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376B8315-32FE-4B7E-B443-A16375097B0E}" xr6:coauthVersionLast="47" xr6:coauthVersionMax="47" xr10:uidLastSave="{00000000-0000-0000-0000-000000000000}"/>
  <bookViews>
    <workbookView xWindow="-120" yWindow="-120" windowWidth="29040" windowHeight="15720" tabRatio="684" xr2:uid="{00000000-000D-0000-FFFF-FFFF00000000}"/>
  </bookViews>
  <sheets>
    <sheet name="補助金実績報告書兼収支決算書" sheetId="9" r:id="rId1"/>
    <sheet name="クラブ一覧" sheetId="19" r:id="rId2"/>
    <sheet name="※編集しないでください　国申請様式" sheetId="20" r:id="rId3"/>
  </sheets>
  <externalReferences>
    <externalReference r:id="rId4"/>
  </externalReferences>
  <definedNames>
    <definedName name="_xlnm.Print_Area" localSheetId="0">補助金実績報告書兼収支決算書!$A$1:$K$93</definedName>
    <definedName name="運動部単価表">'[1]※編集しないでください　算定基礎'!$A$3:$F$7</definedName>
    <definedName name="休日活動回数">'[1]※編集しないでください　算定基礎'!$L$7</definedName>
    <definedName name="休日実施月数">'[1]※編集しないでください　算定基礎'!$L$8</definedName>
    <definedName name="指導者">'[1]※編集しないでください　算定基礎'!$L$6</definedName>
    <definedName name="収支差額">'[1]※編集しないでください　算定基礎'!$L$5</definedName>
    <definedName name="中学生の参加見込">'[1]※編集しないでください　算定基礎'!$L$9</definedName>
    <definedName name="文化スポーツ">'[1]※編集しないでください　算定基礎'!$L$4</definedName>
    <definedName name="文化部単価表">'[1]※編集しないでください　算定基礎'!$A$10:$F$14</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 i="20" l="1"/>
  <c r="J6" i="20" s="1"/>
  <c r="H6" i="20"/>
  <c r="D6" i="20"/>
  <c r="D2" i="20" s="1"/>
  <c r="A6" i="20"/>
  <c r="M2" i="20"/>
  <c r="H67" i="9" l="1"/>
  <c r="G6" i="20" s="1"/>
  <c r="G4" i="9"/>
  <c r="J3" i="9"/>
  <c r="H84" i="9"/>
  <c r="I6" i="20" s="1"/>
  <c r="D386" i="19"/>
  <c r="D385" i="19"/>
  <c r="D384" i="19"/>
  <c r="D383" i="19"/>
  <c r="D382" i="19"/>
  <c r="D381" i="19"/>
  <c r="D380" i="19"/>
  <c r="D379" i="19"/>
  <c r="D378" i="19"/>
  <c r="D377" i="19"/>
  <c r="D376" i="19"/>
  <c r="D375" i="19"/>
  <c r="D374" i="19"/>
  <c r="D373" i="19"/>
  <c r="D372" i="19"/>
  <c r="D371" i="19"/>
  <c r="D370" i="19"/>
  <c r="D369" i="19"/>
  <c r="D368" i="19"/>
  <c r="D367" i="19"/>
  <c r="D366" i="19"/>
  <c r="D365" i="19"/>
  <c r="D364" i="19"/>
  <c r="D363" i="19"/>
  <c r="D362" i="19"/>
  <c r="D361" i="19"/>
  <c r="D360" i="19"/>
  <c r="D359" i="19"/>
  <c r="D358" i="19"/>
  <c r="D357" i="19"/>
  <c r="D356" i="19"/>
  <c r="D355" i="19"/>
  <c r="D354" i="19"/>
  <c r="D353" i="19"/>
  <c r="D352" i="19"/>
  <c r="D351" i="19"/>
  <c r="D350" i="19"/>
  <c r="D349" i="19"/>
  <c r="D348" i="19"/>
  <c r="D347" i="19"/>
  <c r="D346" i="19"/>
  <c r="D345" i="19"/>
  <c r="D344" i="19"/>
  <c r="D343" i="19"/>
  <c r="D342" i="19"/>
  <c r="D341" i="19"/>
  <c r="D340" i="19"/>
  <c r="D339" i="19"/>
  <c r="D338" i="19"/>
  <c r="D337" i="19"/>
  <c r="D336" i="19"/>
  <c r="D335" i="19"/>
  <c r="D334" i="19"/>
  <c r="D333" i="19"/>
  <c r="D332" i="19"/>
  <c r="D331" i="19"/>
  <c r="D330" i="19"/>
  <c r="D329" i="19"/>
  <c r="D328" i="19"/>
  <c r="D327" i="19"/>
  <c r="D326" i="19"/>
  <c r="D325" i="19"/>
  <c r="D324" i="19"/>
  <c r="D323" i="19"/>
  <c r="D322" i="19"/>
  <c r="D321" i="19"/>
  <c r="D320" i="19"/>
  <c r="D319" i="19"/>
  <c r="D318" i="19"/>
  <c r="D317" i="19"/>
  <c r="D316" i="19"/>
  <c r="D315" i="19"/>
  <c r="D314" i="19"/>
  <c r="D313" i="19"/>
  <c r="D312" i="19"/>
  <c r="D311" i="19"/>
  <c r="D310" i="19"/>
  <c r="D309" i="19"/>
  <c r="D308" i="19"/>
  <c r="D307" i="19"/>
  <c r="D306" i="19"/>
  <c r="D305" i="19"/>
  <c r="D304" i="19"/>
  <c r="D303" i="19"/>
  <c r="D302" i="19"/>
  <c r="D301" i="19"/>
  <c r="D300" i="19"/>
  <c r="D299" i="19"/>
  <c r="D298" i="19"/>
  <c r="D297" i="19"/>
  <c r="D296" i="19"/>
  <c r="D295" i="19"/>
  <c r="D294" i="19"/>
  <c r="D293" i="19"/>
  <c r="D292" i="19"/>
  <c r="D291" i="19"/>
  <c r="D290" i="19"/>
  <c r="D289" i="19"/>
  <c r="D288" i="19"/>
  <c r="D287" i="19"/>
  <c r="D286" i="19"/>
  <c r="D285" i="19"/>
  <c r="D284" i="19"/>
  <c r="D283" i="19"/>
  <c r="D282" i="19"/>
  <c r="D281" i="19"/>
  <c r="D280" i="19"/>
  <c r="D279" i="19"/>
  <c r="D278" i="19"/>
  <c r="D277" i="19"/>
  <c r="D276" i="19"/>
  <c r="D275" i="19"/>
  <c r="D274" i="19"/>
  <c r="D273" i="19"/>
  <c r="D272" i="19"/>
  <c r="D271" i="19"/>
  <c r="D270" i="19"/>
  <c r="D269" i="19"/>
  <c r="D268" i="19"/>
  <c r="D267" i="19"/>
  <c r="D266" i="19"/>
  <c r="D265" i="19"/>
  <c r="D264" i="19"/>
  <c r="D263" i="19"/>
  <c r="D262" i="19"/>
  <c r="D261" i="19"/>
  <c r="D260" i="19"/>
  <c r="D259" i="19"/>
  <c r="D258" i="19"/>
  <c r="D257" i="19"/>
  <c r="D256" i="19"/>
  <c r="D255" i="19"/>
  <c r="D254" i="19"/>
  <c r="D253" i="19"/>
  <c r="D252" i="19"/>
  <c r="D251" i="19"/>
  <c r="D250" i="19"/>
  <c r="D249" i="19"/>
  <c r="D248" i="19"/>
  <c r="D247" i="19"/>
  <c r="D246" i="19"/>
  <c r="D245" i="19"/>
  <c r="D244" i="19"/>
  <c r="D243" i="19"/>
  <c r="D242" i="19"/>
  <c r="D241" i="19"/>
  <c r="D240" i="19"/>
  <c r="D239" i="19"/>
  <c r="D238" i="19"/>
  <c r="D237" i="19"/>
  <c r="D236" i="19"/>
  <c r="D235" i="19"/>
  <c r="D234" i="19"/>
  <c r="D233" i="19"/>
  <c r="D232" i="19"/>
  <c r="D231" i="19"/>
  <c r="D230" i="19"/>
  <c r="D229" i="19"/>
  <c r="D228" i="19"/>
  <c r="D227" i="19"/>
  <c r="D226" i="19"/>
  <c r="D225" i="19"/>
  <c r="D224" i="19"/>
  <c r="D223" i="19"/>
  <c r="D222" i="19"/>
  <c r="D221" i="19"/>
  <c r="D220" i="19"/>
  <c r="D219" i="19"/>
  <c r="D218" i="19"/>
  <c r="D217" i="19"/>
  <c r="D216" i="19"/>
  <c r="D215" i="19"/>
  <c r="D214" i="19"/>
  <c r="D213" i="19"/>
  <c r="D212" i="19"/>
  <c r="D211" i="19"/>
  <c r="D210" i="19"/>
  <c r="D209" i="19"/>
  <c r="D208" i="19"/>
  <c r="D207" i="19"/>
  <c r="D206" i="19"/>
  <c r="D205" i="19"/>
  <c r="D204" i="19"/>
  <c r="D203" i="19"/>
  <c r="D202" i="19"/>
  <c r="D201" i="19"/>
  <c r="D200" i="19"/>
  <c r="D199" i="19"/>
  <c r="D198" i="19"/>
  <c r="D197" i="19"/>
  <c r="D196" i="19"/>
  <c r="D195" i="19"/>
  <c r="D194" i="19"/>
  <c r="D193" i="19"/>
  <c r="D192" i="19"/>
  <c r="D191" i="19"/>
  <c r="D190" i="19"/>
  <c r="D189" i="19"/>
  <c r="D188" i="19"/>
  <c r="D187" i="19"/>
  <c r="D186" i="19"/>
  <c r="D185" i="19"/>
  <c r="D184" i="19"/>
  <c r="D183" i="19"/>
  <c r="D182" i="19"/>
  <c r="D181" i="19"/>
  <c r="D180" i="19"/>
  <c r="D179" i="19"/>
  <c r="D178" i="19"/>
  <c r="D177" i="19"/>
  <c r="D176" i="19"/>
  <c r="D175" i="19"/>
  <c r="D174" i="19"/>
  <c r="D173" i="19"/>
  <c r="D172" i="19"/>
  <c r="D171" i="19"/>
  <c r="D170" i="19"/>
  <c r="D169" i="19"/>
  <c r="D168" i="19"/>
  <c r="D167" i="19"/>
  <c r="D166" i="19"/>
  <c r="D165" i="19"/>
  <c r="D164" i="19"/>
  <c r="D163" i="19"/>
  <c r="D162" i="19"/>
  <c r="D161" i="19"/>
  <c r="D160" i="19"/>
  <c r="D159" i="19"/>
  <c r="D158" i="19"/>
  <c r="D157" i="19"/>
  <c r="D156" i="19"/>
  <c r="D155" i="19"/>
  <c r="D154" i="19"/>
  <c r="D153" i="19"/>
  <c r="D152" i="19"/>
  <c r="D151" i="19"/>
  <c r="D150" i="19"/>
  <c r="D149" i="19"/>
  <c r="D148" i="19"/>
  <c r="D147" i="19"/>
  <c r="D146" i="19"/>
  <c r="D145" i="19"/>
  <c r="D144" i="19"/>
  <c r="D143" i="19"/>
  <c r="D142" i="19"/>
  <c r="D141" i="19"/>
  <c r="D140" i="19"/>
  <c r="D139" i="19"/>
  <c r="D138" i="19"/>
  <c r="D137" i="19"/>
  <c r="D136" i="19"/>
  <c r="D135" i="19"/>
  <c r="D134" i="19"/>
  <c r="D133" i="19"/>
  <c r="D132" i="19"/>
  <c r="D131" i="19"/>
  <c r="D130" i="19"/>
  <c r="D129" i="19"/>
  <c r="D128" i="19"/>
  <c r="D127" i="19"/>
  <c r="D126" i="19"/>
  <c r="D125" i="19"/>
  <c r="D124" i="19"/>
  <c r="D123" i="19"/>
  <c r="D122" i="19"/>
  <c r="D121" i="19"/>
  <c r="D120" i="19"/>
  <c r="D119" i="19"/>
  <c r="D118" i="19"/>
  <c r="D117" i="19"/>
  <c r="D116" i="19"/>
  <c r="D115" i="19"/>
  <c r="D114" i="19"/>
  <c r="D113" i="19"/>
  <c r="D112" i="19"/>
  <c r="D111" i="19"/>
  <c r="D110" i="19"/>
  <c r="D109" i="19"/>
  <c r="D108" i="19"/>
  <c r="D107" i="19"/>
  <c r="D106" i="19"/>
  <c r="D105" i="19"/>
  <c r="D104" i="19"/>
  <c r="D103" i="19"/>
  <c r="D102" i="19"/>
  <c r="D101" i="19"/>
  <c r="D100" i="19"/>
  <c r="D99" i="19"/>
  <c r="D98" i="19"/>
  <c r="D97" i="19"/>
  <c r="D96" i="19"/>
  <c r="D95" i="19"/>
  <c r="D94" i="19"/>
  <c r="D93" i="19"/>
  <c r="D92" i="19"/>
  <c r="D91" i="19"/>
  <c r="D90" i="19"/>
  <c r="D89" i="19"/>
  <c r="D88" i="19"/>
  <c r="D87" i="19"/>
  <c r="D86" i="19"/>
  <c r="D85" i="19"/>
  <c r="D84" i="19"/>
  <c r="D83" i="19"/>
  <c r="D82" i="19"/>
  <c r="D81" i="19"/>
  <c r="D80" i="19"/>
  <c r="D79" i="19"/>
  <c r="D78" i="19"/>
  <c r="D77" i="19"/>
  <c r="D76" i="19"/>
  <c r="D75" i="19"/>
  <c r="D74" i="19"/>
  <c r="D73" i="19"/>
  <c r="D72" i="19"/>
  <c r="D71" i="19"/>
  <c r="D70" i="19"/>
  <c r="D69" i="19"/>
  <c r="D68" i="19"/>
  <c r="D67" i="19"/>
  <c r="D66" i="19"/>
  <c r="D65" i="19"/>
  <c r="D64" i="19"/>
  <c r="D63" i="19"/>
  <c r="D62" i="19"/>
  <c r="D61" i="19"/>
  <c r="D60" i="19"/>
  <c r="D59" i="19"/>
  <c r="D58" i="19"/>
  <c r="D57" i="19"/>
  <c r="D56" i="19"/>
  <c r="D55" i="19"/>
  <c r="D54" i="19"/>
  <c r="D53" i="19"/>
  <c r="D52" i="19"/>
  <c r="D51" i="19"/>
  <c r="D50" i="19"/>
  <c r="D49" i="19"/>
  <c r="D48" i="19"/>
  <c r="D47" i="19"/>
  <c r="D46" i="19"/>
  <c r="D45" i="19"/>
  <c r="D44" i="19"/>
  <c r="D43" i="19"/>
  <c r="D42" i="19"/>
  <c r="D41" i="19"/>
  <c r="D40" i="19"/>
  <c r="D39" i="19"/>
  <c r="D38" i="19"/>
  <c r="D37" i="19"/>
  <c r="D36" i="19"/>
  <c r="D35" i="19"/>
  <c r="D34" i="19"/>
  <c r="D33" i="19"/>
  <c r="D32" i="19"/>
  <c r="D31" i="19"/>
  <c r="D30" i="19"/>
  <c r="D29" i="19"/>
  <c r="D28" i="19"/>
  <c r="D27" i="19"/>
  <c r="D26" i="19"/>
  <c r="D25" i="19"/>
  <c r="D24" i="19"/>
  <c r="D23" i="19"/>
  <c r="D22" i="19"/>
  <c r="D21" i="19"/>
  <c r="D20" i="19"/>
  <c r="D19" i="19"/>
  <c r="D18" i="19"/>
  <c r="D17" i="19"/>
  <c r="D16" i="19"/>
  <c r="D15" i="19"/>
  <c r="D14" i="19"/>
  <c r="D13" i="19"/>
  <c r="D12" i="19"/>
  <c r="D11" i="19"/>
  <c r="D10" i="19"/>
  <c r="D9" i="19"/>
  <c r="D8" i="19"/>
  <c r="D7" i="19"/>
  <c r="D6" i="19"/>
  <c r="D5" i="19"/>
  <c r="D4" i="19"/>
  <c r="D3" i="19"/>
  <c r="D2" i="19"/>
  <c r="E42" i="9" l="1"/>
  <c r="C6" i="20" s="1"/>
  <c r="E23" i="9"/>
  <c r="E6" i="20" s="1"/>
  <c r="E2" i="20" s="1"/>
  <c r="K6" i="20" l="1"/>
  <c r="C2" i="20"/>
  <c r="B6" i="20"/>
  <c r="B2" i="20" s="1"/>
  <c r="E48" i="9"/>
</calcChain>
</file>

<file path=xl/sharedStrings.xml><?xml version="1.0" encoding="utf-8"?>
<sst xmlns="http://schemas.openxmlformats.org/spreadsheetml/2006/main" count="1661" uniqueCount="1027">
  <si>
    <t>人件費</t>
    <rPh sb="0" eb="3">
      <t>ジンケンヒ</t>
    </rPh>
    <phoneticPr fontId="3"/>
  </si>
  <si>
    <t>通信運搬費</t>
    <rPh sb="0" eb="2">
      <t>ツウシン</t>
    </rPh>
    <rPh sb="2" eb="4">
      <t>ウンパン</t>
    </rPh>
    <rPh sb="4" eb="5">
      <t>ヒ</t>
    </rPh>
    <phoneticPr fontId="3"/>
  </si>
  <si>
    <t>印刷製本費</t>
    <rPh sb="0" eb="2">
      <t>インサツ</t>
    </rPh>
    <rPh sb="2" eb="4">
      <t>セイホン</t>
    </rPh>
    <rPh sb="4" eb="5">
      <t>ヒ</t>
    </rPh>
    <phoneticPr fontId="3"/>
  </si>
  <si>
    <t>会議費</t>
    <rPh sb="0" eb="3">
      <t>カイギヒ</t>
    </rPh>
    <phoneticPr fontId="3"/>
  </si>
  <si>
    <t>備品費</t>
    <rPh sb="0" eb="2">
      <t>ビヒン</t>
    </rPh>
    <rPh sb="2" eb="3">
      <t>ヒ</t>
    </rPh>
    <phoneticPr fontId="3"/>
  </si>
  <si>
    <t>消耗品費</t>
    <rPh sb="0" eb="3">
      <t>ショウモウヒン</t>
    </rPh>
    <rPh sb="3" eb="4">
      <t>ヒ</t>
    </rPh>
    <phoneticPr fontId="3"/>
  </si>
  <si>
    <t>保険料</t>
    <rPh sb="0" eb="3">
      <t>ホケンリョウ</t>
    </rPh>
    <phoneticPr fontId="3"/>
  </si>
  <si>
    <t>雑役務費</t>
    <rPh sb="0" eb="1">
      <t>ザツ</t>
    </rPh>
    <rPh sb="1" eb="4">
      <t>エキムヒ</t>
    </rPh>
    <phoneticPr fontId="3"/>
  </si>
  <si>
    <t>7月</t>
  </si>
  <si>
    <t>8月</t>
  </si>
  <si>
    <t>9月</t>
  </si>
  <si>
    <t>12月</t>
  </si>
  <si>
    <t>入会金</t>
    <rPh sb="0" eb="3">
      <t>ニュウカイキン</t>
    </rPh>
    <phoneticPr fontId="3"/>
  </si>
  <si>
    <t>西宮市長様</t>
    <rPh sb="0" eb="2">
      <t>ニシノミヤ</t>
    </rPh>
    <rPh sb="2" eb="5">
      <t>シチョウサマ</t>
    </rPh>
    <phoneticPr fontId="3"/>
  </si>
  <si>
    <t>令和　年　月　日</t>
    <rPh sb="0" eb="2">
      <t>レイワ</t>
    </rPh>
    <rPh sb="3" eb="4">
      <t>ネン</t>
    </rPh>
    <rPh sb="5" eb="6">
      <t>ガツ</t>
    </rPh>
    <rPh sb="7" eb="8">
      <t>ニチ</t>
    </rPh>
    <phoneticPr fontId="3"/>
  </si>
  <si>
    <t>諸謝金</t>
    <rPh sb="0" eb="3">
      <t>ショシャキン</t>
    </rPh>
    <phoneticPr fontId="3"/>
  </si>
  <si>
    <t>旅費・交通費</t>
    <rPh sb="0" eb="2">
      <t>リョヒ</t>
    </rPh>
    <rPh sb="3" eb="6">
      <t>コウツウヒ</t>
    </rPh>
    <phoneticPr fontId="3"/>
  </si>
  <si>
    <t>借料及び損料</t>
    <rPh sb="0" eb="2">
      <t>シャクリョウ</t>
    </rPh>
    <rPh sb="2" eb="3">
      <t>オヨ</t>
    </rPh>
    <rPh sb="4" eb="6">
      <t>ソンリョウ</t>
    </rPh>
    <phoneticPr fontId="3"/>
  </si>
  <si>
    <t>委託費</t>
    <rPh sb="0" eb="2">
      <t>イタク</t>
    </rPh>
    <rPh sb="2" eb="3">
      <t>ヒ</t>
    </rPh>
    <phoneticPr fontId="3"/>
  </si>
  <si>
    <t>合計</t>
    <rPh sb="0" eb="2">
      <t>ゴウケイ</t>
    </rPh>
    <phoneticPr fontId="3"/>
  </si>
  <si>
    <t>備　考</t>
    <rPh sb="0" eb="1">
      <t>ビ</t>
    </rPh>
    <rPh sb="2" eb="3">
      <t>コウ</t>
    </rPh>
    <phoneticPr fontId="3"/>
  </si>
  <si>
    <t>金　額</t>
    <rPh sb="0" eb="1">
      <t>カネ</t>
    </rPh>
    <rPh sb="2" eb="3">
      <t>ガク</t>
    </rPh>
    <phoneticPr fontId="3"/>
  </si>
  <si>
    <t>項　目</t>
    <rPh sb="0" eb="1">
      <t>コウ</t>
    </rPh>
    <rPh sb="2" eb="3">
      <t>メ</t>
    </rPh>
    <phoneticPr fontId="3"/>
  </si>
  <si>
    <t>該当月</t>
    <rPh sb="0" eb="2">
      <t>ガイトウ</t>
    </rPh>
    <rPh sb="2" eb="3">
      <t>ゲツ</t>
    </rPh>
    <phoneticPr fontId="3"/>
  </si>
  <si>
    <t>平均</t>
    <rPh sb="0" eb="2">
      <t>ヘイキン</t>
    </rPh>
    <phoneticPr fontId="3"/>
  </si>
  <si>
    <t>（４）中学生の参加者数</t>
    <rPh sb="3" eb="6">
      <t>チュウガクセイ</t>
    </rPh>
    <rPh sb="7" eb="10">
      <t>サンカシャ</t>
    </rPh>
    <rPh sb="10" eb="11">
      <t>スウ</t>
    </rPh>
    <phoneticPr fontId="3"/>
  </si>
  <si>
    <t>月</t>
    <rPh sb="0" eb="1">
      <t>ツキ</t>
    </rPh>
    <phoneticPr fontId="3"/>
  </si>
  <si>
    <t>　休日の地域クラブ活動の活動費等の支援に要する経費から参加費等の収入を控除した額</t>
    <phoneticPr fontId="3"/>
  </si>
  <si>
    <t>１．補助金等交付決定額</t>
    <rPh sb="2" eb="5">
      <t>ホジョキン</t>
    </rPh>
    <rPh sb="5" eb="6">
      <t>トウ</t>
    </rPh>
    <rPh sb="6" eb="8">
      <t>コウフ</t>
    </rPh>
    <rPh sb="8" eb="10">
      <t>ケッテイ</t>
    </rPh>
    <rPh sb="10" eb="11">
      <t>ガク</t>
    </rPh>
    <phoneticPr fontId="3"/>
  </si>
  <si>
    <t>円</t>
    <rPh sb="0" eb="1">
      <t>エン</t>
    </rPh>
    <phoneticPr fontId="3"/>
  </si>
  <si>
    <r>
      <t>・</t>
    </r>
    <r>
      <rPr>
        <b/>
        <sz val="11"/>
        <color theme="1"/>
        <rFont val="ＭＳ 明朝"/>
        <family val="1"/>
        <charset val="128"/>
      </rPr>
      <t>中学生にかかる休日相当分の参加費等収入</t>
    </r>
    <r>
      <rPr>
        <sz val="11"/>
        <color theme="1"/>
        <rFont val="ＭＳ 明朝"/>
        <family val="1"/>
        <charset val="128"/>
      </rPr>
      <t>を計上してください</t>
    </r>
    <rPh sb="1" eb="4">
      <t>チュウガクセイ</t>
    </rPh>
    <rPh sb="8" eb="10">
      <t>キュウジツ</t>
    </rPh>
    <rPh sb="10" eb="13">
      <t>ソウトウブン</t>
    </rPh>
    <rPh sb="14" eb="16">
      <t>サンカ</t>
    </rPh>
    <rPh sb="16" eb="17">
      <t>ヒ</t>
    </rPh>
    <rPh sb="17" eb="18">
      <t>トウ</t>
    </rPh>
    <rPh sb="18" eb="20">
      <t>シュウニュウ</t>
    </rPh>
    <rPh sb="21" eb="23">
      <t>ケイジョウ</t>
    </rPh>
    <phoneticPr fontId="3"/>
  </si>
  <si>
    <t>・１か月当たりの休日の活動回数を入力します。</t>
    <rPh sb="16" eb="18">
      <t>ニュウリョク</t>
    </rPh>
    <phoneticPr fontId="3"/>
  </si>
  <si>
    <t>休日の
活動回数</t>
    <rPh sb="0" eb="2">
      <t>キュウジツ</t>
    </rPh>
    <rPh sb="4" eb="6">
      <t>カツドウ</t>
    </rPh>
    <rPh sb="6" eb="8">
      <t>カイスウ</t>
    </rPh>
    <phoneticPr fontId="3"/>
  </si>
  <si>
    <t>会費・参加費</t>
    <rPh sb="0" eb="2">
      <t>カイヒ</t>
    </rPh>
    <rPh sb="3" eb="5">
      <t>サンカ</t>
    </rPh>
    <rPh sb="5" eb="6">
      <t>ヒ</t>
    </rPh>
    <phoneticPr fontId="3"/>
  </si>
  <si>
    <t>その他</t>
    <rPh sb="2" eb="3">
      <t>タ</t>
    </rPh>
    <phoneticPr fontId="3"/>
  </si>
  <si>
    <t>・補助金、協賛金、寄付金等は本補助金にかかる収入は計上不要です</t>
    <rPh sb="14" eb="15">
      <t>ホン</t>
    </rPh>
    <rPh sb="15" eb="18">
      <t>ホジョキン</t>
    </rPh>
    <rPh sb="22" eb="24">
      <t>シュウニュウ</t>
    </rPh>
    <rPh sb="25" eb="27">
      <t>ケイジョウ</t>
    </rPh>
    <rPh sb="27" eb="29">
      <t>フヨウ</t>
    </rPh>
    <phoneticPr fontId="3"/>
  </si>
  <si>
    <t>・中学生に係る休日の活動に要した補助対象経費を記載します。
・実施回数等により合理的に区分できるものは按分して計上し、平日・休日の両方で使用する物品等、明確に按分することが困難な経費は本経費に計上することができます。</t>
    <rPh sb="31" eb="33">
      <t>ジッシ</t>
    </rPh>
    <rPh sb="33" eb="35">
      <t>カイスウ</t>
    </rPh>
    <rPh sb="35" eb="36">
      <t>トウ</t>
    </rPh>
    <rPh sb="51" eb="53">
      <t>アンブン</t>
    </rPh>
    <rPh sb="55" eb="57">
      <t>ケイジョウ</t>
    </rPh>
    <rPh sb="59" eb="61">
      <t>ヘイジツ</t>
    </rPh>
    <rPh sb="62" eb="64">
      <t>キュウジツ</t>
    </rPh>
    <rPh sb="65" eb="67">
      <t>リョウホウ</t>
    </rPh>
    <rPh sb="68" eb="70">
      <t>シヨウ</t>
    </rPh>
    <rPh sb="72" eb="74">
      <t>ブッピン</t>
    </rPh>
    <rPh sb="74" eb="75">
      <t>トウ</t>
    </rPh>
    <rPh sb="76" eb="78">
      <t>メイカク</t>
    </rPh>
    <rPh sb="79" eb="81">
      <t>アンブン</t>
    </rPh>
    <rPh sb="86" eb="88">
      <t>コンナン</t>
    </rPh>
    <rPh sb="89" eb="91">
      <t>ケイヒ</t>
    </rPh>
    <rPh sb="92" eb="93">
      <t>ホン</t>
    </rPh>
    <rPh sb="93" eb="95">
      <t>ケイヒ</t>
    </rPh>
    <rPh sb="96" eb="98">
      <t>ケイジョウ</t>
    </rPh>
    <phoneticPr fontId="3"/>
  </si>
  <si>
    <t xml:space="preserve"> 本報告書に計上した経費について、他の補助金、助成金、委託料等との重複計上はありません。</t>
    <rPh sb="1" eb="2">
      <t>ホン</t>
    </rPh>
    <rPh sb="2" eb="5">
      <t>ホウコクショ</t>
    </rPh>
    <rPh sb="6" eb="8">
      <t>ケイジョウ</t>
    </rPh>
    <rPh sb="10" eb="12">
      <t>ケイヒ</t>
    </rPh>
    <rPh sb="17" eb="18">
      <t>ホカ</t>
    </rPh>
    <rPh sb="19" eb="22">
      <t>ホジョキン</t>
    </rPh>
    <rPh sb="23" eb="25">
      <t>ジョセイ</t>
    </rPh>
    <rPh sb="25" eb="26">
      <t>キン</t>
    </rPh>
    <rPh sb="27" eb="30">
      <t>イタクリョウ</t>
    </rPh>
    <rPh sb="30" eb="31">
      <t>トウ</t>
    </rPh>
    <rPh sb="33" eb="35">
      <t>チョウフク</t>
    </rPh>
    <rPh sb="35" eb="37">
      <t>ケイジョウ</t>
    </rPh>
    <phoneticPr fontId="3"/>
  </si>
  <si>
    <t>配置した指導者数</t>
    <rPh sb="0" eb="2">
      <t>ハイチ</t>
    </rPh>
    <rPh sb="4" eb="6">
      <t>シドウ</t>
    </rPh>
    <rPh sb="6" eb="7">
      <t>シャ</t>
    </rPh>
    <rPh sb="7" eb="8">
      <t>スウ</t>
    </rPh>
    <phoneticPr fontId="3"/>
  </si>
  <si>
    <t>中学生の参加者数</t>
    <rPh sb="0" eb="3">
      <t>チュウガクセイ</t>
    </rPh>
    <rPh sb="4" eb="7">
      <t>サンカシャ</t>
    </rPh>
    <rPh sb="7" eb="8">
      <t>スウ</t>
    </rPh>
    <phoneticPr fontId="3"/>
  </si>
  <si>
    <t>（３）休日の事業実施月数（月）</t>
    <rPh sb="3" eb="5">
      <t>キュウジツ</t>
    </rPh>
    <rPh sb="6" eb="8">
      <t>ジギョウ</t>
    </rPh>
    <rPh sb="8" eb="10">
      <t>ジッシ</t>
    </rPh>
    <rPh sb="10" eb="12">
      <t>ツキスウ</t>
    </rPh>
    <rPh sb="13" eb="14">
      <t>ツキ</t>
    </rPh>
    <phoneticPr fontId="3"/>
  </si>
  <si>
    <t>※小数点以下切り上げ</t>
    <rPh sb="1" eb="4">
      <t>ショウスウテン</t>
    </rPh>
    <rPh sb="4" eb="6">
      <t>イカ</t>
    </rPh>
    <rPh sb="6" eb="7">
      <t>キ</t>
    </rPh>
    <rPh sb="8" eb="9">
      <t>ア</t>
    </rPh>
    <phoneticPr fontId="3"/>
  </si>
  <si>
    <t>・月参加費の対象となった中学生を計上します。
・月途中の入退会者も、当該月分の参加費が発生する場合は計上してください。
・体験会等の参加者及び参加費の発生しない休会中の生徒は除く。</t>
    <rPh sb="50" eb="52">
      <t>ケイジョウ</t>
    </rPh>
    <rPh sb="63" eb="64">
      <t>カイ</t>
    </rPh>
    <rPh sb="64" eb="65">
      <t>トウ</t>
    </rPh>
    <rPh sb="66" eb="69">
      <t>サンカシャ</t>
    </rPh>
    <rPh sb="71" eb="73">
      <t>サンカ</t>
    </rPh>
    <rPh sb="73" eb="74">
      <t>ヒ</t>
    </rPh>
    <rPh sb="75" eb="77">
      <t>ハッセイ</t>
    </rPh>
    <phoneticPr fontId="3"/>
  </si>
  <si>
    <t>該当月</t>
    <rPh sb="0" eb="2">
      <t>ガイトウ</t>
    </rPh>
    <rPh sb="2" eb="3">
      <t>ツキ</t>
    </rPh>
    <phoneticPr fontId="3"/>
  </si>
  <si>
    <t>4月</t>
    <rPh sb="1" eb="2">
      <t>ガツ</t>
    </rPh>
    <phoneticPr fontId="3"/>
  </si>
  <si>
    <t>5月</t>
    <rPh sb="1" eb="2">
      <t>ガツ</t>
    </rPh>
    <phoneticPr fontId="3"/>
  </si>
  <si>
    <t>6月</t>
  </si>
  <si>
    <t>10月</t>
    <rPh sb="2" eb="3">
      <t>ガツ</t>
    </rPh>
    <phoneticPr fontId="3"/>
  </si>
  <si>
    <t>11月</t>
    <rPh sb="2" eb="3">
      <t>ガツ</t>
    </rPh>
    <phoneticPr fontId="3"/>
  </si>
  <si>
    <t>1月</t>
  </si>
  <si>
    <t>中学生の参加者数</t>
    <rPh sb="0" eb="3">
      <t>チュウガクセイ</t>
    </rPh>
    <rPh sb="4" eb="8">
      <t>サンカシャスウ</t>
    </rPh>
    <phoneticPr fontId="3"/>
  </si>
  <si>
    <t>・１月に満たない実施期間の端数がある場合は１月として扱います。</t>
    <rPh sb="2" eb="3">
      <t>ツキ</t>
    </rPh>
    <rPh sb="4" eb="5">
      <t>ミ</t>
    </rPh>
    <rPh sb="8" eb="10">
      <t>ジッシ</t>
    </rPh>
    <rPh sb="10" eb="12">
      <t>キカン</t>
    </rPh>
    <rPh sb="13" eb="15">
      <t>ハスウ</t>
    </rPh>
    <rPh sb="18" eb="20">
      <t>バアイ</t>
    </rPh>
    <rPh sb="22" eb="23">
      <t>ツキ</t>
    </rPh>
    <rPh sb="26" eb="27">
      <t>アツカ</t>
    </rPh>
    <phoneticPr fontId="3"/>
  </si>
  <si>
    <t>・平日と休日を合わせた会費等を徴収している場合は、活動回数等の合理的な基準により、休日相当分を算定してください。</t>
    <phoneticPr fontId="3"/>
  </si>
  <si>
    <t>登録番号</t>
  </si>
  <si>
    <t>登録クラブ名</t>
  </si>
  <si>
    <t>種目</t>
  </si>
  <si>
    <t>国整理番号</t>
    <rPh sb="0" eb="1">
      <t>クニ</t>
    </rPh>
    <rPh sb="1" eb="3">
      <t>セイリ</t>
    </rPh>
    <rPh sb="3" eb="5">
      <t>バンゴウ</t>
    </rPh>
    <phoneticPr fontId="3"/>
  </si>
  <si>
    <t>種別</t>
    <rPh sb="0" eb="2">
      <t>シュベツ</t>
    </rPh>
    <phoneticPr fontId="3"/>
  </si>
  <si>
    <t>A001</t>
  </si>
  <si>
    <t>一般社団法人NextBaseballTeams（西宮甲山HEROES）</t>
  </si>
  <si>
    <t>軟式野球</t>
  </si>
  <si>
    <t>（スポーツ）</t>
    <phoneticPr fontId="3"/>
  </si>
  <si>
    <t>A002</t>
  </si>
  <si>
    <t>芦原空手西宮（芦原会館 西宮支部）</t>
  </si>
  <si>
    <t>空手</t>
  </si>
  <si>
    <t>A003</t>
  </si>
  <si>
    <t>苦楽園FC（スポーツクラブ２１・北夙川）</t>
  </si>
  <si>
    <t>U-15サッカー</t>
  </si>
  <si>
    <t>A004</t>
  </si>
  <si>
    <t>いちにしランニングクラブ</t>
  </si>
  <si>
    <t>陸上競技（長距離、ランニング）</t>
  </si>
  <si>
    <t>A005</t>
  </si>
  <si>
    <t>西宮柔道教室</t>
  </si>
  <si>
    <t>柔道</t>
  </si>
  <si>
    <t>A006</t>
  </si>
  <si>
    <t>NISHINOMIYA NORTH Pelicans(西宮北ペリカンズ)</t>
  </si>
  <si>
    <t>A007</t>
  </si>
  <si>
    <t>北六甲台剣友会</t>
  </si>
  <si>
    <t>剣道</t>
  </si>
  <si>
    <t>A008</t>
  </si>
  <si>
    <t>レゴリススポーツクラブ</t>
  </si>
  <si>
    <t>新体力テスト対策クラス</t>
  </si>
  <si>
    <t>A009</t>
  </si>
  <si>
    <t>特定非営利活動法人えびすバスケットボールクラブ</t>
  </si>
  <si>
    <t>バスケットボール</t>
  </si>
  <si>
    <t>A011</t>
  </si>
  <si>
    <t>ハンドボール</t>
  </si>
  <si>
    <t>A012</t>
  </si>
  <si>
    <t>テニス＆バドミントンスクール・ノア 西宮校</t>
  </si>
  <si>
    <t>バドミントン</t>
  </si>
  <si>
    <t>A013</t>
  </si>
  <si>
    <t>テニス</t>
  </si>
  <si>
    <t>A014</t>
  </si>
  <si>
    <t>テニス＆バドミントンスクール・ノア西宮校</t>
  </si>
  <si>
    <t>ソフトテニス</t>
  </si>
  <si>
    <t>A016</t>
  </si>
  <si>
    <t>一般社団法人LINK Nishinomiya鳴尾南</t>
  </si>
  <si>
    <t>サッカー</t>
  </si>
  <si>
    <t>A018</t>
  </si>
  <si>
    <t>プレみやテコンドー部</t>
  </si>
  <si>
    <t>テコンドー</t>
  </si>
  <si>
    <t>A020</t>
  </si>
  <si>
    <t>Bulutangkis</t>
  </si>
  <si>
    <t>A021</t>
  </si>
  <si>
    <t>上甲子園 ＲＥＤ　ＱＵＩＣＫ　ＶＢＣ</t>
  </si>
  <si>
    <t>バレーボール</t>
  </si>
  <si>
    <t>A022</t>
  </si>
  <si>
    <t>A023</t>
  </si>
  <si>
    <t>A024</t>
  </si>
  <si>
    <t>A026</t>
  </si>
  <si>
    <t>A027</t>
  </si>
  <si>
    <t>A028</t>
  </si>
  <si>
    <t>A029</t>
  </si>
  <si>
    <t>A031</t>
  </si>
  <si>
    <t>A032</t>
  </si>
  <si>
    <t>A033</t>
  </si>
  <si>
    <t>A035</t>
  </si>
  <si>
    <t>特定非営利活動法人えびすバスケットボールクラブ（塩瀬）</t>
  </si>
  <si>
    <t>A036</t>
  </si>
  <si>
    <t>鳴尾ジュニアソフトボールクラブ</t>
  </si>
  <si>
    <t>男女ソフトボール</t>
  </si>
  <si>
    <t>A037</t>
  </si>
  <si>
    <t>壮心やわら塾</t>
  </si>
  <si>
    <t>A038</t>
  </si>
  <si>
    <t>ＳＣ２１高木剣道部・西宮剣友会</t>
  </si>
  <si>
    <t>A039</t>
  </si>
  <si>
    <t>瓦木剣道教室</t>
  </si>
  <si>
    <t>A040</t>
  </si>
  <si>
    <t>グンゼスポーツ株式会社</t>
  </si>
  <si>
    <t>A041</t>
  </si>
  <si>
    <t>プレみやフラッグ</t>
  </si>
  <si>
    <t>A042</t>
  </si>
  <si>
    <t>ダブルダッチスクール GROW UP！</t>
  </si>
  <si>
    <t>ダブルダッチ</t>
  </si>
  <si>
    <t>A044</t>
  </si>
  <si>
    <t>フォルトゥーナ西宮</t>
  </si>
  <si>
    <t>バレーボール（女子）</t>
  </si>
  <si>
    <t>A045</t>
  </si>
  <si>
    <t>西宮サッカースクールU-15</t>
  </si>
  <si>
    <t>A046</t>
  </si>
  <si>
    <t>A047</t>
  </si>
  <si>
    <t>西宮BEETLES　バスケットボール会</t>
  </si>
  <si>
    <t>A048</t>
  </si>
  <si>
    <t>アイリー新体操carna　西宮</t>
  </si>
  <si>
    <t>新体操、コーディネーショントレーニング教室</t>
  </si>
  <si>
    <t>A049</t>
  </si>
  <si>
    <t>一般社団法人　オープンゲートスポーツクラブ</t>
  </si>
  <si>
    <t>カヌー（カヌーポロ）</t>
  </si>
  <si>
    <t>A050</t>
  </si>
  <si>
    <t>A051</t>
  </si>
  <si>
    <t>A052</t>
  </si>
  <si>
    <t>一般体操（体幹トレーニング）</t>
  </si>
  <si>
    <t>A053</t>
  </si>
  <si>
    <t>A054</t>
  </si>
  <si>
    <t>西宮レッドスターズ</t>
  </si>
  <si>
    <t>A055</t>
  </si>
  <si>
    <t>HyogoForce 桜クラブ</t>
  </si>
  <si>
    <t>A056</t>
  </si>
  <si>
    <t>Arts　Basketball School</t>
  </si>
  <si>
    <t>A057</t>
  </si>
  <si>
    <t>beillevaire西宮U-15</t>
  </si>
  <si>
    <t>女子サッカー</t>
  </si>
  <si>
    <t>A058</t>
  </si>
  <si>
    <t>カマリンＢＣ ＪＲ</t>
  </si>
  <si>
    <t>A059</t>
  </si>
  <si>
    <t>シャトルウイング　(スポーツクラブ21東山台　大人バドミントン)</t>
  </si>
  <si>
    <t>A060</t>
  </si>
  <si>
    <t>ITCテニスヒル仁川（硬式テニス）</t>
  </si>
  <si>
    <t>硬式テニス</t>
  </si>
  <si>
    <t>A061</t>
  </si>
  <si>
    <t>香枦園テニススクール</t>
  </si>
  <si>
    <t>A062</t>
  </si>
  <si>
    <t>兵庫尚道館</t>
  </si>
  <si>
    <t>A063</t>
  </si>
  <si>
    <t>A065</t>
  </si>
  <si>
    <t>えびす</t>
  </si>
  <si>
    <t>ソフトテニス（男女）</t>
  </si>
  <si>
    <t>A066</t>
  </si>
  <si>
    <t>兵庫タイガースヤング</t>
  </si>
  <si>
    <t>硬式野球</t>
  </si>
  <si>
    <t>A067</t>
  </si>
  <si>
    <t>中学バスケ</t>
  </si>
  <si>
    <t>男子バスケットボール</t>
  </si>
  <si>
    <t>A068</t>
  </si>
  <si>
    <t>A069</t>
  </si>
  <si>
    <t>水泳</t>
  </si>
  <si>
    <t>A070</t>
  </si>
  <si>
    <t>バトントワーリング</t>
  </si>
  <si>
    <t>A071</t>
  </si>
  <si>
    <t>スポコミにしのみや</t>
  </si>
  <si>
    <t>A072</t>
  </si>
  <si>
    <t>A073</t>
  </si>
  <si>
    <t>A074</t>
  </si>
  <si>
    <t>ミニハンドボール</t>
  </si>
  <si>
    <t>A075</t>
  </si>
  <si>
    <t>カヌー</t>
  </si>
  <si>
    <t>A076</t>
  </si>
  <si>
    <t>武庫川モルックマメシーバ プレみやクラブ</t>
  </si>
  <si>
    <t>モルック</t>
  </si>
  <si>
    <t>A077</t>
  </si>
  <si>
    <t>キックラボ</t>
  </si>
  <si>
    <t>キックボクシング</t>
  </si>
  <si>
    <t>A078</t>
  </si>
  <si>
    <t>聖武会館　小野寺道場</t>
  </si>
  <si>
    <t>フルコンタクト空手</t>
  </si>
  <si>
    <t>A079</t>
  </si>
  <si>
    <t>VLakers Basketball Club 西宮校</t>
  </si>
  <si>
    <t>A080</t>
  </si>
  <si>
    <t>みんなのクラブ</t>
  </si>
  <si>
    <t>A081</t>
  </si>
  <si>
    <t>ラフィットエンジョイダンスクラブ（LEDC）</t>
  </si>
  <si>
    <t>ストリートダンス</t>
  </si>
  <si>
    <t>A082</t>
  </si>
  <si>
    <t>ラフィットピックルボールクラブ（LFP）</t>
  </si>
  <si>
    <t>ピックルボール</t>
  </si>
  <si>
    <t>A083</t>
  </si>
  <si>
    <t>ラフィットファンスイミングクラブ（LFSC）</t>
  </si>
  <si>
    <t>A084</t>
  </si>
  <si>
    <t>ラフィットピンポンクラブ（LPC）</t>
  </si>
  <si>
    <t>卓球</t>
  </si>
  <si>
    <t>A085</t>
  </si>
  <si>
    <t>KDT ダンスファクトリー</t>
  </si>
  <si>
    <t>ダンス</t>
  </si>
  <si>
    <t>A086</t>
  </si>
  <si>
    <t>A087</t>
  </si>
  <si>
    <t>西宮 Thx</t>
  </si>
  <si>
    <t>A088</t>
  </si>
  <si>
    <t>スポーツクラブ21甲陽園 フットサル部</t>
  </si>
  <si>
    <t>フットサル</t>
  </si>
  <si>
    <t>A089</t>
  </si>
  <si>
    <t>西宮市運動施設・有料公園施設指定管理者　奥アンツーカ㈱</t>
  </si>
  <si>
    <t>A090</t>
  </si>
  <si>
    <t>浜甲子園ソフトテニスクラブ</t>
  </si>
  <si>
    <t>A091</t>
  </si>
  <si>
    <t>A092</t>
  </si>
  <si>
    <t>楽しいスポーツ</t>
  </si>
  <si>
    <t>スナッグゴルフ他</t>
  </si>
  <si>
    <t>A093</t>
  </si>
  <si>
    <t>苦楽園 RED BACKS</t>
  </si>
  <si>
    <t>A094</t>
  </si>
  <si>
    <t>少林寺流空手道拳昇会</t>
  </si>
  <si>
    <t>A095</t>
  </si>
  <si>
    <t>上甲剣道クラブ</t>
  </si>
  <si>
    <t>A096</t>
  </si>
  <si>
    <t>ＴＫＧバスケットボールクラブ</t>
  </si>
  <si>
    <t>女子バスケットボール</t>
  </si>
  <si>
    <t>A097</t>
  </si>
  <si>
    <t>川添柔道教室</t>
  </si>
  <si>
    <t>A098</t>
  </si>
  <si>
    <t>宮野道場　生瀬支部</t>
  </si>
  <si>
    <t>A099</t>
  </si>
  <si>
    <t>チアダンス</t>
  </si>
  <si>
    <t>A100</t>
  </si>
  <si>
    <t>甲東ＳＣ２１空手サークル</t>
  </si>
  <si>
    <t>A101</t>
  </si>
  <si>
    <t>西宮ジュニアボウリングクラブ</t>
  </si>
  <si>
    <t>ボウリング</t>
  </si>
  <si>
    <t>A102</t>
  </si>
  <si>
    <t>瓦木VBC</t>
  </si>
  <si>
    <t>A103</t>
  </si>
  <si>
    <t>一般社団法人 西宮ソリッソスポーツクラブ</t>
  </si>
  <si>
    <t>A104</t>
  </si>
  <si>
    <t>AND WIN basketball Academy</t>
  </si>
  <si>
    <t>A105</t>
  </si>
  <si>
    <t>西宮バトンスクール</t>
  </si>
  <si>
    <t>A106</t>
  </si>
  <si>
    <t>西宮北剣道教室</t>
  </si>
  <si>
    <t>A107</t>
  </si>
  <si>
    <t>A108</t>
  </si>
  <si>
    <t>西宮杖道部</t>
  </si>
  <si>
    <t>杖道</t>
  </si>
  <si>
    <t>A109</t>
  </si>
  <si>
    <t>西宮ジュニアラグビークラブ</t>
  </si>
  <si>
    <t>ラグビー</t>
  </si>
  <si>
    <t>A110</t>
  </si>
  <si>
    <t>PENTA FUTSAL CLUB</t>
  </si>
  <si>
    <t>A111</t>
  </si>
  <si>
    <t>西宮VIEWS</t>
  </si>
  <si>
    <t>A112</t>
  </si>
  <si>
    <t>西宮中央剣道会</t>
  </si>
  <si>
    <t>A113</t>
  </si>
  <si>
    <t>西宮デルフィーノプレミア（男子）</t>
  </si>
  <si>
    <t>A114</t>
  </si>
  <si>
    <t>ダイナモ B スタジオ</t>
  </si>
  <si>
    <t>体幹・トレーニングコース</t>
  </si>
  <si>
    <t>A115</t>
  </si>
  <si>
    <t>高須バスケットボール教室　U-15</t>
  </si>
  <si>
    <t>A116</t>
  </si>
  <si>
    <t>鳴尾蹴球倶楽部</t>
  </si>
  <si>
    <t>A117</t>
  </si>
  <si>
    <t>U15　PENGUINS</t>
  </si>
  <si>
    <t>A118</t>
  </si>
  <si>
    <t>JEUGIAカルチャーセンターららぽーと甲子園</t>
  </si>
  <si>
    <t>A119</t>
  </si>
  <si>
    <t>スポーツクラブ２１浜脇 少林寺拳法西宮浜脇支部</t>
  </si>
  <si>
    <t>A120</t>
  </si>
  <si>
    <t>A121</t>
  </si>
  <si>
    <t>A122</t>
  </si>
  <si>
    <t>特定非営利活動法人　S.H.A.R.E</t>
  </si>
  <si>
    <t>チアリーディング</t>
  </si>
  <si>
    <t>A123</t>
  </si>
  <si>
    <t>A124</t>
  </si>
  <si>
    <t>コナミスポーツ株式会社</t>
  </si>
  <si>
    <t>A125</t>
  </si>
  <si>
    <t>西宮市空手道協会　西空館</t>
  </si>
  <si>
    <t>空手道</t>
  </si>
  <si>
    <t>A126</t>
  </si>
  <si>
    <t>車いすバスケットボール、ユニバーサルスポーツ</t>
  </si>
  <si>
    <t>A127</t>
  </si>
  <si>
    <t>A128</t>
  </si>
  <si>
    <t>Anchor Sprouts led by YEBS（鳴尾）</t>
  </si>
  <si>
    <t>女子バレーボール</t>
  </si>
  <si>
    <t>A130</t>
  </si>
  <si>
    <t>大箇町タップクラブ</t>
  </si>
  <si>
    <t>タップダンス</t>
  </si>
  <si>
    <t>A131</t>
  </si>
  <si>
    <t>SC21山口トレッキングクラブ</t>
  </si>
  <si>
    <t>トレッキング(低山を中心とした登山・ハイキング)</t>
  </si>
  <si>
    <t>A132</t>
  </si>
  <si>
    <t>A133</t>
  </si>
  <si>
    <t>A134</t>
  </si>
  <si>
    <t>A136</t>
  </si>
  <si>
    <t>A137</t>
  </si>
  <si>
    <t>A138</t>
  </si>
  <si>
    <t>パイナップルアロハフラ</t>
  </si>
  <si>
    <t>フラダンス</t>
  </si>
  <si>
    <t>A139</t>
  </si>
  <si>
    <t>河合美智子モダンダンススタジオ</t>
  </si>
  <si>
    <t>モダンダンス</t>
  </si>
  <si>
    <t>A140</t>
  </si>
  <si>
    <t>レイイリマラニフラカルチャー</t>
  </si>
  <si>
    <t>A141</t>
  </si>
  <si>
    <t>Akiko‘s　School of Hula</t>
  </si>
  <si>
    <t>A142</t>
  </si>
  <si>
    <t>A143</t>
  </si>
  <si>
    <t>真正会 小西道場</t>
  </si>
  <si>
    <t>A144</t>
  </si>
  <si>
    <t>A145</t>
  </si>
  <si>
    <t>えびすバスケットボールクラブ（上ケ原）</t>
  </si>
  <si>
    <t>A146</t>
  </si>
  <si>
    <t>阪神ジュニアラガーズクラブ</t>
  </si>
  <si>
    <t>ラグビーフットボール</t>
  </si>
  <si>
    <t>A147</t>
  </si>
  <si>
    <t>A148</t>
  </si>
  <si>
    <t>一般社団法人宮っ子クラブ</t>
  </si>
  <si>
    <t>フラッグフットボール</t>
  </si>
  <si>
    <t>A149</t>
  </si>
  <si>
    <t>A150</t>
  </si>
  <si>
    <t>A151</t>
  </si>
  <si>
    <t>A152</t>
  </si>
  <si>
    <t>A159</t>
  </si>
  <si>
    <t>A161</t>
  </si>
  <si>
    <t>A162</t>
  </si>
  <si>
    <t>A167</t>
  </si>
  <si>
    <t>A172</t>
  </si>
  <si>
    <t>上甲子園ベースボールクラブ(KBBC）</t>
  </si>
  <si>
    <t>A173</t>
  </si>
  <si>
    <t>ムコラボ・ダンス部</t>
  </si>
  <si>
    <t>作品制作（出演・スタッフ）・パフォーマンス（歌・ダンス・演劇）</t>
  </si>
  <si>
    <t>A174</t>
  </si>
  <si>
    <t>一般社団法人LINK Nishinomiya卓球クラブ</t>
  </si>
  <si>
    <t>A175</t>
  </si>
  <si>
    <t>A176</t>
  </si>
  <si>
    <t>大東流合気柔術琢磨会甲子園支部</t>
  </si>
  <si>
    <t>合気道、合気柔術</t>
  </si>
  <si>
    <t>A177</t>
  </si>
  <si>
    <t>西宮剣志会</t>
  </si>
  <si>
    <t>A178</t>
  </si>
  <si>
    <t>カラウククイラニ　フラ</t>
  </si>
  <si>
    <t>A179</t>
  </si>
  <si>
    <t>甲陵バスケットボールクラブ（仮称）</t>
  </si>
  <si>
    <t>A180</t>
  </si>
  <si>
    <t>A181</t>
  </si>
  <si>
    <t>A182</t>
  </si>
  <si>
    <t>男子バレーボール</t>
  </si>
  <si>
    <t>A183</t>
  </si>
  <si>
    <t>男女サッカー</t>
  </si>
  <si>
    <t>A184</t>
  </si>
  <si>
    <t>運動能力アップ・ケガ予防改善クラブ</t>
  </si>
  <si>
    <t>運動能力向上・スポーツ障害予防改善トレーニング</t>
  </si>
  <si>
    <t>A185</t>
  </si>
  <si>
    <t>西宮浜脇ＡＣ</t>
  </si>
  <si>
    <t>陸上競技</t>
  </si>
  <si>
    <t>A186</t>
  </si>
  <si>
    <t>西宮大社ＡＣ</t>
  </si>
  <si>
    <t>A187</t>
  </si>
  <si>
    <t>西宮広田ＡＣ</t>
  </si>
  <si>
    <t>A188</t>
  </si>
  <si>
    <t>A189</t>
  </si>
  <si>
    <t>A190</t>
  </si>
  <si>
    <t>A191</t>
  </si>
  <si>
    <t>A193</t>
  </si>
  <si>
    <t>スポーツクラブ21浜脇　空手道クラブ　日本空手道清志館　浜脇支部</t>
  </si>
  <si>
    <t>A194</t>
  </si>
  <si>
    <t>今津バトンチーム</t>
  </si>
  <si>
    <t>A195</t>
  </si>
  <si>
    <t>S.D.A西宮スクール</t>
  </si>
  <si>
    <t>ダンス（フリースタイル）</t>
  </si>
  <si>
    <t>A196</t>
  </si>
  <si>
    <t>A197</t>
  </si>
  <si>
    <t>今津ソフトテニス教室</t>
  </si>
  <si>
    <t>A198</t>
  </si>
  <si>
    <t>サザン西宮オールスターズ</t>
  </si>
  <si>
    <t>A199</t>
  </si>
  <si>
    <t>一般社団法人ダンスインストラクターズ協会（DiSA）平木</t>
  </si>
  <si>
    <t>マルチスポーツ</t>
  </si>
  <si>
    <t>A200</t>
  </si>
  <si>
    <t>A201</t>
  </si>
  <si>
    <t>A202</t>
  </si>
  <si>
    <t>A203</t>
  </si>
  <si>
    <t>A204</t>
  </si>
  <si>
    <t>北夙川少年剣友会</t>
  </si>
  <si>
    <t>A206</t>
  </si>
  <si>
    <t>Leopard</t>
  </si>
  <si>
    <t>A207</t>
  </si>
  <si>
    <t>甲陵ベースボールクラブ（仮）</t>
  </si>
  <si>
    <t>A209</t>
  </si>
  <si>
    <t>Anchor Sprouts led by YEBS（鳴尾南）</t>
  </si>
  <si>
    <t>A210</t>
  </si>
  <si>
    <t>特定非営利活動法人西宮フットボールクラブ</t>
  </si>
  <si>
    <t>A211</t>
  </si>
  <si>
    <t>CORAL PARK(コーラルパーク)</t>
  </si>
  <si>
    <t>ウェイクボードメインのマリンスポーツ</t>
  </si>
  <si>
    <t>A212</t>
  </si>
  <si>
    <t>Fire Fighters gym</t>
  </si>
  <si>
    <t>A213</t>
  </si>
  <si>
    <t>Windwardセーリングクラブ</t>
  </si>
  <si>
    <t>ヨットセーリング（オープンスキフ種目）</t>
  </si>
  <si>
    <t>A233</t>
  </si>
  <si>
    <t>アメリカンフットボール（タッチフットボール）</t>
  </si>
  <si>
    <t>A234</t>
  </si>
  <si>
    <t>FC TRICO ( フットボールクラブ トリコ )</t>
  </si>
  <si>
    <t>サッカー・フットサル</t>
  </si>
  <si>
    <t>A235</t>
  </si>
  <si>
    <t>一般社団法人LINK Nishinomiya塩瀬</t>
  </si>
  <si>
    <t>A236</t>
  </si>
  <si>
    <t>A237</t>
  </si>
  <si>
    <t>A238</t>
  </si>
  <si>
    <t>A239</t>
  </si>
  <si>
    <t>A240</t>
  </si>
  <si>
    <t>一般社団法人LINK Nishinomiya浜甲子園</t>
  </si>
  <si>
    <t>A241</t>
  </si>
  <si>
    <t>一般社団法人LINK Nishinomiya平木</t>
  </si>
  <si>
    <t>A242</t>
  </si>
  <si>
    <t>一般社団法人LINK Nishinomiya鳴尾</t>
  </si>
  <si>
    <t>A243</t>
  </si>
  <si>
    <t>A245</t>
  </si>
  <si>
    <t>プレバド　苦楽園</t>
  </si>
  <si>
    <t>A246</t>
  </si>
  <si>
    <t>プレバド　甲武</t>
  </si>
  <si>
    <t>A247</t>
  </si>
  <si>
    <t>中学女子ラグビー</t>
  </si>
  <si>
    <t>A249</t>
  </si>
  <si>
    <t>ＡＬＬ西宮中学卓球クラブ（甲陵）</t>
  </si>
  <si>
    <t>A250</t>
  </si>
  <si>
    <t>ＡＬＬ西宮中学卓球クラブ（深津）</t>
  </si>
  <si>
    <t>A251</t>
  </si>
  <si>
    <t>ＡＬＬ西宮中学卓球クラブ（真砂）</t>
  </si>
  <si>
    <t>A252</t>
  </si>
  <si>
    <t>ＡＬＬ西宮中学卓球クラブ（上ヶ原）</t>
  </si>
  <si>
    <t>A253</t>
  </si>
  <si>
    <t>ＡＬＬ西宮中学卓球クラブ（塩瀬）</t>
  </si>
  <si>
    <t>A254</t>
  </si>
  <si>
    <t>A256</t>
  </si>
  <si>
    <t>甲子園サッカー部</t>
  </si>
  <si>
    <t>A257</t>
  </si>
  <si>
    <t>MARI dance school by Team Chika</t>
  </si>
  <si>
    <t>フリースタイルダンス</t>
  </si>
  <si>
    <t>A259</t>
  </si>
  <si>
    <t>陽凪ビリJrクラブ</t>
  </si>
  <si>
    <t>ビリヤード</t>
  </si>
  <si>
    <t>A260</t>
  </si>
  <si>
    <t>ATHLEAD HYOGO</t>
  </si>
  <si>
    <t>A261</t>
  </si>
  <si>
    <t>神戸市インラインスケート協会</t>
  </si>
  <si>
    <t>インラインスケート</t>
  </si>
  <si>
    <t>A262</t>
  </si>
  <si>
    <t>TRYBOX GYM</t>
  </si>
  <si>
    <t>ボクシング</t>
  </si>
  <si>
    <t>A263</t>
  </si>
  <si>
    <t>浜脇SkyROMIA卓球クラブ</t>
  </si>
  <si>
    <t>A264</t>
  </si>
  <si>
    <t>兵庫西宮BELLS　Aチーム</t>
  </si>
  <si>
    <t>A265</t>
  </si>
  <si>
    <t>西宮グースバトントワリングクラブ</t>
  </si>
  <si>
    <t>A267</t>
  </si>
  <si>
    <t>少林拳空手道　西宮上山口</t>
  </si>
  <si>
    <t>A268</t>
  </si>
  <si>
    <t>A269</t>
  </si>
  <si>
    <t>西宮ベース</t>
  </si>
  <si>
    <t>A273</t>
  </si>
  <si>
    <t>A274</t>
  </si>
  <si>
    <t>兵庫西宮BELLS　Bチーム</t>
  </si>
  <si>
    <t>A275</t>
  </si>
  <si>
    <t>ＡＬＬ西宮中学卓球クラブ（大社）</t>
  </si>
  <si>
    <t>A277</t>
  </si>
  <si>
    <t>特定非営利活動法人えびすバスケットボールクラブ（甲陵）</t>
  </si>
  <si>
    <t>A278</t>
  </si>
  <si>
    <t>西宮デルフィーノプレミア（女子）</t>
  </si>
  <si>
    <t>A279</t>
  </si>
  <si>
    <t>ＡＬＬ西宮中学卓球クラブ（学文・鳴尾）</t>
  </si>
  <si>
    <t>A280</t>
  </si>
  <si>
    <t>大阪無双会　甲子園支部</t>
  </si>
  <si>
    <t>居合道</t>
  </si>
  <si>
    <t>A281</t>
  </si>
  <si>
    <t>テニスクラブサウサリート</t>
  </si>
  <si>
    <t>A282</t>
  </si>
  <si>
    <t>オオカワバレエアーツ</t>
  </si>
  <si>
    <t>クラシックバレエ</t>
  </si>
  <si>
    <t>A283</t>
  </si>
  <si>
    <t>スポーツプラス部（スポプラ部）</t>
  </si>
  <si>
    <t>A284</t>
  </si>
  <si>
    <t>F.C. DON.</t>
  </si>
  <si>
    <t>A285</t>
  </si>
  <si>
    <t>報徳誠之館</t>
  </si>
  <si>
    <t>A286</t>
  </si>
  <si>
    <t>真正会　地主道場</t>
  </si>
  <si>
    <t>A287</t>
  </si>
  <si>
    <t>西宮市弓道協会</t>
  </si>
  <si>
    <t>弓道</t>
  </si>
  <si>
    <t>A288</t>
  </si>
  <si>
    <t>西宮ブレイキンダンスクラブ</t>
  </si>
  <si>
    <t>ストリートダンス（ブレイキン）</t>
  </si>
  <si>
    <t>A289</t>
  </si>
  <si>
    <t>国際空手道　円心会館兵庫支部夙川道場</t>
  </si>
  <si>
    <t>A290</t>
  </si>
  <si>
    <t>ＧＲＡＣＥ ＳＰＩＲＩＴ 西宮</t>
  </si>
  <si>
    <t>A291</t>
  </si>
  <si>
    <t>F・Kバトンティーム</t>
  </si>
  <si>
    <t>A292</t>
  </si>
  <si>
    <t>studio with ダンススクール</t>
  </si>
  <si>
    <t>ダンス(HIPHOP)</t>
  </si>
  <si>
    <t>A293</t>
  </si>
  <si>
    <t>BC Monster</t>
  </si>
  <si>
    <t>A294</t>
  </si>
  <si>
    <t>山口BBC</t>
  </si>
  <si>
    <t>A295</t>
  </si>
  <si>
    <t>山口STC</t>
  </si>
  <si>
    <t>A296</t>
  </si>
  <si>
    <t>ＡＬＬ西宮中学卓球クラブ（瓦木）</t>
  </si>
  <si>
    <t>卓球競技</t>
  </si>
  <si>
    <t>A297</t>
  </si>
  <si>
    <t>甲陵バスケットボールクラブsecond</t>
  </si>
  <si>
    <t>A298</t>
  </si>
  <si>
    <t>陸上</t>
  </si>
  <si>
    <t>A299</t>
  </si>
  <si>
    <t>塩瀬サッカークラブ</t>
  </si>
  <si>
    <t>A300</t>
  </si>
  <si>
    <t>泉心館 柔道クラブ</t>
  </si>
  <si>
    <t>A301</t>
  </si>
  <si>
    <t>大社</t>
  </si>
  <si>
    <t>A302</t>
  </si>
  <si>
    <t>A303</t>
  </si>
  <si>
    <t>ＴＫＧフープラボ</t>
  </si>
  <si>
    <t>アスリート育成プログラム</t>
  </si>
  <si>
    <t>A304</t>
  </si>
  <si>
    <t>A306</t>
  </si>
  <si>
    <t>一般社団法人NextBaseballTeams【西宮甲山HEROES(Fresh）】</t>
  </si>
  <si>
    <t>A307</t>
  </si>
  <si>
    <t>一般社団法人NextBaseballTeams（西宮甲山NewStars）</t>
  </si>
  <si>
    <t>ベースボール５</t>
  </si>
  <si>
    <t>A308</t>
  </si>
  <si>
    <t>甲武ベースボールクラブ</t>
  </si>
  <si>
    <t>A309</t>
  </si>
  <si>
    <t>西宮ＶＢＣ（深津・男子）</t>
  </si>
  <si>
    <t>バレーボール競技</t>
  </si>
  <si>
    <t>A310</t>
  </si>
  <si>
    <t>A311</t>
  </si>
  <si>
    <t>西宮ＶＢＣ（学文・男子）</t>
  </si>
  <si>
    <t>A312</t>
  </si>
  <si>
    <t>西宮ＶＢＣ（浜甲・女子）</t>
  </si>
  <si>
    <t>A313</t>
  </si>
  <si>
    <t>A314</t>
  </si>
  <si>
    <t>苦楽園女子ソフトテニス部</t>
  </si>
  <si>
    <t>女子ソフトテニス</t>
  </si>
  <si>
    <t>A315</t>
  </si>
  <si>
    <t>鳴尾ＳＴＣ</t>
  </si>
  <si>
    <t>A316</t>
  </si>
  <si>
    <t>上ヶ原ベースボールクラブ</t>
  </si>
  <si>
    <t>A317</t>
  </si>
  <si>
    <t>オブスタクル・ニンジャ西宮</t>
  </si>
  <si>
    <t>アスレチック　オブスタクル　身体機能向上トレーニング</t>
  </si>
  <si>
    <t>A318</t>
  </si>
  <si>
    <t>少林拳空手道 西宮山口</t>
  </si>
  <si>
    <t>A319</t>
  </si>
  <si>
    <t>実戦空手　琉道會館</t>
  </si>
  <si>
    <t>A320</t>
  </si>
  <si>
    <t>Akiko's School of Hula（瓦木）</t>
  </si>
  <si>
    <t>A321</t>
  </si>
  <si>
    <t>StarR.G89</t>
  </si>
  <si>
    <t>新体操</t>
  </si>
  <si>
    <t>A322</t>
  </si>
  <si>
    <t>ダンステクインターナショナル</t>
  </si>
  <si>
    <t>クラシックバレエ、ジャズダンス、コンテンポラリー、テーマパークダンス、Kpop</t>
  </si>
  <si>
    <t>A323</t>
  </si>
  <si>
    <t>北夙川テニス倶楽部</t>
  </si>
  <si>
    <t>A324</t>
  </si>
  <si>
    <t>プレみや　タイザス（大社男子ソフトテニス）</t>
  </si>
  <si>
    <t>男子ソフトテニス</t>
  </si>
  <si>
    <t>A325</t>
  </si>
  <si>
    <t>プレみや　キコニア（甲武ソフトテニス）</t>
  </si>
  <si>
    <t>A326</t>
  </si>
  <si>
    <t>プレみや　甲陵バレーボールクラブ</t>
  </si>
  <si>
    <t>B002</t>
  </si>
  <si>
    <t>のとソロバン教室</t>
  </si>
  <si>
    <t>珠算・暗算の練習</t>
  </si>
  <si>
    <t>（文化）</t>
    <rPh sb="1" eb="3">
      <t>ブンカ</t>
    </rPh>
    <phoneticPr fontId="3"/>
  </si>
  <si>
    <t>B003</t>
  </si>
  <si>
    <t>まんまるハーモニー</t>
  </si>
  <si>
    <t>合唱</t>
  </si>
  <si>
    <t>B004</t>
  </si>
  <si>
    <t>英語学習</t>
  </si>
  <si>
    <t>吹奏楽</t>
  </si>
  <si>
    <t>B006</t>
  </si>
  <si>
    <t>絵本は道しるべの会</t>
  </si>
  <si>
    <t>絵本を通しての自己表現活動</t>
  </si>
  <si>
    <t>B007</t>
  </si>
  <si>
    <t>はみんぐばーど　コーラスくらぶ</t>
  </si>
  <si>
    <t>コーラス（合唱）</t>
  </si>
  <si>
    <t>B009</t>
  </si>
  <si>
    <t>お菓子作り</t>
  </si>
  <si>
    <t>B010</t>
  </si>
  <si>
    <t>和食、イタリアン、フレンチについて実践を通して学ぶ</t>
  </si>
  <si>
    <t>B011</t>
  </si>
  <si>
    <t>英語</t>
  </si>
  <si>
    <t>B012</t>
  </si>
  <si>
    <t>B014</t>
  </si>
  <si>
    <t>ガールスカウト兵庫県第25団</t>
  </si>
  <si>
    <t>社会教育団体</t>
  </si>
  <si>
    <t>B015</t>
  </si>
  <si>
    <t>瓦木響心会吹奏楽団</t>
  </si>
  <si>
    <t>B017</t>
  </si>
  <si>
    <t>ことばクラブ</t>
  </si>
  <si>
    <t>文芸、演劇、創作活動</t>
  </si>
  <si>
    <t>B018</t>
  </si>
  <si>
    <t>B019</t>
  </si>
  <si>
    <t>さくらFM株式会社</t>
  </si>
  <si>
    <t>放送部</t>
  </si>
  <si>
    <t>B020</t>
  </si>
  <si>
    <t>ロボットプログラミング</t>
  </si>
  <si>
    <t>B021</t>
  </si>
  <si>
    <t>B022</t>
  </si>
  <si>
    <t>きりんベル</t>
  </si>
  <si>
    <t>ミュージックベルとトーンチャイムの演奏ならびに合奏。</t>
  </si>
  <si>
    <t>B025</t>
  </si>
  <si>
    <t>ひとのわ</t>
  </si>
  <si>
    <t>ボランティア、防災減災活動</t>
  </si>
  <si>
    <t>B026</t>
  </si>
  <si>
    <t>子供向けヨガ・キャリア教育（心を育てる部活）</t>
  </si>
  <si>
    <t>B027</t>
  </si>
  <si>
    <t>介助犬トレーナーサポート部（特定非営利活動法人兵庫介助犬協会）</t>
  </si>
  <si>
    <t>B028</t>
  </si>
  <si>
    <t>西宮まち活（仮称）</t>
  </si>
  <si>
    <t>B030</t>
  </si>
  <si>
    <t>Sirius Wind Orchestra East</t>
  </si>
  <si>
    <t>吹奏楽およびマーチング等の音楽活動</t>
  </si>
  <si>
    <t>B031</t>
  </si>
  <si>
    <t>Sirius Wind Orchestra South</t>
  </si>
  <si>
    <t>B032</t>
  </si>
  <si>
    <t>Sirius Wind Orchestra West</t>
  </si>
  <si>
    <t>B033</t>
  </si>
  <si>
    <t>Sirius Wind Orchestra North</t>
  </si>
  <si>
    <t>B036</t>
  </si>
  <si>
    <t>放課後プレみや甲東園</t>
  </si>
  <si>
    <t>職業体験を含めた包括的地域ボランティア</t>
  </si>
  <si>
    <t>B038</t>
  </si>
  <si>
    <t>ウィンドオーケストラ大社</t>
  </si>
  <si>
    <t>B039</t>
  </si>
  <si>
    <t>ボーイスカウト活動（キャンプやハイキングの野外活動、社会奉仕活動など）</t>
  </si>
  <si>
    <t>B040</t>
  </si>
  <si>
    <t>上ヶ原ミュージックフレンズ</t>
  </si>
  <si>
    <t>B041</t>
  </si>
  <si>
    <t>日本ボーイスカウト兵庫連盟　西宮第９団</t>
  </si>
  <si>
    <t>ボーイスカウト活動（キャンプやハイキング、社会奉仕活動など）</t>
  </si>
  <si>
    <t>B042</t>
  </si>
  <si>
    <t>日本ボーイスカウト兵庫連盟 西宮第２７団</t>
  </si>
  <si>
    <t>B044</t>
  </si>
  <si>
    <t>西宮千鳥かるた会</t>
  </si>
  <si>
    <t>競技かるた（百人一首）</t>
  </si>
  <si>
    <t>B045</t>
  </si>
  <si>
    <t>日本ボーイスカウト兵庫連盟　西宮第１０団</t>
  </si>
  <si>
    <t>B046</t>
  </si>
  <si>
    <t>日本ボーイスカウト兵庫連盟 西宮第3団・第13団</t>
  </si>
  <si>
    <t>B047</t>
  </si>
  <si>
    <t>山口囲碁将棋クラブ</t>
  </si>
  <si>
    <t>囲碁・将棋</t>
  </si>
  <si>
    <t>B048</t>
  </si>
  <si>
    <t>庭仕事、ガーデニング、</t>
  </si>
  <si>
    <t>B049</t>
  </si>
  <si>
    <t>B050</t>
  </si>
  <si>
    <t>ボーイスカウト西宮第２２団</t>
  </si>
  <si>
    <t>ボーイスカウト（野外活動を中心とした班制度・進歩制度による総合教育運動）</t>
  </si>
  <si>
    <t>B051</t>
  </si>
  <si>
    <t>ボーイスカウト西宮第20団</t>
  </si>
  <si>
    <t>B052</t>
  </si>
  <si>
    <t>ボーイスカウト西宮第2団</t>
  </si>
  <si>
    <t>ボーイスカウト活動（キャンプやハイキングといった、社会奉仕活動など）</t>
  </si>
  <si>
    <t>B053</t>
  </si>
  <si>
    <t>B054</t>
  </si>
  <si>
    <t>B055</t>
  </si>
  <si>
    <t>B056</t>
  </si>
  <si>
    <t>B057</t>
  </si>
  <si>
    <t>B058</t>
  </si>
  <si>
    <t>B059</t>
  </si>
  <si>
    <t>B060</t>
  </si>
  <si>
    <t>B061</t>
  </si>
  <si>
    <t>B062</t>
  </si>
  <si>
    <t>B063</t>
  </si>
  <si>
    <t>探究・生涯学習・プロジェクト学習</t>
  </si>
  <si>
    <t>B065</t>
  </si>
  <si>
    <t>筆文字アート</t>
  </si>
  <si>
    <t>B066</t>
  </si>
  <si>
    <t>スキル’s ラボ</t>
  </si>
  <si>
    <t>プログラミング、パソコンスキル全般（タイピング、Officeソフト）資格取得</t>
  </si>
  <si>
    <t>B067</t>
  </si>
  <si>
    <t>KAMIKO SYMPHONIC &amp; MARCHING BAND</t>
  </si>
  <si>
    <t>吹奏楽、マーチング</t>
  </si>
  <si>
    <t>B068</t>
  </si>
  <si>
    <t>ムコラボ・エンタメ部</t>
  </si>
  <si>
    <t>B069</t>
  </si>
  <si>
    <t>プログラミング教室 プログラbit</t>
  </si>
  <si>
    <t>こども及び大人を対象としたプログラミング学習</t>
  </si>
  <si>
    <t>B070</t>
  </si>
  <si>
    <t>にしのみやフード・ラボ（仮称）</t>
  </si>
  <si>
    <t>食に関すること（調理・農業体験・食育等</t>
  </si>
  <si>
    <t>B071</t>
  </si>
  <si>
    <t>ガールスカウト兵庫33団</t>
  </si>
  <si>
    <t>ガールスカウト活動（ボランティアなど）</t>
  </si>
  <si>
    <t>B072</t>
  </si>
  <si>
    <t>Hatch夙川</t>
  </si>
  <si>
    <t>IT・デジタル学習（プログラミングなど）</t>
  </si>
  <si>
    <t>B073</t>
  </si>
  <si>
    <t>Hatch夙川 - オンライン</t>
  </si>
  <si>
    <t>B074</t>
  </si>
  <si>
    <t>とくいラボ</t>
  </si>
  <si>
    <t>文化活動（レゴ）</t>
  </si>
  <si>
    <t>B075</t>
  </si>
  <si>
    <t>B076</t>
  </si>
  <si>
    <t>B077</t>
  </si>
  <si>
    <t>西宮オカリナ合奏団</t>
  </si>
  <si>
    <t>初心者からのオカリナ</t>
  </si>
  <si>
    <t>B078</t>
  </si>
  <si>
    <t>西宮ソニック俱楽部（今津）</t>
  </si>
  <si>
    <t>軽音楽（バンド、弾き語りなど）</t>
  </si>
  <si>
    <t>B079</t>
  </si>
  <si>
    <t>茶の湯</t>
  </si>
  <si>
    <t>茶道</t>
  </si>
  <si>
    <t>B081</t>
  </si>
  <si>
    <t>鳴尾・浜甲子園ミュージックフレンズ 響</t>
  </si>
  <si>
    <t>B082</t>
  </si>
  <si>
    <t>B084</t>
  </si>
  <si>
    <t>音楽（アンサンブルの指導）</t>
  </si>
  <si>
    <t>B087</t>
  </si>
  <si>
    <t>B088</t>
  </si>
  <si>
    <t>絵かきラボ</t>
  </si>
  <si>
    <t>絵画・デッサン・色鉛筆画・イラスト・漫画</t>
  </si>
  <si>
    <t>B089</t>
  </si>
  <si>
    <t>塩瀬茶道クラブ</t>
  </si>
  <si>
    <t>B109</t>
  </si>
  <si>
    <t>B129</t>
  </si>
  <si>
    <t>西宮ソニック俱楽部（鳴尾）</t>
  </si>
  <si>
    <t>B130</t>
  </si>
  <si>
    <t>西宮ソニック俱楽部（平木）</t>
  </si>
  <si>
    <t>B131</t>
  </si>
  <si>
    <t>今津ウィンドバンド</t>
  </si>
  <si>
    <t>B132</t>
  </si>
  <si>
    <t>ＫＵＲＡＣＨＵ吹奏楽団</t>
  </si>
  <si>
    <t>B134</t>
  </si>
  <si>
    <t>B137</t>
  </si>
  <si>
    <t>仁池会</t>
  </si>
  <si>
    <t>華道</t>
  </si>
  <si>
    <t>B138</t>
  </si>
  <si>
    <t>西宮甲武吹奏楽団</t>
  </si>
  <si>
    <t>B139</t>
  </si>
  <si>
    <t>そろばん道場　京-KEI-　簿記学習部</t>
  </si>
  <si>
    <t>簿記の学習（計算補助として、珠算・暗算・電卓の指導含む）</t>
  </si>
  <si>
    <t>B140</t>
  </si>
  <si>
    <t>ベネッセの英語教室BE studioさくら夙川教室</t>
  </si>
  <si>
    <t>英語・英会話教室</t>
  </si>
  <si>
    <t>B141</t>
  </si>
  <si>
    <t>ベネッセの英語教室BE studio建石町教室</t>
  </si>
  <si>
    <t>B142</t>
  </si>
  <si>
    <t>ベネッセの英語教室BE studio上大市2丁目教室</t>
  </si>
  <si>
    <t>B143</t>
  </si>
  <si>
    <t>B144</t>
  </si>
  <si>
    <t>ベネッセの英語教室BE studio西宮北口駅前教室</t>
  </si>
  <si>
    <t>B145</t>
  </si>
  <si>
    <t>ベネッセの英語教室BE studio美作町教室</t>
  </si>
  <si>
    <t>B146</t>
  </si>
  <si>
    <t>ベネッセの英語教室BE studio浜甲子園3丁目教室</t>
  </si>
  <si>
    <t>B147</t>
  </si>
  <si>
    <t>ベネッセの英語教室BE studio兵庫トヨタ西宮教室</t>
  </si>
  <si>
    <t>B148</t>
  </si>
  <si>
    <t>西宮日本文化能楽クラブ　（一般社団法人瓦照苑）</t>
  </si>
  <si>
    <t>能楽の舞・謡</t>
  </si>
  <si>
    <t>B149</t>
  </si>
  <si>
    <t>西宮今津ユースバンド</t>
  </si>
  <si>
    <t>B152</t>
  </si>
  <si>
    <t>エデュコネクト　ヨガ部　（浜脇）</t>
  </si>
  <si>
    <t>B153</t>
  </si>
  <si>
    <t>学文太鼓</t>
  </si>
  <si>
    <t>和太鼓</t>
  </si>
  <si>
    <t>B155</t>
  </si>
  <si>
    <t>The Wavy Wind Band</t>
  </si>
  <si>
    <t>B156</t>
  </si>
  <si>
    <t>映像制作クラブ</t>
  </si>
  <si>
    <t>映像制作・動画編集</t>
  </si>
  <si>
    <t>B157</t>
  </si>
  <si>
    <t>B158</t>
  </si>
  <si>
    <t>スロースペース</t>
  </si>
  <si>
    <t>手芸</t>
  </si>
  <si>
    <t>B159</t>
  </si>
  <si>
    <t>多言語活動</t>
  </si>
  <si>
    <t>B160</t>
  </si>
  <si>
    <t>B161</t>
  </si>
  <si>
    <t>おみせプロデュース部</t>
  </si>
  <si>
    <t>地域イベント等への出店活動</t>
  </si>
  <si>
    <t>B162</t>
  </si>
  <si>
    <t>Gakubun Jazz Orchestra(仮称)</t>
  </si>
  <si>
    <t>ジャズバンド(ビッグバンド)</t>
  </si>
  <si>
    <t>B163</t>
  </si>
  <si>
    <t>たねとしずく図書館部</t>
  </si>
  <si>
    <t>図書館での活動</t>
  </si>
  <si>
    <t>B164</t>
  </si>
  <si>
    <t>Forest Wind Orchestra</t>
  </si>
  <si>
    <t>B165</t>
  </si>
  <si>
    <t>【プレみや】アート・ラボ西宮</t>
  </si>
  <si>
    <t>美術(西宮芸術文化分野)</t>
  </si>
  <si>
    <t>B166</t>
  </si>
  <si>
    <t>【プレみや】イラストクラブ</t>
  </si>
  <si>
    <t>イラスト</t>
  </si>
  <si>
    <t>B167</t>
  </si>
  <si>
    <t>【プレみや】美術クラブ</t>
  </si>
  <si>
    <t>B168</t>
  </si>
  <si>
    <t>【プレみや】木工クラブ</t>
  </si>
  <si>
    <t>木工工作(動く立体工作)</t>
  </si>
  <si>
    <t>B169</t>
  </si>
  <si>
    <t>こどもプログラミング教室　プログラbit</t>
  </si>
  <si>
    <t>こどもを対象としたプログラミング学習</t>
  </si>
  <si>
    <t>B170</t>
  </si>
  <si>
    <t>アコースティックギター　弾き語り　講座　初級</t>
  </si>
  <si>
    <t>B171</t>
  </si>
  <si>
    <t>Carbonique Lab &amp; Works</t>
  </si>
  <si>
    <t>3DCAD、3Dプリンタ、ものづくり</t>
  </si>
  <si>
    <t>B172</t>
  </si>
  <si>
    <t>B173</t>
  </si>
  <si>
    <t>Chizuru　Culture　Studio</t>
  </si>
  <si>
    <t>B174</t>
  </si>
  <si>
    <t>瓦木数学クラブ</t>
  </si>
  <si>
    <t>数学</t>
  </si>
  <si>
    <t>登録番号　</t>
    <rPh sb="0" eb="2">
      <t>トウロク</t>
    </rPh>
    <rPh sb="2" eb="4">
      <t>バンゴウ</t>
    </rPh>
    <phoneticPr fontId="3"/>
  </si>
  <si>
    <t>クラブ名称　</t>
    <phoneticPr fontId="3"/>
  </si>
  <si>
    <t>代表者名　</t>
    <rPh sb="0" eb="3">
      <t>ダイヒョウシャ</t>
    </rPh>
    <rPh sb="3" eb="4">
      <t>メイ</t>
    </rPh>
    <phoneticPr fontId="3"/>
  </si>
  <si>
    <t>(Ｂ）</t>
    <phoneticPr fontId="3"/>
  </si>
  <si>
    <t>（Ａ）</t>
    <phoneticPr fontId="3"/>
  </si>
  <si>
    <t>円　・・・対象経費Ａ-参加費等収入Ｂ</t>
    <rPh sb="0" eb="1">
      <t>エン</t>
    </rPh>
    <rPh sb="5" eb="7">
      <t>タイショウ</t>
    </rPh>
    <rPh sb="7" eb="9">
      <t>ケイヒ</t>
    </rPh>
    <rPh sb="11" eb="14">
      <t>サンカヒ</t>
    </rPh>
    <rPh sb="14" eb="15">
      <t>トウ</t>
    </rPh>
    <rPh sb="15" eb="17">
      <t>シュウニュウ</t>
    </rPh>
    <phoneticPr fontId="3"/>
  </si>
  <si>
    <r>
      <t>・１回の指導で従事した</t>
    </r>
    <r>
      <rPr>
        <b/>
        <sz val="11"/>
        <color theme="1"/>
        <rFont val="ＭＳ 明朝"/>
        <family val="1"/>
        <charset val="128"/>
      </rPr>
      <t>報酬有の指導者等（報酬が発生する見守りスタッフ等を含む）の人数</t>
    </r>
    <r>
      <rPr>
        <sz val="11"/>
        <color theme="1"/>
        <rFont val="ＭＳ 明朝"/>
        <family val="1"/>
        <charset val="128"/>
      </rPr>
      <t>実績を記入してください。
・活動ごとに配置人数が変動する場合は、年間活動期間内における実績を記入します。</t>
    </r>
    <rPh sb="34" eb="35">
      <t>トウ</t>
    </rPh>
    <rPh sb="36" eb="37">
      <t>フク</t>
    </rPh>
    <rPh sb="42" eb="44">
      <t>ジッセキ</t>
    </rPh>
    <rPh sb="45" eb="47">
      <t>キニュウ</t>
    </rPh>
    <rPh sb="74" eb="76">
      <t>ネンカン</t>
    </rPh>
    <rPh sb="76" eb="78">
      <t>カツドウ</t>
    </rPh>
    <rPh sb="78" eb="80">
      <t>キカン</t>
    </rPh>
    <rPh sb="80" eb="81">
      <t>ナイ</t>
    </rPh>
    <rPh sb="85" eb="87">
      <t>ジッセキ</t>
    </rPh>
    <phoneticPr fontId="3"/>
  </si>
  <si>
    <t>２．収支決算</t>
    <rPh sb="2" eb="4">
      <t>シュウシ</t>
    </rPh>
    <rPh sb="4" eb="6">
      <t>ケッサン</t>
    </rPh>
    <phoneticPr fontId="3"/>
  </si>
  <si>
    <t>　①．中学生にかかる休日のクラブ活動の実施にかかる参加費等の収入</t>
    <rPh sb="3" eb="6">
      <t>チュウガクセイ</t>
    </rPh>
    <rPh sb="10" eb="12">
      <t>キュウジツ</t>
    </rPh>
    <rPh sb="16" eb="18">
      <t>カツドウ</t>
    </rPh>
    <rPh sb="19" eb="21">
      <t>ジッシ</t>
    </rPh>
    <rPh sb="25" eb="28">
      <t>サンカヒ</t>
    </rPh>
    <rPh sb="28" eb="29">
      <t>トウ</t>
    </rPh>
    <rPh sb="30" eb="32">
      <t>シュウニュウ</t>
    </rPh>
    <phoneticPr fontId="3"/>
  </si>
  <si>
    <t>　②．中学生にかかる休日のクラブ活動の実施に要する経費</t>
    <rPh sb="3" eb="6">
      <t>チュウガクセイ</t>
    </rPh>
    <rPh sb="10" eb="12">
      <t>キュウジツ</t>
    </rPh>
    <rPh sb="16" eb="18">
      <t>カツドウ</t>
    </rPh>
    <rPh sb="19" eb="21">
      <t>ジッシ</t>
    </rPh>
    <rPh sb="22" eb="23">
      <t>ヨウ</t>
    </rPh>
    <rPh sb="25" eb="27">
      <t>ケイヒ</t>
    </rPh>
    <phoneticPr fontId="3"/>
  </si>
  <si>
    <t>　③．収支差額</t>
    <rPh sb="3" eb="5">
      <t>シュウシ</t>
    </rPh>
    <rPh sb="5" eb="7">
      <t>サガク</t>
    </rPh>
    <phoneticPr fontId="3"/>
  </si>
  <si>
    <t>３．補助基準にかかる実績報告</t>
    <rPh sb="2" eb="4">
      <t>ホジョ</t>
    </rPh>
    <rPh sb="4" eb="6">
      <t>キジュン</t>
    </rPh>
    <rPh sb="10" eb="12">
      <t>ジッセキ</t>
    </rPh>
    <rPh sb="12" eb="14">
      <t>ホウコク</t>
    </rPh>
    <phoneticPr fontId="3"/>
  </si>
  <si>
    <t>（１）有償の指導者等配置人数（人）</t>
    <rPh sb="3" eb="5">
      <t>ユウショウ</t>
    </rPh>
    <rPh sb="6" eb="9">
      <t>シドウシャ</t>
    </rPh>
    <rPh sb="9" eb="10">
      <t>トウ</t>
    </rPh>
    <rPh sb="10" eb="12">
      <t>ハイチ</t>
    </rPh>
    <rPh sb="12" eb="14">
      <t>ニンズウ</t>
    </rPh>
    <rPh sb="15" eb="16">
      <t>ニン</t>
    </rPh>
    <phoneticPr fontId="3"/>
  </si>
  <si>
    <t>補助対象外経費</t>
    <rPh sb="0" eb="2">
      <t>ホジョ</t>
    </rPh>
    <rPh sb="2" eb="5">
      <t>タイショウガイ</t>
    </rPh>
    <rPh sb="5" eb="7">
      <t>ケイヒ</t>
    </rPh>
    <phoneticPr fontId="3"/>
  </si>
  <si>
    <t>補助対象経費</t>
    <rPh sb="0" eb="4">
      <t>ホジョタイショウ</t>
    </rPh>
    <rPh sb="4" eb="6">
      <t>ケイヒ</t>
    </rPh>
    <phoneticPr fontId="3"/>
  </si>
  <si>
    <t>（２）１か月あたりの休日の活動月数（回）</t>
    <rPh sb="5" eb="6">
      <t>ゲツ</t>
    </rPh>
    <rPh sb="10" eb="12">
      <t>キュウジツ</t>
    </rPh>
    <rPh sb="13" eb="15">
      <t>カツドウ</t>
    </rPh>
    <rPh sb="15" eb="17">
      <t>ツキスウ</t>
    </rPh>
    <rPh sb="18" eb="19">
      <t>カイ</t>
    </rPh>
    <phoneticPr fontId="3"/>
  </si>
  <si>
    <t>①　他補助金等との重複について</t>
    <phoneticPr fontId="3"/>
  </si>
  <si>
    <t>令和８年度　休日の地域クラブ活動費等の支援事業</t>
    <rPh sb="0" eb="2">
      <t>レイワ</t>
    </rPh>
    <rPh sb="3" eb="5">
      <t>ネンド</t>
    </rPh>
    <rPh sb="6" eb="8">
      <t>キュウジツ</t>
    </rPh>
    <rPh sb="9" eb="11">
      <t>チイキ</t>
    </rPh>
    <rPh sb="14" eb="16">
      <t>カツドウ</t>
    </rPh>
    <rPh sb="16" eb="17">
      <t>ヒ</t>
    </rPh>
    <rPh sb="17" eb="18">
      <t>トウ</t>
    </rPh>
    <rPh sb="19" eb="21">
      <t>シエン</t>
    </rPh>
    <rPh sb="21" eb="23">
      <t>ジギョウ</t>
    </rPh>
    <phoneticPr fontId="3"/>
  </si>
  <si>
    <t>補助金等実績報告書兼収支決算書</t>
    <phoneticPr fontId="3"/>
  </si>
  <si>
    <t>　令和８年度　休日の地域クラブ活動費等の支援事業が完了しましたので、補助金等の取扱いに関する規則第14条の規定により、その実績を報告します。</t>
    <rPh sb="1" eb="3">
      <t>レイワ</t>
    </rPh>
    <rPh sb="4" eb="6">
      <t>ネンド</t>
    </rPh>
    <rPh sb="7" eb="9">
      <t>キュウジツ</t>
    </rPh>
    <rPh sb="10" eb="12">
      <t>チイキ</t>
    </rPh>
    <rPh sb="15" eb="17">
      <t>カツドウ</t>
    </rPh>
    <rPh sb="17" eb="18">
      <t>ヒ</t>
    </rPh>
    <rPh sb="18" eb="19">
      <t>トウ</t>
    </rPh>
    <rPh sb="20" eb="22">
      <t>シエン</t>
    </rPh>
    <rPh sb="22" eb="24">
      <t>ジギョウ</t>
    </rPh>
    <rPh sb="25" eb="27">
      <t>カンリョウ</t>
    </rPh>
    <rPh sb="34" eb="37">
      <t>ホジョキン</t>
    </rPh>
    <rPh sb="37" eb="38">
      <t>トウ</t>
    </rPh>
    <rPh sb="39" eb="41">
      <t>トリアツカ</t>
    </rPh>
    <rPh sb="43" eb="44">
      <t>カン</t>
    </rPh>
    <rPh sb="46" eb="48">
      <t>キソク</t>
    </rPh>
    <rPh sb="48" eb="49">
      <t>ダイ</t>
    </rPh>
    <rPh sb="51" eb="52">
      <t>ジョウ</t>
    </rPh>
    <rPh sb="53" eb="55">
      <t>キテイ</t>
    </rPh>
    <rPh sb="61" eb="63">
      <t>ジッセキ</t>
    </rPh>
    <rPh sb="64" eb="66">
      <t>ホウコク</t>
    </rPh>
    <phoneticPr fontId="3"/>
  </si>
  <si>
    <t>4　その他</t>
    <rPh sb="4" eb="5">
      <t>タ</t>
    </rPh>
    <phoneticPr fontId="3"/>
  </si>
  <si>
    <t>軟式野球</t>
    <rPh sb="0" eb="4">
      <t>ナンシキヤキュウ</t>
    </rPh>
    <phoneticPr fontId="1"/>
  </si>
  <si>
    <t>中学生軟式野球
（今後硬式野球の部も検討）</t>
  </si>
  <si>
    <t>一般社団法人 LINK Nishinomiyaハンドボールクラブ</t>
    <rPh sb="0" eb="6">
      <t>イッパンシャダンホウジン</t>
    </rPh>
    <phoneticPr fontId="1"/>
  </si>
  <si>
    <t>特定非営利活動法人えびすバスケットボールクラブ（真砂）</t>
    <rPh sb="24" eb="26">
      <t>マサゴ</t>
    </rPh>
    <phoneticPr fontId="1"/>
  </si>
  <si>
    <t>特定非営利活動法人えびすバスケットボールクラブ（今津）</t>
    <rPh sb="24" eb="26">
      <t>イマヅ</t>
    </rPh>
    <phoneticPr fontId="1"/>
  </si>
  <si>
    <t>特定非営利活動法人えびすバスケットボールクラブ（甲武）</t>
    <rPh sb="24" eb="26">
      <t>コウブ</t>
    </rPh>
    <phoneticPr fontId="1"/>
  </si>
  <si>
    <t>特定非営利活動法人えびすバスケットボールクラブ（苦楽園）</t>
    <rPh sb="24" eb="27">
      <t>クラクエン</t>
    </rPh>
    <phoneticPr fontId="1"/>
  </si>
  <si>
    <t>特定非営利活動法人えびすバスケットボールクラブ（平木）</t>
    <rPh sb="24" eb="26">
      <t>ヒラキ</t>
    </rPh>
    <phoneticPr fontId="1"/>
  </si>
  <si>
    <t>特定非営利活動法人えびすバスケットボールクラブ（大社）</t>
    <rPh sb="24" eb="26">
      <t>タイシャ</t>
    </rPh>
    <phoneticPr fontId="1"/>
  </si>
  <si>
    <t>特定非営利活動法人えびすバスケットボールクラブ（深津）</t>
    <rPh sb="24" eb="26">
      <t>フカヅ</t>
    </rPh>
    <phoneticPr fontId="1"/>
  </si>
  <si>
    <t>特定非営利活動法人えびすバスケットボールクラブ（浜甲子園）</t>
    <rPh sb="24" eb="28">
      <t>ハマコウシエン</t>
    </rPh>
    <phoneticPr fontId="1"/>
  </si>
  <si>
    <t>特定非営利活動法人えびすバスケットボールクラブ（高須）</t>
    <rPh sb="24" eb="26">
      <t>タカス</t>
    </rPh>
    <phoneticPr fontId="1"/>
  </si>
  <si>
    <t>特定非営利活動法人えびすバスケットボールクラブ（学文）</t>
    <rPh sb="24" eb="26">
      <t>ガクブン</t>
    </rPh>
    <phoneticPr fontId="1"/>
  </si>
  <si>
    <t>男女ソフトボール</t>
    <rPh sb="0" eb="2">
      <t>ダンジョ</t>
    </rPh>
    <phoneticPr fontId="1"/>
  </si>
  <si>
    <t xml:space="preserve">スイミング </t>
  </si>
  <si>
    <t>男女フラッグフットボール</t>
    <rPh sb="0" eb="2">
      <t>ダンジョ</t>
    </rPh>
    <phoneticPr fontId="1"/>
  </si>
  <si>
    <t>上甲子園ジュニアユースサッカークラブ（略称：上甲子園JYSC）</t>
  </si>
  <si>
    <t>　居合道　杖道</t>
  </si>
  <si>
    <t>株）GR8テニススクール　</t>
  </si>
  <si>
    <t>硬式テニス　ソフトテニス</t>
  </si>
  <si>
    <t>KC　（女子）
旧：U15西宮バスケ会</t>
  </si>
  <si>
    <t>水泳</t>
    <rPh sb="0" eb="2">
      <t>スイエイ</t>
    </rPh>
    <phoneticPr fontId="1"/>
  </si>
  <si>
    <t>Spindle  B.C.</t>
  </si>
  <si>
    <t>スポーツクラブ武庫女</t>
    <rPh sb="7" eb="10">
      <t>ムコジョ</t>
    </rPh>
    <phoneticPr fontId="1"/>
  </si>
  <si>
    <t>フルコンタクト空手</t>
    <rPh sb="7" eb="9">
      <t>カラテ</t>
    </rPh>
    <phoneticPr fontId="1"/>
  </si>
  <si>
    <t xml:space="preserve">Westrick U15 バスケットボールクラブ </t>
  </si>
  <si>
    <t>KCD（ケイ・シー・ディ）　</t>
  </si>
  <si>
    <t>ｂ２塩瀬（ビートゥーしおせ）</t>
  </si>
  <si>
    <t xml:space="preserve">少林寺拳法の技法と教え </t>
  </si>
  <si>
    <t xml:space="preserve">RISE UNITED プレみや 男子 </t>
  </si>
  <si>
    <t xml:space="preserve">RISE UNITED プレみや 女子 </t>
  </si>
  <si>
    <t>女子バレーボール</t>
    <rPh sb="0" eb="2">
      <t>ジョシ</t>
    </rPh>
    <phoneticPr fontId="1"/>
  </si>
  <si>
    <t>RED LINE（浜甲子園）</t>
  </si>
  <si>
    <t>ストリートダンス( HIPHOP / PUNKING / JAZZ / LOCK )</t>
  </si>
  <si>
    <t>RED LINE(学文)</t>
  </si>
  <si>
    <t>RED LINE(浜脇)</t>
  </si>
  <si>
    <t>A135</t>
  </si>
  <si>
    <t>RED LINE(今津)</t>
  </si>
  <si>
    <t>RED LINE(甲武)</t>
  </si>
  <si>
    <t>RED LINE(大社)</t>
  </si>
  <si>
    <t xml:space="preserve">ナニアロヒ、フラスタジオ </t>
  </si>
  <si>
    <t>浜脇シャインズ
旧：浜脇女子バレーボールクラブ</t>
  </si>
  <si>
    <t>バレーボール
（女子）</t>
  </si>
  <si>
    <t>浜脇クラブ</t>
    <rPh sb="0" eb="2">
      <t>ハマワキ</t>
    </rPh>
    <phoneticPr fontId="1"/>
  </si>
  <si>
    <t>真砂軟式野球クラブ
【旧：野球心（真砂）】</t>
  </si>
  <si>
    <t>瓦木軟式野球クラブ
【旧：野球心（瓦木）】</t>
  </si>
  <si>
    <t>大社軟式野球クラブ
【旧：野球心（大社）】</t>
  </si>
  <si>
    <t>EPIC NISHINOMIYA GRASSROOTS（塩瀬）
旧：宮っ子クラブ EPIC BASKETBALL ACADEMY（塩瀬）</t>
  </si>
  <si>
    <t>EPIC NISHINOMIYA GRASSROOTS（大社）
旧：宮っ子クラブ EPIC BASKETBALL ACADEMY（大社）</t>
  </si>
  <si>
    <t>EPIC BASKETBALL ACADEMY（鳴尾）
旧：宮っ子クラブ EPIC BASKETBALL ACADEMY（鳴尾）</t>
  </si>
  <si>
    <t>EPIC BASKETBALL ACADEMY（学文）
旧：宮っ子クラブ EPIC BASKETBALL ACADEMY（学文）</t>
    <rPh sb="24" eb="26">
      <t>ガクブン</t>
    </rPh>
    <phoneticPr fontId="1"/>
  </si>
  <si>
    <t>EPIC NISHINOMIYA GRASSROOTS（深津）
旧：宮っ子クラブ EPIC BASKETBALL ACADEMY（深津）</t>
  </si>
  <si>
    <t xml:space="preserve">公益社団法人　日本空手協会　賛助会員　西宮支部
</t>
  </si>
  <si>
    <t>スポーツクラブ21鳴尾北
（男女軟式野球）</t>
    <rPh sb="14" eb="16">
      <t>ダンジョ</t>
    </rPh>
    <rPh sb="16" eb="20">
      <t>ナンシキヤキュウ</t>
    </rPh>
    <phoneticPr fontId="1"/>
  </si>
  <si>
    <t>男女軟式野球</t>
    <rPh sb="0" eb="2">
      <t>ダンジョ</t>
    </rPh>
    <rPh sb="2" eb="4">
      <t>ナンシキ</t>
    </rPh>
    <rPh sb="4" eb="6">
      <t>ヤキュウ</t>
    </rPh>
    <phoneticPr fontId="1"/>
  </si>
  <si>
    <t>スポーツクラブ21鳴尾北
（女子バレーボール）</t>
    <rPh sb="14" eb="16">
      <t>ジョシ</t>
    </rPh>
    <phoneticPr fontId="1"/>
  </si>
  <si>
    <t>スポーツクラブ21鳴尾北
（男子バレーボール）</t>
  </si>
  <si>
    <t>スポーツクラブ21鳴尾北
（学文サッカークラブ）</t>
    <rPh sb="14" eb="16">
      <t>ガクブン</t>
    </rPh>
    <phoneticPr fontId="1"/>
  </si>
  <si>
    <t>西宮瓦木ＡＣ
旧：西宮甲東ＡＣ</t>
  </si>
  <si>
    <t>陸上競技</t>
    <rPh sb="0" eb="2">
      <t>リクジョウ</t>
    </rPh>
    <rPh sb="2" eb="4">
      <t>キョウギ</t>
    </rPh>
    <phoneticPr fontId="1"/>
  </si>
  <si>
    <t>西宮学文ＡＣ
旧：西宮上甲子園ＡＣ</t>
  </si>
  <si>
    <t>西宮鳴尾南AＣ
旧：西宮鳴尾AＣ</t>
  </si>
  <si>
    <t>西宮塩瀬ＡＣ</t>
  </si>
  <si>
    <t>A192</t>
  </si>
  <si>
    <t>西宮山口AC</t>
    <rPh sb="0" eb="2">
      <t>ニシノミヤ</t>
    </rPh>
    <rPh sb="2" eb="4">
      <t>ヤマグチ</t>
    </rPh>
    <phoneticPr fontId="1"/>
  </si>
  <si>
    <t>バトントワリング</t>
  </si>
  <si>
    <t>西宮STクラブ
旧：浜脇ソフトテニス教室</t>
  </si>
  <si>
    <t>一般社団法人ダンスインストラクターズ協会（DiSA）鳴尾</t>
    <rPh sb="26" eb="28">
      <t>ナルオ</t>
    </rPh>
    <phoneticPr fontId="1"/>
  </si>
  <si>
    <t>一般社団法人ダンスインストラクターズ協会（DiSA）塩瀬</t>
    <rPh sb="26" eb="28">
      <t>シオセ</t>
    </rPh>
    <phoneticPr fontId="1"/>
  </si>
  <si>
    <t>一般社団法人ダンスインストラクターズ協会（DiSA）真砂</t>
    <rPh sb="26" eb="28">
      <t>マサゴ</t>
    </rPh>
    <phoneticPr fontId="1"/>
  </si>
  <si>
    <t>一般社団法人ダンスインストラクターズ協会（DiSA）浜甲子園</t>
    <rPh sb="26" eb="27">
      <t>ハマ</t>
    </rPh>
    <rPh sb="27" eb="30">
      <t>コウシエン</t>
    </rPh>
    <phoneticPr fontId="1"/>
  </si>
  <si>
    <t>LINK Nishinomiya FOOTBALL CLUB EAST
旧：一般社団法人LINK Nishinomiya甲武</t>
  </si>
  <si>
    <t>LINK Nishinomiya FOOTBALL CLUB NORTH
旧：一般社団法人LINK Nishinomiya山口</t>
  </si>
  <si>
    <t>LINK Nishinomiya FOOTBALL CLUB SOUTH
旧：一般社団法人LINK Nishinomiya真砂</t>
  </si>
  <si>
    <t>LINK Nishinomiya FOOTBALL CLUB WEST
旧：一般社団法人LINK Nishinomiya大社</t>
  </si>
  <si>
    <t>西宮甲陵ＡＣ</t>
    <rPh sb="2" eb="4">
      <t>コウリョウ</t>
    </rPh>
    <phoneticPr fontId="1"/>
  </si>
  <si>
    <t xml:space="preserve">マーメイズ兵庫ガールズラグビークラブ </t>
  </si>
  <si>
    <t>NOBY T&amp;F CLUB
旧：大阪ガスネットワーク株式会社 「NOBY SPORTS CLUB」</t>
  </si>
  <si>
    <t>運動・陸上</t>
  </si>
  <si>
    <t>陸上競技(短距離・中距離・投擲・跳躍)</t>
  </si>
  <si>
    <t>女子軟式野球（女子野球）</t>
  </si>
  <si>
    <t>ロジケア今津女子ソフトボール部ジュニア
(旧：西宮ソフトボールクラブジュニア)</t>
  </si>
  <si>
    <t>西宮アストルズ
旧：西宮浜アストルズ</t>
  </si>
  <si>
    <t>バレーボール（女子）男子は、相談に応じる</t>
  </si>
  <si>
    <t xml:space="preserve">LINK Nishinomiya 陸上CLUB </t>
  </si>
  <si>
    <t>KC　（男子）
旧：U１５西宮バスケ会　男子</t>
  </si>
  <si>
    <t>SHIOSE Delfino U-15</t>
  </si>
  <si>
    <t>A305</t>
  </si>
  <si>
    <t>一般社団法人NextBaseballTeams【西宮甲山HEROES(good）】</t>
  </si>
  <si>
    <t>西宮ＶＢＣ（深津・女子</t>
  </si>
  <si>
    <t>真⾨少年空⼿クラブ</t>
  </si>
  <si>
    <t xml:space="preserve">西宮インターナショナルスクール </t>
  </si>
  <si>
    <t>一般社団法人まちのね浜甲子園</t>
  </si>
  <si>
    <t>帰宅部・自力整体部・料理部・手芸部・カメラ部・音楽部 など</t>
  </si>
  <si>
    <t xml:space="preserve">《Salle de Musique》管楽器とピアノの音楽教室 </t>
  </si>
  <si>
    <t>楽器演奏
（ジャンル：クラシック　対象楽器：管楽器とピアノ　形態：ソロ・アンサンブル）</t>
  </si>
  <si>
    <t>プログラボ教育事業運営委員会（甲子園）</t>
    <rPh sb="15" eb="18">
      <t>コウシエン</t>
    </rPh>
    <phoneticPr fontId="3"/>
  </si>
  <si>
    <t>プログラボ教育事業運営委員会（夙川）</t>
    <rPh sb="15" eb="17">
      <t>シュクガワ</t>
    </rPh>
    <phoneticPr fontId="3"/>
  </si>
  <si>
    <t>エデュコネクト　ヨガ部（甲陵）
旧：子供ファースト３６９</t>
  </si>
  <si>
    <t>介助犬トレーナーサポート等のボランティア</t>
    <rPh sb="12" eb="13">
      <t>トウ</t>
    </rPh>
    <phoneticPr fontId="1"/>
  </si>
  <si>
    <t>日本ボーイスカウト兵庫県連盟　西宮第25団</t>
    <rPh sb="0" eb="2">
      <t>ニホン</t>
    </rPh>
    <rPh sb="9" eb="12">
      <t>ヒョウゴケン</t>
    </rPh>
    <rPh sb="12" eb="14">
      <t>レンメイ</t>
    </rPh>
    <phoneticPr fontId="1"/>
  </si>
  <si>
    <t xml:space="preserve">日本ボーイスカウト兵庫連盟 西宮第 11 団 </t>
  </si>
  <si>
    <t>モノコトLab.Club（株式会社TK ホールディングス）（今津中学校）</t>
  </si>
  <si>
    <t>ドローンサッカー ＆ STEAM ものづくり</t>
  </si>
  <si>
    <t>モノコトLab.Club（株式会社TK ホールディングス）（山口中学校）</t>
  </si>
  <si>
    <t>モノコトLab.Club（株式会社TK ホールディングス）（浜甲子園中学校）</t>
  </si>
  <si>
    <t>モノコトLab.Club（株式会社TK ホールディングス）（浜脇中学校）</t>
  </si>
  <si>
    <t>モノコトLab.Club（株式会社TK ホールディングス）（瓦木中学校）</t>
  </si>
  <si>
    <t>モノコトLab.Club（株式会社TK ホールディングス）（甲武中学校）</t>
  </si>
  <si>
    <t>モノコトLab.Club（株式会社TK ホールディングス）（甲陵中学校）</t>
  </si>
  <si>
    <t>モノコトLab.Club（株式会社TK ホールディングス）（深津中学校）</t>
  </si>
  <si>
    <t>モノコトLab.Club（株式会社TK ホールディングス）（平木中学校）</t>
  </si>
  <si>
    <t>モノコトLab.Club（株式会社TK ホールディングス）（塩瀬中学校）</t>
  </si>
  <si>
    <t>まちのがっこう「まちがく」
（NPO法人なごみ）</t>
  </si>
  <si>
    <t>筆文字アート  ︎笑ema万書</t>
  </si>
  <si>
    <t>T・デジタル学習（プログラミングなど）</t>
  </si>
  <si>
    <t xml:space="preserve">一般社団法人LINK Nishinomiya　ART　CLUB </t>
  </si>
  <si>
    <t>美術</t>
    <rPh sb="0" eb="2">
      <t>ビジュツ</t>
    </rPh>
    <phoneticPr fontId="1"/>
  </si>
  <si>
    <t>山口cuisine</t>
    <rPh sb="0" eb="2">
      <t>ヤマグチ</t>
    </rPh>
    <phoneticPr fontId="1"/>
  </si>
  <si>
    <t>調理実習及び栄養指導</t>
    <rPh sb="0" eb="2">
      <t>チョウリ</t>
    </rPh>
    <rPh sb="2" eb="4">
      <t>ジッシュウ</t>
    </rPh>
    <rPh sb="4" eb="5">
      <t>オヨ</t>
    </rPh>
    <rPh sb="6" eb="8">
      <t>エイヨウ</t>
    </rPh>
    <rPh sb="8" eb="10">
      <t>シドウ</t>
    </rPh>
    <phoneticPr fontId="1"/>
  </si>
  <si>
    <t>鳴尾・浜甲子園ミュージックフレンズ 奏</t>
    <rPh sb="18" eb="19">
      <t>カナ</t>
    </rPh>
    <phoneticPr fontId="1"/>
  </si>
  <si>
    <t xml:space="preserve"> さくらメゾピアノ music</t>
  </si>
  <si>
    <t xml:space="preserve"> 山口吹奏楽団（仮称）</t>
  </si>
  <si>
    <t>ユースシアタージャパン</t>
  </si>
  <si>
    <t>ユースシアター
（歌やダンス、英語などの表現活動）</t>
  </si>
  <si>
    <t xml:space="preserve">吹奏楽 </t>
  </si>
  <si>
    <t>津門茶道サークル</t>
  </si>
  <si>
    <t>ベネッセの英語教室ビースタジオ
※教室名未定　（谷田　貴子）</t>
  </si>
  <si>
    <t>対戦中は静かに編め 
ポケモンカードand編み物クラブ</t>
  </si>
  <si>
    <t>ポケモンカード
編み物</t>
  </si>
  <si>
    <t>一般財団法人言語交流研究所ヒッポファミリークラブ（西宮市立神原市民館）</t>
    <rPh sb="25" eb="29">
      <t>ニシノミヤイチリツ</t>
    </rPh>
    <rPh sb="29" eb="31">
      <t>カンバラ</t>
    </rPh>
    <rPh sb="31" eb="33">
      <t>シミン</t>
    </rPh>
    <rPh sb="33" eb="34">
      <t>カン</t>
    </rPh>
    <phoneticPr fontId="3"/>
  </si>
  <si>
    <r>
      <rPr>
        <sz val="10"/>
        <color rgb="FF141414"/>
        <rFont val="ＭＳ 明朝"/>
        <family val="1"/>
        <charset val="128"/>
      </rPr>
      <t>一般財団法人言語交流研究所ヒッポファミリークラブ</t>
    </r>
    <r>
      <rPr>
        <sz val="10"/>
        <color rgb="FF141414"/>
        <rFont val="ＭＳ Ｐゴシック"/>
        <family val="3"/>
        <charset val="128"/>
      </rPr>
      <t>（甲子園地区コミュニティセンター）</t>
    </r>
    <rPh sb="25" eb="28">
      <t>コウシエン</t>
    </rPh>
    <rPh sb="28" eb="30">
      <t>チク</t>
    </rPh>
    <phoneticPr fontId="3"/>
  </si>
  <si>
    <t>美術</t>
    <rPh sb="0" eb="2">
      <t>ビジュツ</t>
    </rPh>
    <phoneticPr fontId="3"/>
  </si>
  <si>
    <t>NGIALAD　西宮 多文化地域交流部</t>
  </si>
  <si>
    <t>多文化地域交流
語学交流、身体表現、地域交流及びボランティア体験を一体的に行う文化芸術・地域交流型活動</t>
  </si>
  <si>
    <t>食文化ティー、料理・お菓子・パン・日本茶、紅茶など、花と装い、フラワーアレンジメント・フラワーアクセサリー・髪飾り・着付け</t>
    <phoneticPr fontId="3"/>
  </si>
  <si>
    <t>B175</t>
  </si>
  <si>
    <t>浜脇 EBISU WIND</t>
  </si>
  <si>
    <t>課税事業者で、当補助金に係る仕入れに係る消費税等相当額が明らかな場合は、これを補助金額から減額する必要があります。また、実績報告後に消費税等の申告により当該相当額が確定した場合には当該金額を市に返還する必要があります。該当する場合は、市に申告してください。</t>
    <rPh sb="60" eb="62">
      <t>ジッセキ</t>
    </rPh>
    <rPh sb="62" eb="64">
      <t>ホウコク</t>
    </rPh>
    <rPh sb="64" eb="65">
      <t>ゴ</t>
    </rPh>
    <rPh sb="66" eb="69">
      <t>ショウヒゼイ</t>
    </rPh>
    <rPh sb="69" eb="70">
      <t>トウ</t>
    </rPh>
    <rPh sb="71" eb="73">
      <t>シンコク</t>
    </rPh>
    <rPh sb="90" eb="92">
      <t>トウガイ</t>
    </rPh>
    <rPh sb="92" eb="94">
      <t>キンガク</t>
    </rPh>
    <rPh sb="95" eb="96">
      <t>シ</t>
    </rPh>
    <rPh sb="97" eb="99">
      <t>ヘンカン</t>
    </rPh>
    <rPh sb="101" eb="103">
      <t>ヒツヨウ</t>
    </rPh>
    <rPh sb="109" eb="111">
      <t>ガイトウ</t>
    </rPh>
    <rPh sb="113" eb="115">
      <t>バアイ</t>
    </rPh>
    <phoneticPr fontId="3"/>
  </si>
  <si>
    <t>2月</t>
    <rPh sb="1" eb="2">
      <t>ガツ</t>
    </rPh>
    <phoneticPr fontId="3"/>
  </si>
  <si>
    <t>3月</t>
    <rPh sb="1" eb="2">
      <t>ガツ</t>
    </rPh>
    <phoneticPr fontId="3"/>
  </si>
  <si>
    <r>
      <t>・補助対象期間</t>
    </r>
    <r>
      <rPr>
        <b/>
        <sz val="11"/>
        <color theme="1"/>
        <rFont val="ＭＳ 明朝"/>
        <family val="1"/>
        <charset val="128"/>
      </rPr>
      <t>（令和８年４月から令和９年３月）</t>
    </r>
    <r>
      <rPr>
        <sz val="11"/>
        <color theme="1"/>
        <rFont val="ＭＳ 明朝"/>
        <family val="1"/>
        <charset val="128"/>
      </rPr>
      <t>で、休日の活動を１回以上実施した月を選択してください。</t>
    </r>
    <rPh sb="1" eb="3">
      <t>ホジョ</t>
    </rPh>
    <rPh sb="3" eb="5">
      <t>タイショウ</t>
    </rPh>
    <rPh sb="5" eb="7">
      <t>キカン</t>
    </rPh>
    <rPh sb="8" eb="10">
      <t>レイワ</t>
    </rPh>
    <rPh sb="11" eb="12">
      <t>ネン</t>
    </rPh>
    <rPh sb="13" eb="14">
      <t>ガツ</t>
    </rPh>
    <rPh sb="16" eb="18">
      <t>レイワ</t>
    </rPh>
    <rPh sb="19" eb="20">
      <t>ネン</t>
    </rPh>
    <rPh sb="21" eb="22">
      <t>ガツ</t>
    </rPh>
    <rPh sb="25" eb="27">
      <t>キュウジツ</t>
    </rPh>
    <rPh sb="28" eb="30">
      <t>カツドウ</t>
    </rPh>
    <rPh sb="32" eb="35">
      <t>カイイジョウ</t>
    </rPh>
    <rPh sb="35" eb="37">
      <t>ジッシ</t>
    </rPh>
    <rPh sb="39" eb="40">
      <t>ツキ</t>
    </rPh>
    <rPh sb="41" eb="43">
      <t>センタク</t>
    </rPh>
    <phoneticPr fontId="3"/>
  </si>
  <si>
    <t>認定地域クラブ活動
の名称
※１</t>
    <rPh sb="0" eb="2">
      <t>ニンテイ</t>
    </rPh>
    <rPh sb="2" eb="4">
      <t>チイキ</t>
    </rPh>
    <rPh sb="7" eb="9">
      <t>カツドウ</t>
    </rPh>
    <rPh sb="11" eb="13">
      <t>メイショウ</t>
    </rPh>
    <phoneticPr fontId="20"/>
  </si>
  <si>
    <t>合計</t>
    <rPh sb="0" eb="2">
      <t>ゴウケイ</t>
    </rPh>
    <phoneticPr fontId="20"/>
  </si>
  <si>
    <t>指導者
配置人数
（人）</t>
    <rPh sb="0" eb="3">
      <t>シドウシャ</t>
    </rPh>
    <rPh sb="4" eb="6">
      <t>ハイチ</t>
    </rPh>
    <rPh sb="6" eb="8">
      <t>ニンズウ</t>
    </rPh>
    <rPh sb="10" eb="11">
      <t>ニン</t>
    </rPh>
    <phoneticPr fontId="20"/>
  </si>
  <si>
    <t>１か月
当たりの
休日の
活動回数
（回）</t>
    <rPh sb="2" eb="3">
      <t>ゲツ</t>
    </rPh>
    <rPh sb="4" eb="5">
      <t>ア</t>
    </rPh>
    <rPh sb="9" eb="11">
      <t>キュウジツ</t>
    </rPh>
    <rPh sb="13" eb="15">
      <t>カツドウ</t>
    </rPh>
    <rPh sb="15" eb="17">
      <t>カイスウ</t>
    </rPh>
    <rPh sb="19" eb="20">
      <t>カイ</t>
    </rPh>
    <phoneticPr fontId="20"/>
  </si>
  <si>
    <t>事業実施
月数
（月）</t>
    <rPh sb="0" eb="2">
      <t>ジギョウ</t>
    </rPh>
    <rPh sb="2" eb="4">
      <t>ジッシ</t>
    </rPh>
    <rPh sb="5" eb="7">
      <t>ツキスウ</t>
    </rPh>
    <rPh sb="9" eb="10">
      <t>ツキ</t>
    </rPh>
    <phoneticPr fontId="20"/>
  </si>
  <si>
    <t>年間平均
参加生徒数
（人）</t>
    <rPh sb="0" eb="2">
      <t>ネンカン</t>
    </rPh>
    <rPh sb="2" eb="4">
      <t>ヘイキン</t>
    </rPh>
    <rPh sb="5" eb="7">
      <t>サンカ</t>
    </rPh>
    <rPh sb="7" eb="10">
      <t>セイトスウ</t>
    </rPh>
    <rPh sb="12" eb="13">
      <t>ニン</t>
    </rPh>
    <phoneticPr fontId="20"/>
  </si>
  <si>
    <t>補助単価
設定用
指導者人数</t>
    <rPh sb="0" eb="4">
      <t>ホジョタンカ</t>
    </rPh>
    <rPh sb="5" eb="7">
      <t>セッテイ</t>
    </rPh>
    <rPh sb="7" eb="8">
      <t>ヨウ</t>
    </rPh>
    <rPh sb="9" eb="12">
      <t>シドウシャ</t>
    </rPh>
    <rPh sb="12" eb="14">
      <t>ニンズウ</t>
    </rPh>
    <phoneticPr fontId="20"/>
  </si>
  <si>
    <t>❶
A-B
（円）</t>
    <rPh sb="7" eb="8">
      <t>エン</t>
    </rPh>
    <phoneticPr fontId="20"/>
  </si>
  <si>
    <t>❷
補助単価
（円）</t>
    <rPh sb="2" eb="4">
      <t>ホジョ</t>
    </rPh>
    <rPh sb="4" eb="6">
      <t>タンカ</t>
    </rPh>
    <rPh sb="8" eb="9">
      <t>エン</t>
    </rPh>
    <phoneticPr fontId="20"/>
  </si>
  <si>
    <r>
      <rPr>
        <sz val="10"/>
        <color theme="1"/>
        <rFont val="Yu Gothic"/>
        <family val="3"/>
        <charset val="128"/>
        <scheme val="minor"/>
      </rPr>
      <t xml:space="preserve">A”：休日の地域クラブ活動の実施に要する経費　A＋A’
（円）
</t>
    </r>
    <r>
      <rPr>
        <sz val="8"/>
        <color theme="1"/>
        <rFont val="Yu Gothic"/>
        <family val="3"/>
        <charset val="128"/>
        <scheme val="minor"/>
      </rPr>
      <t>※補助事業に要する経費（総経費）</t>
    </r>
    <rPh sb="3" eb="5">
      <t>キュウジツ</t>
    </rPh>
    <rPh sb="6" eb="8">
      <t>チイキ</t>
    </rPh>
    <rPh sb="11" eb="13">
      <t>カツドウ</t>
    </rPh>
    <rPh sb="14" eb="16">
      <t>ジッシ</t>
    </rPh>
    <rPh sb="17" eb="18">
      <t>ヨウ</t>
    </rPh>
    <rPh sb="20" eb="22">
      <t>ケイヒ</t>
    </rPh>
    <rPh sb="29" eb="30">
      <t>エン</t>
    </rPh>
    <phoneticPr fontId="20"/>
  </si>
  <si>
    <t>A：休日の地域クラブ活動の実施に要する経費（補助対象外経費を除く）
（円）</t>
    <rPh sb="2" eb="4">
      <t>キュウジツ</t>
    </rPh>
    <rPh sb="5" eb="7">
      <t>チイキ</t>
    </rPh>
    <rPh sb="10" eb="12">
      <t>カツドウ</t>
    </rPh>
    <rPh sb="13" eb="15">
      <t>ジッシ</t>
    </rPh>
    <rPh sb="16" eb="17">
      <t>ヨウ</t>
    </rPh>
    <rPh sb="22" eb="24">
      <t>ホジョ</t>
    </rPh>
    <rPh sb="24" eb="26">
      <t>タイショウ</t>
    </rPh>
    <rPh sb="26" eb="27">
      <t>ガイ</t>
    </rPh>
    <rPh sb="27" eb="29">
      <t>ケイヒ</t>
    </rPh>
    <rPh sb="30" eb="31">
      <t>ノゾ</t>
    </rPh>
    <rPh sb="35" eb="36">
      <t>エン</t>
    </rPh>
    <phoneticPr fontId="20"/>
  </si>
  <si>
    <t>A'：補助対象外経費
（円）</t>
    <rPh sb="3" eb="10">
      <t>ホジョタイショウガイケイヒ</t>
    </rPh>
    <phoneticPr fontId="20"/>
  </si>
  <si>
    <t>B：休日の地域クラブ活動の参加費等の収入
（円）</t>
    <rPh sb="2" eb="4">
      <t>キュウジツ</t>
    </rPh>
    <rPh sb="5" eb="7">
      <t>チイキ</t>
    </rPh>
    <rPh sb="10" eb="12">
      <t>カツドウ</t>
    </rPh>
    <rPh sb="13" eb="17">
      <t>サンカヒトウ</t>
    </rPh>
    <rPh sb="18" eb="20">
      <t>シュウニュウ</t>
    </rPh>
    <rPh sb="22" eb="23">
      <t>エン</t>
    </rPh>
    <phoneticPr fontId="20"/>
  </si>
  <si>
    <t>１地域クラブ活動当たりの補助基準額
（補助対象経費）
（円）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</si>
</sst>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0_ ;_ &quot;¥&quot;* \-#,##0_ ;_ &quot;¥&quot;* &quot;-&quot;_ ;_ @_ "/>
    <numFmt numFmtId="176" formatCode="#&quot;人&quot;"/>
    <numFmt numFmtId="177" formatCode="#&quot;回&quot;"/>
    <numFmt numFmtId="178" formatCode="#.0&quot;人&quot;"/>
    <numFmt numFmtId="179" formatCode="#.0&quot;回&quot;"/>
    <numFmt numFmtId="180" formatCode="0_);[Red]\(0\)"/>
  </numFmts>
  <fonts count="26">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name val="ＭＳ Ｐゴシック"/>
      <family val="3"/>
      <charset val="128"/>
    </font>
    <font>
      <sz val="11"/>
      <name val="ＭＳ 明朝"/>
      <family val="1"/>
      <charset val="128"/>
    </font>
    <font>
      <sz val="11"/>
      <color theme="1"/>
      <name val="ＭＳ 明朝"/>
      <family val="1"/>
      <charset val="128"/>
    </font>
    <font>
      <sz val="11"/>
      <color theme="1"/>
      <name val="Yu Gothic"/>
      <family val="2"/>
      <scheme val="minor"/>
    </font>
    <font>
      <b/>
      <sz val="11"/>
      <color theme="1"/>
      <name val="ＭＳ 明朝"/>
      <family val="1"/>
      <charset val="128"/>
    </font>
    <font>
      <sz val="10"/>
      <color theme="1"/>
      <name val="ＭＳ 明朝"/>
      <family val="1"/>
      <charset val="128"/>
    </font>
    <font>
      <b/>
      <sz val="11"/>
      <color theme="1"/>
      <name val="Yu Gothic"/>
      <family val="3"/>
      <charset val="128"/>
      <scheme val="minor"/>
    </font>
    <font>
      <sz val="11"/>
      <color theme="0"/>
      <name val="Yu Gothic"/>
      <family val="3"/>
      <charset val="128"/>
      <scheme val="minor"/>
    </font>
    <font>
      <sz val="11"/>
      <color theme="1"/>
      <name val="Yu Gothic"/>
      <family val="3"/>
      <charset val="128"/>
      <scheme val="minor"/>
    </font>
    <font>
      <sz val="10"/>
      <color rgb="FF141414"/>
      <name val="Courier New"/>
      <family val="3"/>
    </font>
    <font>
      <sz val="10"/>
      <color rgb="FF141414"/>
      <name val="ＭＳ 明朝"/>
      <family val="1"/>
      <charset val="128"/>
    </font>
    <font>
      <sz val="10"/>
      <color rgb="FF141414"/>
      <name val="Courier New"/>
      <family val="3"/>
      <charset val="128"/>
    </font>
    <font>
      <sz val="10"/>
      <color rgb="FF141414"/>
      <name val="游ゴシック"/>
      <family val="3"/>
      <charset val="128"/>
    </font>
    <font>
      <sz val="10"/>
      <color rgb="FF141414"/>
      <name val="Courier New"/>
      <family val="1"/>
      <charset val="128"/>
    </font>
    <font>
      <sz val="10"/>
      <color rgb="FF141414"/>
      <name val="Courier New"/>
      <family val="1"/>
    </font>
    <font>
      <sz val="10"/>
      <color rgb="FF141414"/>
      <name val="ＭＳ Ｐゴシック"/>
      <family val="3"/>
      <charset val="128"/>
    </font>
    <font>
      <sz val="6"/>
      <name val="Yu Gothic"/>
      <family val="2"/>
      <charset val="128"/>
      <scheme val="minor"/>
    </font>
    <font>
      <b/>
      <sz val="12"/>
      <color theme="1"/>
      <name val="Yu Gothic"/>
      <family val="3"/>
      <charset val="128"/>
      <scheme val="minor"/>
    </font>
    <font>
      <b/>
      <sz val="14"/>
      <color theme="1"/>
      <name val="Yu Gothic"/>
      <family val="3"/>
      <charset val="128"/>
      <scheme val="minor"/>
    </font>
    <font>
      <sz val="10"/>
      <color theme="1"/>
      <name val="Yu Gothic"/>
      <family val="3"/>
      <charset val="128"/>
      <scheme val="minor"/>
    </font>
    <font>
      <sz val="8"/>
      <color theme="1"/>
      <name val="Yu Gothic"/>
      <family val="3"/>
      <charset val="128"/>
      <scheme val="minor"/>
    </font>
    <font>
      <sz val="10"/>
      <color theme="1"/>
      <name val="Yu Gothic"/>
      <family val="2"/>
      <charset val="128"/>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style="thin">
        <color indexed="64"/>
      </top>
      <bottom/>
      <diagonal/>
    </border>
    <border>
      <left/>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5">
    <xf numFmtId="0" fontId="0" fillId="0" borderId="0"/>
    <xf numFmtId="0" fontId="4" fillId="0" borderId="0">
      <alignment vertical="center"/>
    </xf>
    <xf numFmtId="38" fontId="7" fillId="0" borderId="0" applyFont="0" applyFill="0" applyBorder="0" applyAlignment="0" applyProtection="0">
      <alignment vertical="center"/>
    </xf>
    <xf numFmtId="0" fontId="2" fillId="0" borderId="0">
      <alignment vertical="center"/>
    </xf>
    <xf numFmtId="0" fontId="1" fillId="0" borderId="0">
      <alignment vertical="center"/>
    </xf>
  </cellStyleXfs>
  <cellXfs count="109">
    <xf numFmtId="0" fontId="0" fillId="0" borderId="0" xfId="0"/>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vertical="center"/>
    </xf>
    <xf numFmtId="0" fontId="6" fillId="0" borderId="2" xfId="0" applyFont="1" applyBorder="1" applyAlignment="1">
      <alignment horizontal="center" vertical="center"/>
    </xf>
    <xf numFmtId="0" fontId="6" fillId="0" borderId="0" xfId="0" applyFont="1" applyAlignment="1">
      <alignment horizontal="left" vertical="center"/>
    </xf>
    <xf numFmtId="42" fontId="6" fillId="0" borderId="0" xfId="0" applyNumberFormat="1" applyFont="1" applyAlignment="1">
      <alignment horizontal="center" vertical="center"/>
    </xf>
    <xf numFmtId="0" fontId="6" fillId="0" borderId="1" xfId="0" applyFont="1" applyBorder="1" applyAlignment="1">
      <alignment horizontal="center" vertical="center" wrapText="1"/>
    </xf>
    <xf numFmtId="176" fontId="6" fillId="0" borderId="0" xfId="0" applyNumberFormat="1" applyFont="1" applyAlignment="1">
      <alignment vertical="center" wrapText="1"/>
    </xf>
    <xf numFmtId="0" fontId="6" fillId="0" borderId="0" xfId="0" applyFont="1" applyAlignment="1">
      <alignment horizontal="left" vertical="center" wrapText="1"/>
    </xf>
    <xf numFmtId="0" fontId="5" fillId="0" borderId="0" xfId="0" applyFont="1" applyAlignment="1">
      <alignment horizontal="center" vertical="center"/>
    </xf>
    <xf numFmtId="0" fontId="6" fillId="0" borderId="0" xfId="0" applyFont="1" applyAlignment="1">
      <alignment vertical="center" wrapText="1"/>
    </xf>
    <xf numFmtId="177" fontId="5" fillId="0" borderId="1" xfId="0" applyNumberFormat="1" applyFont="1" applyBorder="1" applyAlignment="1">
      <alignment horizontal="center" vertical="center"/>
    </xf>
    <xf numFmtId="176" fontId="6" fillId="0" borderId="1" xfId="0" applyNumberFormat="1" applyFont="1" applyBorder="1" applyAlignment="1">
      <alignment horizontal="center" vertical="center"/>
    </xf>
    <xf numFmtId="176" fontId="6" fillId="0" borderId="0" xfId="0" applyNumberFormat="1" applyFont="1" applyAlignment="1">
      <alignment horizontal="center" vertical="center"/>
    </xf>
    <xf numFmtId="178" fontId="6" fillId="0" borderId="13" xfId="0" applyNumberFormat="1" applyFont="1" applyBorder="1" applyAlignment="1">
      <alignment horizontal="left" vertical="center"/>
    </xf>
    <xf numFmtId="0" fontId="10" fillId="0" borderId="0" xfId="4" applyFont="1" applyAlignment="1">
      <alignment horizontal="center" vertical="center"/>
    </xf>
    <xf numFmtId="0" fontId="11" fillId="0" borderId="0" xfId="4" applyFont="1" applyAlignment="1">
      <alignment horizontal="center" vertical="center" wrapText="1"/>
    </xf>
    <xf numFmtId="0" fontId="12" fillId="0" borderId="0" xfId="4" applyFont="1" applyAlignment="1">
      <alignment horizontal="center" vertical="center"/>
    </xf>
    <xf numFmtId="0" fontId="1" fillId="0" borderId="0" xfId="4">
      <alignment vertical="center"/>
    </xf>
    <xf numFmtId="0" fontId="10" fillId="0" borderId="0" xfId="4" applyFont="1">
      <alignment vertical="center"/>
    </xf>
    <xf numFmtId="0" fontId="13" fillId="0" borderId="0" xfId="4" applyFont="1" applyAlignment="1">
      <alignment vertical="center" wrapText="1"/>
    </xf>
    <xf numFmtId="0" fontId="14" fillId="0" borderId="0" xfId="4" applyFont="1" applyAlignment="1">
      <alignment vertical="center" wrapText="1"/>
    </xf>
    <xf numFmtId="0" fontId="15" fillId="0" borderId="0" xfId="4" applyFont="1" applyAlignment="1">
      <alignment vertical="center" wrapText="1"/>
    </xf>
    <xf numFmtId="0" fontId="17" fillId="0" borderId="0" xfId="4" applyFont="1" applyAlignment="1">
      <alignment vertical="center" wrapText="1"/>
    </xf>
    <xf numFmtId="0" fontId="16" fillId="0" borderId="0" xfId="4" applyFont="1" applyAlignment="1">
      <alignment vertical="center" wrapText="1"/>
    </xf>
    <xf numFmtId="0" fontId="18" fillId="0" borderId="0" xfId="4" applyFont="1" applyAlignment="1">
      <alignment vertical="center" wrapText="1"/>
    </xf>
    <xf numFmtId="0" fontId="1" fillId="0" borderId="0" xfId="4" applyAlignment="1">
      <alignment vertical="center" wrapText="1"/>
    </xf>
    <xf numFmtId="0" fontId="6" fillId="2" borderId="0" xfId="0" applyFont="1" applyFill="1" applyAlignment="1" applyProtection="1">
      <alignment vertical="center"/>
      <protection locked="0"/>
    </xf>
    <xf numFmtId="38" fontId="21" fillId="3" borderId="1" xfId="0" applyNumberFormat="1" applyFont="1" applyFill="1" applyBorder="1" applyAlignment="1">
      <alignment horizontal="center" vertical="center"/>
    </xf>
    <xf numFmtId="38" fontId="21" fillId="3" borderId="1" xfId="2" applyFont="1" applyFill="1" applyBorder="1" applyAlignment="1">
      <alignment horizontal="center" vertical="center"/>
    </xf>
    <xf numFmtId="38" fontId="10" fillId="3" borderId="1" xfId="0" applyNumberFormat="1" applyFont="1" applyFill="1" applyBorder="1" applyAlignment="1">
      <alignment horizontal="center" vertical="center"/>
    </xf>
    <xf numFmtId="38" fontId="22" fillId="4" borderId="1" xfId="0" applyNumberFormat="1" applyFont="1" applyFill="1" applyBorder="1" applyAlignment="1">
      <alignment vertical="center"/>
    </xf>
    <xf numFmtId="38" fontId="22" fillId="4" borderId="1" xfId="2" applyFont="1" applyFill="1" applyBorder="1">
      <alignment vertical="center"/>
    </xf>
    <xf numFmtId="38" fontId="22" fillId="5" borderId="1" xfId="0" applyNumberFormat="1" applyFont="1" applyFill="1" applyBorder="1" applyAlignment="1">
      <alignment vertical="center"/>
    </xf>
    <xf numFmtId="0" fontId="0" fillId="0" borderId="1" xfId="0" applyBorder="1"/>
    <xf numFmtId="42" fontId="0" fillId="0" borderId="1" xfId="0" applyNumberFormat="1" applyBorder="1"/>
    <xf numFmtId="0" fontId="0" fillId="0" borderId="15" xfId="0" applyBorder="1"/>
    <xf numFmtId="38" fontId="6" fillId="2" borderId="12" xfId="2" applyFont="1" applyFill="1" applyBorder="1" applyAlignment="1" applyProtection="1">
      <alignment horizontal="right" vertical="center"/>
      <protection locked="0"/>
    </xf>
    <xf numFmtId="0" fontId="6" fillId="0" borderId="5" xfId="0" applyFont="1" applyBorder="1" applyAlignment="1">
      <alignment horizontal="left" vertical="center"/>
    </xf>
    <xf numFmtId="0" fontId="6" fillId="0" borderId="8" xfId="0" applyFont="1" applyBorder="1" applyAlignment="1">
      <alignment horizontal="left" vertical="center"/>
    </xf>
    <xf numFmtId="0" fontId="6" fillId="0" borderId="4" xfId="0" applyFont="1" applyBorder="1" applyAlignment="1">
      <alignment horizontal="left" vertical="center"/>
    </xf>
    <xf numFmtId="0" fontId="6" fillId="0" borderId="7" xfId="0" applyFont="1" applyBorder="1" applyAlignment="1">
      <alignment horizontal="left" vertical="center"/>
    </xf>
    <xf numFmtId="42" fontId="6" fillId="2" borderId="4" xfId="0" applyNumberFormat="1" applyFont="1" applyFill="1" applyBorder="1" applyAlignment="1" applyProtection="1">
      <alignment horizontal="left" vertical="center"/>
      <protection locked="0"/>
    </xf>
    <xf numFmtId="42" fontId="6" fillId="0" borderId="7" xfId="0" applyNumberFormat="1" applyFont="1" applyBorder="1" applyAlignment="1" applyProtection="1">
      <alignment horizontal="left" vertical="center"/>
      <protection locked="0"/>
    </xf>
    <xf numFmtId="0" fontId="6" fillId="0" borderId="6" xfId="0" applyFont="1" applyBorder="1" applyAlignment="1">
      <alignment horizontal="center" vertical="center"/>
    </xf>
    <xf numFmtId="0" fontId="6" fillId="0" borderId="9" xfId="0" applyFont="1" applyBorder="1" applyAlignment="1">
      <alignment horizontal="center" vertical="center"/>
    </xf>
    <xf numFmtId="177" fontId="6" fillId="2" borderId="1" xfId="0" applyNumberFormat="1" applyFont="1" applyFill="1" applyBorder="1" applyAlignment="1" applyProtection="1">
      <alignment horizontal="center" vertical="center" wrapText="1"/>
      <protection locked="0"/>
    </xf>
    <xf numFmtId="176" fontId="6" fillId="0" borderId="0" xfId="0" applyNumberFormat="1" applyFont="1" applyAlignment="1">
      <alignment horizontal="right" vertical="center"/>
    </xf>
    <xf numFmtId="0" fontId="6" fillId="2" borderId="6" xfId="0" applyFont="1" applyFill="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6" fillId="0" borderId="1" xfId="0" applyFont="1" applyBorder="1" applyAlignment="1">
      <alignment horizontal="left" vertical="center"/>
    </xf>
    <xf numFmtId="0" fontId="6" fillId="0" borderId="2" xfId="0" applyFont="1" applyBorder="1" applyAlignment="1">
      <alignment horizontal="left" vertical="center"/>
    </xf>
    <xf numFmtId="42" fontId="6" fillId="2" borderId="1" xfId="0" applyNumberFormat="1" applyFont="1" applyFill="1" applyBorder="1" applyAlignment="1" applyProtection="1">
      <alignment horizontal="center" vertical="center"/>
      <protection locked="0"/>
    </xf>
    <xf numFmtId="0" fontId="6" fillId="0" borderId="0" xfId="0" applyFont="1" applyAlignment="1">
      <alignment horizontal="left" vertical="center" wrapText="1"/>
    </xf>
    <xf numFmtId="176" fontId="5" fillId="2" borderId="1" xfId="0" applyNumberFormat="1" applyFont="1" applyFill="1" applyBorder="1" applyAlignment="1" applyProtection="1">
      <alignment horizontal="center" vertical="center" wrapText="1"/>
      <protection locked="0"/>
    </xf>
    <xf numFmtId="177" fontId="6" fillId="2" borderId="4" xfId="0" applyNumberFormat="1" applyFont="1" applyFill="1" applyBorder="1" applyAlignment="1" applyProtection="1">
      <alignment horizontal="center" vertical="center" wrapText="1"/>
      <protection locked="0"/>
    </xf>
    <xf numFmtId="177" fontId="6" fillId="2" borderId="7" xfId="0" applyNumberFormat="1" applyFont="1" applyFill="1" applyBorder="1" applyAlignment="1" applyProtection="1">
      <alignment horizontal="center" vertical="center" wrapText="1"/>
      <protection locked="0"/>
    </xf>
    <xf numFmtId="42" fontId="6" fillId="0" borderId="5" xfId="0" applyNumberFormat="1" applyFont="1" applyBorder="1" applyAlignment="1">
      <alignment horizontal="center" vertical="center"/>
    </xf>
    <xf numFmtId="42" fontId="6" fillId="0" borderId="8" xfId="0" applyNumberFormat="1" applyFont="1" applyBorder="1" applyAlignment="1">
      <alignment horizontal="center" vertical="center"/>
    </xf>
    <xf numFmtId="0" fontId="6" fillId="2" borderId="1" xfId="0" applyFont="1" applyFill="1" applyBorder="1" applyAlignment="1" applyProtection="1">
      <alignment horizontal="center" vertical="center"/>
      <protection locked="0"/>
    </xf>
    <xf numFmtId="0" fontId="6" fillId="0" borderId="1" xfId="0" applyFont="1" applyBorder="1" applyAlignment="1">
      <alignment horizontal="left" vertical="center" wrapText="1"/>
    </xf>
    <xf numFmtId="0" fontId="6" fillId="0" borderId="0" xfId="0" applyFont="1" applyAlignment="1">
      <alignment horizontal="center" vertical="center"/>
    </xf>
    <xf numFmtId="0" fontId="6" fillId="0" borderId="1" xfId="0" applyFont="1" applyBorder="1" applyAlignment="1">
      <alignment horizontal="center" vertical="center" wrapText="1"/>
    </xf>
    <xf numFmtId="179" fontId="6" fillId="0" borderId="10" xfId="0" applyNumberFormat="1" applyFont="1" applyBorder="1" applyAlignment="1">
      <alignment horizontal="center" vertical="center"/>
    </xf>
    <xf numFmtId="179" fontId="6" fillId="0" borderId="11" xfId="0" applyNumberFormat="1" applyFont="1" applyBorder="1" applyAlignment="1">
      <alignment horizontal="center" vertical="center"/>
    </xf>
    <xf numFmtId="0" fontId="6" fillId="0" borderId="1" xfId="0" applyFont="1" applyBorder="1" applyAlignment="1">
      <alignment horizontal="center" vertical="center"/>
    </xf>
    <xf numFmtId="176" fontId="6" fillId="0" borderId="10" xfId="0" applyNumberFormat="1" applyFont="1" applyBorder="1" applyAlignment="1">
      <alignment horizontal="center" vertical="center"/>
    </xf>
    <xf numFmtId="176" fontId="6" fillId="0" borderId="11" xfId="0" applyNumberFormat="1" applyFont="1" applyBorder="1" applyAlignment="1">
      <alignment horizontal="center" vertical="center"/>
    </xf>
    <xf numFmtId="177" fontId="6" fillId="0" borderId="0" xfId="0" applyNumberFormat="1" applyFont="1" applyAlignment="1">
      <alignment horizontal="right" vertical="center"/>
    </xf>
    <xf numFmtId="42" fontId="6" fillId="2" borderId="3" xfId="0" applyNumberFormat="1" applyFont="1" applyFill="1" applyBorder="1" applyAlignment="1" applyProtection="1">
      <alignment horizontal="center" vertical="center"/>
      <protection locked="0"/>
    </xf>
    <xf numFmtId="0" fontId="6" fillId="2" borderId="1" xfId="0" applyFont="1" applyFill="1" applyBorder="1" applyAlignment="1" applyProtection="1">
      <alignment horizontal="left" vertical="center"/>
      <protection locked="0"/>
    </xf>
    <xf numFmtId="38" fontId="6" fillId="0" borderId="12" xfId="2" applyFont="1" applyFill="1" applyBorder="1" applyAlignment="1">
      <alignment horizontal="right" vertical="center"/>
    </xf>
    <xf numFmtId="0" fontId="6" fillId="0" borderId="3" xfId="0" applyFont="1" applyBorder="1" applyAlignment="1">
      <alignment horizontal="center" vertical="center"/>
    </xf>
    <xf numFmtId="0" fontId="6" fillId="2" borderId="2"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3" xfId="0" applyFont="1" applyFill="1" applyBorder="1" applyAlignment="1" applyProtection="1">
      <alignment horizontal="left" vertical="center"/>
      <protection locked="0"/>
    </xf>
    <xf numFmtId="0" fontId="6" fillId="0" borderId="0" xfId="0" applyFont="1" applyAlignment="1">
      <alignment horizontal="left" vertical="center"/>
    </xf>
    <xf numFmtId="42" fontId="6" fillId="0" borderId="0" xfId="0" applyNumberFormat="1" applyFont="1" applyAlignment="1">
      <alignment horizontal="right" vertical="center"/>
    </xf>
    <xf numFmtId="0" fontId="6" fillId="0" borderId="0" xfId="0" applyFont="1" applyAlignment="1">
      <alignment horizontal="right" vertical="center"/>
    </xf>
    <xf numFmtId="42" fontId="6" fillId="0" borderId="5" xfId="0" applyNumberFormat="1" applyFont="1" applyBorder="1" applyAlignment="1">
      <alignment horizontal="right" vertical="center"/>
    </xf>
    <xf numFmtId="42" fontId="6" fillId="0" borderId="8" xfId="0" applyNumberFormat="1" applyFont="1" applyBorder="1" applyAlignment="1">
      <alignment horizontal="right" vertical="center"/>
    </xf>
    <xf numFmtId="42" fontId="6" fillId="2" borderId="2" xfId="0" applyNumberFormat="1" applyFont="1" applyFill="1" applyBorder="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9" fillId="0" borderId="0" xfId="0" applyFont="1" applyFill="1" applyBorder="1" applyAlignment="1">
      <alignment horizontal="left" vertical="center" wrapText="1"/>
    </xf>
    <xf numFmtId="0" fontId="6" fillId="0" borderId="3" xfId="0" applyFont="1" applyBorder="1" applyAlignment="1">
      <alignment horizontal="left" vertical="center"/>
    </xf>
    <xf numFmtId="0" fontId="9" fillId="0" borderId="5" xfId="0" applyFont="1" applyBorder="1" applyAlignment="1">
      <alignment horizontal="right" vertical="center"/>
    </xf>
    <xf numFmtId="0" fontId="9" fillId="0" borderId="8" xfId="0" applyFont="1" applyBorder="1" applyAlignment="1">
      <alignment horizontal="right" vertical="center"/>
    </xf>
    <xf numFmtId="42" fontId="6" fillId="2" borderId="5" xfId="0" applyNumberFormat="1" applyFont="1" applyFill="1" applyBorder="1" applyAlignment="1" applyProtection="1">
      <alignment horizontal="center" vertical="center"/>
      <protection locked="0"/>
    </xf>
    <xf numFmtId="42" fontId="6" fillId="2" borderId="8" xfId="0" applyNumberFormat="1" applyFont="1" applyFill="1" applyBorder="1" applyAlignment="1" applyProtection="1">
      <alignment horizontal="center" vertical="center"/>
      <protection locked="0"/>
    </xf>
    <xf numFmtId="0" fontId="6" fillId="2" borderId="5" xfId="0" applyFont="1" applyFill="1" applyBorder="1" applyAlignment="1" applyProtection="1">
      <alignment horizontal="left" vertical="center"/>
      <protection locked="0"/>
    </xf>
    <xf numFmtId="0" fontId="6" fillId="2" borderId="14" xfId="0" applyFont="1" applyFill="1" applyBorder="1" applyAlignment="1" applyProtection="1">
      <alignment horizontal="left" vertical="center"/>
      <protection locked="0"/>
    </xf>
    <xf numFmtId="0" fontId="6" fillId="2" borderId="8" xfId="0" applyFont="1" applyFill="1" applyBorder="1" applyAlignment="1" applyProtection="1">
      <alignment horizontal="left" vertical="center"/>
      <protection locked="0"/>
    </xf>
    <xf numFmtId="0" fontId="6" fillId="2" borderId="0" xfId="0" applyFont="1" applyFill="1" applyAlignment="1" applyProtection="1">
      <alignment horizontal="left" vertical="center" wrapText="1"/>
      <protection locked="0"/>
    </xf>
    <xf numFmtId="0" fontId="6" fillId="0" borderId="14" xfId="0" applyFont="1" applyBorder="1" applyAlignment="1">
      <alignment horizontal="left" vertical="center"/>
    </xf>
    <xf numFmtId="0" fontId="6" fillId="2" borderId="2" xfId="0" applyFont="1" applyFill="1" applyBorder="1" applyAlignment="1" applyProtection="1">
      <alignment horizontal="left" vertical="center"/>
      <protection locked="0"/>
    </xf>
    <xf numFmtId="42" fontId="6" fillId="2" borderId="5" xfId="0" applyNumberFormat="1" applyFont="1" applyFill="1" applyBorder="1" applyAlignment="1" applyProtection="1">
      <alignment horizontal="left" vertical="center"/>
      <protection locked="0"/>
    </xf>
    <xf numFmtId="42" fontId="6" fillId="0" borderId="8" xfId="0" applyNumberFormat="1" applyFont="1" applyBorder="1" applyAlignment="1" applyProtection="1">
      <alignment horizontal="left" vertical="center"/>
      <protection locked="0"/>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12" fillId="3"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38" fontId="0" fillId="3" borderId="1" xfId="2" applyFont="1" applyFill="1" applyBorder="1" applyAlignment="1">
      <alignment horizontal="center" vertical="center" wrapText="1"/>
    </xf>
    <xf numFmtId="0" fontId="0" fillId="3" borderId="1" xfId="0" applyFill="1" applyBorder="1" applyAlignment="1">
      <alignment horizontal="center" vertical="center"/>
    </xf>
    <xf numFmtId="180" fontId="0" fillId="3" borderId="1" xfId="0" applyNumberFormat="1" applyFill="1" applyBorder="1" applyAlignment="1">
      <alignment horizontal="center" vertical="center" wrapText="1"/>
    </xf>
  </cellXfs>
  <cellStyles count="5">
    <cellStyle name="桁区切り" xfId="2" builtinId="6"/>
    <cellStyle name="標準" xfId="0" builtinId="0"/>
    <cellStyle name="標準 2" xfId="1" xr:uid="{A7908255-F76B-4EF8-B6C8-254CD63D17EB}"/>
    <cellStyle name="標準 3" xfId="4" xr:uid="{83738865-90BA-4246-B7E0-B62E5DAFFE39}"/>
    <cellStyle name="標準 6" xfId="3" xr:uid="{411FE613-A8C6-4477-9857-8702746BD2D3}"/>
  </cellStyles>
  <dxfs count="4">
    <dxf>
      <font>
        <b val="0"/>
        <i val="0"/>
        <strike val="0"/>
        <condense val="0"/>
        <extend val="0"/>
        <outline val="0"/>
        <shadow val="0"/>
        <u val="none"/>
        <vertAlign val="baseline"/>
        <sz val="10"/>
        <color rgb="FF141414"/>
        <name val="Courier New"/>
        <family val="3"/>
        <scheme val="none"/>
      </font>
      <alignment vertical="center" textRotation="0" wrapText="1" indent="0" justifyLastLine="0" shrinkToFit="0" readingOrder="0"/>
    </dxf>
    <dxf>
      <font>
        <b val="0"/>
        <i val="0"/>
        <strike val="0"/>
        <condense val="0"/>
        <extend val="0"/>
        <outline val="0"/>
        <shadow val="0"/>
        <u val="none"/>
        <vertAlign val="baseline"/>
        <sz val="10"/>
        <color rgb="FF141414"/>
        <name val="Courier New"/>
        <family val="3"/>
        <scheme val="none"/>
      </font>
      <alignment vertical="center" textRotation="0" wrapText="1" indent="0" justifyLastLine="0" shrinkToFit="0" readingOrder="0"/>
    </dxf>
    <dxf>
      <font>
        <b/>
        <family val="3"/>
      </font>
    </dxf>
    <dxf>
      <font>
        <strike val="0"/>
        <outline val="0"/>
        <shadow val="0"/>
        <u val="none"/>
        <vertAlign val="baseline"/>
        <sz val="11"/>
        <name val="Yu Gothic"/>
        <family val="3"/>
        <charset val="128"/>
        <scheme val="minor"/>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11</xdr:col>
      <xdr:colOff>190500</xdr:colOff>
      <xdr:row>59</xdr:row>
      <xdr:rowOff>269326</xdr:rowOff>
    </xdr:from>
    <xdr:to>
      <xdr:col>14</xdr:col>
      <xdr:colOff>269327</xdr:colOff>
      <xdr:row>65</xdr:row>
      <xdr:rowOff>19706</xdr:rowOff>
    </xdr:to>
    <xdr:sp macro="" textlink="">
      <xdr:nvSpPr>
        <xdr:cNvPr id="2" name="吹き出し: 角を丸めた四角形 1">
          <a:extLst>
            <a:ext uri="{FF2B5EF4-FFF2-40B4-BE49-F238E27FC236}">
              <a16:creationId xmlns:a16="http://schemas.microsoft.com/office/drawing/2014/main" id="{5994164A-CD9B-73FE-6FD7-2A6ADC84481E}"/>
            </a:ext>
          </a:extLst>
        </xdr:cNvPr>
        <xdr:cNvSpPr/>
      </xdr:nvSpPr>
      <xdr:spPr>
        <a:xfrm>
          <a:off x="6187966" y="12684671"/>
          <a:ext cx="1760482" cy="926225"/>
        </a:xfrm>
        <a:prstGeom prst="wedgeRoundRectCallout">
          <a:avLst>
            <a:gd name="adj1" fmla="val -57819"/>
            <a:gd name="adj2" fmla="val -2613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latin typeface="BIZ UDPゴシック" panose="020B0400000000000000" pitchFamily="50" charset="-128"/>
              <a:ea typeface="BIZ UDPゴシック" panose="020B0400000000000000" pitchFamily="50" charset="-128"/>
            </a:rPr>
            <a:t>数値のみ記入してください。</a:t>
          </a:r>
          <a:endParaRPr kumimoji="1" lang="en-US" altLang="ja-JP" sz="800">
            <a:latin typeface="BIZ UDPゴシック" panose="020B0400000000000000" pitchFamily="50" charset="-128"/>
            <a:ea typeface="BIZ UDPゴシック" panose="020B0400000000000000" pitchFamily="50" charset="-128"/>
          </a:endParaRPr>
        </a:p>
        <a:p>
          <a:pPr algn="l"/>
          <a:r>
            <a:rPr kumimoji="1" lang="ja-JP" altLang="en-US" sz="800">
              <a:latin typeface="BIZ UDPゴシック" panose="020B0400000000000000" pitchFamily="50" charset="-128"/>
              <a:ea typeface="BIZ UDPゴシック" panose="020B0400000000000000" pitchFamily="50" charset="-128"/>
            </a:rPr>
            <a:t>「２」と入力すると「２回」と表示されます。</a:t>
          </a:r>
          <a:endParaRPr kumimoji="1" lang="en-US" altLang="ja-JP" sz="800">
            <a:latin typeface="BIZ UDPゴシック" panose="020B0400000000000000" pitchFamily="50" charset="-128"/>
            <a:ea typeface="BIZ UDPゴシック" panose="020B0400000000000000" pitchFamily="50" charset="-128"/>
          </a:endParaRPr>
        </a:p>
        <a:p>
          <a:pPr algn="l"/>
          <a:r>
            <a:rPr kumimoji="1" lang="ja-JP" altLang="en-US" sz="800">
              <a:latin typeface="BIZ UDPゴシック" panose="020B0400000000000000" pitchFamily="50" charset="-128"/>
              <a:ea typeface="BIZ UDPゴシック" panose="020B0400000000000000" pitchFamily="50" charset="-128"/>
            </a:rPr>
            <a:t>「</a:t>
          </a:r>
          <a:r>
            <a:rPr kumimoji="1" lang="en-US" altLang="ja-JP" sz="800">
              <a:latin typeface="BIZ UDPゴシック" panose="020B0400000000000000" pitchFamily="50" charset="-128"/>
              <a:ea typeface="BIZ UDPゴシック" panose="020B0400000000000000" pitchFamily="50" charset="-128"/>
            </a:rPr>
            <a:t>(3</a:t>
          </a:r>
          <a:r>
            <a:rPr kumimoji="1" lang="ja-JP" altLang="en-US" sz="800">
              <a:latin typeface="BIZ UDPゴシック" panose="020B0400000000000000" pitchFamily="50" charset="-128"/>
              <a:ea typeface="BIZ UDPゴシック" panose="020B0400000000000000" pitchFamily="50" charset="-128"/>
            </a:rPr>
            <a:t>）休日の事業実施月数」を入れると平均が表示されます。</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249621</xdr:colOff>
      <xdr:row>2</xdr:row>
      <xdr:rowOff>59121</xdr:rowOff>
    </xdr:from>
    <xdr:to>
      <xdr:col>14</xdr:col>
      <xdr:colOff>328448</xdr:colOff>
      <xdr:row>4</xdr:row>
      <xdr:rowOff>229914</xdr:rowOff>
    </xdr:to>
    <xdr:sp macro="" textlink="">
      <xdr:nvSpPr>
        <xdr:cNvPr id="3" name="吹き出し: 角を丸めた四角形 2">
          <a:extLst>
            <a:ext uri="{FF2B5EF4-FFF2-40B4-BE49-F238E27FC236}">
              <a16:creationId xmlns:a16="http://schemas.microsoft.com/office/drawing/2014/main" id="{34481F9D-85AA-466D-800E-16143C08B338}"/>
            </a:ext>
          </a:extLst>
        </xdr:cNvPr>
        <xdr:cNvSpPr/>
      </xdr:nvSpPr>
      <xdr:spPr>
        <a:xfrm>
          <a:off x="6247087" y="400707"/>
          <a:ext cx="1760482" cy="867104"/>
        </a:xfrm>
        <a:prstGeom prst="wedgeRoundRectCallout">
          <a:avLst>
            <a:gd name="adj1" fmla="val -60431"/>
            <a:gd name="adj2" fmla="val -40004"/>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「登録番号」を、「クラブ一覧」シートから選択してください。</a:t>
          </a:r>
          <a:endParaRPr kumimoji="1" lang="en-US" altLang="ja-JP" sz="800">
            <a:latin typeface="BIZ UDPゴシック" panose="020B0400000000000000" pitchFamily="50" charset="-128"/>
            <a:ea typeface="BIZ UDPゴシック" panose="020B0400000000000000" pitchFamily="50" charset="-128"/>
          </a:endParaRPr>
        </a:p>
        <a:p>
          <a:pPr algn="l"/>
          <a:r>
            <a:rPr kumimoji="1" lang="ja-JP" altLang="en-US" sz="800">
              <a:latin typeface="BIZ UDPゴシック" panose="020B0400000000000000" pitchFamily="50" charset="-128"/>
              <a:ea typeface="BIZ UDPゴシック" panose="020B0400000000000000" pitchFamily="50" charset="-128"/>
            </a:rPr>
            <a:t>Ａ００１～：スポーツ</a:t>
          </a:r>
          <a:endParaRPr kumimoji="1" lang="en-US" altLang="ja-JP" sz="800">
            <a:latin typeface="BIZ UDPゴシック" panose="020B0400000000000000" pitchFamily="50" charset="-128"/>
            <a:ea typeface="BIZ UDPゴシック" panose="020B0400000000000000" pitchFamily="50" charset="-128"/>
          </a:endParaRPr>
        </a:p>
        <a:p>
          <a:pPr algn="l"/>
          <a:r>
            <a:rPr kumimoji="1" lang="ja-JP" altLang="en-US" sz="800">
              <a:latin typeface="BIZ UDPゴシック" panose="020B0400000000000000" pitchFamily="50" charset="-128"/>
              <a:ea typeface="BIZ UDPゴシック" panose="020B0400000000000000" pitchFamily="50" charset="-128"/>
            </a:rPr>
            <a:t>Ｂ００１～：文化</a:t>
          </a:r>
          <a:endParaRPr kumimoji="1" lang="en-US" altLang="ja-JP" sz="800">
            <a:latin typeface="BIZ UDPゴシック" panose="020B0400000000000000" pitchFamily="50" charset="-128"/>
            <a:ea typeface="BIZ UDPゴシック" panose="020B0400000000000000" pitchFamily="50" charset="-128"/>
          </a:endParaRPr>
        </a:p>
        <a:p>
          <a:pPr algn="l"/>
          <a:r>
            <a:rPr kumimoji="1" lang="ja-JP" altLang="en-US" sz="800">
              <a:latin typeface="BIZ UDPゴシック" panose="020B0400000000000000" pitchFamily="50" charset="-128"/>
              <a:ea typeface="BIZ UDPゴシック" panose="020B0400000000000000" pitchFamily="50" charset="-128"/>
            </a:rPr>
            <a:t>クラブ名等が自動表示されます</a:t>
          </a:r>
        </a:p>
      </xdr:txBody>
    </xdr:sp>
    <xdr:clientData/>
  </xdr:twoCellAnchor>
  <xdr:twoCellAnchor>
    <xdr:from>
      <xdr:col>11</xdr:col>
      <xdr:colOff>231228</xdr:colOff>
      <xdr:row>11</xdr:row>
      <xdr:rowOff>112985</xdr:rowOff>
    </xdr:from>
    <xdr:to>
      <xdr:col>14</xdr:col>
      <xdr:colOff>310055</xdr:colOff>
      <xdr:row>14</xdr:row>
      <xdr:rowOff>85397</xdr:rowOff>
    </xdr:to>
    <xdr:sp macro="" textlink="">
      <xdr:nvSpPr>
        <xdr:cNvPr id="4" name="吹き出し: 角を丸めた四角形 3">
          <a:extLst>
            <a:ext uri="{FF2B5EF4-FFF2-40B4-BE49-F238E27FC236}">
              <a16:creationId xmlns:a16="http://schemas.microsoft.com/office/drawing/2014/main" id="{8F9EE7A8-C43C-75A0-6FE7-1892AC1184CB}"/>
            </a:ext>
          </a:extLst>
        </xdr:cNvPr>
        <xdr:cNvSpPr/>
      </xdr:nvSpPr>
      <xdr:spPr>
        <a:xfrm>
          <a:off x="6228694" y="2865382"/>
          <a:ext cx="1760482" cy="616170"/>
        </a:xfrm>
        <a:prstGeom prst="wedgeRoundRectCallout">
          <a:avLst>
            <a:gd name="adj1" fmla="val -57819"/>
            <a:gd name="adj2" fmla="val -2613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補助金等交付決定通知に記載されている「交付決定額」を記入してください。</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258818</xdr:colOff>
      <xdr:row>17</xdr:row>
      <xdr:rowOff>147145</xdr:rowOff>
    </xdr:from>
    <xdr:to>
      <xdr:col>14</xdr:col>
      <xdr:colOff>337645</xdr:colOff>
      <xdr:row>21</xdr:row>
      <xdr:rowOff>67004</xdr:rowOff>
    </xdr:to>
    <xdr:sp macro="" textlink="">
      <xdr:nvSpPr>
        <xdr:cNvPr id="5" name="吹き出し: 角を丸めた四角形 4">
          <a:extLst>
            <a:ext uri="{FF2B5EF4-FFF2-40B4-BE49-F238E27FC236}">
              <a16:creationId xmlns:a16="http://schemas.microsoft.com/office/drawing/2014/main" id="{B1038F2A-0609-5233-8102-DDC90DCC4F26}"/>
            </a:ext>
          </a:extLst>
        </xdr:cNvPr>
        <xdr:cNvSpPr/>
      </xdr:nvSpPr>
      <xdr:spPr>
        <a:xfrm>
          <a:off x="6256284" y="4068817"/>
          <a:ext cx="1760482" cy="616170"/>
        </a:xfrm>
        <a:prstGeom prst="wedgeRoundRectCallout">
          <a:avLst>
            <a:gd name="adj1" fmla="val -57819"/>
            <a:gd name="adj2" fmla="val -2613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「収入明細書」の合計額と一致させてください。</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246994</xdr:colOff>
      <xdr:row>28</xdr:row>
      <xdr:rowOff>135321</xdr:rowOff>
    </xdr:from>
    <xdr:to>
      <xdr:col>14</xdr:col>
      <xdr:colOff>325821</xdr:colOff>
      <xdr:row>32</xdr:row>
      <xdr:rowOff>42042</xdr:rowOff>
    </xdr:to>
    <xdr:sp macro="" textlink="">
      <xdr:nvSpPr>
        <xdr:cNvPr id="6" name="吹き出し: 角を丸めた四角形 5">
          <a:extLst>
            <a:ext uri="{FF2B5EF4-FFF2-40B4-BE49-F238E27FC236}">
              <a16:creationId xmlns:a16="http://schemas.microsoft.com/office/drawing/2014/main" id="{75CA8580-9665-BB20-78AD-4ECFD1C4DA26}"/>
            </a:ext>
          </a:extLst>
        </xdr:cNvPr>
        <xdr:cNvSpPr/>
      </xdr:nvSpPr>
      <xdr:spPr>
        <a:xfrm>
          <a:off x="6244460" y="6159062"/>
          <a:ext cx="1760482" cy="616170"/>
        </a:xfrm>
        <a:prstGeom prst="wedgeRoundRectCallout">
          <a:avLst>
            <a:gd name="adj1" fmla="val -57819"/>
            <a:gd name="adj2" fmla="val -2613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「支出明細書」の合計額と一致させてください。</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197068</xdr:colOff>
      <xdr:row>53</xdr:row>
      <xdr:rowOff>45983</xdr:rowOff>
    </xdr:from>
    <xdr:to>
      <xdr:col>14</xdr:col>
      <xdr:colOff>275895</xdr:colOff>
      <xdr:row>56</xdr:row>
      <xdr:rowOff>13138</xdr:rowOff>
    </xdr:to>
    <xdr:sp macro="" textlink="">
      <xdr:nvSpPr>
        <xdr:cNvPr id="7" name="吹き出し: 角を丸めた四角形 6">
          <a:extLst>
            <a:ext uri="{FF2B5EF4-FFF2-40B4-BE49-F238E27FC236}">
              <a16:creationId xmlns:a16="http://schemas.microsoft.com/office/drawing/2014/main" id="{F2A1448E-6080-4B7D-A252-094CDCF2B61A}"/>
            </a:ext>
          </a:extLst>
        </xdr:cNvPr>
        <xdr:cNvSpPr/>
      </xdr:nvSpPr>
      <xdr:spPr>
        <a:xfrm>
          <a:off x="6194534" y="11016155"/>
          <a:ext cx="1760482" cy="341586"/>
        </a:xfrm>
        <a:prstGeom prst="wedgeRoundRectCallout">
          <a:avLst>
            <a:gd name="adj1" fmla="val -58565"/>
            <a:gd name="adj2" fmla="val -1652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選択してください。</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231226</xdr:colOff>
      <xdr:row>70</xdr:row>
      <xdr:rowOff>40727</xdr:rowOff>
    </xdr:from>
    <xdr:to>
      <xdr:col>14</xdr:col>
      <xdr:colOff>310053</xdr:colOff>
      <xdr:row>72</xdr:row>
      <xdr:rowOff>126124</xdr:rowOff>
    </xdr:to>
    <xdr:sp macro="" textlink="">
      <xdr:nvSpPr>
        <xdr:cNvPr id="8" name="吹き出し: 角を丸めた四角形 7">
          <a:extLst>
            <a:ext uri="{FF2B5EF4-FFF2-40B4-BE49-F238E27FC236}">
              <a16:creationId xmlns:a16="http://schemas.microsoft.com/office/drawing/2014/main" id="{A3DE17EB-F90B-5B06-5073-163749196A3D}"/>
            </a:ext>
          </a:extLst>
        </xdr:cNvPr>
        <xdr:cNvSpPr/>
      </xdr:nvSpPr>
      <xdr:spPr>
        <a:xfrm>
          <a:off x="6228692" y="14374210"/>
          <a:ext cx="1760482" cy="341586"/>
        </a:xfrm>
        <a:prstGeom prst="wedgeRoundRectCallout">
          <a:avLst>
            <a:gd name="adj1" fmla="val -58565"/>
            <a:gd name="adj2" fmla="val -1652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選択してください。</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198382</xdr:colOff>
      <xdr:row>77</xdr:row>
      <xdr:rowOff>145833</xdr:rowOff>
    </xdr:from>
    <xdr:to>
      <xdr:col>14</xdr:col>
      <xdr:colOff>277209</xdr:colOff>
      <xdr:row>83</xdr:row>
      <xdr:rowOff>13138</xdr:rowOff>
    </xdr:to>
    <xdr:sp macro="" textlink="">
      <xdr:nvSpPr>
        <xdr:cNvPr id="9" name="吹き出し: 角を丸めた四角形 8">
          <a:extLst>
            <a:ext uri="{FF2B5EF4-FFF2-40B4-BE49-F238E27FC236}">
              <a16:creationId xmlns:a16="http://schemas.microsoft.com/office/drawing/2014/main" id="{81276318-1320-B48E-47FE-A2607133E6AF}"/>
            </a:ext>
          </a:extLst>
        </xdr:cNvPr>
        <xdr:cNvSpPr/>
      </xdr:nvSpPr>
      <xdr:spPr>
        <a:xfrm>
          <a:off x="6195848" y="15733988"/>
          <a:ext cx="1760482" cy="892064"/>
        </a:xfrm>
        <a:prstGeom prst="wedgeRoundRectCallout">
          <a:avLst>
            <a:gd name="adj1" fmla="val -57819"/>
            <a:gd name="adj2" fmla="val -2613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latin typeface="BIZ UDPゴシック" panose="020B0400000000000000" pitchFamily="50" charset="-128"/>
              <a:ea typeface="BIZ UDPゴシック" panose="020B0400000000000000" pitchFamily="50" charset="-128"/>
            </a:rPr>
            <a:t>数値のみ記入してください。</a:t>
          </a:r>
          <a:endParaRPr kumimoji="1" lang="en-US" altLang="ja-JP" sz="800">
            <a:latin typeface="BIZ UDPゴシック" panose="020B0400000000000000" pitchFamily="50" charset="-128"/>
            <a:ea typeface="BIZ UDPゴシック" panose="020B0400000000000000" pitchFamily="50" charset="-128"/>
          </a:endParaRPr>
        </a:p>
        <a:p>
          <a:pPr algn="l"/>
          <a:r>
            <a:rPr kumimoji="1" lang="ja-JP" altLang="en-US" sz="800">
              <a:latin typeface="BIZ UDPゴシック" panose="020B0400000000000000" pitchFamily="50" charset="-128"/>
              <a:ea typeface="BIZ UDPゴシック" panose="020B0400000000000000" pitchFamily="50" charset="-128"/>
            </a:rPr>
            <a:t>「２</a:t>
          </a:r>
          <a:r>
            <a:rPr kumimoji="1" lang="en-US" altLang="ja-JP" sz="800">
              <a:latin typeface="BIZ UDPゴシック" panose="020B0400000000000000" pitchFamily="50" charset="-128"/>
              <a:ea typeface="BIZ UDPゴシック" panose="020B0400000000000000" pitchFamily="50" charset="-128"/>
            </a:rPr>
            <a:t>0</a:t>
          </a:r>
          <a:r>
            <a:rPr kumimoji="1" lang="ja-JP" altLang="en-US" sz="800">
              <a:latin typeface="BIZ UDPゴシック" panose="020B0400000000000000" pitchFamily="50" charset="-128"/>
              <a:ea typeface="BIZ UDPゴシック" panose="020B0400000000000000" pitchFamily="50" charset="-128"/>
            </a:rPr>
            <a:t>」と入力すると「２</a:t>
          </a:r>
          <a:r>
            <a:rPr kumimoji="1" lang="en-US" altLang="ja-JP" sz="800">
              <a:latin typeface="BIZ UDPゴシック" panose="020B0400000000000000" pitchFamily="50" charset="-128"/>
              <a:ea typeface="BIZ UDPゴシック" panose="020B0400000000000000" pitchFamily="50" charset="-128"/>
            </a:rPr>
            <a:t>0</a:t>
          </a:r>
          <a:r>
            <a:rPr kumimoji="1" lang="ja-JP" altLang="en-US" sz="800">
              <a:latin typeface="BIZ UDPゴシック" panose="020B0400000000000000" pitchFamily="50" charset="-128"/>
              <a:ea typeface="BIZ UDPゴシック" panose="020B0400000000000000" pitchFamily="50" charset="-128"/>
            </a:rPr>
            <a:t>人」と表示されます。</a:t>
          </a:r>
          <a:endParaRPr kumimoji="1" lang="en-US" altLang="ja-JP" sz="800">
            <a:latin typeface="BIZ UDPゴシック" panose="020B0400000000000000" pitchFamily="50" charset="-128"/>
            <a:ea typeface="BIZ UDPゴシック" panose="020B0400000000000000" pitchFamily="50" charset="-128"/>
          </a:endParaRPr>
        </a:p>
        <a:p>
          <a:pPr algn="l"/>
          <a:r>
            <a:rPr kumimoji="1" lang="ja-JP" altLang="en-US" sz="800">
              <a:latin typeface="BIZ UDPゴシック" panose="020B0400000000000000" pitchFamily="50" charset="-128"/>
              <a:ea typeface="BIZ UDPゴシック" panose="020B0400000000000000" pitchFamily="50" charset="-128"/>
            </a:rPr>
            <a:t>「</a:t>
          </a:r>
          <a:r>
            <a:rPr kumimoji="1" lang="en-US" altLang="ja-JP" sz="800">
              <a:latin typeface="BIZ UDPゴシック" panose="020B0400000000000000" pitchFamily="50" charset="-128"/>
              <a:ea typeface="BIZ UDPゴシック" panose="020B0400000000000000" pitchFamily="50" charset="-128"/>
            </a:rPr>
            <a:t>(3</a:t>
          </a:r>
          <a:r>
            <a:rPr kumimoji="1" lang="ja-JP" altLang="en-US" sz="800">
              <a:latin typeface="BIZ UDPゴシック" panose="020B0400000000000000" pitchFamily="50" charset="-128"/>
              <a:ea typeface="BIZ UDPゴシック" panose="020B0400000000000000" pitchFamily="50" charset="-128"/>
            </a:rPr>
            <a:t>）休日の事業実施月数」を入れると平均が表示されます。</a:t>
          </a:r>
        </a:p>
        <a:p>
          <a:pPr algn="l"/>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232541</xdr:colOff>
      <xdr:row>87</xdr:row>
      <xdr:rowOff>107734</xdr:rowOff>
    </xdr:from>
    <xdr:to>
      <xdr:col>14</xdr:col>
      <xdr:colOff>311368</xdr:colOff>
      <xdr:row>90</xdr:row>
      <xdr:rowOff>65690</xdr:rowOff>
    </xdr:to>
    <xdr:sp macro="" textlink="">
      <xdr:nvSpPr>
        <xdr:cNvPr id="10" name="吹き出し: 角を丸めた四角形 9">
          <a:extLst>
            <a:ext uri="{FF2B5EF4-FFF2-40B4-BE49-F238E27FC236}">
              <a16:creationId xmlns:a16="http://schemas.microsoft.com/office/drawing/2014/main" id="{7ACE69B8-EC91-04B9-E960-FF02B09CEABF}"/>
            </a:ext>
          </a:extLst>
        </xdr:cNvPr>
        <xdr:cNvSpPr/>
      </xdr:nvSpPr>
      <xdr:spPr>
        <a:xfrm>
          <a:off x="6230007" y="17968751"/>
          <a:ext cx="1760482" cy="470336"/>
        </a:xfrm>
        <a:prstGeom prst="wedgeRoundRectCallout">
          <a:avLst>
            <a:gd name="adj1" fmla="val -60804"/>
            <a:gd name="adj2" fmla="val -658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内容を確認し、☑を選択してください。</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269328</xdr:colOff>
      <xdr:row>91</xdr:row>
      <xdr:rowOff>65689</xdr:rowOff>
    </xdr:from>
    <xdr:to>
      <xdr:col>14</xdr:col>
      <xdr:colOff>348155</xdr:colOff>
      <xdr:row>93</xdr:row>
      <xdr:rowOff>55179</xdr:rowOff>
    </xdr:to>
    <xdr:sp macro="" textlink="">
      <xdr:nvSpPr>
        <xdr:cNvPr id="11" name="吹き出し: 角を丸めた四角形 10">
          <a:extLst>
            <a:ext uri="{FF2B5EF4-FFF2-40B4-BE49-F238E27FC236}">
              <a16:creationId xmlns:a16="http://schemas.microsoft.com/office/drawing/2014/main" id="{5B9637B7-E05C-476E-9EF9-3C4A7EE437A3}"/>
            </a:ext>
          </a:extLst>
        </xdr:cNvPr>
        <xdr:cNvSpPr/>
      </xdr:nvSpPr>
      <xdr:spPr>
        <a:xfrm>
          <a:off x="6266794" y="18609879"/>
          <a:ext cx="1760482" cy="744921"/>
        </a:xfrm>
        <a:prstGeom prst="wedgeRoundRectCallout">
          <a:avLst>
            <a:gd name="adj1" fmla="val -62297"/>
            <a:gd name="adj2" fmla="val -399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latin typeface="BIZ UDPゴシック" panose="020B0400000000000000" pitchFamily="50" charset="-128"/>
              <a:ea typeface="BIZ UDPゴシック" panose="020B0400000000000000" pitchFamily="50" charset="-128"/>
            </a:rPr>
            <a:t>手引き「３消費税及び地方消費税の取扱い」を確認し、課税事業者に該当する場合は市に報告してください</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0</xdr:colOff>
      <xdr:row>40</xdr:row>
      <xdr:rowOff>183931</xdr:rowOff>
    </xdr:from>
    <xdr:to>
      <xdr:col>14</xdr:col>
      <xdr:colOff>458511</xdr:colOff>
      <xdr:row>44</xdr:row>
      <xdr:rowOff>137948</xdr:rowOff>
    </xdr:to>
    <xdr:sp macro="" textlink="">
      <xdr:nvSpPr>
        <xdr:cNvPr id="12" name="吹き出し: 角を丸めた四角形 11">
          <a:extLst>
            <a:ext uri="{FF2B5EF4-FFF2-40B4-BE49-F238E27FC236}">
              <a16:creationId xmlns:a16="http://schemas.microsoft.com/office/drawing/2014/main" id="{F1CAA645-A633-4460-AF50-7296D4787D40}"/>
            </a:ext>
          </a:extLst>
        </xdr:cNvPr>
        <xdr:cNvSpPr/>
      </xdr:nvSpPr>
      <xdr:spPr>
        <a:xfrm>
          <a:off x="6312776" y="8283465"/>
          <a:ext cx="1824856" cy="551793"/>
        </a:xfrm>
        <a:prstGeom prst="wedgeRoundRectCallout">
          <a:avLst>
            <a:gd name="adj1" fmla="val -61138"/>
            <a:gd name="adj2" fmla="val -3315"/>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補助対象外経費は参考のため可能な範囲で記載。補助額への影響なし。</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256190</xdr:colOff>
      <xdr:row>0</xdr:row>
      <xdr:rowOff>19707</xdr:rowOff>
    </xdr:from>
    <xdr:to>
      <xdr:col>14</xdr:col>
      <xdr:colOff>335017</xdr:colOff>
      <xdr:row>1</xdr:row>
      <xdr:rowOff>162911</xdr:rowOff>
    </xdr:to>
    <xdr:sp macro="" textlink="">
      <xdr:nvSpPr>
        <xdr:cNvPr id="13" name="吹き出し: 角を丸めた四角形 12">
          <a:extLst>
            <a:ext uri="{FF2B5EF4-FFF2-40B4-BE49-F238E27FC236}">
              <a16:creationId xmlns:a16="http://schemas.microsoft.com/office/drawing/2014/main" id="{ACFF15C5-64B1-455E-8E6B-6D7227AB8141}"/>
            </a:ext>
          </a:extLst>
        </xdr:cNvPr>
        <xdr:cNvSpPr/>
      </xdr:nvSpPr>
      <xdr:spPr>
        <a:xfrm>
          <a:off x="6253656" y="19707"/>
          <a:ext cx="1760482" cy="313997"/>
        </a:xfrm>
        <a:prstGeom prst="wedgeRoundRectCallout">
          <a:avLst>
            <a:gd name="adj1" fmla="val -60058"/>
            <a:gd name="adj2" fmla="val -3545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申請日を記入</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0</xdr:colOff>
      <xdr:row>5</xdr:row>
      <xdr:rowOff>0</xdr:rowOff>
    </xdr:from>
    <xdr:to>
      <xdr:col>14</xdr:col>
      <xdr:colOff>394137</xdr:colOff>
      <xdr:row>6</xdr:row>
      <xdr:rowOff>143204</xdr:rowOff>
    </xdr:to>
    <xdr:sp macro="" textlink="">
      <xdr:nvSpPr>
        <xdr:cNvPr id="14" name="吹き出し: 角を丸めた四角形 13">
          <a:extLst>
            <a:ext uri="{FF2B5EF4-FFF2-40B4-BE49-F238E27FC236}">
              <a16:creationId xmlns:a16="http://schemas.microsoft.com/office/drawing/2014/main" id="{4A72A440-C25B-438B-B6EA-27222195292C}"/>
            </a:ext>
          </a:extLst>
        </xdr:cNvPr>
        <xdr:cNvSpPr/>
      </xdr:nvSpPr>
      <xdr:spPr>
        <a:xfrm>
          <a:off x="6312776" y="1353207"/>
          <a:ext cx="1760482" cy="313997"/>
        </a:xfrm>
        <a:prstGeom prst="wedgeRoundRectCallout">
          <a:avLst>
            <a:gd name="adj1" fmla="val -61177"/>
            <a:gd name="adj2" fmla="val -6056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800">
              <a:latin typeface="BIZ UDPゴシック" panose="020B0400000000000000" pitchFamily="50" charset="-128"/>
              <a:ea typeface="BIZ UDPゴシック" panose="020B0400000000000000" pitchFamily="50" charset="-128"/>
            </a:rPr>
            <a:t>代表者名を記入</a:t>
          </a: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ms09426\Desktop\&#37096;&#27963;&#21205;&#65306;&#27963;&#21205;&#22577;&#21578;&#26360;\&#9733;&#35036;&#21161;&#37329;\&#9733;&#12463;&#12521;&#12502;&#23451;&#36865;&#20184;\&#9733;&#20241;&#26085;&#12398;&#22320;&#22495;&#12463;&#12521;&#12502;&#27963;&#21205;&#36027;&#31561;&#12398;&#25903;&#25588;&#20107;&#26989;&#12288;&#35036;&#21161;&#37329;&#31561;&#20132;&#20184;&#30003;&#35531;&#26360;0828.xlsx" TargetMode="External"/><Relationship Id="rId1" Type="http://schemas.openxmlformats.org/officeDocument/2006/relationships/externalLinkPath" Target="&#9733;&#20241;&#26085;&#12398;&#22320;&#22495;&#12463;&#12521;&#12502;&#27963;&#21205;&#36027;&#31561;&#12398;&#25903;&#25588;&#20107;&#26989;&#12288;&#35036;&#21161;&#37329;&#31561;&#20132;&#20184;&#30003;&#35531;&#26360;08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補助金申請書兼収支予算書"/>
      <sheetName val="クラブ一覧"/>
      <sheetName val="※編集しないでください　算定基礎"/>
      <sheetName val="※編集しないでください　国申請様式"/>
    </sheetNames>
    <sheetDataSet>
      <sheetData sheetId="0"/>
      <sheetData sheetId="1"/>
      <sheetData sheetId="2">
        <row r="3">
          <cell r="A3" t="str">
            <v>標準参加人数</v>
          </cell>
          <cell r="B3" t="str">
            <v>指導者数</v>
          </cell>
          <cell r="C3">
            <v>4</v>
          </cell>
          <cell r="D3">
            <v>3</v>
          </cell>
          <cell r="E3">
            <v>2</v>
          </cell>
          <cell r="F3">
            <v>1</v>
          </cell>
        </row>
        <row r="4">
          <cell r="A4" t="str">
            <v>27人以上</v>
          </cell>
          <cell r="B4">
            <v>3</v>
          </cell>
          <cell r="C4">
            <v>673000</v>
          </cell>
          <cell r="D4">
            <v>550000</v>
          </cell>
          <cell r="E4">
            <v>427000</v>
          </cell>
          <cell r="F4">
            <v>305000</v>
          </cell>
          <cell r="L4" t="str">
            <v/>
          </cell>
        </row>
        <row r="5">
          <cell r="A5" t="str">
            <v>13～26人</v>
          </cell>
          <cell r="B5">
            <v>2</v>
          </cell>
          <cell r="C5">
            <v>576000</v>
          </cell>
          <cell r="D5">
            <v>475000</v>
          </cell>
          <cell r="E5">
            <v>373000</v>
          </cell>
          <cell r="F5">
            <v>272000</v>
          </cell>
          <cell r="L5">
            <v>0</v>
          </cell>
        </row>
        <row r="6">
          <cell r="A6" t="str">
            <v>５～12人</v>
          </cell>
          <cell r="B6">
            <v>1</v>
          </cell>
          <cell r="C6">
            <v>423000</v>
          </cell>
          <cell r="D6">
            <v>356000</v>
          </cell>
          <cell r="E6">
            <v>290000</v>
          </cell>
          <cell r="F6">
            <v>224000</v>
          </cell>
          <cell r="L6" t="str">
            <v/>
          </cell>
        </row>
        <row r="7">
          <cell r="A7" t="str">
            <v>５人未満</v>
          </cell>
          <cell r="B7" t="str">
            <v>対象外</v>
          </cell>
          <cell r="L7">
            <v>0</v>
          </cell>
        </row>
        <row r="8">
          <cell r="L8">
            <v>0</v>
          </cell>
        </row>
        <row r="9">
          <cell r="L9" t="b">
            <v>0</v>
          </cell>
        </row>
        <row r="10">
          <cell r="A10" t="str">
            <v>標準参加人数</v>
          </cell>
          <cell r="B10" t="str">
            <v>指導者数</v>
          </cell>
          <cell r="C10">
            <v>4</v>
          </cell>
          <cell r="D10">
            <v>3</v>
          </cell>
          <cell r="E10">
            <v>2</v>
          </cell>
          <cell r="F10">
            <v>1</v>
          </cell>
        </row>
        <row r="11">
          <cell r="A11" t="str">
            <v>27人以上</v>
          </cell>
          <cell r="B11">
            <v>3</v>
          </cell>
          <cell r="C11">
            <v>691000</v>
          </cell>
          <cell r="D11">
            <v>569000</v>
          </cell>
          <cell r="E11">
            <v>446000</v>
          </cell>
          <cell r="F11">
            <v>323000</v>
          </cell>
        </row>
        <row r="12">
          <cell r="A12" t="str">
            <v>13～26人</v>
          </cell>
          <cell r="B12">
            <v>2</v>
          </cell>
          <cell r="C12">
            <v>596000</v>
          </cell>
          <cell r="D12">
            <v>494000</v>
          </cell>
          <cell r="E12">
            <v>393000</v>
          </cell>
          <cell r="F12">
            <v>291000</v>
          </cell>
        </row>
        <row r="13">
          <cell r="A13" t="str">
            <v>５～12人</v>
          </cell>
          <cell r="B13">
            <v>1</v>
          </cell>
          <cell r="C13">
            <v>443000</v>
          </cell>
          <cell r="D13">
            <v>377000</v>
          </cell>
          <cell r="E13">
            <v>311000</v>
          </cell>
          <cell r="F13">
            <v>245000</v>
          </cell>
        </row>
        <row r="14">
          <cell r="A14" t="str">
            <v>５人未満</v>
          </cell>
          <cell r="B14" t="str">
            <v>対象外</v>
          </cell>
        </row>
      </sheetData>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55D04D-55CD-4463-9C33-F54C0E52E1DD}" name="テーブル3" displayName="テーブル3" ref="A1:C386" totalsRowShown="0" headerRowDxfId="3">
  <autoFilter ref="A1:C386" xr:uid="{3C45BC19-C761-4366-A609-F23A4A49D38B}"/>
  <tableColumns count="3">
    <tableColumn id="1" xr3:uid="{58252260-1589-4094-8074-D71327835D0F}" name="登録番号" dataDxfId="2"/>
    <tableColumn id="2" xr3:uid="{5BC4A7B9-EFBF-4C20-8CF0-51B80AD73AD2}" name="登録クラブ名" dataDxfId="1"/>
    <tableColumn id="3" xr3:uid="{668B1AFF-CC9D-4F70-B6C4-6083D6496415}" name="種目"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44FF6-9CAE-411D-B054-7808C75E4ADD}">
  <sheetPr>
    <tabColor rgb="FFFFC000"/>
  </sheetPr>
  <dimension ref="B1:L93"/>
  <sheetViews>
    <sheetView tabSelected="1" view="pageBreakPreview" zoomScale="145" zoomScaleNormal="100" zoomScaleSheetLayoutView="145" workbookViewId="0">
      <selection activeCell="A8" sqref="A8"/>
    </sheetView>
  </sheetViews>
  <sheetFormatPr defaultColWidth="9" defaultRowHeight="13.5"/>
  <cols>
    <col min="1" max="1" width="5.625" style="5" customWidth="1"/>
    <col min="2" max="2" width="3.625" style="5" customWidth="1"/>
    <col min="3" max="3" width="4.625" style="5" customWidth="1"/>
    <col min="4" max="9" width="8.625" style="5" customWidth="1"/>
    <col min="10" max="10" width="8" style="5" customWidth="1"/>
    <col min="11" max="11" width="5.125" style="5" customWidth="1"/>
    <col min="12" max="12" width="4.125" style="5" customWidth="1"/>
    <col min="13" max="16384" width="9" style="5"/>
  </cols>
  <sheetData>
    <row r="1" spans="2:11" ht="13.5" customHeight="1">
      <c r="I1" s="85" t="s">
        <v>14</v>
      </c>
      <c r="J1" s="85"/>
    </row>
    <row r="2" spans="2:11">
      <c r="B2" s="5" t="s">
        <v>13</v>
      </c>
    </row>
    <row r="3" spans="2:11">
      <c r="F3" s="3" t="s">
        <v>850</v>
      </c>
      <c r="G3" s="30"/>
      <c r="J3" s="3" t="str">
        <f>IFERROR(VLOOKUP($G$3,クラブ一覧!A:E,5,FALSE),"")</f>
        <v/>
      </c>
    </row>
    <row r="4" spans="2:11" ht="41.25" customHeight="1">
      <c r="F4" s="3" t="s">
        <v>851</v>
      </c>
      <c r="G4" s="56" t="str">
        <f>IFERROR(VLOOKUP($G$3,クラブ一覧!A:C,2,FALSE),"")</f>
        <v/>
      </c>
      <c r="H4" s="56"/>
      <c r="I4" s="56"/>
      <c r="J4" s="56"/>
      <c r="K4" s="56"/>
    </row>
    <row r="5" spans="2:11" ht="24.75" customHeight="1">
      <c r="E5" s="81" t="s">
        <v>852</v>
      </c>
      <c r="F5" s="81"/>
      <c r="G5" s="95"/>
      <c r="H5" s="95"/>
      <c r="I5" s="95"/>
      <c r="J5" s="95"/>
      <c r="K5" s="13"/>
    </row>
    <row r="7" spans="2:11">
      <c r="C7" s="64" t="s">
        <v>867</v>
      </c>
      <c r="D7" s="64"/>
      <c r="E7" s="64"/>
      <c r="F7" s="64"/>
      <c r="G7" s="64"/>
      <c r="H7" s="64"/>
      <c r="I7" s="64"/>
      <c r="J7" s="64"/>
    </row>
    <row r="8" spans="2:11">
      <c r="C8" s="64" t="s">
        <v>868</v>
      </c>
      <c r="D8" s="64"/>
      <c r="E8" s="64"/>
      <c r="F8" s="64"/>
      <c r="G8" s="64"/>
      <c r="H8" s="64"/>
      <c r="I8" s="64"/>
      <c r="J8" s="64"/>
    </row>
    <row r="9" spans="2:11">
      <c r="C9" s="4"/>
      <c r="D9" s="4"/>
      <c r="E9" s="4"/>
      <c r="F9" s="4"/>
      <c r="G9" s="4"/>
      <c r="H9" s="4"/>
      <c r="I9" s="4"/>
      <c r="J9" s="4"/>
    </row>
    <row r="10" spans="2:11" ht="42.75" customHeight="1">
      <c r="B10" s="56" t="s">
        <v>869</v>
      </c>
      <c r="C10" s="56"/>
      <c r="D10" s="56"/>
      <c r="E10" s="56"/>
      <c r="F10" s="56"/>
      <c r="G10" s="56"/>
      <c r="H10" s="56"/>
      <c r="I10" s="56"/>
      <c r="J10" s="56"/>
    </row>
    <row r="12" spans="2:11">
      <c r="B12" s="5" t="s">
        <v>28</v>
      </c>
    </row>
    <row r="13" spans="2:11" ht="22.5" customHeight="1" thickBot="1">
      <c r="E13" s="40"/>
      <c r="F13" s="40"/>
      <c r="G13" s="5" t="s">
        <v>29</v>
      </c>
    </row>
    <row r="14" spans="2:11" ht="14.25" thickTop="1"/>
    <row r="15" spans="2:11">
      <c r="B15" s="5" t="s">
        <v>857</v>
      </c>
    </row>
    <row r="16" spans="2:11">
      <c r="B16" s="5" t="s">
        <v>858</v>
      </c>
    </row>
    <row r="17" spans="2:10" ht="14.25" thickBot="1">
      <c r="C17" s="47" t="s">
        <v>22</v>
      </c>
      <c r="D17" s="48"/>
      <c r="E17" s="47" t="s">
        <v>21</v>
      </c>
      <c r="F17" s="48"/>
      <c r="G17" s="75" t="s">
        <v>20</v>
      </c>
      <c r="H17" s="75"/>
      <c r="I17" s="75"/>
      <c r="J17" s="75"/>
    </row>
    <row r="18" spans="2:10" ht="14.25" thickTop="1">
      <c r="C18" s="41" t="s">
        <v>33</v>
      </c>
      <c r="D18" s="42"/>
      <c r="E18" s="98"/>
      <c r="F18" s="99"/>
      <c r="G18" s="97"/>
      <c r="H18" s="97"/>
      <c r="I18" s="97"/>
      <c r="J18" s="97"/>
    </row>
    <row r="19" spans="2:10">
      <c r="C19" s="43" t="s">
        <v>6</v>
      </c>
      <c r="D19" s="44"/>
      <c r="E19" s="45"/>
      <c r="F19" s="46"/>
      <c r="G19" s="73"/>
      <c r="H19" s="73"/>
      <c r="I19" s="73"/>
      <c r="J19" s="73"/>
    </row>
    <row r="20" spans="2:10">
      <c r="C20" s="43" t="s">
        <v>12</v>
      </c>
      <c r="D20" s="44"/>
      <c r="E20" s="45"/>
      <c r="F20" s="46"/>
      <c r="G20" s="73"/>
      <c r="H20" s="73"/>
      <c r="I20" s="73"/>
      <c r="J20" s="73"/>
    </row>
    <row r="21" spans="2:10">
      <c r="C21" s="43" t="s">
        <v>34</v>
      </c>
      <c r="D21" s="44"/>
      <c r="E21" s="45"/>
      <c r="F21" s="46"/>
      <c r="G21" s="73"/>
      <c r="H21" s="73"/>
      <c r="I21" s="73"/>
      <c r="J21" s="73"/>
    </row>
    <row r="22" spans="2:10" ht="14.25" thickBot="1">
      <c r="C22" s="51"/>
      <c r="D22" s="52"/>
      <c r="E22" s="45"/>
      <c r="F22" s="46"/>
      <c r="G22" s="78"/>
      <c r="H22" s="78"/>
      <c r="I22" s="78"/>
      <c r="J22" s="78"/>
    </row>
    <row r="23" spans="2:10" ht="14.25" thickTop="1">
      <c r="C23" s="41" t="s">
        <v>19</v>
      </c>
      <c r="D23" s="42"/>
      <c r="E23" s="82">
        <f>SUM(E18:E22)</f>
        <v>0</v>
      </c>
      <c r="F23" s="83"/>
      <c r="G23" s="54" t="s">
        <v>853</v>
      </c>
      <c r="H23" s="54"/>
      <c r="I23" s="54"/>
      <c r="J23" s="54"/>
    </row>
    <row r="24" spans="2:10">
      <c r="C24" s="7" t="s">
        <v>30</v>
      </c>
      <c r="G24" s="7"/>
      <c r="H24" s="7"/>
    </row>
    <row r="25" spans="2:10" ht="27.75" customHeight="1">
      <c r="C25" s="56" t="s">
        <v>52</v>
      </c>
      <c r="D25" s="56"/>
      <c r="E25" s="56"/>
      <c r="F25" s="56"/>
      <c r="G25" s="56"/>
      <c r="H25" s="56"/>
      <c r="I25" s="56"/>
      <c r="J25" s="56"/>
    </row>
    <row r="26" spans="2:10">
      <c r="C26" s="7" t="s">
        <v>35</v>
      </c>
    </row>
    <row r="28" spans="2:10">
      <c r="B28" s="5" t="s">
        <v>859</v>
      </c>
    </row>
    <row r="29" spans="2:10" ht="14.25" thickBot="1">
      <c r="C29" s="47" t="s">
        <v>22</v>
      </c>
      <c r="D29" s="48"/>
      <c r="E29" s="47" t="s">
        <v>21</v>
      </c>
      <c r="F29" s="48"/>
      <c r="G29" s="75" t="s">
        <v>20</v>
      </c>
      <c r="H29" s="75"/>
      <c r="I29" s="75"/>
      <c r="J29" s="75"/>
    </row>
    <row r="30" spans="2:10" ht="14.25" thickTop="1">
      <c r="C30" s="54" t="s">
        <v>0</v>
      </c>
      <c r="D30" s="54"/>
      <c r="E30" s="84"/>
      <c r="F30" s="84"/>
      <c r="G30" s="76"/>
      <c r="H30" s="76"/>
      <c r="I30" s="76"/>
      <c r="J30" s="76"/>
    </row>
    <row r="31" spans="2:10">
      <c r="C31" s="53" t="s">
        <v>15</v>
      </c>
      <c r="D31" s="53"/>
      <c r="E31" s="55"/>
      <c r="F31" s="55"/>
      <c r="G31" s="62"/>
      <c r="H31" s="62"/>
      <c r="I31" s="62"/>
      <c r="J31" s="62"/>
    </row>
    <row r="32" spans="2:10">
      <c r="C32" s="53" t="s">
        <v>16</v>
      </c>
      <c r="D32" s="53"/>
      <c r="E32" s="55"/>
      <c r="F32" s="55"/>
      <c r="G32" s="62"/>
      <c r="H32" s="62"/>
      <c r="I32" s="62"/>
      <c r="J32" s="62"/>
    </row>
    <row r="33" spans="2:12">
      <c r="C33" s="53" t="s">
        <v>17</v>
      </c>
      <c r="D33" s="53"/>
      <c r="E33" s="55"/>
      <c r="F33" s="55"/>
      <c r="G33" s="73"/>
      <c r="H33" s="73"/>
      <c r="I33" s="73"/>
      <c r="J33" s="73"/>
    </row>
    <row r="34" spans="2:12">
      <c r="C34" s="53" t="s">
        <v>5</v>
      </c>
      <c r="D34" s="53"/>
      <c r="E34" s="55"/>
      <c r="F34" s="55"/>
      <c r="G34" s="62"/>
      <c r="H34" s="62"/>
      <c r="I34" s="62"/>
      <c r="J34" s="62"/>
    </row>
    <row r="35" spans="2:12">
      <c r="C35" s="53" t="s">
        <v>3</v>
      </c>
      <c r="D35" s="53"/>
      <c r="E35" s="55"/>
      <c r="F35" s="55"/>
      <c r="G35" s="62"/>
      <c r="H35" s="62"/>
      <c r="I35" s="62"/>
      <c r="J35" s="62"/>
    </row>
    <row r="36" spans="2:12">
      <c r="C36" s="53" t="s">
        <v>2</v>
      </c>
      <c r="D36" s="53"/>
      <c r="E36" s="55"/>
      <c r="F36" s="55"/>
      <c r="G36" s="62"/>
      <c r="H36" s="62"/>
      <c r="I36" s="62"/>
      <c r="J36" s="62"/>
    </row>
    <row r="37" spans="2:12">
      <c r="C37" s="53" t="s">
        <v>1</v>
      </c>
      <c r="D37" s="53"/>
      <c r="E37" s="55"/>
      <c r="F37" s="55"/>
      <c r="G37" s="62"/>
      <c r="H37" s="62"/>
      <c r="I37" s="62"/>
      <c r="J37" s="62"/>
    </row>
    <row r="38" spans="2:12">
      <c r="C38" s="53" t="s">
        <v>7</v>
      </c>
      <c r="D38" s="53"/>
      <c r="E38" s="55"/>
      <c r="F38" s="55"/>
      <c r="G38" s="62"/>
      <c r="H38" s="62"/>
      <c r="I38" s="62"/>
      <c r="J38" s="62"/>
    </row>
    <row r="39" spans="2:12">
      <c r="C39" s="53" t="s">
        <v>6</v>
      </c>
      <c r="D39" s="53"/>
      <c r="E39" s="55"/>
      <c r="F39" s="55"/>
      <c r="G39" s="62"/>
      <c r="H39" s="62"/>
      <c r="I39" s="62"/>
      <c r="J39" s="62"/>
    </row>
    <row r="40" spans="2:12">
      <c r="C40" s="53" t="s">
        <v>4</v>
      </c>
      <c r="D40" s="53"/>
      <c r="E40" s="55"/>
      <c r="F40" s="55"/>
      <c r="G40" s="62"/>
      <c r="H40" s="62"/>
      <c r="I40" s="62"/>
      <c r="J40" s="62"/>
    </row>
    <row r="41" spans="2:12" ht="14.25" thickBot="1">
      <c r="C41" s="87" t="s">
        <v>18</v>
      </c>
      <c r="D41" s="87"/>
      <c r="E41" s="72"/>
      <c r="F41" s="72"/>
      <c r="G41" s="77"/>
      <c r="H41" s="77"/>
      <c r="I41" s="77"/>
      <c r="J41" s="77"/>
    </row>
    <row r="42" spans="2:12" ht="14.25" customHeight="1" thickTop="1" thickBot="1">
      <c r="C42" s="88" t="s">
        <v>864</v>
      </c>
      <c r="D42" s="89"/>
      <c r="E42" s="60">
        <f>SUM(E30:F41)</f>
        <v>0</v>
      </c>
      <c r="F42" s="61"/>
      <c r="G42" s="41" t="s">
        <v>854</v>
      </c>
      <c r="H42" s="96"/>
      <c r="I42" s="96"/>
      <c r="J42" s="42"/>
    </row>
    <row r="43" spans="2:12" ht="14.25" customHeight="1" thickTop="1">
      <c r="C43" s="88" t="s">
        <v>863</v>
      </c>
      <c r="D43" s="89"/>
      <c r="E43" s="90"/>
      <c r="F43" s="91"/>
      <c r="G43" s="92"/>
      <c r="H43" s="93"/>
      <c r="I43" s="93"/>
      <c r="J43" s="94"/>
    </row>
    <row r="44" spans="2:12" ht="4.3499999999999996" customHeight="1">
      <c r="C44" s="3"/>
      <c r="D44" s="3"/>
      <c r="E44" s="8"/>
      <c r="F44" s="8"/>
      <c r="G44" s="4"/>
      <c r="H44" s="4"/>
      <c r="I44" s="4"/>
      <c r="J44" s="4"/>
    </row>
    <row r="45" spans="2:12" ht="55.5" customHeight="1">
      <c r="C45" s="56" t="s">
        <v>36</v>
      </c>
      <c r="D45" s="79"/>
      <c r="E45" s="79"/>
      <c r="F45" s="79"/>
      <c r="G45" s="79"/>
      <c r="H45" s="79"/>
      <c r="I45" s="79"/>
      <c r="J45" s="79"/>
      <c r="L45" s="13"/>
    </row>
    <row r="46" spans="2:12" ht="11.25" customHeight="1">
      <c r="C46" s="11"/>
      <c r="D46" s="11"/>
      <c r="E46" s="11"/>
      <c r="F46" s="11"/>
      <c r="G46" s="11"/>
      <c r="H46" s="11"/>
      <c r="I46" s="11"/>
      <c r="J46" s="11"/>
      <c r="L46" s="13"/>
    </row>
    <row r="47" spans="2:12">
      <c r="B47" s="5" t="s">
        <v>860</v>
      </c>
    </row>
    <row r="48" spans="2:12" ht="21.75" customHeight="1" thickBot="1">
      <c r="E48" s="74">
        <f>E42-E23</f>
        <v>0</v>
      </c>
      <c r="F48" s="74"/>
      <c r="G48" s="5" t="s">
        <v>855</v>
      </c>
    </row>
    <row r="49" spans="2:11" ht="27" customHeight="1" thickTop="1">
      <c r="C49" s="56" t="s">
        <v>27</v>
      </c>
      <c r="D49" s="56"/>
      <c r="E49" s="56"/>
      <c r="F49" s="56"/>
      <c r="G49" s="56"/>
      <c r="H49" s="56"/>
      <c r="I49" s="56"/>
      <c r="J49" s="56"/>
    </row>
    <row r="50" spans="2:11" ht="15.75" customHeight="1">
      <c r="E50" s="80"/>
      <c r="F50" s="81"/>
    </row>
    <row r="51" spans="2:11">
      <c r="B51" s="5" t="s">
        <v>861</v>
      </c>
    </row>
    <row r="52" spans="2:11" ht="7.5" customHeight="1"/>
    <row r="53" spans="2:11">
      <c r="C53" s="5" t="s">
        <v>862</v>
      </c>
    </row>
    <row r="54" spans="2:11" ht="8.25" customHeight="1"/>
    <row r="55" spans="2:11">
      <c r="D55" s="64" t="s">
        <v>38</v>
      </c>
      <c r="E55" s="64"/>
      <c r="F55" s="62"/>
      <c r="G55" s="62"/>
    </row>
    <row r="56" spans="2:11" ht="7.5" customHeight="1">
      <c r="D56" s="12"/>
      <c r="E56" s="10"/>
      <c r="F56" s="10"/>
      <c r="G56" s="12"/>
      <c r="H56" s="10"/>
      <c r="I56" s="10"/>
    </row>
    <row r="57" spans="2:11" ht="63" customHeight="1">
      <c r="C57" s="56" t="s">
        <v>856</v>
      </c>
      <c r="D57" s="56"/>
      <c r="E57" s="56"/>
      <c r="F57" s="56"/>
      <c r="G57" s="56"/>
      <c r="H57" s="56"/>
      <c r="I57" s="56"/>
      <c r="J57" s="56"/>
    </row>
    <row r="58" spans="2:11" ht="7.5" customHeight="1"/>
    <row r="59" spans="2:11">
      <c r="C59" s="5" t="s">
        <v>865</v>
      </c>
    </row>
    <row r="60" spans="2:11" ht="27.75" customHeight="1">
      <c r="D60" s="2" t="s">
        <v>23</v>
      </c>
      <c r="E60" s="65" t="s">
        <v>32</v>
      </c>
      <c r="F60" s="65"/>
      <c r="G60" s="2" t="s">
        <v>43</v>
      </c>
      <c r="H60" s="65" t="s">
        <v>32</v>
      </c>
      <c r="I60" s="65"/>
      <c r="J60" s="13"/>
    </row>
    <row r="61" spans="2:11" ht="12.75" customHeight="1">
      <c r="D61" s="1" t="s">
        <v>44</v>
      </c>
      <c r="E61" s="49"/>
      <c r="F61" s="49"/>
      <c r="G61" s="14" t="s">
        <v>47</v>
      </c>
      <c r="H61" s="49"/>
      <c r="I61" s="49"/>
      <c r="J61" s="64"/>
      <c r="K61" s="64"/>
    </row>
    <row r="62" spans="2:11" ht="12.75" customHeight="1">
      <c r="D62" s="1" t="s">
        <v>45</v>
      </c>
      <c r="E62" s="49"/>
      <c r="F62" s="49"/>
      <c r="G62" s="14" t="s">
        <v>48</v>
      </c>
      <c r="H62" s="49"/>
      <c r="I62" s="49"/>
      <c r="J62" s="71"/>
      <c r="K62" s="71"/>
    </row>
    <row r="63" spans="2:11" ht="12.75" customHeight="1">
      <c r="D63" s="1" t="s">
        <v>46</v>
      </c>
      <c r="E63" s="49"/>
      <c r="F63" s="49"/>
      <c r="G63" s="14" t="s">
        <v>11</v>
      </c>
      <c r="H63" s="49"/>
      <c r="I63" s="49"/>
      <c r="J63" s="71"/>
      <c r="K63" s="71"/>
    </row>
    <row r="64" spans="2:11" ht="12.75" customHeight="1">
      <c r="D64" s="1" t="s">
        <v>8</v>
      </c>
      <c r="E64" s="49"/>
      <c r="F64" s="49"/>
      <c r="G64" s="14" t="s">
        <v>49</v>
      </c>
      <c r="H64" s="49"/>
      <c r="I64" s="49"/>
      <c r="J64" s="71"/>
      <c r="K64" s="71"/>
    </row>
    <row r="65" spans="3:11" ht="12.75" customHeight="1">
      <c r="D65" s="1" t="s">
        <v>9</v>
      </c>
      <c r="E65" s="49"/>
      <c r="F65" s="49"/>
      <c r="G65" s="14" t="s">
        <v>1010</v>
      </c>
      <c r="H65" s="58"/>
      <c r="I65" s="59"/>
      <c r="J65" s="71"/>
      <c r="K65" s="71"/>
    </row>
    <row r="66" spans="3:11" ht="12.75" customHeight="1">
      <c r="D66" s="1" t="s">
        <v>10</v>
      </c>
      <c r="E66" s="49"/>
      <c r="F66" s="49"/>
      <c r="G66" s="14" t="s">
        <v>1011</v>
      </c>
      <c r="H66" s="58"/>
      <c r="I66" s="59"/>
      <c r="J66" s="71"/>
      <c r="K66" s="71"/>
    </row>
    <row r="67" spans="3:11" ht="15" customHeight="1">
      <c r="G67" s="6" t="s">
        <v>24</v>
      </c>
      <c r="H67" s="66" t="e">
        <f>SUM($E$61:$F$66,$H$61:$I$66)/$D$72</f>
        <v>#DIV/0!</v>
      </c>
      <c r="I67" s="67"/>
    </row>
    <row r="68" spans="3:11">
      <c r="D68" s="5" t="s">
        <v>31</v>
      </c>
    </row>
    <row r="69" spans="3:11" ht="3.75" customHeight="1"/>
    <row r="70" spans="3:11">
      <c r="C70" s="5" t="s">
        <v>40</v>
      </c>
    </row>
    <row r="71" spans="3:11" ht="6.75" customHeight="1"/>
    <row r="72" spans="3:11">
      <c r="D72" s="62"/>
      <c r="E72" s="62"/>
      <c r="F72" s="5" t="s">
        <v>26</v>
      </c>
    </row>
    <row r="73" spans="3:11" ht="33.75" customHeight="1">
      <c r="D73" s="56" t="s">
        <v>1012</v>
      </c>
      <c r="E73" s="56"/>
      <c r="F73" s="56"/>
      <c r="G73" s="56"/>
      <c r="H73" s="56"/>
      <c r="I73" s="56"/>
      <c r="J73" s="56"/>
    </row>
    <row r="74" spans="3:11">
      <c r="D74" s="5" t="s">
        <v>51</v>
      </c>
    </row>
    <row r="75" spans="3:11" ht="4.5" customHeight="1"/>
    <row r="76" spans="3:11">
      <c r="C76" s="5" t="s">
        <v>25</v>
      </c>
    </row>
    <row r="77" spans="3:11">
      <c r="D77" s="2" t="s">
        <v>23</v>
      </c>
      <c r="E77" s="68" t="s">
        <v>39</v>
      </c>
      <c r="F77" s="68"/>
      <c r="G77" s="9" t="s">
        <v>43</v>
      </c>
      <c r="H77" s="65" t="s">
        <v>50</v>
      </c>
      <c r="I77" s="65"/>
    </row>
    <row r="78" spans="3:11">
      <c r="D78" s="1" t="s">
        <v>44</v>
      </c>
      <c r="E78" s="57"/>
      <c r="F78" s="57"/>
      <c r="G78" s="15" t="s">
        <v>47</v>
      </c>
      <c r="H78" s="57"/>
      <c r="I78" s="57"/>
      <c r="J78" s="50"/>
      <c r="K78" s="50"/>
    </row>
    <row r="79" spans="3:11">
      <c r="D79" s="1" t="s">
        <v>45</v>
      </c>
      <c r="E79" s="57"/>
      <c r="F79" s="57"/>
      <c r="G79" s="15" t="s">
        <v>48</v>
      </c>
      <c r="H79" s="57"/>
      <c r="I79" s="57"/>
      <c r="J79" s="50"/>
      <c r="K79" s="50"/>
    </row>
    <row r="80" spans="3:11">
      <c r="D80" s="1" t="s">
        <v>46</v>
      </c>
      <c r="E80" s="57"/>
      <c r="F80" s="57"/>
      <c r="G80" s="15" t="s">
        <v>11</v>
      </c>
      <c r="H80" s="57"/>
      <c r="I80" s="57"/>
      <c r="J80" s="50"/>
      <c r="K80" s="50"/>
    </row>
    <row r="81" spans="2:11">
      <c r="D81" s="1" t="s">
        <v>8</v>
      </c>
      <c r="E81" s="57"/>
      <c r="F81" s="57"/>
      <c r="G81" s="15" t="s">
        <v>49</v>
      </c>
      <c r="H81" s="57"/>
      <c r="I81" s="57"/>
      <c r="J81" s="50"/>
      <c r="K81" s="50"/>
    </row>
    <row r="82" spans="2:11">
      <c r="D82" s="1" t="s">
        <v>9</v>
      </c>
      <c r="E82" s="57"/>
      <c r="F82" s="57"/>
      <c r="G82" s="15" t="s">
        <v>1010</v>
      </c>
      <c r="H82" s="57"/>
      <c r="I82" s="57"/>
      <c r="J82" s="50"/>
      <c r="K82" s="50"/>
    </row>
    <row r="83" spans="2:11">
      <c r="D83" s="1" t="s">
        <v>10</v>
      </c>
      <c r="E83" s="57"/>
      <c r="F83" s="57"/>
      <c r="G83" s="15" t="s">
        <v>1011</v>
      </c>
      <c r="H83" s="57"/>
      <c r="I83" s="57"/>
      <c r="J83" s="50"/>
      <c r="K83" s="50"/>
    </row>
    <row r="84" spans="2:11" ht="15" customHeight="1">
      <c r="G84" s="6" t="s">
        <v>24</v>
      </c>
      <c r="H84" s="69" t="e">
        <f>ROUNDUP(SUM(E78:F83,H78:I83)/D72,0)</f>
        <v>#DIV/0!</v>
      </c>
      <c r="I84" s="70"/>
    </row>
    <row r="85" spans="2:11" ht="15" customHeight="1">
      <c r="D85" s="4"/>
      <c r="E85" s="16"/>
      <c r="F85" s="16"/>
      <c r="G85" s="17" t="s">
        <v>41</v>
      </c>
    </row>
    <row r="86" spans="2:11" ht="62.25" customHeight="1">
      <c r="D86" s="56" t="s">
        <v>42</v>
      </c>
      <c r="E86" s="56"/>
      <c r="F86" s="56"/>
      <c r="G86" s="56"/>
      <c r="H86" s="56"/>
      <c r="I86" s="56"/>
      <c r="J86" s="56"/>
    </row>
    <row r="87" spans="2:11" ht="6" customHeight="1">
      <c r="D87" s="11"/>
      <c r="E87" s="11"/>
      <c r="F87" s="11"/>
      <c r="G87" s="11"/>
      <c r="H87" s="11"/>
      <c r="I87" s="11"/>
      <c r="J87" s="11"/>
    </row>
    <row r="88" spans="2:11">
      <c r="B88" s="5" t="s">
        <v>870</v>
      </c>
    </row>
    <row r="89" spans="2:11">
      <c r="C89" s="5" t="s">
        <v>866</v>
      </c>
    </row>
    <row r="90" spans="2:11">
      <c r="C90" s="62"/>
      <c r="D90" s="63" t="s">
        <v>37</v>
      </c>
      <c r="E90" s="63"/>
      <c r="F90" s="63"/>
      <c r="G90" s="63"/>
      <c r="H90" s="63"/>
      <c r="I90" s="63"/>
      <c r="J90" s="63"/>
    </row>
    <row r="91" spans="2:11">
      <c r="C91" s="62"/>
      <c r="D91" s="63"/>
      <c r="E91" s="63"/>
      <c r="F91" s="63"/>
      <c r="G91" s="63"/>
      <c r="H91" s="63"/>
      <c r="I91" s="63"/>
      <c r="J91" s="63"/>
    </row>
    <row r="92" spans="2:11" ht="7.5" customHeight="1"/>
    <row r="93" spans="2:11" ht="51.75" customHeight="1">
      <c r="C93" s="86" t="s">
        <v>1009</v>
      </c>
      <c r="D93" s="86"/>
      <c r="E93" s="86"/>
      <c r="F93" s="86"/>
      <c r="G93" s="86"/>
      <c r="H93" s="86"/>
      <c r="I93" s="86"/>
      <c r="J93" s="86"/>
    </row>
  </sheetData>
  <sheetProtection sheet="1" objects="1" scenarios="1"/>
  <mergeCells count="130">
    <mergeCell ref="I1:J1"/>
    <mergeCell ref="C93:J93"/>
    <mergeCell ref="C39:D39"/>
    <mergeCell ref="C40:D40"/>
    <mergeCell ref="C41:D41"/>
    <mergeCell ref="C42:D42"/>
    <mergeCell ref="C43:D43"/>
    <mergeCell ref="E43:F43"/>
    <mergeCell ref="G43:J43"/>
    <mergeCell ref="G4:K4"/>
    <mergeCell ref="E5:F5"/>
    <mergeCell ref="G5:J5"/>
    <mergeCell ref="G42:J42"/>
    <mergeCell ref="G18:J18"/>
    <mergeCell ref="G37:J37"/>
    <mergeCell ref="G38:J38"/>
    <mergeCell ref="G39:J39"/>
    <mergeCell ref="G17:J17"/>
    <mergeCell ref="E18:F18"/>
    <mergeCell ref="E19:F19"/>
    <mergeCell ref="E39:F39"/>
    <mergeCell ref="E40:F40"/>
    <mergeCell ref="C32:D32"/>
    <mergeCell ref="C33:D33"/>
    <mergeCell ref="C34:D34"/>
    <mergeCell ref="C35:D35"/>
    <mergeCell ref="C37:D37"/>
    <mergeCell ref="C38:D38"/>
    <mergeCell ref="E23:F23"/>
    <mergeCell ref="E34:F34"/>
    <mergeCell ref="E35:F35"/>
    <mergeCell ref="E36:F36"/>
    <mergeCell ref="E30:F30"/>
    <mergeCell ref="E31:F31"/>
    <mergeCell ref="E32:F32"/>
    <mergeCell ref="J82:K82"/>
    <mergeCell ref="C45:J45"/>
    <mergeCell ref="E80:F80"/>
    <mergeCell ref="E81:F81"/>
    <mergeCell ref="D86:J86"/>
    <mergeCell ref="H82:I82"/>
    <mergeCell ref="J83:K83"/>
    <mergeCell ref="J78:K78"/>
    <mergeCell ref="J79:K79"/>
    <mergeCell ref="H83:I83"/>
    <mergeCell ref="C49:J49"/>
    <mergeCell ref="C57:J57"/>
    <mergeCell ref="D73:J73"/>
    <mergeCell ref="H80:I80"/>
    <mergeCell ref="H81:I81"/>
    <mergeCell ref="J66:K66"/>
    <mergeCell ref="J65:K65"/>
    <mergeCell ref="D72:E72"/>
    <mergeCell ref="J64:K64"/>
    <mergeCell ref="J61:K61"/>
    <mergeCell ref="E50:F50"/>
    <mergeCell ref="H64:I64"/>
    <mergeCell ref="H77:I77"/>
    <mergeCell ref="C7:J7"/>
    <mergeCell ref="B10:J10"/>
    <mergeCell ref="E41:F41"/>
    <mergeCell ref="G33:J33"/>
    <mergeCell ref="E48:F48"/>
    <mergeCell ref="G23:J23"/>
    <mergeCell ref="G29:J29"/>
    <mergeCell ref="G30:J30"/>
    <mergeCell ref="G31:J31"/>
    <mergeCell ref="G32:J32"/>
    <mergeCell ref="G34:J34"/>
    <mergeCell ref="G35:J35"/>
    <mergeCell ref="G36:J36"/>
    <mergeCell ref="G41:J41"/>
    <mergeCell ref="G19:J19"/>
    <mergeCell ref="G20:J20"/>
    <mergeCell ref="G21:J21"/>
    <mergeCell ref="G22:J22"/>
    <mergeCell ref="C23:D23"/>
    <mergeCell ref="C21:D21"/>
    <mergeCell ref="C8:J8"/>
    <mergeCell ref="C17:D17"/>
    <mergeCell ref="E17:F17"/>
    <mergeCell ref="E21:F21"/>
    <mergeCell ref="D90:J91"/>
    <mergeCell ref="C90:C91"/>
    <mergeCell ref="D55:E55"/>
    <mergeCell ref="F55:G55"/>
    <mergeCell ref="E60:F60"/>
    <mergeCell ref="E61:F61"/>
    <mergeCell ref="E62:F62"/>
    <mergeCell ref="E63:F63"/>
    <mergeCell ref="E64:F64"/>
    <mergeCell ref="E65:F65"/>
    <mergeCell ref="E66:F66"/>
    <mergeCell ref="H67:I67"/>
    <mergeCell ref="E77:F77"/>
    <mergeCell ref="E78:F78"/>
    <mergeCell ref="H84:I84"/>
    <mergeCell ref="E79:F79"/>
    <mergeCell ref="J62:K62"/>
    <mergeCell ref="J63:K63"/>
    <mergeCell ref="H60:I60"/>
    <mergeCell ref="H61:I61"/>
    <mergeCell ref="H63:I63"/>
    <mergeCell ref="E82:F82"/>
    <mergeCell ref="E83:F83"/>
    <mergeCell ref="H78:I78"/>
    <mergeCell ref="E13:F13"/>
    <mergeCell ref="C18:D18"/>
    <mergeCell ref="C19:D19"/>
    <mergeCell ref="C20:D20"/>
    <mergeCell ref="E20:F20"/>
    <mergeCell ref="C29:D29"/>
    <mergeCell ref="H62:I62"/>
    <mergeCell ref="J80:K80"/>
    <mergeCell ref="J81:K81"/>
    <mergeCell ref="C22:D22"/>
    <mergeCell ref="C36:D36"/>
    <mergeCell ref="C30:D30"/>
    <mergeCell ref="C31:D31"/>
    <mergeCell ref="E38:F38"/>
    <mergeCell ref="E37:F37"/>
    <mergeCell ref="E33:F33"/>
    <mergeCell ref="E22:F22"/>
    <mergeCell ref="C25:J25"/>
    <mergeCell ref="H79:I79"/>
    <mergeCell ref="H65:I65"/>
    <mergeCell ref="H66:I66"/>
    <mergeCell ref="E42:F42"/>
    <mergeCell ref="G40:J40"/>
    <mergeCell ref="E29:F29"/>
  </mergeCells>
  <phoneticPr fontId="3"/>
  <dataValidations count="3">
    <dataValidation type="list" allowBlank="1" showInputMessage="1" showErrorMessage="1" sqref="C90" xr:uid="{9C77C4C2-FA0E-40BB-AB8D-4F083E9B29BD}">
      <formula1>"☑,　"</formula1>
    </dataValidation>
    <dataValidation type="list" allowBlank="1" showInputMessage="1" showErrorMessage="1" sqref="F55:G55" xr:uid="{1DDC6583-BF39-4597-B713-F4ED7116E632}">
      <formula1>"1人,2人,3人以上"</formula1>
    </dataValidation>
    <dataValidation type="list" allowBlank="1" showInputMessage="1" showErrorMessage="1" sqref="D72:E72" xr:uid="{376DE640-DA11-4797-954A-B625727CFFAD}">
      <formula1>"1,2,3,4,5,6,7,8,9,10,11,12"</formula1>
    </dataValidation>
  </dataValidations>
  <pageMargins left="0.70866141732283472" right="0.70866141732283472" top="0.55118110236220474" bottom="0.55118110236220474" header="0.31496062992125984" footer="0.31496062992125984"/>
  <pageSetup paperSize="9" fitToHeight="0" orientation="portrait" r:id="rId1"/>
  <rowBreaks count="1" manualBreakCount="1">
    <brk id="4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6270A9D-77BB-754F-A514-F22ED48A64A8}">
          <x14:formula1>
            <xm:f>クラブ一覧!$A$2:$A$386</xm:f>
          </x14:formula1>
          <xm:sqref>G3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8F3A7-D1CF-431E-A168-08E96320C327}">
  <sheetPr>
    <tabColor rgb="FFFFC000"/>
  </sheetPr>
  <dimension ref="A1:E389"/>
  <sheetViews>
    <sheetView workbookViewId="0">
      <pane ySplit="1" topLeftCell="A2" activePane="bottomLeft" state="frozen"/>
      <selection activeCell="B1" sqref="B1"/>
      <selection pane="bottomLeft" activeCell="B18" sqref="B18"/>
    </sheetView>
  </sheetViews>
  <sheetFormatPr defaultColWidth="9" defaultRowHeight="18.75"/>
  <cols>
    <col min="1" max="1" width="10.125" style="22" customWidth="1"/>
    <col min="2" max="2" width="39.625" style="29" customWidth="1"/>
    <col min="3" max="3" width="42.625" style="29" customWidth="1"/>
    <col min="4" max="4" width="14.125" style="21" customWidth="1"/>
    <col min="5" max="5" width="16.5" style="21" customWidth="1"/>
    <col min="6" max="16384" width="9" style="21"/>
  </cols>
  <sheetData>
    <row r="1" spans="1:5">
      <c r="A1" s="18" t="s">
        <v>53</v>
      </c>
      <c r="B1" s="19" t="s">
        <v>54</v>
      </c>
      <c r="C1" s="19" t="s">
        <v>55</v>
      </c>
      <c r="D1" s="20" t="s">
        <v>56</v>
      </c>
      <c r="E1" s="21" t="s">
        <v>57</v>
      </c>
    </row>
    <row r="2" spans="1:5" ht="27">
      <c r="A2" s="22" t="s">
        <v>58</v>
      </c>
      <c r="B2" s="23" t="s">
        <v>59</v>
      </c>
      <c r="C2" s="23" t="s">
        <v>871</v>
      </c>
      <c r="D2" s="21" t="str">
        <f t="shared" ref="D2:D65" si="0">IF(A2="","", "282049"&amp;IF(UPPER(LEFT(TRIM(A2),1))="A","s",IF(UPPER(LEFT(TRIM(A2),1))="B","c",""))&amp;TEXT(--RIGHT(TRIM(A2),3),"00000"))</f>
        <v>282049s00001</v>
      </c>
      <c r="E2" s="21" t="s">
        <v>61</v>
      </c>
    </row>
    <row r="3" spans="1:5">
      <c r="A3" s="22" t="s">
        <v>62</v>
      </c>
      <c r="B3" s="23" t="s">
        <v>63</v>
      </c>
      <c r="C3" s="23" t="s">
        <v>64</v>
      </c>
      <c r="D3" s="21" t="str">
        <f t="shared" si="0"/>
        <v>282049s00002</v>
      </c>
      <c r="E3" s="21" t="s">
        <v>61</v>
      </c>
    </row>
    <row r="4" spans="1:5">
      <c r="A4" s="22" t="s">
        <v>65</v>
      </c>
      <c r="B4" s="23" t="s">
        <v>66</v>
      </c>
      <c r="C4" s="23" t="s">
        <v>67</v>
      </c>
      <c r="D4" s="21" t="str">
        <f t="shared" si="0"/>
        <v>282049s00003</v>
      </c>
      <c r="E4" s="21" t="s">
        <v>61</v>
      </c>
    </row>
    <row r="5" spans="1:5">
      <c r="A5" s="22" t="s">
        <v>68</v>
      </c>
      <c r="B5" s="23" t="s">
        <v>69</v>
      </c>
      <c r="C5" s="23" t="s">
        <v>70</v>
      </c>
      <c r="D5" s="21" t="str">
        <f t="shared" si="0"/>
        <v>282049s00004</v>
      </c>
      <c r="E5" s="21" t="s">
        <v>61</v>
      </c>
    </row>
    <row r="6" spans="1:5">
      <c r="A6" s="22" t="s">
        <v>71</v>
      </c>
      <c r="B6" s="23" t="s">
        <v>72</v>
      </c>
      <c r="C6" s="23" t="s">
        <v>73</v>
      </c>
      <c r="D6" s="21" t="str">
        <f t="shared" si="0"/>
        <v>282049s00005</v>
      </c>
      <c r="E6" s="21" t="s">
        <v>61</v>
      </c>
    </row>
    <row r="7" spans="1:5" ht="27">
      <c r="A7" s="22" t="s">
        <v>74</v>
      </c>
      <c r="B7" s="23" t="s">
        <v>75</v>
      </c>
      <c r="C7" s="23" t="s">
        <v>872</v>
      </c>
      <c r="D7" s="21" t="str">
        <f t="shared" si="0"/>
        <v>282049s00006</v>
      </c>
      <c r="E7" s="21" t="s">
        <v>61</v>
      </c>
    </row>
    <row r="8" spans="1:5">
      <c r="A8" s="22" t="s">
        <v>76</v>
      </c>
      <c r="B8" s="23" t="s">
        <v>77</v>
      </c>
      <c r="C8" s="23" t="s">
        <v>78</v>
      </c>
      <c r="D8" s="21" t="str">
        <f t="shared" si="0"/>
        <v>282049s00007</v>
      </c>
      <c r="E8" s="21" t="s">
        <v>61</v>
      </c>
    </row>
    <row r="9" spans="1:5">
      <c r="A9" s="22" t="s">
        <v>79</v>
      </c>
      <c r="B9" s="23" t="s">
        <v>80</v>
      </c>
      <c r="C9" s="23" t="s">
        <v>81</v>
      </c>
      <c r="D9" s="21" t="str">
        <f t="shared" si="0"/>
        <v>282049s00008</v>
      </c>
      <c r="E9" s="21" t="s">
        <v>61</v>
      </c>
    </row>
    <row r="10" spans="1:5" ht="27">
      <c r="A10" s="22" t="s">
        <v>82</v>
      </c>
      <c r="B10" s="23" t="s">
        <v>83</v>
      </c>
      <c r="C10" s="23" t="s">
        <v>84</v>
      </c>
      <c r="D10" s="21" t="str">
        <f t="shared" si="0"/>
        <v>282049s00009</v>
      </c>
      <c r="E10" s="21" t="s">
        <v>61</v>
      </c>
    </row>
    <row r="11" spans="1:5" ht="27">
      <c r="A11" s="22" t="s">
        <v>85</v>
      </c>
      <c r="B11" s="23" t="s">
        <v>873</v>
      </c>
      <c r="C11" s="23" t="s">
        <v>86</v>
      </c>
      <c r="D11" s="21" t="str">
        <f t="shared" si="0"/>
        <v>282049s00011</v>
      </c>
      <c r="E11" s="21" t="s">
        <v>61</v>
      </c>
    </row>
    <row r="12" spans="1:5">
      <c r="A12" s="22" t="s">
        <v>87</v>
      </c>
      <c r="B12" s="23" t="s">
        <v>88</v>
      </c>
      <c r="C12" s="23" t="s">
        <v>89</v>
      </c>
      <c r="D12" s="21" t="str">
        <f t="shared" si="0"/>
        <v>282049s00012</v>
      </c>
      <c r="E12" s="21" t="s">
        <v>61</v>
      </c>
    </row>
    <row r="13" spans="1:5">
      <c r="A13" s="22" t="s">
        <v>90</v>
      </c>
      <c r="B13" s="23" t="s">
        <v>88</v>
      </c>
      <c r="C13" s="23" t="s">
        <v>91</v>
      </c>
      <c r="D13" s="21" t="str">
        <f t="shared" si="0"/>
        <v>282049s00013</v>
      </c>
      <c r="E13" s="21" t="s">
        <v>61</v>
      </c>
    </row>
    <row r="14" spans="1:5">
      <c r="A14" s="22" t="s">
        <v>92</v>
      </c>
      <c r="B14" s="23" t="s">
        <v>93</v>
      </c>
      <c r="C14" s="23" t="s">
        <v>94</v>
      </c>
      <c r="D14" s="21" t="str">
        <f t="shared" si="0"/>
        <v>282049s00014</v>
      </c>
      <c r="E14" s="21" t="s">
        <v>61</v>
      </c>
    </row>
    <row r="15" spans="1:5">
      <c r="A15" s="22" t="s">
        <v>95</v>
      </c>
      <c r="B15" s="23" t="s">
        <v>96</v>
      </c>
      <c r="C15" s="23" t="s">
        <v>97</v>
      </c>
      <c r="D15" s="21" t="str">
        <f t="shared" si="0"/>
        <v>282049s00016</v>
      </c>
      <c r="E15" s="21" t="s">
        <v>61</v>
      </c>
    </row>
    <row r="16" spans="1:5">
      <c r="A16" s="22" t="s">
        <v>98</v>
      </c>
      <c r="B16" s="23" t="s">
        <v>99</v>
      </c>
      <c r="C16" s="23" t="s">
        <v>100</v>
      </c>
      <c r="D16" s="21" t="str">
        <f t="shared" si="0"/>
        <v>282049s00018</v>
      </c>
      <c r="E16" s="21" t="s">
        <v>61</v>
      </c>
    </row>
    <row r="17" spans="1:5">
      <c r="A17" s="22" t="s">
        <v>101</v>
      </c>
      <c r="B17" s="23" t="s">
        <v>102</v>
      </c>
      <c r="C17" s="23" t="s">
        <v>89</v>
      </c>
      <c r="D17" s="21" t="str">
        <f t="shared" si="0"/>
        <v>282049s00020</v>
      </c>
      <c r="E17" s="21" t="s">
        <v>61</v>
      </c>
    </row>
    <row r="18" spans="1:5">
      <c r="A18" s="22" t="s">
        <v>103</v>
      </c>
      <c r="B18" s="23" t="s">
        <v>104</v>
      </c>
      <c r="C18" s="23" t="s">
        <v>105</v>
      </c>
      <c r="D18" s="21" t="str">
        <f t="shared" si="0"/>
        <v>282049s00021</v>
      </c>
      <c r="E18" s="21" t="s">
        <v>61</v>
      </c>
    </row>
    <row r="19" spans="1:5" ht="27">
      <c r="A19" s="22" t="s">
        <v>106</v>
      </c>
      <c r="B19" s="23" t="s">
        <v>874</v>
      </c>
      <c r="C19" s="23" t="s">
        <v>84</v>
      </c>
      <c r="D19" s="21" t="str">
        <f t="shared" si="0"/>
        <v>282049s00022</v>
      </c>
      <c r="E19" s="21" t="s">
        <v>61</v>
      </c>
    </row>
    <row r="20" spans="1:5" ht="27">
      <c r="A20" s="22" t="s">
        <v>107</v>
      </c>
      <c r="B20" s="23" t="s">
        <v>875</v>
      </c>
      <c r="C20" s="23" t="s">
        <v>84</v>
      </c>
      <c r="D20" s="21" t="str">
        <f t="shared" si="0"/>
        <v>282049s00023</v>
      </c>
      <c r="E20" s="21" t="s">
        <v>61</v>
      </c>
    </row>
    <row r="21" spans="1:5" ht="27">
      <c r="A21" s="22" t="s">
        <v>108</v>
      </c>
      <c r="B21" s="23" t="s">
        <v>876</v>
      </c>
      <c r="C21" s="23" t="s">
        <v>84</v>
      </c>
      <c r="D21" s="21" t="str">
        <f t="shared" si="0"/>
        <v>282049s00024</v>
      </c>
      <c r="E21" s="21" t="s">
        <v>61</v>
      </c>
    </row>
    <row r="22" spans="1:5" ht="27">
      <c r="A22" s="22" t="s">
        <v>109</v>
      </c>
      <c r="B22" s="23" t="s">
        <v>877</v>
      </c>
      <c r="C22" s="23" t="s">
        <v>84</v>
      </c>
      <c r="D22" s="21" t="str">
        <f t="shared" si="0"/>
        <v>282049s00026</v>
      </c>
      <c r="E22" s="21" t="s">
        <v>61</v>
      </c>
    </row>
    <row r="23" spans="1:5" ht="27">
      <c r="A23" s="22" t="s">
        <v>110</v>
      </c>
      <c r="B23" s="23" t="s">
        <v>878</v>
      </c>
      <c r="C23" s="23" t="s">
        <v>84</v>
      </c>
      <c r="D23" s="21" t="str">
        <f t="shared" si="0"/>
        <v>282049s00027</v>
      </c>
      <c r="E23" s="21" t="s">
        <v>61</v>
      </c>
    </row>
    <row r="24" spans="1:5" ht="27">
      <c r="A24" s="22" t="s">
        <v>111</v>
      </c>
      <c r="B24" s="23" t="s">
        <v>879</v>
      </c>
      <c r="C24" s="23" t="s">
        <v>84</v>
      </c>
      <c r="D24" s="21" t="str">
        <f t="shared" si="0"/>
        <v>282049s00028</v>
      </c>
      <c r="E24" s="21" t="s">
        <v>61</v>
      </c>
    </row>
    <row r="25" spans="1:5" ht="27">
      <c r="A25" s="22" t="s">
        <v>112</v>
      </c>
      <c r="B25" s="23" t="s">
        <v>880</v>
      </c>
      <c r="C25" s="23" t="s">
        <v>84</v>
      </c>
      <c r="D25" s="21" t="str">
        <f t="shared" si="0"/>
        <v>282049s00029</v>
      </c>
      <c r="E25" s="21" t="s">
        <v>61</v>
      </c>
    </row>
    <row r="26" spans="1:5" ht="27">
      <c r="A26" s="22" t="s">
        <v>113</v>
      </c>
      <c r="B26" s="23" t="s">
        <v>881</v>
      </c>
      <c r="C26" s="23" t="s">
        <v>84</v>
      </c>
      <c r="D26" s="21" t="str">
        <f t="shared" si="0"/>
        <v>282049s00031</v>
      </c>
      <c r="E26" s="21" t="s">
        <v>61</v>
      </c>
    </row>
    <row r="27" spans="1:5" ht="27">
      <c r="A27" s="22" t="s">
        <v>114</v>
      </c>
      <c r="B27" s="23" t="s">
        <v>882</v>
      </c>
      <c r="C27" s="23" t="s">
        <v>84</v>
      </c>
      <c r="D27" s="21" t="str">
        <f t="shared" si="0"/>
        <v>282049s00032</v>
      </c>
      <c r="E27" s="21" t="s">
        <v>61</v>
      </c>
    </row>
    <row r="28" spans="1:5" ht="27">
      <c r="A28" s="22" t="s">
        <v>115</v>
      </c>
      <c r="B28" s="23" t="s">
        <v>883</v>
      </c>
      <c r="C28" s="23" t="s">
        <v>84</v>
      </c>
      <c r="D28" s="21" t="str">
        <f t="shared" si="0"/>
        <v>282049s00033</v>
      </c>
      <c r="E28" s="21" t="s">
        <v>61</v>
      </c>
    </row>
    <row r="29" spans="1:5" ht="27">
      <c r="A29" s="22" t="s">
        <v>116</v>
      </c>
      <c r="B29" s="23" t="s">
        <v>117</v>
      </c>
      <c r="C29" s="23" t="s">
        <v>84</v>
      </c>
      <c r="D29" s="21" t="str">
        <f t="shared" si="0"/>
        <v>282049s00035</v>
      </c>
      <c r="E29" s="21" t="s">
        <v>61</v>
      </c>
    </row>
    <row r="30" spans="1:5">
      <c r="A30" s="22" t="s">
        <v>118</v>
      </c>
      <c r="B30" s="23" t="s">
        <v>119</v>
      </c>
      <c r="C30" s="23" t="s">
        <v>884</v>
      </c>
      <c r="D30" s="21" t="str">
        <f t="shared" si="0"/>
        <v>282049s00036</v>
      </c>
      <c r="E30" s="21" t="s">
        <v>61</v>
      </c>
    </row>
    <row r="31" spans="1:5">
      <c r="A31" s="22" t="s">
        <v>121</v>
      </c>
      <c r="B31" s="23" t="s">
        <v>122</v>
      </c>
      <c r="C31" s="23" t="s">
        <v>73</v>
      </c>
      <c r="D31" s="21" t="str">
        <f t="shared" si="0"/>
        <v>282049s00037</v>
      </c>
      <c r="E31" s="21" t="s">
        <v>61</v>
      </c>
    </row>
    <row r="32" spans="1:5">
      <c r="A32" s="22" t="s">
        <v>123</v>
      </c>
      <c r="B32" s="23" t="s">
        <v>124</v>
      </c>
      <c r="C32" s="23" t="s">
        <v>78</v>
      </c>
      <c r="D32" s="21" t="str">
        <f t="shared" si="0"/>
        <v>282049s00038</v>
      </c>
      <c r="E32" s="21" t="s">
        <v>61</v>
      </c>
    </row>
    <row r="33" spans="1:5">
      <c r="A33" s="22" t="s">
        <v>125</v>
      </c>
      <c r="B33" s="23" t="s">
        <v>126</v>
      </c>
      <c r="C33" s="23" t="s">
        <v>78</v>
      </c>
      <c r="D33" s="21" t="str">
        <f t="shared" si="0"/>
        <v>282049s00039</v>
      </c>
      <c r="E33" s="21" t="s">
        <v>61</v>
      </c>
    </row>
    <row r="34" spans="1:5">
      <c r="A34" s="22" t="s">
        <v>127</v>
      </c>
      <c r="B34" s="23" t="s">
        <v>128</v>
      </c>
      <c r="C34" s="23" t="s">
        <v>885</v>
      </c>
      <c r="D34" s="21" t="str">
        <f t="shared" si="0"/>
        <v>282049s00040</v>
      </c>
      <c r="E34" s="21" t="s">
        <v>61</v>
      </c>
    </row>
    <row r="35" spans="1:5">
      <c r="A35" s="22" t="s">
        <v>129</v>
      </c>
      <c r="B35" s="23" t="s">
        <v>130</v>
      </c>
      <c r="C35" s="23" t="s">
        <v>886</v>
      </c>
      <c r="D35" s="21" t="str">
        <f t="shared" si="0"/>
        <v>282049s00041</v>
      </c>
      <c r="E35" s="21" t="s">
        <v>61</v>
      </c>
    </row>
    <row r="36" spans="1:5">
      <c r="A36" s="22" t="s">
        <v>131</v>
      </c>
      <c r="B36" s="23" t="s">
        <v>132</v>
      </c>
      <c r="C36" s="23" t="s">
        <v>133</v>
      </c>
      <c r="D36" s="21" t="str">
        <f t="shared" si="0"/>
        <v>282049s00042</v>
      </c>
      <c r="E36" s="21" t="s">
        <v>61</v>
      </c>
    </row>
    <row r="37" spans="1:5">
      <c r="A37" s="22" t="s">
        <v>134</v>
      </c>
      <c r="B37" s="23" t="s">
        <v>135</v>
      </c>
      <c r="C37" s="23" t="s">
        <v>136</v>
      </c>
      <c r="D37" s="21" t="str">
        <f t="shared" si="0"/>
        <v>282049s00044</v>
      </c>
      <c r="E37" s="21" t="s">
        <v>61</v>
      </c>
    </row>
    <row r="38" spans="1:5">
      <c r="A38" s="22" t="s">
        <v>137</v>
      </c>
      <c r="B38" s="23" t="s">
        <v>138</v>
      </c>
      <c r="C38" s="23" t="s">
        <v>97</v>
      </c>
      <c r="D38" s="21" t="str">
        <f t="shared" si="0"/>
        <v>282049s00045</v>
      </c>
      <c r="E38" s="21" t="s">
        <v>61</v>
      </c>
    </row>
    <row r="39" spans="1:5" ht="24">
      <c r="A39" s="22" t="s">
        <v>139</v>
      </c>
      <c r="B39" s="24" t="s">
        <v>887</v>
      </c>
      <c r="C39" s="23" t="s">
        <v>97</v>
      </c>
      <c r="D39" s="21" t="str">
        <f t="shared" si="0"/>
        <v>282049s00046</v>
      </c>
      <c r="E39" s="21" t="s">
        <v>61</v>
      </c>
    </row>
    <row r="40" spans="1:5">
      <c r="A40" s="22" t="s">
        <v>140</v>
      </c>
      <c r="B40" s="23" t="s">
        <v>141</v>
      </c>
      <c r="C40" s="23" t="s">
        <v>84</v>
      </c>
      <c r="D40" s="21" t="str">
        <f t="shared" si="0"/>
        <v>282049s00047</v>
      </c>
      <c r="E40" s="21" t="s">
        <v>61</v>
      </c>
    </row>
    <row r="41" spans="1:5">
      <c r="A41" s="22" t="s">
        <v>142</v>
      </c>
      <c r="B41" s="23" t="s">
        <v>143</v>
      </c>
      <c r="C41" s="23" t="s">
        <v>144</v>
      </c>
      <c r="D41" s="21" t="str">
        <f t="shared" si="0"/>
        <v>282049s00048</v>
      </c>
      <c r="E41" s="21" t="s">
        <v>61</v>
      </c>
    </row>
    <row r="42" spans="1:5">
      <c r="A42" s="22" t="s">
        <v>145</v>
      </c>
      <c r="B42" s="23" t="s">
        <v>146</v>
      </c>
      <c r="C42" s="23" t="s">
        <v>147</v>
      </c>
      <c r="D42" s="21" t="str">
        <f t="shared" si="0"/>
        <v>282049s00049</v>
      </c>
      <c r="E42" s="21" t="s">
        <v>61</v>
      </c>
    </row>
    <row r="43" spans="1:5">
      <c r="A43" s="22" t="s">
        <v>148</v>
      </c>
      <c r="B43" s="23" t="s">
        <v>146</v>
      </c>
      <c r="C43" s="23" t="s">
        <v>432</v>
      </c>
      <c r="D43" s="21" t="str">
        <f t="shared" si="0"/>
        <v>282049s00050</v>
      </c>
      <c r="E43" s="21" t="s">
        <v>61</v>
      </c>
    </row>
    <row r="44" spans="1:5">
      <c r="A44" s="22" t="s">
        <v>149</v>
      </c>
      <c r="B44" s="23" t="s">
        <v>146</v>
      </c>
      <c r="C44" s="23" t="s">
        <v>91</v>
      </c>
      <c r="D44" s="21" t="str">
        <f t="shared" si="0"/>
        <v>282049s00051</v>
      </c>
      <c r="E44" s="21" t="s">
        <v>61</v>
      </c>
    </row>
    <row r="45" spans="1:5">
      <c r="A45" s="22" t="s">
        <v>150</v>
      </c>
      <c r="B45" s="23" t="s">
        <v>146</v>
      </c>
      <c r="C45" s="23" t="s">
        <v>151</v>
      </c>
      <c r="D45" s="21" t="str">
        <f t="shared" si="0"/>
        <v>282049s00052</v>
      </c>
      <c r="E45" s="21" t="s">
        <v>61</v>
      </c>
    </row>
    <row r="46" spans="1:5">
      <c r="A46" s="22" t="s">
        <v>152</v>
      </c>
      <c r="B46" s="23" t="s">
        <v>146</v>
      </c>
      <c r="C46" s="23" t="s">
        <v>544</v>
      </c>
      <c r="D46" s="21" t="str">
        <f t="shared" si="0"/>
        <v>282049s00053</v>
      </c>
      <c r="E46" s="21" t="s">
        <v>61</v>
      </c>
    </row>
    <row r="47" spans="1:5">
      <c r="A47" s="22" t="s">
        <v>153</v>
      </c>
      <c r="B47" s="23" t="s">
        <v>154</v>
      </c>
      <c r="C47" s="23" t="s">
        <v>60</v>
      </c>
      <c r="D47" s="21" t="str">
        <f t="shared" si="0"/>
        <v>282049s00054</v>
      </c>
      <c r="E47" s="21" t="s">
        <v>61</v>
      </c>
    </row>
    <row r="48" spans="1:5">
      <c r="A48" s="22" t="s">
        <v>155</v>
      </c>
      <c r="B48" s="23" t="s">
        <v>156</v>
      </c>
      <c r="C48" s="23" t="s">
        <v>84</v>
      </c>
      <c r="D48" s="21" t="str">
        <f t="shared" si="0"/>
        <v>282049s00055</v>
      </c>
      <c r="E48" s="21" t="s">
        <v>61</v>
      </c>
    </row>
    <row r="49" spans="1:5">
      <c r="A49" s="22" t="s">
        <v>157</v>
      </c>
      <c r="B49" s="23" t="s">
        <v>158</v>
      </c>
      <c r="C49" s="23" t="s">
        <v>84</v>
      </c>
      <c r="D49" s="21" t="str">
        <f t="shared" si="0"/>
        <v>282049s00056</v>
      </c>
      <c r="E49" s="21" t="s">
        <v>61</v>
      </c>
    </row>
    <row r="50" spans="1:5">
      <c r="A50" s="22" t="s">
        <v>159</v>
      </c>
      <c r="B50" s="23" t="s">
        <v>160</v>
      </c>
      <c r="C50" s="23" t="s">
        <v>161</v>
      </c>
      <c r="D50" s="21" t="str">
        <f t="shared" si="0"/>
        <v>282049s00057</v>
      </c>
      <c r="E50" s="21" t="s">
        <v>61</v>
      </c>
    </row>
    <row r="51" spans="1:5">
      <c r="A51" s="22" t="s">
        <v>162</v>
      </c>
      <c r="B51" s="23" t="s">
        <v>163</v>
      </c>
      <c r="C51" s="23" t="s">
        <v>89</v>
      </c>
      <c r="D51" s="21" t="str">
        <f t="shared" si="0"/>
        <v>282049s00058</v>
      </c>
      <c r="E51" s="21" t="s">
        <v>61</v>
      </c>
    </row>
    <row r="52" spans="1:5" ht="27">
      <c r="A52" s="22" t="s">
        <v>164</v>
      </c>
      <c r="B52" s="23" t="s">
        <v>165</v>
      </c>
      <c r="C52" s="23" t="s">
        <v>89</v>
      </c>
      <c r="D52" s="21" t="str">
        <f t="shared" si="0"/>
        <v>282049s00059</v>
      </c>
      <c r="E52" s="21" t="s">
        <v>61</v>
      </c>
    </row>
    <row r="53" spans="1:5">
      <c r="A53" s="22" t="s">
        <v>166</v>
      </c>
      <c r="B53" s="23" t="s">
        <v>167</v>
      </c>
      <c r="C53" s="23" t="s">
        <v>168</v>
      </c>
      <c r="D53" s="21" t="str">
        <f t="shared" si="0"/>
        <v>282049s00060</v>
      </c>
      <c r="E53" s="21" t="s">
        <v>61</v>
      </c>
    </row>
    <row r="54" spans="1:5">
      <c r="A54" s="22" t="s">
        <v>169</v>
      </c>
      <c r="B54" s="23" t="s">
        <v>170</v>
      </c>
      <c r="C54" s="23" t="s">
        <v>168</v>
      </c>
      <c r="D54" s="21" t="str">
        <f t="shared" si="0"/>
        <v>282049s00061</v>
      </c>
      <c r="E54" s="21" t="s">
        <v>61</v>
      </c>
    </row>
    <row r="55" spans="1:5">
      <c r="A55" s="22" t="s">
        <v>171</v>
      </c>
      <c r="B55" s="23" t="s">
        <v>172</v>
      </c>
      <c r="C55" s="23" t="s">
        <v>888</v>
      </c>
      <c r="D55" s="21" t="str">
        <f t="shared" si="0"/>
        <v>282049s00062</v>
      </c>
      <c r="E55" s="21" t="s">
        <v>61</v>
      </c>
    </row>
    <row r="56" spans="1:5">
      <c r="A56" s="22" t="s">
        <v>173</v>
      </c>
      <c r="B56" s="23" t="s">
        <v>889</v>
      </c>
      <c r="C56" s="23" t="s">
        <v>890</v>
      </c>
      <c r="D56" s="21" t="str">
        <f t="shared" si="0"/>
        <v>282049s00063</v>
      </c>
      <c r="E56" s="21" t="s">
        <v>61</v>
      </c>
    </row>
    <row r="57" spans="1:5">
      <c r="A57" s="22" t="s">
        <v>174</v>
      </c>
      <c r="B57" s="23" t="s">
        <v>175</v>
      </c>
      <c r="C57" s="23" t="s">
        <v>176</v>
      </c>
      <c r="D57" s="21" t="str">
        <f t="shared" si="0"/>
        <v>282049s00065</v>
      </c>
      <c r="E57" s="21" t="s">
        <v>61</v>
      </c>
    </row>
    <row r="58" spans="1:5">
      <c r="A58" s="22" t="s">
        <v>177</v>
      </c>
      <c r="B58" s="23" t="s">
        <v>178</v>
      </c>
      <c r="C58" s="23" t="s">
        <v>179</v>
      </c>
      <c r="D58" s="21" t="str">
        <f t="shared" si="0"/>
        <v>282049s00066</v>
      </c>
      <c r="E58" s="21" t="s">
        <v>61</v>
      </c>
    </row>
    <row r="59" spans="1:5">
      <c r="A59" s="22" t="s">
        <v>180</v>
      </c>
      <c r="B59" s="23" t="s">
        <v>181</v>
      </c>
      <c r="C59" s="23" t="s">
        <v>84</v>
      </c>
      <c r="D59" s="21" t="str">
        <f t="shared" si="0"/>
        <v>282049s00067</v>
      </c>
      <c r="E59" s="21" t="s">
        <v>61</v>
      </c>
    </row>
    <row r="60" spans="1:5" ht="27">
      <c r="A60" s="22" t="s">
        <v>183</v>
      </c>
      <c r="B60" s="23" t="s">
        <v>891</v>
      </c>
      <c r="C60" s="23" t="s">
        <v>84</v>
      </c>
      <c r="D60" s="21" t="str">
        <f t="shared" si="0"/>
        <v>282049s00068</v>
      </c>
      <c r="E60" s="21" t="s">
        <v>61</v>
      </c>
    </row>
    <row r="61" spans="1:5">
      <c r="A61" s="22" t="s">
        <v>184</v>
      </c>
      <c r="B61" s="23" t="s">
        <v>146</v>
      </c>
      <c r="C61" s="23" t="s">
        <v>892</v>
      </c>
      <c r="D61" s="21" t="str">
        <f t="shared" si="0"/>
        <v>282049s00069</v>
      </c>
      <c r="E61" s="21" t="s">
        <v>61</v>
      </c>
    </row>
    <row r="62" spans="1:5">
      <c r="A62" s="22" t="s">
        <v>186</v>
      </c>
      <c r="B62" s="23" t="s">
        <v>893</v>
      </c>
      <c r="C62" s="23" t="s">
        <v>187</v>
      </c>
      <c r="D62" s="21" t="str">
        <f t="shared" si="0"/>
        <v>282049s00070</v>
      </c>
      <c r="E62" s="21" t="s">
        <v>61</v>
      </c>
    </row>
    <row r="63" spans="1:5">
      <c r="A63" s="22" t="s">
        <v>188</v>
      </c>
      <c r="B63" s="23" t="s">
        <v>189</v>
      </c>
      <c r="C63" s="23" t="s">
        <v>97</v>
      </c>
      <c r="D63" s="21" t="str">
        <f t="shared" si="0"/>
        <v>282049s00071</v>
      </c>
      <c r="E63" s="21" t="s">
        <v>61</v>
      </c>
    </row>
    <row r="64" spans="1:5">
      <c r="A64" s="22" t="s">
        <v>190</v>
      </c>
      <c r="B64" s="23" t="s">
        <v>894</v>
      </c>
      <c r="C64" s="23" t="s">
        <v>892</v>
      </c>
      <c r="D64" s="21" t="str">
        <f t="shared" si="0"/>
        <v>282049s00072</v>
      </c>
      <c r="E64" s="21" t="s">
        <v>61</v>
      </c>
    </row>
    <row r="65" spans="1:5">
      <c r="A65" s="22" t="s">
        <v>191</v>
      </c>
      <c r="B65" s="23" t="s">
        <v>894</v>
      </c>
      <c r="C65" s="23" t="s">
        <v>100</v>
      </c>
      <c r="D65" s="21" t="str">
        <f t="shared" si="0"/>
        <v>282049s00073</v>
      </c>
      <c r="E65" s="21" t="s">
        <v>61</v>
      </c>
    </row>
    <row r="66" spans="1:5">
      <c r="A66" s="22" t="s">
        <v>192</v>
      </c>
      <c r="B66" s="23" t="s">
        <v>894</v>
      </c>
      <c r="C66" s="23" t="s">
        <v>193</v>
      </c>
      <c r="D66" s="21" t="str">
        <f t="shared" ref="D66:D129" si="1">IF(A66="","", "282049"&amp;IF(UPPER(LEFT(TRIM(A66),1))="A","s",IF(UPPER(LEFT(TRIM(A66),1))="B","c",""))&amp;TEXT(--RIGHT(TRIM(A66),3),"00000"))</f>
        <v>282049s00074</v>
      </c>
      <c r="E66" s="21" t="s">
        <v>61</v>
      </c>
    </row>
    <row r="67" spans="1:5">
      <c r="A67" s="22" t="s">
        <v>194</v>
      </c>
      <c r="B67" s="23" t="s">
        <v>894</v>
      </c>
      <c r="C67" s="23" t="s">
        <v>195</v>
      </c>
      <c r="D67" s="21" t="str">
        <f t="shared" si="1"/>
        <v>282049s00075</v>
      </c>
      <c r="E67" s="21" t="s">
        <v>61</v>
      </c>
    </row>
    <row r="68" spans="1:5">
      <c r="A68" s="22" t="s">
        <v>196</v>
      </c>
      <c r="B68" s="23" t="s">
        <v>197</v>
      </c>
      <c r="C68" s="23" t="s">
        <v>198</v>
      </c>
      <c r="D68" s="21" t="str">
        <f t="shared" si="1"/>
        <v>282049s00076</v>
      </c>
      <c r="E68" s="21" t="s">
        <v>61</v>
      </c>
    </row>
    <row r="69" spans="1:5">
      <c r="A69" s="22" t="s">
        <v>199</v>
      </c>
      <c r="B69" s="23" t="s">
        <v>200</v>
      </c>
      <c r="C69" s="23" t="s">
        <v>201</v>
      </c>
      <c r="D69" s="21" t="str">
        <f t="shared" si="1"/>
        <v>282049s00077</v>
      </c>
      <c r="E69" s="21" t="s">
        <v>61</v>
      </c>
    </row>
    <row r="70" spans="1:5">
      <c r="A70" s="22" t="s">
        <v>202</v>
      </c>
      <c r="B70" s="23" t="s">
        <v>203</v>
      </c>
      <c r="C70" s="23" t="s">
        <v>895</v>
      </c>
      <c r="D70" s="21" t="str">
        <f t="shared" si="1"/>
        <v>282049s00078</v>
      </c>
      <c r="E70" s="21" t="s">
        <v>61</v>
      </c>
    </row>
    <row r="71" spans="1:5">
      <c r="A71" s="22" t="s">
        <v>205</v>
      </c>
      <c r="B71" s="23" t="s">
        <v>206</v>
      </c>
      <c r="C71" s="23" t="s">
        <v>84</v>
      </c>
      <c r="D71" s="21" t="str">
        <f t="shared" si="1"/>
        <v>282049s00079</v>
      </c>
      <c r="E71" s="21" t="s">
        <v>61</v>
      </c>
    </row>
    <row r="72" spans="1:5">
      <c r="A72" s="22" t="s">
        <v>207</v>
      </c>
      <c r="B72" s="23" t="s">
        <v>208</v>
      </c>
      <c r="C72" s="23" t="s">
        <v>97</v>
      </c>
      <c r="D72" s="21" t="str">
        <f t="shared" si="1"/>
        <v>282049s00080</v>
      </c>
      <c r="E72" s="21" t="s">
        <v>61</v>
      </c>
    </row>
    <row r="73" spans="1:5">
      <c r="A73" s="22" t="s">
        <v>209</v>
      </c>
      <c r="B73" s="23" t="s">
        <v>210</v>
      </c>
      <c r="C73" s="23" t="s">
        <v>211</v>
      </c>
      <c r="D73" s="21" t="str">
        <f t="shared" si="1"/>
        <v>282049s00081</v>
      </c>
      <c r="E73" s="21" t="s">
        <v>61</v>
      </c>
    </row>
    <row r="74" spans="1:5">
      <c r="A74" s="22" t="s">
        <v>212</v>
      </c>
      <c r="B74" s="23" t="s">
        <v>213</v>
      </c>
      <c r="C74" s="23" t="s">
        <v>214</v>
      </c>
      <c r="D74" s="21" t="str">
        <f t="shared" si="1"/>
        <v>282049s00082</v>
      </c>
      <c r="E74" s="21" t="s">
        <v>61</v>
      </c>
    </row>
    <row r="75" spans="1:5">
      <c r="A75" s="22" t="s">
        <v>215</v>
      </c>
      <c r="B75" s="23" t="s">
        <v>216</v>
      </c>
      <c r="C75" s="23" t="s">
        <v>885</v>
      </c>
      <c r="D75" s="21" t="str">
        <f t="shared" si="1"/>
        <v>282049s00083</v>
      </c>
      <c r="E75" s="21" t="s">
        <v>61</v>
      </c>
    </row>
    <row r="76" spans="1:5">
      <c r="A76" s="22" t="s">
        <v>217</v>
      </c>
      <c r="B76" s="23" t="s">
        <v>218</v>
      </c>
      <c r="C76" s="23" t="s">
        <v>219</v>
      </c>
      <c r="D76" s="21" t="str">
        <f t="shared" si="1"/>
        <v>282049s00084</v>
      </c>
      <c r="E76" s="21" t="s">
        <v>61</v>
      </c>
    </row>
    <row r="77" spans="1:5">
      <c r="A77" s="22" t="s">
        <v>220</v>
      </c>
      <c r="B77" s="23" t="s">
        <v>221</v>
      </c>
      <c r="C77" s="23" t="s">
        <v>222</v>
      </c>
      <c r="D77" s="21" t="str">
        <f t="shared" si="1"/>
        <v>282049s00085</v>
      </c>
      <c r="E77" s="21" t="s">
        <v>61</v>
      </c>
    </row>
    <row r="78" spans="1:5">
      <c r="A78" s="22" t="s">
        <v>223</v>
      </c>
      <c r="B78" s="23" t="s">
        <v>896</v>
      </c>
      <c r="C78" s="23" t="s">
        <v>84</v>
      </c>
      <c r="D78" s="21" t="str">
        <f t="shared" si="1"/>
        <v>282049s00086</v>
      </c>
      <c r="E78" s="21" t="s">
        <v>61</v>
      </c>
    </row>
    <row r="79" spans="1:5">
      <c r="A79" s="22" t="s">
        <v>224</v>
      </c>
      <c r="B79" s="23" t="s">
        <v>225</v>
      </c>
      <c r="C79" s="23" t="s">
        <v>97</v>
      </c>
      <c r="D79" s="21" t="str">
        <f t="shared" si="1"/>
        <v>282049s00087</v>
      </c>
      <c r="E79" s="21" t="s">
        <v>61</v>
      </c>
    </row>
    <row r="80" spans="1:5">
      <c r="A80" s="22" t="s">
        <v>226</v>
      </c>
      <c r="B80" s="23" t="s">
        <v>227</v>
      </c>
      <c r="C80" s="23" t="s">
        <v>228</v>
      </c>
      <c r="D80" s="21" t="str">
        <f t="shared" si="1"/>
        <v>282049s00088</v>
      </c>
      <c r="E80" s="21" t="s">
        <v>61</v>
      </c>
    </row>
    <row r="81" spans="1:5" ht="27">
      <c r="A81" s="22" t="s">
        <v>229</v>
      </c>
      <c r="B81" s="23" t="s">
        <v>230</v>
      </c>
      <c r="C81" s="23" t="s">
        <v>84</v>
      </c>
      <c r="D81" s="21" t="str">
        <f t="shared" si="1"/>
        <v>282049s00089</v>
      </c>
      <c r="E81" s="21" t="s">
        <v>61</v>
      </c>
    </row>
    <row r="82" spans="1:5">
      <c r="A82" s="22" t="s">
        <v>231</v>
      </c>
      <c r="B82" s="23" t="s">
        <v>232</v>
      </c>
      <c r="C82" s="23" t="s">
        <v>94</v>
      </c>
      <c r="D82" s="21" t="str">
        <f t="shared" si="1"/>
        <v>282049s00090</v>
      </c>
      <c r="E82" s="21" t="s">
        <v>61</v>
      </c>
    </row>
    <row r="83" spans="1:5" ht="27">
      <c r="A83" s="22" t="s">
        <v>233</v>
      </c>
      <c r="B83" s="23" t="s">
        <v>230</v>
      </c>
      <c r="C83" s="23" t="s">
        <v>228</v>
      </c>
      <c r="D83" s="21" t="str">
        <f t="shared" si="1"/>
        <v>282049s00091</v>
      </c>
      <c r="E83" s="21" t="s">
        <v>61</v>
      </c>
    </row>
    <row r="84" spans="1:5">
      <c r="A84" s="22" t="s">
        <v>234</v>
      </c>
      <c r="B84" s="23" t="s">
        <v>235</v>
      </c>
      <c r="C84" s="23" t="s">
        <v>236</v>
      </c>
      <c r="D84" s="21" t="str">
        <f t="shared" si="1"/>
        <v>282049s00092</v>
      </c>
      <c r="E84" s="21" t="s">
        <v>61</v>
      </c>
    </row>
    <row r="85" spans="1:5">
      <c r="A85" s="22" t="s">
        <v>237</v>
      </c>
      <c r="B85" s="23" t="s">
        <v>238</v>
      </c>
      <c r="C85" s="23" t="s">
        <v>84</v>
      </c>
      <c r="D85" s="21" t="str">
        <f t="shared" si="1"/>
        <v>282049s00093</v>
      </c>
      <c r="E85" s="21" t="s">
        <v>61</v>
      </c>
    </row>
    <row r="86" spans="1:5">
      <c r="A86" s="22" t="s">
        <v>239</v>
      </c>
      <c r="B86" s="23" t="s">
        <v>240</v>
      </c>
      <c r="C86" s="23" t="s">
        <v>64</v>
      </c>
      <c r="D86" s="21" t="str">
        <f t="shared" si="1"/>
        <v>282049s00094</v>
      </c>
      <c r="E86" s="21" t="s">
        <v>61</v>
      </c>
    </row>
    <row r="87" spans="1:5">
      <c r="A87" s="22" t="s">
        <v>241</v>
      </c>
      <c r="B87" s="23" t="s">
        <v>242</v>
      </c>
      <c r="C87" s="23" t="s">
        <v>78</v>
      </c>
      <c r="D87" s="21" t="str">
        <f t="shared" si="1"/>
        <v>282049s00095</v>
      </c>
      <c r="E87" s="21" t="s">
        <v>61</v>
      </c>
    </row>
    <row r="88" spans="1:5">
      <c r="A88" s="22" t="s">
        <v>243</v>
      </c>
      <c r="B88" s="23" t="s">
        <v>244</v>
      </c>
      <c r="C88" s="23" t="s">
        <v>245</v>
      </c>
      <c r="D88" s="21" t="str">
        <f t="shared" si="1"/>
        <v>282049s00096</v>
      </c>
      <c r="E88" s="21" t="s">
        <v>61</v>
      </c>
    </row>
    <row r="89" spans="1:5">
      <c r="A89" s="22" t="s">
        <v>246</v>
      </c>
      <c r="B89" s="23" t="s">
        <v>247</v>
      </c>
      <c r="C89" s="23" t="s">
        <v>73</v>
      </c>
      <c r="D89" s="21" t="str">
        <f t="shared" si="1"/>
        <v>282049s00097</v>
      </c>
      <c r="E89" s="21" t="s">
        <v>61</v>
      </c>
    </row>
    <row r="90" spans="1:5">
      <c r="A90" s="22" t="s">
        <v>248</v>
      </c>
      <c r="B90" s="23" t="s">
        <v>249</v>
      </c>
      <c r="C90" s="23" t="s">
        <v>204</v>
      </c>
      <c r="D90" s="21" t="str">
        <f t="shared" si="1"/>
        <v>282049s00098</v>
      </c>
      <c r="E90" s="21" t="s">
        <v>61</v>
      </c>
    </row>
    <row r="91" spans="1:5">
      <c r="A91" s="22" t="s">
        <v>250</v>
      </c>
      <c r="B91" s="23" t="s">
        <v>897</v>
      </c>
      <c r="C91" s="23" t="s">
        <v>251</v>
      </c>
      <c r="D91" s="21" t="str">
        <f t="shared" si="1"/>
        <v>282049s00099</v>
      </c>
      <c r="E91" s="21" t="s">
        <v>61</v>
      </c>
    </row>
    <row r="92" spans="1:5">
      <c r="A92" s="22" t="s">
        <v>252</v>
      </c>
      <c r="B92" s="23" t="s">
        <v>253</v>
      </c>
      <c r="C92" s="23" t="s">
        <v>64</v>
      </c>
      <c r="D92" s="21" t="str">
        <f t="shared" si="1"/>
        <v>282049s00100</v>
      </c>
      <c r="E92" s="21" t="s">
        <v>61</v>
      </c>
    </row>
    <row r="93" spans="1:5">
      <c r="A93" s="22" t="s">
        <v>254</v>
      </c>
      <c r="B93" s="23" t="s">
        <v>255</v>
      </c>
      <c r="C93" s="23" t="s">
        <v>256</v>
      </c>
      <c r="D93" s="21" t="str">
        <f t="shared" si="1"/>
        <v>282049s00101</v>
      </c>
      <c r="E93" s="21" t="s">
        <v>61</v>
      </c>
    </row>
    <row r="94" spans="1:5">
      <c r="A94" s="22" t="s">
        <v>257</v>
      </c>
      <c r="B94" s="23" t="s">
        <v>258</v>
      </c>
      <c r="C94" s="23" t="s">
        <v>105</v>
      </c>
      <c r="D94" s="21" t="str">
        <f t="shared" si="1"/>
        <v>282049s00102</v>
      </c>
      <c r="E94" s="21" t="s">
        <v>61</v>
      </c>
    </row>
    <row r="95" spans="1:5">
      <c r="A95" s="22" t="s">
        <v>259</v>
      </c>
      <c r="B95" s="23" t="s">
        <v>260</v>
      </c>
      <c r="C95" s="23" t="s">
        <v>161</v>
      </c>
      <c r="D95" s="21" t="str">
        <f t="shared" si="1"/>
        <v>282049s00103</v>
      </c>
      <c r="E95" s="21" t="s">
        <v>61</v>
      </c>
    </row>
    <row r="96" spans="1:5">
      <c r="A96" s="22" t="s">
        <v>261</v>
      </c>
      <c r="B96" s="23" t="s">
        <v>262</v>
      </c>
      <c r="C96" s="23" t="s">
        <v>84</v>
      </c>
      <c r="D96" s="21" t="str">
        <f t="shared" si="1"/>
        <v>282049s00104</v>
      </c>
      <c r="E96" s="21" t="s">
        <v>61</v>
      </c>
    </row>
    <row r="97" spans="1:5">
      <c r="A97" s="22" t="s">
        <v>263</v>
      </c>
      <c r="B97" s="23" t="s">
        <v>264</v>
      </c>
      <c r="C97" s="23" t="s">
        <v>187</v>
      </c>
      <c r="D97" s="21" t="str">
        <f t="shared" si="1"/>
        <v>282049s00105</v>
      </c>
      <c r="E97" s="21" t="s">
        <v>61</v>
      </c>
    </row>
    <row r="98" spans="1:5">
      <c r="A98" s="22" t="s">
        <v>265</v>
      </c>
      <c r="B98" s="23" t="s">
        <v>266</v>
      </c>
      <c r="C98" s="23" t="s">
        <v>78</v>
      </c>
      <c r="D98" s="21" t="str">
        <f t="shared" si="1"/>
        <v>282049s00106</v>
      </c>
      <c r="E98" s="21" t="s">
        <v>61</v>
      </c>
    </row>
    <row r="99" spans="1:5">
      <c r="A99" s="22" t="s">
        <v>267</v>
      </c>
      <c r="B99" s="23" t="s">
        <v>898</v>
      </c>
      <c r="C99" s="23" t="s">
        <v>89</v>
      </c>
      <c r="D99" s="21" t="str">
        <f t="shared" si="1"/>
        <v>282049s00107</v>
      </c>
      <c r="E99" s="21" t="s">
        <v>61</v>
      </c>
    </row>
    <row r="100" spans="1:5">
      <c r="A100" s="22" t="s">
        <v>268</v>
      </c>
      <c r="B100" s="23" t="s">
        <v>269</v>
      </c>
      <c r="C100" s="23" t="s">
        <v>270</v>
      </c>
      <c r="D100" s="21" t="str">
        <f t="shared" si="1"/>
        <v>282049s00108</v>
      </c>
      <c r="E100" s="21" t="s">
        <v>61</v>
      </c>
    </row>
    <row r="101" spans="1:5">
      <c r="A101" s="22" t="s">
        <v>271</v>
      </c>
      <c r="B101" s="23" t="s">
        <v>272</v>
      </c>
      <c r="C101" s="23" t="s">
        <v>273</v>
      </c>
      <c r="D101" s="21" t="str">
        <f t="shared" si="1"/>
        <v>282049s00109</v>
      </c>
      <c r="E101" s="21" t="s">
        <v>61</v>
      </c>
    </row>
    <row r="102" spans="1:5">
      <c r="A102" s="22" t="s">
        <v>274</v>
      </c>
      <c r="B102" s="23" t="s">
        <v>275</v>
      </c>
      <c r="C102" s="23" t="s">
        <v>228</v>
      </c>
      <c r="D102" s="21" t="str">
        <f t="shared" si="1"/>
        <v>282049s00110</v>
      </c>
      <c r="E102" s="21" t="s">
        <v>61</v>
      </c>
    </row>
    <row r="103" spans="1:5">
      <c r="A103" s="22" t="s">
        <v>276</v>
      </c>
      <c r="B103" s="23" t="s">
        <v>277</v>
      </c>
      <c r="C103" s="23" t="s">
        <v>105</v>
      </c>
      <c r="D103" s="21" t="str">
        <f t="shared" si="1"/>
        <v>282049s00111</v>
      </c>
      <c r="E103" s="21" t="s">
        <v>61</v>
      </c>
    </row>
    <row r="104" spans="1:5">
      <c r="A104" s="22" t="s">
        <v>278</v>
      </c>
      <c r="B104" s="23" t="s">
        <v>279</v>
      </c>
      <c r="C104" s="23" t="s">
        <v>78</v>
      </c>
      <c r="D104" s="21" t="str">
        <f t="shared" si="1"/>
        <v>282049s00112</v>
      </c>
      <c r="E104" s="21" t="s">
        <v>61</v>
      </c>
    </row>
    <row r="105" spans="1:5">
      <c r="A105" s="22" t="s">
        <v>280</v>
      </c>
      <c r="B105" s="23" t="s">
        <v>281</v>
      </c>
      <c r="C105" s="23" t="s">
        <v>105</v>
      </c>
      <c r="D105" s="21" t="str">
        <f t="shared" si="1"/>
        <v>282049s00113</v>
      </c>
      <c r="E105" s="21" t="s">
        <v>61</v>
      </c>
    </row>
    <row r="106" spans="1:5">
      <c r="A106" s="22" t="s">
        <v>282</v>
      </c>
      <c r="B106" s="23" t="s">
        <v>283</v>
      </c>
      <c r="C106" s="23" t="s">
        <v>284</v>
      </c>
      <c r="D106" s="21" t="str">
        <f t="shared" si="1"/>
        <v>282049s00114</v>
      </c>
      <c r="E106" s="21" t="s">
        <v>61</v>
      </c>
    </row>
    <row r="107" spans="1:5">
      <c r="A107" s="22" t="s">
        <v>285</v>
      </c>
      <c r="B107" s="23" t="s">
        <v>286</v>
      </c>
      <c r="C107" s="23" t="s">
        <v>84</v>
      </c>
      <c r="D107" s="21" t="str">
        <f t="shared" si="1"/>
        <v>282049s00115</v>
      </c>
      <c r="E107" s="21" t="s">
        <v>61</v>
      </c>
    </row>
    <row r="108" spans="1:5">
      <c r="A108" s="22" t="s">
        <v>287</v>
      </c>
      <c r="B108" s="23" t="s">
        <v>288</v>
      </c>
      <c r="C108" s="23" t="s">
        <v>97</v>
      </c>
      <c r="D108" s="21" t="str">
        <f t="shared" si="1"/>
        <v>282049s00116</v>
      </c>
      <c r="E108" s="21" t="s">
        <v>61</v>
      </c>
    </row>
    <row r="109" spans="1:5">
      <c r="A109" s="22" t="s">
        <v>289</v>
      </c>
      <c r="B109" s="23" t="s">
        <v>290</v>
      </c>
      <c r="C109" s="23" t="s">
        <v>84</v>
      </c>
      <c r="D109" s="21" t="str">
        <f t="shared" si="1"/>
        <v>282049s00117</v>
      </c>
      <c r="E109" s="21" t="s">
        <v>61</v>
      </c>
    </row>
    <row r="110" spans="1:5">
      <c r="A110" s="22" t="s">
        <v>291</v>
      </c>
      <c r="B110" s="23" t="s">
        <v>292</v>
      </c>
      <c r="C110" s="23" t="s">
        <v>100</v>
      </c>
      <c r="D110" s="21" t="str">
        <f t="shared" si="1"/>
        <v>282049s00118</v>
      </c>
      <c r="E110" s="21" t="s">
        <v>61</v>
      </c>
    </row>
    <row r="111" spans="1:5" ht="27">
      <c r="A111" s="22" t="s">
        <v>293</v>
      </c>
      <c r="B111" s="23" t="s">
        <v>294</v>
      </c>
      <c r="C111" s="23" t="s">
        <v>899</v>
      </c>
      <c r="D111" s="21" t="str">
        <f t="shared" si="1"/>
        <v>282049s00119</v>
      </c>
      <c r="E111" s="21" t="s">
        <v>61</v>
      </c>
    </row>
    <row r="112" spans="1:5">
      <c r="A112" s="22" t="s">
        <v>295</v>
      </c>
      <c r="B112" s="23" t="s">
        <v>900</v>
      </c>
      <c r="C112" s="23" t="s">
        <v>182</v>
      </c>
      <c r="D112" s="21" t="str">
        <f t="shared" si="1"/>
        <v>282049s00120</v>
      </c>
      <c r="E112" s="21" t="s">
        <v>61</v>
      </c>
    </row>
    <row r="113" spans="1:5">
      <c r="A113" s="22" t="s">
        <v>296</v>
      </c>
      <c r="B113" s="23" t="s">
        <v>901</v>
      </c>
      <c r="C113" s="23" t="s">
        <v>245</v>
      </c>
      <c r="D113" s="21" t="str">
        <f t="shared" si="1"/>
        <v>282049s00121</v>
      </c>
      <c r="E113" s="21" t="s">
        <v>61</v>
      </c>
    </row>
    <row r="114" spans="1:5">
      <c r="A114" s="22" t="s">
        <v>297</v>
      </c>
      <c r="B114" s="23" t="s">
        <v>298</v>
      </c>
      <c r="C114" s="23" t="s">
        <v>299</v>
      </c>
      <c r="D114" s="21" t="str">
        <f t="shared" si="1"/>
        <v>282049s00122</v>
      </c>
      <c r="E114" s="21" t="s">
        <v>61</v>
      </c>
    </row>
    <row r="115" spans="1:5">
      <c r="A115" s="22" t="s">
        <v>300</v>
      </c>
      <c r="B115" s="23" t="s">
        <v>298</v>
      </c>
      <c r="C115" s="23" t="s">
        <v>97</v>
      </c>
      <c r="D115" s="21" t="str">
        <f t="shared" si="1"/>
        <v>282049s00123</v>
      </c>
      <c r="E115" s="21" t="s">
        <v>61</v>
      </c>
    </row>
    <row r="116" spans="1:5">
      <c r="A116" s="22" t="s">
        <v>301</v>
      </c>
      <c r="B116" s="23" t="s">
        <v>302</v>
      </c>
      <c r="C116" s="23" t="s">
        <v>185</v>
      </c>
      <c r="D116" s="21" t="str">
        <f t="shared" si="1"/>
        <v>282049s00124</v>
      </c>
      <c r="E116" s="21" t="s">
        <v>61</v>
      </c>
    </row>
    <row r="117" spans="1:5">
      <c r="A117" s="22" t="s">
        <v>303</v>
      </c>
      <c r="B117" s="23" t="s">
        <v>304</v>
      </c>
      <c r="C117" s="23" t="s">
        <v>305</v>
      </c>
      <c r="D117" s="21" t="str">
        <f t="shared" si="1"/>
        <v>282049s00125</v>
      </c>
      <c r="E117" s="21" t="s">
        <v>61</v>
      </c>
    </row>
    <row r="118" spans="1:5" ht="27">
      <c r="A118" s="22" t="s">
        <v>306</v>
      </c>
      <c r="B118" s="23" t="s">
        <v>83</v>
      </c>
      <c r="C118" s="23" t="s">
        <v>307</v>
      </c>
      <c r="D118" s="21" t="str">
        <f t="shared" si="1"/>
        <v>282049s00126</v>
      </c>
      <c r="E118" s="21" t="s">
        <v>61</v>
      </c>
    </row>
    <row r="119" spans="1:5" ht="27">
      <c r="A119" s="22" t="s">
        <v>308</v>
      </c>
      <c r="B119" s="23" t="s">
        <v>83</v>
      </c>
      <c r="C119" s="23" t="s">
        <v>374</v>
      </c>
      <c r="D119" s="21" t="str">
        <f t="shared" si="1"/>
        <v>282049s00127</v>
      </c>
      <c r="E119" s="21" t="s">
        <v>61</v>
      </c>
    </row>
    <row r="120" spans="1:5">
      <c r="A120" s="22" t="s">
        <v>309</v>
      </c>
      <c r="B120" s="23" t="s">
        <v>310</v>
      </c>
      <c r="C120" s="23" t="s">
        <v>902</v>
      </c>
      <c r="D120" s="21" t="str">
        <f t="shared" si="1"/>
        <v>282049s00128</v>
      </c>
      <c r="E120" s="21" t="s">
        <v>61</v>
      </c>
    </row>
    <row r="121" spans="1:5">
      <c r="A121" s="22" t="s">
        <v>312</v>
      </c>
      <c r="B121" s="23" t="s">
        <v>313</v>
      </c>
      <c r="C121" s="23" t="s">
        <v>314</v>
      </c>
      <c r="D121" s="21" t="str">
        <f t="shared" si="1"/>
        <v>282049s00130</v>
      </c>
      <c r="E121" s="21" t="s">
        <v>61</v>
      </c>
    </row>
    <row r="122" spans="1:5">
      <c r="A122" s="22" t="s">
        <v>315</v>
      </c>
      <c r="B122" s="23" t="s">
        <v>316</v>
      </c>
      <c r="C122" s="23" t="s">
        <v>317</v>
      </c>
      <c r="D122" s="21" t="str">
        <f t="shared" si="1"/>
        <v>282049s00131</v>
      </c>
      <c r="E122" s="21" t="s">
        <v>61</v>
      </c>
    </row>
    <row r="123" spans="1:5" ht="27">
      <c r="A123" s="22" t="s">
        <v>318</v>
      </c>
      <c r="B123" s="23" t="s">
        <v>903</v>
      </c>
      <c r="C123" s="25" t="s">
        <v>904</v>
      </c>
      <c r="D123" s="21" t="str">
        <f t="shared" si="1"/>
        <v>282049s00132</v>
      </c>
      <c r="E123" s="21" t="s">
        <v>61</v>
      </c>
    </row>
    <row r="124" spans="1:5" ht="27">
      <c r="A124" s="22" t="s">
        <v>319</v>
      </c>
      <c r="B124" s="23" t="s">
        <v>905</v>
      </c>
      <c r="C124" s="23" t="s">
        <v>904</v>
      </c>
      <c r="D124" s="21" t="str">
        <f t="shared" si="1"/>
        <v>282049s00133</v>
      </c>
      <c r="E124" s="21" t="s">
        <v>61</v>
      </c>
    </row>
    <row r="125" spans="1:5" ht="27">
      <c r="A125" s="22" t="s">
        <v>320</v>
      </c>
      <c r="B125" s="23" t="s">
        <v>906</v>
      </c>
      <c r="C125" s="23" t="s">
        <v>904</v>
      </c>
      <c r="D125" s="21" t="str">
        <f t="shared" si="1"/>
        <v>282049s00134</v>
      </c>
      <c r="E125" s="21" t="s">
        <v>61</v>
      </c>
    </row>
    <row r="126" spans="1:5" ht="27">
      <c r="A126" s="22" t="s">
        <v>907</v>
      </c>
      <c r="B126" s="23" t="s">
        <v>908</v>
      </c>
      <c r="C126" s="23" t="s">
        <v>904</v>
      </c>
      <c r="D126" s="21" t="str">
        <f t="shared" si="1"/>
        <v>282049s00135</v>
      </c>
      <c r="E126" s="21" t="s">
        <v>61</v>
      </c>
    </row>
    <row r="127" spans="1:5" ht="27">
      <c r="A127" s="22" t="s">
        <v>321</v>
      </c>
      <c r="B127" s="23" t="s">
        <v>909</v>
      </c>
      <c r="C127" s="23" t="s">
        <v>904</v>
      </c>
      <c r="D127" s="21" t="str">
        <f t="shared" si="1"/>
        <v>282049s00136</v>
      </c>
      <c r="E127" s="21" t="s">
        <v>61</v>
      </c>
    </row>
    <row r="128" spans="1:5" ht="27">
      <c r="A128" s="22" t="s">
        <v>322</v>
      </c>
      <c r="B128" s="23" t="s">
        <v>910</v>
      </c>
      <c r="C128" s="23" t="s">
        <v>904</v>
      </c>
      <c r="D128" s="21" t="str">
        <f t="shared" si="1"/>
        <v>282049s00137</v>
      </c>
      <c r="E128" s="21" t="s">
        <v>61</v>
      </c>
    </row>
    <row r="129" spans="1:5">
      <c r="A129" s="22" t="s">
        <v>323</v>
      </c>
      <c r="B129" s="23" t="s">
        <v>324</v>
      </c>
      <c r="C129" s="23" t="s">
        <v>325</v>
      </c>
      <c r="D129" s="21" t="str">
        <f t="shared" si="1"/>
        <v>282049s00138</v>
      </c>
      <c r="E129" s="21" t="s">
        <v>61</v>
      </c>
    </row>
    <row r="130" spans="1:5">
      <c r="A130" s="22" t="s">
        <v>326</v>
      </c>
      <c r="B130" s="23" t="s">
        <v>327</v>
      </c>
      <c r="C130" s="23" t="s">
        <v>328</v>
      </c>
      <c r="D130" s="21" t="str">
        <f t="shared" ref="D130:D195" si="2">IF(A130="","", "282049"&amp;IF(UPPER(LEFT(TRIM(A130),1))="A","s",IF(UPPER(LEFT(TRIM(A130),1))="B","c",""))&amp;TEXT(--RIGHT(TRIM(A130),3),"00000"))</f>
        <v>282049s00139</v>
      </c>
      <c r="E130" s="21" t="s">
        <v>61</v>
      </c>
    </row>
    <row r="131" spans="1:5">
      <c r="A131" s="22" t="s">
        <v>329</v>
      </c>
      <c r="B131" s="23" t="s">
        <v>330</v>
      </c>
      <c r="C131" s="23" t="s">
        <v>325</v>
      </c>
      <c r="D131" s="21" t="str">
        <f t="shared" si="2"/>
        <v>282049s00140</v>
      </c>
      <c r="E131" s="21" t="s">
        <v>61</v>
      </c>
    </row>
    <row r="132" spans="1:5">
      <c r="A132" s="22" t="s">
        <v>331</v>
      </c>
      <c r="B132" s="23" t="s">
        <v>332</v>
      </c>
      <c r="C132" s="23" t="s">
        <v>325</v>
      </c>
      <c r="D132" s="21" t="str">
        <f t="shared" si="2"/>
        <v>282049s00141</v>
      </c>
      <c r="E132" s="21" t="s">
        <v>61</v>
      </c>
    </row>
    <row r="133" spans="1:5">
      <c r="A133" s="22" t="s">
        <v>333</v>
      </c>
      <c r="B133" s="23" t="s">
        <v>911</v>
      </c>
      <c r="C133" s="23" t="s">
        <v>325</v>
      </c>
      <c r="D133" s="21" t="str">
        <f t="shared" si="2"/>
        <v>282049s00142</v>
      </c>
      <c r="E133" s="21" t="s">
        <v>61</v>
      </c>
    </row>
    <row r="134" spans="1:5">
      <c r="A134" s="22" t="s">
        <v>334</v>
      </c>
      <c r="B134" s="23" t="s">
        <v>335</v>
      </c>
      <c r="C134" s="23" t="s">
        <v>64</v>
      </c>
      <c r="D134" s="21" t="str">
        <f t="shared" si="2"/>
        <v>282049s00143</v>
      </c>
      <c r="E134" s="21" t="s">
        <v>61</v>
      </c>
    </row>
    <row r="135" spans="1:5" ht="27">
      <c r="A135" s="22" t="s">
        <v>336</v>
      </c>
      <c r="B135" s="26" t="s">
        <v>912</v>
      </c>
      <c r="C135" s="23" t="s">
        <v>913</v>
      </c>
      <c r="D135" s="21" t="str">
        <f t="shared" si="2"/>
        <v>282049s00144</v>
      </c>
      <c r="E135" s="21" t="s">
        <v>61</v>
      </c>
    </row>
    <row r="136" spans="1:5">
      <c r="A136" s="22" t="s">
        <v>337</v>
      </c>
      <c r="B136" s="23" t="s">
        <v>338</v>
      </c>
      <c r="C136" s="23" t="s">
        <v>84</v>
      </c>
      <c r="D136" s="21" t="str">
        <f t="shared" si="2"/>
        <v>282049s00145</v>
      </c>
      <c r="E136" s="21" t="s">
        <v>61</v>
      </c>
    </row>
    <row r="137" spans="1:5">
      <c r="A137" s="22" t="s">
        <v>339</v>
      </c>
      <c r="B137" s="23" t="s">
        <v>340</v>
      </c>
      <c r="C137" s="23" t="s">
        <v>341</v>
      </c>
      <c r="D137" s="21" t="str">
        <f t="shared" si="2"/>
        <v>282049s00146</v>
      </c>
      <c r="E137" s="21" t="s">
        <v>61</v>
      </c>
    </row>
    <row r="138" spans="1:5">
      <c r="A138" s="22" t="s">
        <v>342</v>
      </c>
      <c r="B138" s="23" t="s">
        <v>914</v>
      </c>
      <c r="C138" s="23" t="s">
        <v>60</v>
      </c>
      <c r="D138" s="21" t="str">
        <f t="shared" si="2"/>
        <v>282049s00147</v>
      </c>
      <c r="E138" s="21" t="s">
        <v>61</v>
      </c>
    </row>
    <row r="139" spans="1:5">
      <c r="A139" s="22" t="s">
        <v>343</v>
      </c>
      <c r="B139" s="23" t="s">
        <v>344</v>
      </c>
      <c r="C139" s="23" t="s">
        <v>345</v>
      </c>
      <c r="D139" s="21" t="str">
        <f t="shared" si="2"/>
        <v>282049s00148</v>
      </c>
      <c r="E139" s="21" t="s">
        <v>61</v>
      </c>
    </row>
    <row r="140" spans="1:5" ht="27">
      <c r="A140" s="22" t="s">
        <v>346</v>
      </c>
      <c r="B140" s="23" t="s">
        <v>915</v>
      </c>
      <c r="C140" s="23" t="s">
        <v>60</v>
      </c>
      <c r="D140" s="21" t="str">
        <f t="shared" si="2"/>
        <v>282049s00149</v>
      </c>
      <c r="E140" s="21" t="s">
        <v>61</v>
      </c>
    </row>
    <row r="141" spans="1:5" ht="27">
      <c r="A141" s="22" t="s">
        <v>347</v>
      </c>
      <c r="B141" s="23" t="s">
        <v>916</v>
      </c>
      <c r="C141" s="23" t="s">
        <v>60</v>
      </c>
      <c r="D141" s="21" t="str">
        <f t="shared" si="2"/>
        <v>282049s00150</v>
      </c>
      <c r="E141" s="21" t="s">
        <v>61</v>
      </c>
    </row>
    <row r="142" spans="1:5" ht="27">
      <c r="A142" s="22" t="s">
        <v>348</v>
      </c>
      <c r="B142" s="23" t="s">
        <v>917</v>
      </c>
      <c r="C142" s="23" t="s">
        <v>60</v>
      </c>
      <c r="D142" s="21" t="str">
        <f t="shared" si="2"/>
        <v>282049s00151</v>
      </c>
      <c r="E142" s="21" t="s">
        <v>61</v>
      </c>
    </row>
    <row r="143" spans="1:5" ht="40.5">
      <c r="A143" s="22" t="s">
        <v>349</v>
      </c>
      <c r="B143" s="23" t="s">
        <v>918</v>
      </c>
      <c r="C143" s="23" t="s">
        <v>84</v>
      </c>
      <c r="D143" s="21" t="str">
        <f t="shared" si="2"/>
        <v>282049s00152</v>
      </c>
      <c r="E143" s="21" t="s">
        <v>61</v>
      </c>
    </row>
    <row r="144" spans="1:5" ht="40.5">
      <c r="A144" s="22" t="s">
        <v>350</v>
      </c>
      <c r="B144" s="23" t="s">
        <v>919</v>
      </c>
      <c r="C144" s="23" t="s">
        <v>84</v>
      </c>
      <c r="D144" s="21" t="str">
        <f t="shared" si="2"/>
        <v>282049s00159</v>
      </c>
      <c r="E144" s="21" t="s">
        <v>61</v>
      </c>
    </row>
    <row r="145" spans="1:5" ht="40.5">
      <c r="A145" s="22" t="s">
        <v>351</v>
      </c>
      <c r="B145" s="23" t="s">
        <v>920</v>
      </c>
      <c r="C145" s="23" t="s">
        <v>84</v>
      </c>
      <c r="D145" s="21" t="str">
        <f t="shared" si="2"/>
        <v>282049s00161</v>
      </c>
      <c r="E145" s="21" t="s">
        <v>61</v>
      </c>
    </row>
    <row r="146" spans="1:5" ht="40.5">
      <c r="A146" s="22" t="s">
        <v>352</v>
      </c>
      <c r="B146" s="23" t="s">
        <v>921</v>
      </c>
      <c r="C146" s="23" t="s">
        <v>84</v>
      </c>
      <c r="D146" s="21" t="str">
        <f t="shared" si="2"/>
        <v>282049s00162</v>
      </c>
      <c r="E146" s="21" t="s">
        <v>61</v>
      </c>
    </row>
    <row r="147" spans="1:5" ht="40.5">
      <c r="A147" s="22" t="s">
        <v>353</v>
      </c>
      <c r="B147" s="23" t="s">
        <v>922</v>
      </c>
      <c r="C147" s="23" t="s">
        <v>84</v>
      </c>
      <c r="D147" s="21" t="str">
        <f t="shared" si="2"/>
        <v>282049s00167</v>
      </c>
      <c r="E147" s="21" t="s">
        <v>61</v>
      </c>
    </row>
    <row r="148" spans="1:5">
      <c r="A148" s="22" t="s">
        <v>354</v>
      </c>
      <c r="B148" s="23" t="s">
        <v>355</v>
      </c>
      <c r="C148" s="23" t="s">
        <v>60</v>
      </c>
      <c r="D148" s="21" t="str">
        <f t="shared" si="2"/>
        <v>282049s00172</v>
      </c>
      <c r="E148" s="21" t="s">
        <v>61</v>
      </c>
    </row>
    <row r="149" spans="1:5" ht="27">
      <c r="A149" s="22" t="s">
        <v>356</v>
      </c>
      <c r="B149" s="23" t="s">
        <v>357</v>
      </c>
      <c r="C149" s="23" t="s">
        <v>358</v>
      </c>
      <c r="D149" s="21" t="str">
        <f t="shared" si="2"/>
        <v>282049s00173</v>
      </c>
      <c r="E149" s="21" t="s">
        <v>61</v>
      </c>
    </row>
    <row r="150" spans="1:5">
      <c r="A150" s="22" t="s">
        <v>359</v>
      </c>
      <c r="B150" s="23" t="s">
        <v>360</v>
      </c>
      <c r="C150" s="23" t="s">
        <v>219</v>
      </c>
      <c r="D150" s="21" t="str">
        <f t="shared" si="2"/>
        <v>282049s00174</v>
      </c>
      <c r="E150" s="21" t="s">
        <v>61</v>
      </c>
    </row>
    <row r="151" spans="1:5" ht="40.5">
      <c r="A151" s="22" t="s">
        <v>361</v>
      </c>
      <c r="B151" s="23" t="s">
        <v>923</v>
      </c>
      <c r="C151" s="23" t="s">
        <v>64</v>
      </c>
      <c r="D151" s="21" t="str">
        <f t="shared" si="2"/>
        <v>282049s00175</v>
      </c>
      <c r="E151" s="21" t="s">
        <v>61</v>
      </c>
    </row>
    <row r="152" spans="1:5">
      <c r="A152" s="22" t="s">
        <v>362</v>
      </c>
      <c r="B152" s="23" t="s">
        <v>363</v>
      </c>
      <c r="C152" s="23" t="s">
        <v>364</v>
      </c>
      <c r="D152" s="21" t="str">
        <f t="shared" si="2"/>
        <v>282049s00176</v>
      </c>
      <c r="E152" s="21" t="s">
        <v>61</v>
      </c>
    </row>
    <row r="153" spans="1:5">
      <c r="A153" s="22" t="s">
        <v>365</v>
      </c>
      <c r="B153" s="23" t="s">
        <v>366</v>
      </c>
      <c r="C153" s="23" t="s">
        <v>78</v>
      </c>
      <c r="D153" s="21" t="str">
        <f t="shared" si="2"/>
        <v>282049s00177</v>
      </c>
      <c r="E153" s="21" t="s">
        <v>61</v>
      </c>
    </row>
    <row r="154" spans="1:5">
      <c r="A154" s="22" t="s">
        <v>367</v>
      </c>
      <c r="B154" s="23" t="s">
        <v>368</v>
      </c>
      <c r="C154" s="23" t="s">
        <v>325</v>
      </c>
      <c r="D154" s="21" t="str">
        <f t="shared" si="2"/>
        <v>282049s00178</v>
      </c>
      <c r="E154" s="21" t="s">
        <v>61</v>
      </c>
    </row>
    <row r="155" spans="1:5">
      <c r="A155" s="22" t="s">
        <v>369</v>
      </c>
      <c r="B155" s="23" t="s">
        <v>370</v>
      </c>
      <c r="C155" s="23" t="s">
        <v>84</v>
      </c>
      <c r="D155" s="21" t="str">
        <f t="shared" si="2"/>
        <v>282049s00179</v>
      </c>
      <c r="E155" s="21" t="s">
        <v>61</v>
      </c>
    </row>
    <row r="156" spans="1:5" ht="27">
      <c r="A156" s="22" t="s">
        <v>371</v>
      </c>
      <c r="B156" s="23" t="s">
        <v>924</v>
      </c>
      <c r="C156" s="23" t="s">
        <v>925</v>
      </c>
      <c r="D156" s="21" t="str">
        <f t="shared" si="2"/>
        <v>282049s00180</v>
      </c>
      <c r="E156" s="21" t="s">
        <v>61</v>
      </c>
    </row>
    <row r="157" spans="1:5" ht="27">
      <c r="A157" s="22" t="s">
        <v>372</v>
      </c>
      <c r="B157" s="23" t="s">
        <v>926</v>
      </c>
      <c r="C157" s="23" t="s">
        <v>902</v>
      </c>
      <c r="D157" s="21" t="str">
        <f t="shared" si="2"/>
        <v>282049s00181</v>
      </c>
      <c r="E157" s="21" t="s">
        <v>61</v>
      </c>
    </row>
    <row r="158" spans="1:5" ht="27">
      <c r="A158" s="22" t="s">
        <v>373</v>
      </c>
      <c r="B158" s="23" t="s">
        <v>927</v>
      </c>
      <c r="C158" s="23" t="s">
        <v>374</v>
      </c>
      <c r="D158" s="21" t="str">
        <f t="shared" si="2"/>
        <v>282049s00182</v>
      </c>
      <c r="E158" s="21" t="s">
        <v>61</v>
      </c>
    </row>
    <row r="159" spans="1:5" ht="27">
      <c r="A159" s="22" t="s">
        <v>375</v>
      </c>
      <c r="B159" s="23" t="s">
        <v>928</v>
      </c>
      <c r="C159" s="23" t="s">
        <v>376</v>
      </c>
      <c r="D159" s="21" t="str">
        <f t="shared" si="2"/>
        <v>282049s00183</v>
      </c>
      <c r="E159" s="21" t="s">
        <v>61</v>
      </c>
    </row>
    <row r="160" spans="1:5">
      <c r="A160" s="22" t="s">
        <v>377</v>
      </c>
      <c r="B160" s="23" t="s">
        <v>378</v>
      </c>
      <c r="C160" s="23" t="s">
        <v>379</v>
      </c>
      <c r="D160" s="21" t="str">
        <f t="shared" si="2"/>
        <v>282049s00184</v>
      </c>
      <c r="E160" s="21" t="s">
        <v>61</v>
      </c>
    </row>
    <row r="161" spans="1:5">
      <c r="A161" s="22" t="s">
        <v>380</v>
      </c>
      <c r="B161" s="23" t="s">
        <v>381</v>
      </c>
      <c r="C161" s="23" t="s">
        <v>382</v>
      </c>
      <c r="D161" s="21" t="str">
        <f t="shared" si="2"/>
        <v>282049s00185</v>
      </c>
      <c r="E161" s="21" t="s">
        <v>61</v>
      </c>
    </row>
    <row r="162" spans="1:5">
      <c r="A162" s="22" t="s">
        <v>383</v>
      </c>
      <c r="B162" s="23" t="s">
        <v>384</v>
      </c>
      <c r="C162" s="23" t="s">
        <v>382</v>
      </c>
      <c r="D162" s="21" t="str">
        <f t="shared" si="2"/>
        <v>282049s00186</v>
      </c>
      <c r="E162" s="21" t="s">
        <v>61</v>
      </c>
    </row>
    <row r="163" spans="1:5">
      <c r="A163" s="22" t="s">
        <v>385</v>
      </c>
      <c r="B163" s="23" t="s">
        <v>386</v>
      </c>
      <c r="C163" s="23" t="s">
        <v>382</v>
      </c>
      <c r="D163" s="21" t="str">
        <f t="shared" si="2"/>
        <v>282049s00187</v>
      </c>
      <c r="E163" s="21" t="s">
        <v>61</v>
      </c>
    </row>
    <row r="164" spans="1:5" ht="27">
      <c r="A164" s="22" t="s">
        <v>387</v>
      </c>
      <c r="B164" s="23" t="s">
        <v>929</v>
      </c>
      <c r="C164" s="23" t="s">
        <v>930</v>
      </c>
      <c r="D164" s="21" t="str">
        <f t="shared" si="2"/>
        <v>282049s00188</v>
      </c>
      <c r="E164" s="21" t="s">
        <v>61</v>
      </c>
    </row>
    <row r="165" spans="1:5" ht="27">
      <c r="A165" s="22" t="s">
        <v>388</v>
      </c>
      <c r="B165" s="23" t="s">
        <v>931</v>
      </c>
      <c r="C165" s="23" t="s">
        <v>930</v>
      </c>
      <c r="D165" s="21" t="str">
        <f t="shared" si="2"/>
        <v>282049s00189</v>
      </c>
      <c r="E165" s="21" t="s">
        <v>61</v>
      </c>
    </row>
    <row r="166" spans="1:5" ht="27">
      <c r="A166" s="22" t="s">
        <v>389</v>
      </c>
      <c r="B166" s="23" t="s">
        <v>932</v>
      </c>
      <c r="C166" s="23" t="s">
        <v>930</v>
      </c>
      <c r="D166" s="21" t="str">
        <f t="shared" si="2"/>
        <v>282049s00190</v>
      </c>
      <c r="E166" s="21" t="s">
        <v>61</v>
      </c>
    </row>
    <row r="167" spans="1:5">
      <c r="A167" s="22" t="s">
        <v>390</v>
      </c>
      <c r="B167" s="24" t="s">
        <v>933</v>
      </c>
      <c r="C167" s="23" t="s">
        <v>930</v>
      </c>
      <c r="D167" s="21" t="str">
        <f t="shared" si="2"/>
        <v>282049s00191</v>
      </c>
      <c r="E167" s="21" t="s">
        <v>61</v>
      </c>
    </row>
    <row r="168" spans="1:5">
      <c r="A168" s="22" t="s">
        <v>934</v>
      </c>
      <c r="B168" s="25" t="s">
        <v>935</v>
      </c>
      <c r="C168" s="27" t="s">
        <v>930</v>
      </c>
      <c r="D168" s="21" t="str">
        <f t="shared" si="2"/>
        <v>282049s00192</v>
      </c>
      <c r="E168" s="21" t="s">
        <v>61</v>
      </c>
    </row>
    <row r="169" spans="1:5" ht="27">
      <c r="A169" s="22" t="s">
        <v>391</v>
      </c>
      <c r="B169" s="23" t="s">
        <v>392</v>
      </c>
      <c r="C169" s="23" t="s">
        <v>305</v>
      </c>
      <c r="D169" s="21" t="str">
        <f t="shared" si="2"/>
        <v>282049s00193</v>
      </c>
      <c r="E169" s="21" t="s">
        <v>61</v>
      </c>
    </row>
    <row r="170" spans="1:5">
      <c r="A170" s="22" t="s">
        <v>393</v>
      </c>
      <c r="B170" s="23" t="s">
        <v>394</v>
      </c>
      <c r="C170" s="23" t="s">
        <v>936</v>
      </c>
      <c r="D170" s="21" t="str">
        <f t="shared" si="2"/>
        <v>282049s00194</v>
      </c>
      <c r="E170" s="21" t="s">
        <v>61</v>
      </c>
    </row>
    <row r="171" spans="1:5">
      <c r="A171" s="22" t="s">
        <v>395</v>
      </c>
      <c r="B171" s="23" t="s">
        <v>396</v>
      </c>
      <c r="C171" s="23" t="s">
        <v>397</v>
      </c>
      <c r="D171" s="21" t="str">
        <f t="shared" si="2"/>
        <v>282049s00195</v>
      </c>
      <c r="E171" s="21" t="s">
        <v>61</v>
      </c>
    </row>
    <row r="172" spans="1:5" ht="27">
      <c r="A172" s="22" t="s">
        <v>398</v>
      </c>
      <c r="B172" s="23" t="s">
        <v>937</v>
      </c>
      <c r="C172" s="23" t="s">
        <v>94</v>
      </c>
      <c r="D172" s="21" t="str">
        <f t="shared" si="2"/>
        <v>282049s00196</v>
      </c>
      <c r="E172" s="21" t="s">
        <v>61</v>
      </c>
    </row>
    <row r="173" spans="1:5">
      <c r="A173" s="22" t="s">
        <v>399</v>
      </c>
      <c r="B173" s="23" t="s">
        <v>400</v>
      </c>
      <c r="C173" s="23" t="s">
        <v>94</v>
      </c>
      <c r="D173" s="21" t="str">
        <f t="shared" si="2"/>
        <v>282049s00197</v>
      </c>
      <c r="E173" s="21" t="s">
        <v>61</v>
      </c>
    </row>
    <row r="174" spans="1:5">
      <c r="A174" s="22" t="s">
        <v>401</v>
      </c>
      <c r="B174" s="23" t="s">
        <v>402</v>
      </c>
      <c r="C174" s="23" t="s">
        <v>60</v>
      </c>
      <c r="D174" s="21" t="str">
        <f t="shared" si="2"/>
        <v>282049s00198</v>
      </c>
      <c r="E174" s="21" t="s">
        <v>61</v>
      </c>
    </row>
    <row r="175" spans="1:5" ht="27">
      <c r="A175" s="22" t="s">
        <v>403</v>
      </c>
      <c r="B175" s="23" t="s">
        <v>404</v>
      </c>
      <c r="C175" s="23" t="s">
        <v>405</v>
      </c>
      <c r="D175" s="21" t="str">
        <f t="shared" si="2"/>
        <v>282049s00199</v>
      </c>
      <c r="E175" s="21" t="s">
        <v>61</v>
      </c>
    </row>
    <row r="176" spans="1:5" ht="27">
      <c r="A176" s="22" t="s">
        <v>406</v>
      </c>
      <c r="B176" s="23" t="s">
        <v>938</v>
      </c>
      <c r="C176" s="23" t="s">
        <v>405</v>
      </c>
      <c r="D176" s="21" t="str">
        <f t="shared" si="2"/>
        <v>282049s00200</v>
      </c>
      <c r="E176" s="21" t="s">
        <v>61</v>
      </c>
    </row>
    <row r="177" spans="1:5" ht="27">
      <c r="A177" s="22" t="s">
        <v>407</v>
      </c>
      <c r="B177" s="23" t="s">
        <v>939</v>
      </c>
      <c r="C177" s="23" t="s">
        <v>405</v>
      </c>
      <c r="D177" s="21" t="str">
        <f t="shared" si="2"/>
        <v>282049s00201</v>
      </c>
      <c r="E177" s="21" t="s">
        <v>61</v>
      </c>
    </row>
    <row r="178" spans="1:5" ht="27">
      <c r="A178" s="22" t="s">
        <v>408</v>
      </c>
      <c r="B178" s="23" t="s">
        <v>940</v>
      </c>
      <c r="C178" s="23" t="s">
        <v>405</v>
      </c>
      <c r="D178" s="21" t="str">
        <f t="shared" si="2"/>
        <v>282049s00202</v>
      </c>
      <c r="E178" s="21" t="s">
        <v>61</v>
      </c>
    </row>
    <row r="179" spans="1:5" ht="27">
      <c r="A179" s="22" t="s">
        <v>409</v>
      </c>
      <c r="B179" s="23" t="s">
        <v>941</v>
      </c>
      <c r="C179" s="23" t="s">
        <v>405</v>
      </c>
      <c r="D179" s="21" t="str">
        <f t="shared" si="2"/>
        <v>282049s00203</v>
      </c>
      <c r="E179" s="21" t="s">
        <v>61</v>
      </c>
    </row>
    <row r="180" spans="1:5">
      <c r="A180" s="22" t="s">
        <v>410</v>
      </c>
      <c r="B180" s="23" t="s">
        <v>411</v>
      </c>
      <c r="C180" s="23" t="s">
        <v>78</v>
      </c>
      <c r="D180" s="21" t="str">
        <f t="shared" si="2"/>
        <v>282049s00204</v>
      </c>
      <c r="E180" s="21" t="s">
        <v>61</v>
      </c>
    </row>
    <row r="181" spans="1:5">
      <c r="A181" s="22" t="s">
        <v>412</v>
      </c>
      <c r="B181" s="23" t="s">
        <v>413</v>
      </c>
      <c r="C181" s="23" t="s">
        <v>84</v>
      </c>
      <c r="D181" s="21" t="str">
        <f t="shared" si="2"/>
        <v>282049s00206</v>
      </c>
      <c r="E181" s="21" t="s">
        <v>61</v>
      </c>
    </row>
    <row r="182" spans="1:5">
      <c r="A182" s="22" t="s">
        <v>414</v>
      </c>
      <c r="B182" s="23" t="s">
        <v>415</v>
      </c>
      <c r="C182" s="23" t="s">
        <v>60</v>
      </c>
      <c r="D182" s="21" t="str">
        <f t="shared" si="2"/>
        <v>282049s00207</v>
      </c>
      <c r="E182" s="21" t="s">
        <v>61</v>
      </c>
    </row>
    <row r="183" spans="1:5">
      <c r="A183" s="22" t="s">
        <v>416</v>
      </c>
      <c r="B183" s="23" t="s">
        <v>417</v>
      </c>
      <c r="C183" s="23" t="s">
        <v>311</v>
      </c>
      <c r="D183" s="21" t="str">
        <f t="shared" si="2"/>
        <v>282049s00209</v>
      </c>
      <c r="E183" s="21" t="s">
        <v>61</v>
      </c>
    </row>
    <row r="184" spans="1:5">
      <c r="A184" s="22" t="s">
        <v>418</v>
      </c>
      <c r="B184" s="23" t="s">
        <v>419</v>
      </c>
      <c r="C184" s="23" t="s">
        <v>251</v>
      </c>
      <c r="D184" s="21" t="str">
        <f t="shared" si="2"/>
        <v>282049s00210</v>
      </c>
      <c r="E184" s="21" t="s">
        <v>61</v>
      </c>
    </row>
    <row r="185" spans="1:5">
      <c r="A185" s="22" t="s">
        <v>420</v>
      </c>
      <c r="B185" s="23" t="s">
        <v>421</v>
      </c>
      <c r="C185" s="23" t="s">
        <v>422</v>
      </c>
      <c r="D185" s="21" t="str">
        <f t="shared" si="2"/>
        <v>282049s00211</v>
      </c>
      <c r="E185" s="21" t="s">
        <v>61</v>
      </c>
    </row>
    <row r="186" spans="1:5">
      <c r="A186" s="22" t="s">
        <v>423</v>
      </c>
      <c r="B186" s="23" t="s">
        <v>424</v>
      </c>
      <c r="C186" s="23" t="s">
        <v>201</v>
      </c>
      <c r="D186" s="21" t="str">
        <f t="shared" si="2"/>
        <v>282049s00212</v>
      </c>
      <c r="E186" s="21" t="s">
        <v>61</v>
      </c>
    </row>
    <row r="187" spans="1:5">
      <c r="A187" s="22" t="s">
        <v>425</v>
      </c>
      <c r="B187" s="23" t="s">
        <v>426</v>
      </c>
      <c r="C187" s="23" t="s">
        <v>427</v>
      </c>
      <c r="D187" s="21" t="str">
        <f t="shared" si="2"/>
        <v>282049s00213</v>
      </c>
      <c r="E187" s="21" t="s">
        <v>61</v>
      </c>
    </row>
    <row r="188" spans="1:5">
      <c r="A188" s="22" t="s">
        <v>428</v>
      </c>
      <c r="B188" s="23" t="s">
        <v>419</v>
      </c>
      <c r="C188" s="23" t="s">
        <v>429</v>
      </c>
      <c r="D188" s="21" t="str">
        <f t="shared" si="2"/>
        <v>282049s00233</v>
      </c>
      <c r="E188" s="21" t="s">
        <v>61</v>
      </c>
    </row>
    <row r="189" spans="1:5">
      <c r="A189" s="22" t="s">
        <v>430</v>
      </c>
      <c r="B189" s="23" t="s">
        <v>431</v>
      </c>
      <c r="C189" s="23" t="s">
        <v>432</v>
      </c>
      <c r="D189" s="21" t="str">
        <f t="shared" si="2"/>
        <v>282049s00234</v>
      </c>
      <c r="E189" s="21" t="s">
        <v>61</v>
      </c>
    </row>
    <row r="190" spans="1:5">
      <c r="A190" s="22" t="s">
        <v>433</v>
      </c>
      <c r="B190" s="23" t="s">
        <v>434</v>
      </c>
      <c r="C190" s="23" t="s">
        <v>97</v>
      </c>
      <c r="D190" s="21" t="str">
        <f t="shared" si="2"/>
        <v>282049s00235</v>
      </c>
      <c r="E190" s="21" t="s">
        <v>61</v>
      </c>
    </row>
    <row r="191" spans="1:5" ht="27">
      <c r="A191" s="22" t="s">
        <v>435</v>
      </c>
      <c r="B191" s="23" t="s">
        <v>942</v>
      </c>
      <c r="C191" s="23" t="s">
        <v>97</v>
      </c>
      <c r="D191" s="21" t="str">
        <f t="shared" si="2"/>
        <v>282049s00236</v>
      </c>
      <c r="E191" s="21" t="s">
        <v>61</v>
      </c>
    </row>
    <row r="192" spans="1:5" ht="27">
      <c r="A192" s="22" t="s">
        <v>436</v>
      </c>
      <c r="B192" s="23" t="s">
        <v>943</v>
      </c>
      <c r="C192" s="23" t="s">
        <v>97</v>
      </c>
      <c r="D192" s="21" t="str">
        <f t="shared" si="2"/>
        <v>282049s00237</v>
      </c>
      <c r="E192" s="21" t="s">
        <v>61</v>
      </c>
    </row>
    <row r="193" spans="1:5" ht="27">
      <c r="A193" s="22" t="s">
        <v>437</v>
      </c>
      <c r="B193" s="23" t="s">
        <v>944</v>
      </c>
      <c r="C193" s="23" t="s">
        <v>97</v>
      </c>
      <c r="D193" s="21" t="str">
        <f t="shared" si="2"/>
        <v>282049s00238</v>
      </c>
      <c r="E193" s="21" t="s">
        <v>61</v>
      </c>
    </row>
    <row r="194" spans="1:5" ht="27">
      <c r="A194" s="22" t="s">
        <v>438</v>
      </c>
      <c r="B194" s="23" t="s">
        <v>945</v>
      </c>
      <c r="C194" s="23" t="s">
        <v>97</v>
      </c>
      <c r="D194" s="21" t="str">
        <f t="shared" si="2"/>
        <v>282049s00239</v>
      </c>
      <c r="E194" s="21" t="s">
        <v>61</v>
      </c>
    </row>
    <row r="195" spans="1:5">
      <c r="A195" s="22" t="s">
        <v>439</v>
      </c>
      <c r="B195" s="23" t="s">
        <v>440</v>
      </c>
      <c r="C195" s="23" t="s">
        <v>97</v>
      </c>
      <c r="D195" s="21" t="str">
        <f t="shared" si="2"/>
        <v>282049s00240</v>
      </c>
      <c r="E195" s="21" t="s">
        <v>61</v>
      </c>
    </row>
    <row r="196" spans="1:5">
      <c r="A196" s="22" t="s">
        <v>441</v>
      </c>
      <c r="B196" s="23" t="s">
        <v>442</v>
      </c>
      <c r="C196" s="23" t="s">
        <v>97</v>
      </c>
      <c r="D196" s="21" t="str">
        <f t="shared" ref="D196:D259" si="3">IF(A196="","", "282049"&amp;IF(UPPER(LEFT(TRIM(A196),1))="A","s",IF(UPPER(LEFT(TRIM(A196),1))="B","c",""))&amp;TEXT(--RIGHT(TRIM(A196),3),"00000"))</f>
        <v>282049s00241</v>
      </c>
      <c r="E196" s="21" t="s">
        <v>61</v>
      </c>
    </row>
    <row r="197" spans="1:5">
      <c r="A197" s="22" t="s">
        <v>443</v>
      </c>
      <c r="B197" s="23" t="s">
        <v>444</v>
      </c>
      <c r="C197" s="23" t="s">
        <v>97</v>
      </c>
      <c r="D197" s="21" t="str">
        <f t="shared" si="3"/>
        <v>282049s00242</v>
      </c>
      <c r="E197" s="21" t="s">
        <v>61</v>
      </c>
    </row>
    <row r="198" spans="1:5">
      <c r="A198" s="22" t="s">
        <v>445</v>
      </c>
      <c r="B198" s="23" t="s">
        <v>946</v>
      </c>
      <c r="C198" s="23" t="s">
        <v>930</v>
      </c>
      <c r="D198" s="21" t="str">
        <f t="shared" si="3"/>
        <v>282049s00243</v>
      </c>
      <c r="E198" s="21" t="s">
        <v>61</v>
      </c>
    </row>
    <row r="199" spans="1:5">
      <c r="A199" s="22" t="s">
        <v>446</v>
      </c>
      <c r="B199" s="23" t="s">
        <v>447</v>
      </c>
      <c r="C199" s="23" t="s">
        <v>89</v>
      </c>
      <c r="D199" s="21" t="str">
        <f t="shared" si="3"/>
        <v>282049s00245</v>
      </c>
      <c r="E199" s="21" t="s">
        <v>61</v>
      </c>
    </row>
    <row r="200" spans="1:5">
      <c r="A200" s="22" t="s">
        <v>448</v>
      </c>
      <c r="B200" s="23" t="s">
        <v>449</v>
      </c>
      <c r="C200" s="23" t="s">
        <v>89</v>
      </c>
      <c r="D200" s="21" t="str">
        <f t="shared" si="3"/>
        <v>282049s00246</v>
      </c>
      <c r="E200" s="21" t="s">
        <v>61</v>
      </c>
    </row>
    <row r="201" spans="1:5">
      <c r="A201" s="22" t="s">
        <v>450</v>
      </c>
      <c r="B201" s="23" t="s">
        <v>947</v>
      </c>
      <c r="C201" s="23" t="s">
        <v>451</v>
      </c>
      <c r="D201" s="21" t="str">
        <f t="shared" si="3"/>
        <v>282049s00247</v>
      </c>
      <c r="E201" s="21" t="s">
        <v>61</v>
      </c>
    </row>
    <row r="202" spans="1:5">
      <c r="A202" s="22" t="s">
        <v>452</v>
      </c>
      <c r="B202" s="23" t="s">
        <v>453</v>
      </c>
      <c r="C202" s="23" t="s">
        <v>540</v>
      </c>
      <c r="D202" s="21" t="str">
        <f t="shared" si="3"/>
        <v>282049s00249</v>
      </c>
      <c r="E202" s="21" t="s">
        <v>61</v>
      </c>
    </row>
    <row r="203" spans="1:5">
      <c r="A203" s="22" t="s">
        <v>454</v>
      </c>
      <c r="B203" s="23" t="s">
        <v>455</v>
      </c>
      <c r="C203" s="23" t="s">
        <v>540</v>
      </c>
      <c r="D203" s="21" t="str">
        <f t="shared" si="3"/>
        <v>282049s00250</v>
      </c>
      <c r="E203" s="21" t="s">
        <v>61</v>
      </c>
    </row>
    <row r="204" spans="1:5">
      <c r="A204" s="22" t="s">
        <v>456</v>
      </c>
      <c r="B204" s="23" t="s">
        <v>457</v>
      </c>
      <c r="C204" s="23" t="s">
        <v>540</v>
      </c>
      <c r="D204" s="21" t="str">
        <f t="shared" si="3"/>
        <v>282049s00251</v>
      </c>
      <c r="E204" s="21" t="s">
        <v>61</v>
      </c>
    </row>
    <row r="205" spans="1:5">
      <c r="A205" s="22" t="s">
        <v>458</v>
      </c>
      <c r="B205" s="23" t="s">
        <v>459</v>
      </c>
      <c r="C205" s="23" t="s">
        <v>540</v>
      </c>
      <c r="D205" s="21" t="str">
        <f t="shared" si="3"/>
        <v>282049s00252</v>
      </c>
      <c r="E205" s="21" t="s">
        <v>61</v>
      </c>
    </row>
    <row r="206" spans="1:5">
      <c r="A206" s="22" t="s">
        <v>460</v>
      </c>
      <c r="B206" s="23" t="s">
        <v>461</v>
      </c>
      <c r="C206" s="23" t="s">
        <v>540</v>
      </c>
      <c r="D206" s="21" t="str">
        <f t="shared" si="3"/>
        <v>282049s00253</v>
      </c>
      <c r="E206" s="21" t="s">
        <v>61</v>
      </c>
    </row>
    <row r="207" spans="1:5" ht="40.5">
      <c r="A207" s="22" t="s">
        <v>462</v>
      </c>
      <c r="B207" s="23" t="s">
        <v>948</v>
      </c>
      <c r="C207" s="23" t="s">
        <v>949</v>
      </c>
      <c r="D207" s="21" t="str">
        <f t="shared" si="3"/>
        <v>282049s00254</v>
      </c>
      <c r="E207" s="21" t="s">
        <v>61</v>
      </c>
    </row>
    <row r="208" spans="1:5">
      <c r="A208" s="22" t="s">
        <v>463</v>
      </c>
      <c r="B208" s="23" t="s">
        <v>464</v>
      </c>
      <c r="C208" s="23" t="s">
        <v>97</v>
      </c>
      <c r="D208" s="21" t="str">
        <f t="shared" si="3"/>
        <v>282049s00256</v>
      </c>
      <c r="E208" s="21" t="s">
        <v>61</v>
      </c>
    </row>
    <row r="209" spans="1:5">
      <c r="A209" s="22" t="s">
        <v>465</v>
      </c>
      <c r="B209" s="23" t="s">
        <v>466</v>
      </c>
      <c r="C209" s="23" t="s">
        <v>467</v>
      </c>
      <c r="D209" s="21" t="str">
        <f t="shared" si="3"/>
        <v>282049s00257</v>
      </c>
      <c r="E209" s="21" t="s">
        <v>61</v>
      </c>
    </row>
    <row r="210" spans="1:5">
      <c r="A210" s="22" t="s">
        <v>468</v>
      </c>
      <c r="B210" s="23" t="s">
        <v>469</v>
      </c>
      <c r="C210" s="23" t="s">
        <v>470</v>
      </c>
      <c r="D210" s="21" t="str">
        <f t="shared" si="3"/>
        <v>282049s00259</v>
      </c>
      <c r="E210" s="21" t="s">
        <v>61</v>
      </c>
    </row>
    <row r="211" spans="1:5">
      <c r="A211" s="22" t="s">
        <v>471</v>
      </c>
      <c r="B211" s="23" t="s">
        <v>472</v>
      </c>
      <c r="C211" s="23" t="s">
        <v>950</v>
      </c>
      <c r="D211" s="21" t="str">
        <f t="shared" si="3"/>
        <v>282049s00260</v>
      </c>
      <c r="E211" s="21" t="s">
        <v>61</v>
      </c>
    </row>
    <row r="212" spans="1:5">
      <c r="A212" s="22" t="s">
        <v>473</v>
      </c>
      <c r="B212" s="23" t="s">
        <v>474</v>
      </c>
      <c r="C212" s="23" t="s">
        <v>475</v>
      </c>
      <c r="D212" s="21" t="str">
        <f t="shared" si="3"/>
        <v>282049s00261</v>
      </c>
      <c r="E212" s="21" t="s">
        <v>61</v>
      </c>
    </row>
    <row r="213" spans="1:5">
      <c r="A213" s="22" t="s">
        <v>476</v>
      </c>
      <c r="B213" s="23" t="s">
        <v>477</v>
      </c>
      <c r="C213" s="23" t="s">
        <v>478</v>
      </c>
      <c r="D213" s="21" t="str">
        <f t="shared" si="3"/>
        <v>282049s00262</v>
      </c>
      <c r="E213" s="21" t="s">
        <v>61</v>
      </c>
    </row>
    <row r="214" spans="1:5">
      <c r="A214" s="22" t="s">
        <v>479</v>
      </c>
      <c r="B214" s="23" t="s">
        <v>480</v>
      </c>
      <c r="C214" s="23" t="s">
        <v>540</v>
      </c>
      <c r="D214" s="21" t="str">
        <f t="shared" si="3"/>
        <v>282049s00263</v>
      </c>
      <c r="E214" s="21" t="s">
        <v>61</v>
      </c>
    </row>
    <row r="215" spans="1:5">
      <c r="A215" s="22" t="s">
        <v>481</v>
      </c>
      <c r="B215" s="23" t="s">
        <v>482</v>
      </c>
      <c r="C215" s="23" t="s">
        <v>951</v>
      </c>
      <c r="D215" s="21" t="str">
        <f t="shared" si="3"/>
        <v>282049s00264</v>
      </c>
      <c r="E215" s="21" t="s">
        <v>61</v>
      </c>
    </row>
    <row r="216" spans="1:5">
      <c r="A216" s="22" t="s">
        <v>483</v>
      </c>
      <c r="B216" s="23" t="s">
        <v>484</v>
      </c>
      <c r="C216" s="23" t="s">
        <v>187</v>
      </c>
      <c r="D216" s="21" t="str">
        <f t="shared" si="3"/>
        <v>282049s00265</v>
      </c>
      <c r="E216" s="21" t="s">
        <v>61</v>
      </c>
    </row>
    <row r="217" spans="1:5">
      <c r="A217" s="22" t="s">
        <v>485</v>
      </c>
      <c r="B217" s="23" t="s">
        <v>486</v>
      </c>
      <c r="C217" s="23" t="s">
        <v>305</v>
      </c>
      <c r="D217" s="21" t="str">
        <f t="shared" si="3"/>
        <v>282049s00267</v>
      </c>
      <c r="E217" s="21" t="s">
        <v>61</v>
      </c>
    </row>
    <row r="218" spans="1:5" ht="27">
      <c r="A218" s="22" t="s">
        <v>487</v>
      </c>
      <c r="B218" s="23" t="s">
        <v>952</v>
      </c>
      <c r="C218" s="23" t="s">
        <v>120</v>
      </c>
      <c r="D218" s="21" t="str">
        <f t="shared" si="3"/>
        <v>282049s00268</v>
      </c>
      <c r="E218" s="21" t="s">
        <v>61</v>
      </c>
    </row>
    <row r="219" spans="1:5">
      <c r="A219" s="22" t="s">
        <v>488</v>
      </c>
      <c r="B219" s="23" t="s">
        <v>489</v>
      </c>
      <c r="C219" s="23" t="s">
        <v>105</v>
      </c>
      <c r="D219" s="21" t="str">
        <f t="shared" si="3"/>
        <v>282049s00269</v>
      </c>
      <c r="E219" s="21" t="s">
        <v>61</v>
      </c>
    </row>
    <row r="220" spans="1:5" ht="27">
      <c r="A220" s="22" t="s">
        <v>490</v>
      </c>
      <c r="B220" s="23" t="s">
        <v>953</v>
      </c>
      <c r="C220" s="23" t="s">
        <v>219</v>
      </c>
      <c r="D220" s="21" t="str">
        <f t="shared" si="3"/>
        <v>282049s00273</v>
      </c>
      <c r="E220" s="21" t="s">
        <v>61</v>
      </c>
    </row>
    <row r="221" spans="1:5">
      <c r="A221" s="22" t="s">
        <v>491</v>
      </c>
      <c r="B221" s="23" t="s">
        <v>492</v>
      </c>
      <c r="C221" s="23" t="s">
        <v>951</v>
      </c>
      <c r="D221" s="21" t="str">
        <f t="shared" si="3"/>
        <v>282049s00274</v>
      </c>
      <c r="E221" s="21" t="s">
        <v>61</v>
      </c>
    </row>
    <row r="222" spans="1:5">
      <c r="A222" s="22" t="s">
        <v>493</v>
      </c>
      <c r="B222" s="23" t="s">
        <v>494</v>
      </c>
      <c r="C222" s="23" t="s">
        <v>540</v>
      </c>
      <c r="D222" s="21" t="str">
        <f t="shared" si="3"/>
        <v>282049s00275</v>
      </c>
      <c r="E222" s="21" t="s">
        <v>61</v>
      </c>
    </row>
    <row r="223" spans="1:5" ht="27">
      <c r="A223" s="22" t="s">
        <v>495</v>
      </c>
      <c r="B223" s="23" t="s">
        <v>496</v>
      </c>
      <c r="C223" s="23" t="s">
        <v>84</v>
      </c>
      <c r="D223" s="21" t="str">
        <f t="shared" si="3"/>
        <v>282049s00277</v>
      </c>
      <c r="E223" s="21" t="s">
        <v>61</v>
      </c>
    </row>
    <row r="224" spans="1:5">
      <c r="A224" s="22" t="s">
        <v>497</v>
      </c>
      <c r="B224" s="23" t="s">
        <v>498</v>
      </c>
      <c r="C224" s="23" t="s">
        <v>105</v>
      </c>
      <c r="D224" s="21" t="str">
        <f t="shared" si="3"/>
        <v>282049s00278</v>
      </c>
      <c r="E224" s="21" t="s">
        <v>61</v>
      </c>
    </row>
    <row r="225" spans="1:5">
      <c r="A225" s="22" t="s">
        <v>499</v>
      </c>
      <c r="B225" s="23" t="s">
        <v>500</v>
      </c>
      <c r="C225" s="23" t="s">
        <v>540</v>
      </c>
      <c r="D225" s="21" t="str">
        <f t="shared" si="3"/>
        <v>282049s00279</v>
      </c>
      <c r="E225" s="21" t="s">
        <v>61</v>
      </c>
    </row>
    <row r="226" spans="1:5">
      <c r="A226" s="22" t="s">
        <v>501</v>
      </c>
      <c r="B226" s="23" t="s">
        <v>502</v>
      </c>
      <c r="C226" s="23" t="s">
        <v>503</v>
      </c>
      <c r="D226" s="21" t="str">
        <f t="shared" si="3"/>
        <v>282049s00280</v>
      </c>
      <c r="E226" s="21" t="s">
        <v>61</v>
      </c>
    </row>
    <row r="227" spans="1:5">
      <c r="A227" s="22" t="s">
        <v>504</v>
      </c>
      <c r="B227" s="23" t="s">
        <v>505</v>
      </c>
      <c r="C227" s="23" t="s">
        <v>168</v>
      </c>
      <c r="D227" s="21" t="str">
        <f t="shared" si="3"/>
        <v>282049s00281</v>
      </c>
      <c r="E227" s="21" t="s">
        <v>61</v>
      </c>
    </row>
    <row r="228" spans="1:5">
      <c r="A228" s="22" t="s">
        <v>506</v>
      </c>
      <c r="B228" s="23" t="s">
        <v>507</v>
      </c>
      <c r="C228" s="23" t="s">
        <v>508</v>
      </c>
      <c r="D228" s="21" t="str">
        <f t="shared" si="3"/>
        <v>282049s00282</v>
      </c>
      <c r="E228" s="21" t="s">
        <v>61</v>
      </c>
    </row>
    <row r="229" spans="1:5">
      <c r="A229" s="22" t="s">
        <v>509</v>
      </c>
      <c r="B229" s="23" t="s">
        <v>510</v>
      </c>
      <c r="C229" s="23" t="s">
        <v>405</v>
      </c>
      <c r="D229" s="21" t="str">
        <f t="shared" si="3"/>
        <v>282049s00283</v>
      </c>
      <c r="E229" s="21" t="s">
        <v>61</v>
      </c>
    </row>
    <row r="230" spans="1:5">
      <c r="A230" s="22" t="s">
        <v>511</v>
      </c>
      <c r="B230" s="23" t="s">
        <v>512</v>
      </c>
      <c r="C230" s="23" t="s">
        <v>97</v>
      </c>
      <c r="D230" s="21" t="str">
        <f t="shared" si="3"/>
        <v>282049s00284</v>
      </c>
      <c r="E230" s="21" t="s">
        <v>61</v>
      </c>
    </row>
    <row r="231" spans="1:5">
      <c r="A231" s="22" t="s">
        <v>513</v>
      </c>
      <c r="B231" s="23" t="s">
        <v>514</v>
      </c>
      <c r="C231" s="23" t="s">
        <v>73</v>
      </c>
      <c r="D231" s="21" t="str">
        <f t="shared" si="3"/>
        <v>282049s00285</v>
      </c>
      <c r="E231" s="21" t="s">
        <v>61</v>
      </c>
    </row>
    <row r="232" spans="1:5">
      <c r="A232" s="22" t="s">
        <v>515</v>
      </c>
      <c r="B232" s="23" t="s">
        <v>516</v>
      </c>
      <c r="C232" s="23" t="s">
        <v>64</v>
      </c>
      <c r="D232" s="21" t="str">
        <f t="shared" si="3"/>
        <v>282049s00286</v>
      </c>
      <c r="E232" s="21" t="s">
        <v>61</v>
      </c>
    </row>
    <row r="233" spans="1:5">
      <c r="A233" s="22" t="s">
        <v>517</v>
      </c>
      <c r="B233" s="23" t="s">
        <v>518</v>
      </c>
      <c r="C233" s="23" t="s">
        <v>519</v>
      </c>
      <c r="D233" s="21" t="str">
        <f t="shared" si="3"/>
        <v>282049s00287</v>
      </c>
      <c r="E233" s="21" t="s">
        <v>61</v>
      </c>
    </row>
    <row r="234" spans="1:5">
      <c r="A234" s="22" t="s">
        <v>520</v>
      </c>
      <c r="B234" s="23" t="s">
        <v>521</v>
      </c>
      <c r="C234" s="23" t="s">
        <v>522</v>
      </c>
      <c r="D234" s="21" t="str">
        <f t="shared" si="3"/>
        <v>282049s00288</v>
      </c>
      <c r="E234" s="21" t="s">
        <v>61</v>
      </c>
    </row>
    <row r="235" spans="1:5">
      <c r="A235" s="22" t="s">
        <v>523</v>
      </c>
      <c r="B235" s="23" t="s">
        <v>524</v>
      </c>
      <c r="C235" s="23" t="s">
        <v>64</v>
      </c>
      <c r="D235" s="21" t="str">
        <f t="shared" si="3"/>
        <v>282049s00289</v>
      </c>
      <c r="E235" s="21" t="s">
        <v>61</v>
      </c>
    </row>
    <row r="236" spans="1:5">
      <c r="A236" s="22" t="s">
        <v>525</v>
      </c>
      <c r="B236" s="23" t="s">
        <v>526</v>
      </c>
      <c r="C236" s="23" t="s">
        <v>954</v>
      </c>
      <c r="D236" s="21" t="str">
        <f t="shared" si="3"/>
        <v>282049s00290</v>
      </c>
      <c r="E236" s="21" t="s">
        <v>61</v>
      </c>
    </row>
    <row r="237" spans="1:5">
      <c r="A237" s="22" t="s">
        <v>527</v>
      </c>
      <c r="B237" s="23" t="s">
        <v>528</v>
      </c>
      <c r="C237" s="23" t="s">
        <v>187</v>
      </c>
      <c r="D237" s="21" t="str">
        <f t="shared" si="3"/>
        <v>282049s00291</v>
      </c>
      <c r="E237" s="21" t="s">
        <v>61</v>
      </c>
    </row>
    <row r="238" spans="1:5">
      <c r="A238" s="22" t="s">
        <v>529</v>
      </c>
      <c r="B238" s="23" t="s">
        <v>530</v>
      </c>
      <c r="C238" s="23" t="s">
        <v>531</v>
      </c>
      <c r="D238" s="21" t="str">
        <f t="shared" si="3"/>
        <v>282049s00292</v>
      </c>
      <c r="E238" s="21" t="s">
        <v>61</v>
      </c>
    </row>
    <row r="239" spans="1:5">
      <c r="A239" s="22" t="s">
        <v>532</v>
      </c>
      <c r="B239" s="23" t="s">
        <v>533</v>
      </c>
      <c r="C239" s="23" t="s">
        <v>89</v>
      </c>
      <c r="D239" s="21" t="str">
        <f t="shared" si="3"/>
        <v>282049s00293</v>
      </c>
      <c r="E239" s="21" t="s">
        <v>61</v>
      </c>
    </row>
    <row r="240" spans="1:5">
      <c r="A240" s="22" t="s">
        <v>534</v>
      </c>
      <c r="B240" s="23" t="s">
        <v>535</v>
      </c>
      <c r="C240" s="23" t="s">
        <v>84</v>
      </c>
      <c r="D240" s="21" t="str">
        <f t="shared" si="3"/>
        <v>282049s00294</v>
      </c>
      <c r="E240" s="21" t="s">
        <v>61</v>
      </c>
    </row>
    <row r="241" spans="1:5">
      <c r="A241" s="22" t="s">
        <v>536</v>
      </c>
      <c r="B241" s="23" t="s">
        <v>537</v>
      </c>
      <c r="C241" s="23" t="s">
        <v>94</v>
      </c>
      <c r="D241" s="21" t="str">
        <f t="shared" si="3"/>
        <v>282049s00295</v>
      </c>
      <c r="E241" s="21" t="s">
        <v>61</v>
      </c>
    </row>
    <row r="242" spans="1:5">
      <c r="A242" s="22" t="s">
        <v>538</v>
      </c>
      <c r="B242" s="23" t="s">
        <v>539</v>
      </c>
      <c r="C242" s="23" t="s">
        <v>540</v>
      </c>
      <c r="D242" s="21" t="str">
        <f t="shared" si="3"/>
        <v>282049s00296</v>
      </c>
      <c r="E242" s="21" t="s">
        <v>61</v>
      </c>
    </row>
    <row r="243" spans="1:5">
      <c r="A243" s="22" t="s">
        <v>541</v>
      </c>
      <c r="B243" s="23" t="s">
        <v>542</v>
      </c>
      <c r="C243" s="23" t="s">
        <v>84</v>
      </c>
      <c r="D243" s="21" t="str">
        <f t="shared" si="3"/>
        <v>282049s00297</v>
      </c>
      <c r="E243" s="21" t="s">
        <v>61</v>
      </c>
    </row>
    <row r="244" spans="1:5">
      <c r="A244" s="22" t="s">
        <v>543</v>
      </c>
      <c r="B244" s="23" t="s">
        <v>955</v>
      </c>
      <c r="C244" s="23" t="s">
        <v>544</v>
      </c>
      <c r="D244" s="21" t="str">
        <f t="shared" si="3"/>
        <v>282049s00298</v>
      </c>
      <c r="E244" s="21" t="s">
        <v>61</v>
      </c>
    </row>
    <row r="245" spans="1:5">
      <c r="A245" s="22" t="s">
        <v>545</v>
      </c>
      <c r="B245" s="23" t="s">
        <v>546</v>
      </c>
      <c r="C245" s="23" t="s">
        <v>97</v>
      </c>
      <c r="D245" s="21" t="str">
        <f t="shared" si="3"/>
        <v>282049s00299</v>
      </c>
      <c r="E245" s="21" t="s">
        <v>61</v>
      </c>
    </row>
    <row r="246" spans="1:5">
      <c r="A246" s="22" t="s">
        <v>547</v>
      </c>
      <c r="B246" s="23" t="s">
        <v>548</v>
      </c>
      <c r="C246" s="23" t="s">
        <v>73</v>
      </c>
      <c r="D246" s="21" t="str">
        <f t="shared" si="3"/>
        <v>282049s00300</v>
      </c>
      <c r="E246" s="21" t="s">
        <v>61</v>
      </c>
    </row>
    <row r="247" spans="1:5">
      <c r="A247" s="22" t="s">
        <v>549</v>
      </c>
      <c r="B247" s="23" t="s">
        <v>550</v>
      </c>
      <c r="C247" s="23" t="s">
        <v>94</v>
      </c>
      <c r="D247" s="21" t="str">
        <f t="shared" si="3"/>
        <v>282049s00301</v>
      </c>
      <c r="E247" s="21" t="s">
        <v>61</v>
      </c>
    </row>
    <row r="248" spans="1:5" ht="27">
      <c r="A248" s="22" t="s">
        <v>551</v>
      </c>
      <c r="B248" s="23" t="s">
        <v>956</v>
      </c>
      <c r="C248" s="23" t="s">
        <v>84</v>
      </c>
      <c r="D248" s="21" t="str">
        <f t="shared" si="3"/>
        <v>282049s00302</v>
      </c>
      <c r="E248" s="21" t="s">
        <v>61</v>
      </c>
    </row>
    <row r="249" spans="1:5">
      <c r="A249" s="22" t="s">
        <v>552</v>
      </c>
      <c r="B249" s="23" t="s">
        <v>553</v>
      </c>
      <c r="C249" s="23" t="s">
        <v>554</v>
      </c>
      <c r="D249" s="21" t="str">
        <f t="shared" si="3"/>
        <v>282049s00303</v>
      </c>
      <c r="E249" s="21" t="s">
        <v>61</v>
      </c>
    </row>
    <row r="250" spans="1:5">
      <c r="A250" s="22" t="s">
        <v>555</v>
      </c>
      <c r="B250" s="23" t="s">
        <v>957</v>
      </c>
      <c r="C250" s="23" t="s">
        <v>105</v>
      </c>
      <c r="D250" s="21" t="str">
        <f t="shared" si="3"/>
        <v>282049s00304</v>
      </c>
      <c r="E250" s="21" t="s">
        <v>61</v>
      </c>
    </row>
    <row r="251" spans="1:5" ht="27">
      <c r="A251" s="22" t="s">
        <v>958</v>
      </c>
      <c r="B251" s="23" t="s">
        <v>959</v>
      </c>
      <c r="C251" s="27" t="s">
        <v>60</v>
      </c>
      <c r="D251" s="21" t="str">
        <f t="shared" si="3"/>
        <v>282049s00305</v>
      </c>
      <c r="E251" s="21" t="s">
        <v>61</v>
      </c>
    </row>
    <row r="252" spans="1:5" ht="27">
      <c r="A252" s="22" t="s">
        <v>556</v>
      </c>
      <c r="B252" s="25" t="s">
        <v>557</v>
      </c>
      <c r="C252" s="27" t="s">
        <v>60</v>
      </c>
      <c r="D252" s="21" t="str">
        <f t="shared" si="3"/>
        <v>282049s00306</v>
      </c>
      <c r="E252" s="21" t="s">
        <v>61</v>
      </c>
    </row>
    <row r="253" spans="1:5" ht="27">
      <c r="A253" s="22" t="s">
        <v>558</v>
      </c>
      <c r="B253" s="23" t="s">
        <v>559</v>
      </c>
      <c r="C253" s="23" t="s">
        <v>560</v>
      </c>
      <c r="D253" s="21" t="str">
        <f t="shared" si="3"/>
        <v>282049s00307</v>
      </c>
      <c r="E253" s="21" t="s">
        <v>61</v>
      </c>
    </row>
    <row r="254" spans="1:5">
      <c r="A254" s="22" t="s">
        <v>561</v>
      </c>
      <c r="B254" s="23" t="s">
        <v>562</v>
      </c>
      <c r="C254" s="23" t="s">
        <v>60</v>
      </c>
      <c r="D254" s="21" t="str">
        <f t="shared" si="3"/>
        <v>282049s00308</v>
      </c>
      <c r="E254" s="21" t="s">
        <v>61</v>
      </c>
    </row>
    <row r="255" spans="1:5">
      <c r="A255" s="22" t="s">
        <v>563</v>
      </c>
      <c r="B255" s="23" t="s">
        <v>564</v>
      </c>
      <c r="C255" s="23" t="s">
        <v>565</v>
      </c>
      <c r="D255" s="21" t="str">
        <f t="shared" si="3"/>
        <v>282049s00309</v>
      </c>
      <c r="E255" s="21" t="s">
        <v>61</v>
      </c>
    </row>
    <row r="256" spans="1:5">
      <c r="A256" s="22" t="s">
        <v>566</v>
      </c>
      <c r="B256" s="23" t="s">
        <v>960</v>
      </c>
      <c r="C256" s="23" t="s">
        <v>565</v>
      </c>
      <c r="D256" s="21" t="str">
        <f t="shared" si="3"/>
        <v>282049s00310</v>
      </c>
      <c r="E256" s="21" t="s">
        <v>61</v>
      </c>
    </row>
    <row r="257" spans="1:5">
      <c r="A257" s="22" t="s">
        <v>567</v>
      </c>
      <c r="B257" s="24" t="s">
        <v>568</v>
      </c>
      <c r="C257" s="23" t="s">
        <v>565</v>
      </c>
      <c r="D257" s="21" t="str">
        <f t="shared" si="3"/>
        <v>282049s00311</v>
      </c>
      <c r="E257" s="21" t="s">
        <v>61</v>
      </c>
    </row>
    <row r="258" spans="1:5">
      <c r="A258" s="22" t="s">
        <v>569</v>
      </c>
      <c r="B258" s="23" t="s">
        <v>570</v>
      </c>
      <c r="C258" s="23" t="s">
        <v>565</v>
      </c>
      <c r="D258" s="21" t="str">
        <f t="shared" si="3"/>
        <v>282049s00312</v>
      </c>
      <c r="E258" s="21" t="s">
        <v>61</v>
      </c>
    </row>
    <row r="259" spans="1:5">
      <c r="A259" s="22" t="s">
        <v>571</v>
      </c>
      <c r="B259" s="23" t="s">
        <v>961</v>
      </c>
      <c r="C259" s="23" t="s">
        <v>204</v>
      </c>
      <c r="D259" s="21" t="str">
        <f t="shared" si="3"/>
        <v>282049s00313</v>
      </c>
      <c r="E259" s="21" t="s">
        <v>61</v>
      </c>
    </row>
    <row r="260" spans="1:5">
      <c r="A260" s="22" t="s">
        <v>572</v>
      </c>
      <c r="B260" s="23" t="s">
        <v>573</v>
      </c>
      <c r="C260" s="23" t="s">
        <v>574</v>
      </c>
      <c r="D260" s="21" t="str">
        <f t="shared" ref="D260:D323" si="4">IF(A260="","", "282049"&amp;IF(UPPER(LEFT(TRIM(A260),1))="A","s",IF(UPPER(LEFT(TRIM(A260),1))="B","c",""))&amp;TEXT(--RIGHT(TRIM(A260),3),"00000"))</f>
        <v>282049s00314</v>
      </c>
      <c r="E260" s="21" t="s">
        <v>61</v>
      </c>
    </row>
    <row r="261" spans="1:5">
      <c r="A261" s="22" t="s">
        <v>575</v>
      </c>
      <c r="B261" s="23" t="s">
        <v>576</v>
      </c>
      <c r="C261" s="23" t="s">
        <v>94</v>
      </c>
      <c r="D261" s="21" t="str">
        <f t="shared" si="4"/>
        <v>282049s00315</v>
      </c>
      <c r="E261" s="21" t="s">
        <v>61</v>
      </c>
    </row>
    <row r="262" spans="1:5">
      <c r="A262" s="22" t="s">
        <v>577</v>
      </c>
      <c r="B262" s="23" t="s">
        <v>578</v>
      </c>
      <c r="C262" s="23" t="s">
        <v>60</v>
      </c>
      <c r="D262" s="21" t="str">
        <f t="shared" si="4"/>
        <v>282049s00316</v>
      </c>
      <c r="E262" s="21" t="s">
        <v>61</v>
      </c>
    </row>
    <row r="263" spans="1:5" ht="27">
      <c r="A263" s="22" t="s">
        <v>579</v>
      </c>
      <c r="B263" s="23" t="s">
        <v>580</v>
      </c>
      <c r="C263" s="23" t="s">
        <v>581</v>
      </c>
      <c r="D263" s="21" t="str">
        <f t="shared" si="4"/>
        <v>282049s00317</v>
      </c>
      <c r="E263" s="21" t="s">
        <v>61</v>
      </c>
    </row>
    <row r="264" spans="1:5">
      <c r="A264" s="22" t="s">
        <v>582</v>
      </c>
      <c r="B264" s="23" t="s">
        <v>583</v>
      </c>
      <c r="C264" s="23" t="s">
        <v>305</v>
      </c>
      <c r="D264" s="21" t="str">
        <f t="shared" si="4"/>
        <v>282049s00318</v>
      </c>
      <c r="E264" s="21" t="s">
        <v>61</v>
      </c>
    </row>
    <row r="265" spans="1:5">
      <c r="A265" s="22" t="s">
        <v>584</v>
      </c>
      <c r="B265" s="23" t="s">
        <v>585</v>
      </c>
      <c r="C265" s="23" t="s">
        <v>64</v>
      </c>
      <c r="D265" s="21" t="str">
        <f t="shared" si="4"/>
        <v>282049s00319</v>
      </c>
      <c r="E265" s="21" t="s">
        <v>61</v>
      </c>
    </row>
    <row r="266" spans="1:5">
      <c r="A266" s="22" t="s">
        <v>586</v>
      </c>
      <c r="B266" s="23" t="s">
        <v>587</v>
      </c>
      <c r="C266" s="23" t="s">
        <v>325</v>
      </c>
      <c r="D266" s="21" t="str">
        <f t="shared" si="4"/>
        <v>282049s00320</v>
      </c>
      <c r="E266" s="21" t="s">
        <v>61</v>
      </c>
    </row>
    <row r="267" spans="1:5">
      <c r="A267" s="22" t="s">
        <v>588</v>
      </c>
      <c r="B267" s="23" t="s">
        <v>589</v>
      </c>
      <c r="C267" s="23" t="s">
        <v>590</v>
      </c>
      <c r="D267" s="21" t="str">
        <f t="shared" si="4"/>
        <v>282049s00321</v>
      </c>
      <c r="E267" s="21" t="s">
        <v>61</v>
      </c>
    </row>
    <row r="268" spans="1:5" ht="27">
      <c r="A268" s="22" t="s">
        <v>591</v>
      </c>
      <c r="B268" s="23" t="s">
        <v>592</v>
      </c>
      <c r="C268" s="23" t="s">
        <v>593</v>
      </c>
      <c r="D268" s="21" t="str">
        <f t="shared" si="4"/>
        <v>282049s00322</v>
      </c>
      <c r="E268" s="21" t="s">
        <v>61</v>
      </c>
    </row>
    <row r="269" spans="1:5">
      <c r="A269" s="22" t="s">
        <v>594</v>
      </c>
      <c r="B269" s="23" t="s">
        <v>595</v>
      </c>
      <c r="C269" s="23" t="s">
        <v>91</v>
      </c>
      <c r="D269" s="21" t="str">
        <f t="shared" si="4"/>
        <v>282049s00323</v>
      </c>
      <c r="E269" s="21" t="s">
        <v>61</v>
      </c>
    </row>
    <row r="270" spans="1:5">
      <c r="A270" s="22" t="s">
        <v>596</v>
      </c>
      <c r="B270" s="23" t="s">
        <v>597</v>
      </c>
      <c r="C270" s="23" t="s">
        <v>598</v>
      </c>
      <c r="D270" s="21" t="str">
        <f t="shared" si="4"/>
        <v>282049s00324</v>
      </c>
      <c r="E270" s="21" t="s">
        <v>61</v>
      </c>
    </row>
    <row r="271" spans="1:5">
      <c r="A271" s="22" t="s">
        <v>599</v>
      </c>
      <c r="B271" s="23" t="s">
        <v>600</v>
      </c>
      <c r="C271" s="23" t="s">
        <v>94</v>
      </c>
      <c r="D271" s="21" t="str">
        <f t="shared" si="4"/>
        <v>282049s00325</v>
      </c>
      <c r="E271" s="21" t="s">
        <v>61</v>
      </c>
    </row>
    <row r="272" spans="1:5">
      <c r="A272" s="22" t="s">
        <v>601</v>
      </c>
      <c r="B272" s="23" t="s">
        <v>602</v>
      </c>
      <c r="C272" s="23" t="s">
        <v>105</v>
      </c>
      <c r="D272" s="21" t="str">
        <f t="shared" si="4"/>
        <v>282049s00326</v>
      </c>
      <c r="E272" s="21" t="s">
        <v>61</v>
      </c>
    </row>
    <row r="273" spans="1:5">
      <c r="A273" s="22" t="s">
        <v>603</v>
      </c>
      <c r="B273" s="23" t="s">
        <v>604</v>
      </c>
      <c r="C273" s="23" t="s">
        <v>605</v>
      </c>
      <c r="D273" s="21" t="str">
        <f t="shared" si="4"/>
        <v>282049c00002</v>
      </c>
      <c r="E273" s="21" t="s">
        <v>606</v>
      </c>
    </row>
    <row r="274" spans="1:5">
      <c r="A274" s="22" t="s">
        <v>607</v>
      </c>
      <c r="B274" s="23" t="s">
        <v>608</v>
      </c>
      <c r="C274" s="23" t="s">
        <v>609</v>
      </c>
      <c r="D274" s="21" t="str">
        <f t="shared" si="4"/>
        <v>282049c00003</v>
      </c>
      <c r="E274" s="21" t="s">
        <v>606</v>
      </c>
    </row>
    <row r="275" spans="1:5">
      <c r="A275" s="22" t="s">
        <v>610</v>
      </c>
      <c r="B275" s="23" t="s">
        <v>962</v>
      </c>
      <c r="C275" s="23" t="s">
        <v>611</v>
      </c>
      <c r="D275" s="21" t="str">
        <f t="shared" si="4"/>
        <v>282049c00004</v>
      </c>
      <c r="E275" s="21" t="s">
        <v>606</v>
      </c>
    </row>
    <row r="276" spans="1:5">
      <c r="A276" s="22" t="s">
        <v>613</v>
      </c>
      <c r="B276" s="23" t="s">
        <v>614</v>
      </c>
      <c r="C276" s="23" t="s">
        <v>615</v>
      </c>
      <c r="D276" s="21" t="str">
        <f t="shared" si="4"/>
        <v>282049c00006</v>
      </c>
      <c r="E276" s="21" t="s">
        <v>606</v>
      </c>
    </row>
    <row r="277" spans="1:5">
      <c r="A277" s="22" t="s">
        <v>616</v>
      </c>
      <c r="B277" s="23" t="s">
        <v>617</v>
      </c>
      <c r="C277" s="23" t="s">
        <v>618</v>
      </c>
      <c r="D277" s="21" t="str">
        <f t="shared" si="4"/>
        <v>282049c00007</v>
      </c>
      <c r="E277" s="21" t="s">
        <v>606</v>
      </c>
    </row>
    <row r="278" spans="1:5" ht="27">
      <c r="A278" s="22" t="s">
        <v>619</v>
      </c>
      <c r="B278" s="23" t="s">
        <v>83</v>
      </c>
      <c r="C278" s="23" t="s">
        <v>620</v>
      </c>
      <c r="D278" s="21" t="str">
        <f t="shared" si="4"/>
        <v>282049c00009</v>
      </c>
      <c r="E278" s="21" t="s">
        <v>606</v>
      </c>
    </row>
    <row r="279" spans="1:5" ht="27">
      <c r="A279" s="22" t="s">
        <v>621</v>
      </c>
      <c r="B279" s="23" t="s">
        <v>83</v>
      </c>
      <c r="C279" s="23" t="s">
        <v>622</v>
      </c>
      <c r="D279" s="21" t="str">
        <f t="shared" si="4"/>
        <v>282049c00010</v>
      </c>
      <c r="E279" s="21" t="s">
        <v>606</v>
      </c>
    </row>
    <row r="280" spans="1:5">
      <c r="A280" s="22" t="s">
        <v>623</v>
      </c>
      <c r="B280" s="23" t="s">
        <v>146</v>
      </c>
      <c r="C280" s="23" t="s">
        <v>624</v>
      </c>
      <c r="D280" s="21" t="str">
        <f t="shared" si="4"/>
        <v>282049c00011</v>
      </c>
      <c r="E280" s="21" t="s">
        <v>606</v>
      </c>
    </row>
    <row r="281" spans="1:5" ht="27">
      <c r="A281" s="22" t="s">
        <v>625</v>
      </c>
      <c r="B281" s="23" t="s">
        <v>963</v>
      </c>
      <c r="C281" s="23" t="s">
        <v>964</v>
      </c>
      <c r="D281" s="21" t="str">
        <f t="shared" si="4"/>
        <v>282049c00012</v>
      </c>
      <c r="E281" s="21" t="s">
        <v>606</v>
      </c>
    </row>
    <row r="282" spans="1:5">
      <c r="A282" s="22" t="s">
        <v>626</v>
      </c>
      <c r="B282" s="23" t="s">
        <v>627</v>
      </c>
      <c r="C282" s="23" t="s">
        <v>628</v>
      </c>
      <c r="D282" s="21" t="str">
        <f t="shared" si="4"/>
        <v>282049c00014</v>
      </c>
      <c r="E282" s="21" t="s">
        <v>606</v>
      </c>
    </row>
    <row r="283" spans="1:5">
      <c r="A283" s="22" t="s">
        <v>629</v>
      </c>
      <c r="B283" s="24" t="s">
        <v>630</v>
      </c>
      <c r="C283" s="26" t="s">
        <v>612</v>
      </c>
      <c r="D283" s="21" t="str">
        <f t="shared" si="4"/>
        <v>282049c00015</v>
      </c>
      <c r="E283" s="21" t="s">
        <v>606</v>
      </c>
    </row>
    <row r="284" spans="1:5">
      <c r="A284" s="22" t="s">
        <v>631</v>
      </c>
      <c r="B284" s="23" t="s">
        <v>632</v>
      </c>
      <c r="C284" s="23" t="s">
        <v>633</v>
      </c>
      <c r="D284" s="21" t="str">
        <f t="shared" si="4"/>
        <v>282049c00017</v>
      </c>
      <c r="E284" s="21" t="s">
        <v>606</v>
      </c>
    </row>
    <row r="285" spans="1:5" ht="40.5">
      <c r="A285" s="22" t="s">
        <v>634</v>
      </c>
      <c r="B285" s="23" t="s">
        <v>965</v>
      </c>
      <c r="C285" s="23" t="s">
        <v>966</v>
      </c>
      <c r="D285" s="21" t="str">
        <f t="shared" si="4"/>
        <v>282049c00018</v>
      </c>
      <c r="E285" s="21" t="s">
        <v>606</v>
      </c>
    </row>
    <row r="286" spans="1:5">
      <c r="A286" s="22" t="s">
        <v>635</v>
      </c>
      <c r="B286" s="23" t="s">
        <v>636</v>
      </c>
      <c r="C286" s="23" t="s">
        <v>637</v>
      </c>
      <c r="D286" s="21" t="str">
        <f t="shared" si="4"/>
        <v>282049c00019</v>
      </c>
      <c r="E286" s="21" t="s">
        <v>606</v>
      </c>
    </row>
    <row r="287" spans="1:5">
      <c r="A287" s="22" t="s">
        <v>638</v>
      </c>
      <c r="B287" s="26" t="s">
        <v>967</v>
      </c>
      <c r="C287" s="28" t="s">
        <v>639</v>
      </c>
      <c r="D287" s="21" t="str">
        <f t="shared" si="4"/>
        <v>282049c00020</v>
      </c>
      <c r="E287" s="21" t="s">
        <v>606</v>
      </c>
    </row>
    <row r="288" spans="1:5">
      <c r="A288" s="22" t="s">
        <v>640</v>
      </c>
      <c r="B288" s="23" t="s">
        <v>968</v>
      </c>
      <c r="C288" s="23" t="s">
        <v>639</v>
      </c>
      <c r="D288" s="21" t="str">
        <f t="shared" si="4"/>
        <v>282049c00021</v>
      </c>
      <c r="E288" s="21" t="s">
        <v>606</v>
      </c>
    </row>
    <row r="289" spans="1:5" ht="27">
      <c r="A289" s="22" t="s">
        <v>641</v>
      </c>
      <c r="B289" s="26" t="s">
        <v>642</v>
      </c>
      <c r="C289" s="23" t="s">
        <v>643</v>
      </c>
      <c r="D289" s="21" t="str">
        <f t="shared" si="4"/>
        <v>282049c00022</v>
      </c>
      <c r="E289" s="21" t="s">
        <v>606</v>
      </c>
    </row>
    <row r="290" spans="1:5">
      <c r="A290" s="22" t="s">
        <v>644</v>
      </c>
      <c r="B290" s="26" t="s">
        <v>645</v>
      </c>
      <c r="C290" s="23" t="s">
        <v>646</v>
      </c>
      <c r="D290" s="21" t="str">
        <f t="shared" si="4"/>
        <v>282049c00025</v>
      </c>
      <c r="E290" s="21" t="s">
        <v>606</v>
      </c>
    </row>
    <row r="291" spans="1:5" ht="27">
      <c r="A291" s="22" t="s">
        <v>647</v>
      </c>
      <c r="B291" s="23" t="s">
        <v>969</v>
      </c>
      <c r="C291" s="23" t="s">
        <v>648</v>
      </c>
      <c r="D291" s="21" t="str">
        <f t="shared" si="4"/>
        <v>282049c00026</v>
      </c>
      <c r="E291" s="21" t="s">
        <v>606</v>
      </c>
    </row>
    <row r="292" spans="1:5" ht="27">
      <c r="A292" s="22" t="s">
        <v>649</v>
      </c>
      <c r="B292" s="23" t="s">
        <v>650</v>
      </c>
      <c r="C292" s="23" t="s">
        <v>970</v>
      </c>
      <c r="D292" s="21" t="str">
        <f t="shared" si="4"/>
        <v>282049c00027</v>
      </c>
      <c r="E292" s="21" t="s">
        <v>606</v>
      </c>
    </row>
    <row r="293" spans="1:5" ht="27">
      <c r="A293" s="22" t="s">
        <v>651</v>
      </c>
      <c r="B293" s="23" t="s">
        <v>230</v>
      </c>
      <c r="C293" s="23" t="s">
        <v>652</v>
      </c>
      <c r="D293" s="21" t="str">
        <f t="shared" si="4"/>
        <v>282049c00028</v>
      </c>
      <c r="E293" s="21" t="s">
        <v>606</v>
      </c>
    </row>
    <row r="294" spans="1:5">
      <c r="A294" s="22" t="s">
        <v>653</v>
      </c>
      <c r="B294" s="23" t="s">
        <v>654</v>
      </c>
      <c r="C294" s="23" t="s">
        <v>655</v>
      </c>
      <c r="D294" s="21" t="str">
        <f t="shared" si="4"/>
        <v>282049c00030</v>
      </c>
      <c r="E294" s="21" t="s">
        <v>606</v>
      </c>
    </row>
    <row r="295" spans="1:5">
      <c r="A295" s="22" t="s">
        <v>656</v>
      </c>
      <c r="B295" s="23" t="s">
        <v>657</v>
      </c>
      <c r="C295" s="23" t="s">
        <v>655</v>
      </c>
      <c r="D295" s="21" t="str">
        <f t="shared" si="4"/>
        <v>282049c00031</v>
      </c>
      <c r="E295" s="21" t="s">
        <v>606</v>
      </c>
    </row>
    <row r="296" spans="1:5">
      <c r="A296" s="22" t="s">
        <v>658</v>
      </c>
      <c r="B296" s="23" t="s">
        <v>659</v>
      </c>
      <c r="C296" s="23" t="s">
        <v>655</v>
      </c>
      <c r="D296" s="21" t="str">
        <f t="shared" si="4"/>
        <v>282049c00032</v>
      </c>
      <c r="E296" s="21" t="s">
        <v>606</v>
      </c>
    </row>
    <row r="297" spans="1:5">
      <c r="A297" s="22" t="s">
        <v>660</v>
      </c>
      <c r="B297" s="23" t="s">
        <v>661</v>
      </c>
      <c r="C297" s="23" t="s">
        <v>655</v>
      </c>
      <c r="D297" s="21" t="str">
        <f t="shared" si="4"/>
        <v>282049c00033</v>
      </c>
      <c r="E297" s="21" t="s">
        <v>606</v>
      </c>
    </row>
    <row r="298" spans="1:5">
      <c r="A298" s="22" t="s">
        <v>662</v>
      </c>
      <c r="B298" s="23" t="s">
        <v>663</v>
      </c>
      <c r="C298" s="23" t="s">
        <v>664</v>
      </c>
      <c r="D298" s="21" t="str">
        <f t="shared" si="4"/>
        <v>282049c00036</v>
      </c>
      <c r="E298" s="21" t="s">
        <v>606</v>
      </c>
    </row>
    <row r="299" spans="1:5">
      <c r="A299" s="22" t="s">
        <v>665</v>
      </c>
      <c r="B299" s="23" t="s">
        <v>666</v>
      </c>
      <c r="C299" s="23" t="s">
        <v>612</v>
      </c>
      <c r="D299" s="21" t="str">
        <f t="shared" si="4"/>
        <v>282049c00038</v>
      </c>
      <c r="E299" s="21" t="s">
        <v>606</v>
      </c>
    </row>
    <row r="300" spans="1:5" ht="27">
      <c r="A300" s="22" t="s">
        <v>667</v>
      </c>
      <c r="B300" s="23" t="s">
        <v>971</v>
      </c>
      <c r="C300" s="23" t="s">
        <v>668</v>
      </c>
      <c r="D300" s="21" t="str">
        <f t="shared" si="4"/>
        <v>282049c00039</v>
      </c>
      <c r="E300" s="21" t="s">
        <v>606</v>
      </c>
    </row>
    <row r="301" spans="1:5">
      <c r="A301" s="22" t="s">
        <v>669</v>
      </c>
      <c r="B301" s="23" t="s">
        <v>670</v>
      </c>
      <c r="C301" s="23" t="s">
        <v>612</v>
      </c>
      <c r="D301" s="21" t="str">
        <f t="shared" si="4"/>
        <v>282049c00040</v>
      </c>
      <c r="E301" s="21" t="s">
        <v>606</v>
      </c>
    </row>
    <row r="302" spans="1:5" ht="27">
      <c r="A302" s="22" t="s">
        <v>671</v>
      </c>
      <c r="B302" s="23" t="s">
        <v>672</v>
      </c>
      <c r="C302" s="23" t="s">
        <v>673</v>
      </c>
      <c r="D302" s="21" t="str">
        <f t="shared" si="4"/>
        <v>282049c00041</v>
      </c>
      <c r="E302" s="21" t="s">
        <v>606</v>
      </c>
    </row>
    <row r="303" spans="1:5" ht="27">
      <c r="A303" s="22" t="s">
        <v>674</v>
      </c>
      <c r="B303" s="23" t="s">
        <v>675</v>
      </c>
      <c r="C303" s="23" t="s">
        <v>668</v>
      </c>
      <c r="D303" s="21" t="str">
        <f t="shared" si="4"/>
        <v>282049c00042</v>
      </c>
      <c r="E303" s="21" t="s">
        <v>606</v>
      </c>
    </row>
    <row r="304" spans="1:5">
      <c r="A304" s="22" t="s">
        <v>676</v>
      </c>
      <c r="B304" s="23" t="s">
        <v>677</v>
      </c>
      <c r="C304" s="23" t="s">
        <v>678</v>
      </c>
      <c r="D304" s="21" t="str">
        <f t="shared" si="4"/>
        <v>282049c00044</v>
      </c>
      <c r="E304" s="21" t="s">
        <v>606</v>
      </c>
    </row>
    <row r="305" spans="1:5" ht="27">
      <c r="A305" s="22" t="s">
        <v>679</v>
      </c>
      <c r="B305" s="23" t="s">
        <v>680</v>
      </c>
      <c r="C305" s="23" t="s">
        <v>668</v>
      </c>
      <c r="D305" s="21" t="str">
        <f t="shared" si="4"/>
        <v>282049c00045</v>
      </c>
      <c r="E305" s="21" t="s">
        <v>606</v>
      </c>
    </row>
    <row r="306" spans="1:5" ht="27">
      <c r="A306" s="22" t="s">
        <v>681</v>
      </c>
      <c r="B306" s="23" t="s">
        <v>682</v>
      </c>
      <c r="C306" s="23" t="s">
        <v>668</v>
      </c>
      <c r="D306" s="21" t="str">
        <f t="shared" si="4"/>
        <v>282049c00046</v>
      </c>
      <c r="E306" s="21" t="s">
        <v>606</v>
      </c>
    </row>
    <row r="307" spans="1:5">
      <c r="A307" s="22" t="s">
        <v>683</v>
      </c>
      <c r="B307" s="23" t="s">
        <v>684</v>
      </c>
      <c r="C307" s="23" t="s">
        <v>685</v>
      </c>
      <c r="D307" s="21" t="str">
        <f t="shared" si="4"/>
        <v>282049c00047</v>
      </c>
      <c r="E307" s="21" t="s">
        <v>606</v>
      </c>
    </row>
    <row r="308" spans="1:5" ht="27">
      <c r="A308" s="22" t="s">
        <v>686</v>
      </c>
      <c r="B308" s="23" t="s">
        <v>83</v>
      </c>
      <c r="C308" s="23" t="s">
        <v>687</v>
      </c>
      <c r="D308" s="21" t="str">
        <f t="shared" si="4"/>
        <v>282049c00048</v>
      </c>
      <c r="E308" s="21" t="s">
        <v>606</v>
      </c>
    </row>
    <row r="309" spans="1:5" ht="27">
      <c r="A309" s="22" t="s">
        <v>688</v>
      </c>
      <c r="B309" s="23" t="s">
        <v>972</v>
      </c>
      <c r="C309" s="23" t="s">
        <v>673</v>
      </c>
      <c r="D309" s="21" t="str">
        <f t="shared" si="4"/>
        <v>282049c00049</v>
      </c>
      <c r="E309" s="21" t="s">
        <v>606</v>
      </c>
    </row>
    <row r="310" spans="1:5" ht="24">
      <c r="A310" s="22" t="s">
        <v>689</v>
      </c>
      <c r="B310" s="23" t="s">
        <v>690</v>
      </c>
      <c r="C310" s="24" t="s">
        <v>691</v>
      </c>
      <c r="D310" s="21" t="str">
        <f t="shared" si="4"/>
        <v>282049c00050</v>
      </c>
      <c r="E310" s="21" t="s">
        <v>606</v>
      </c>
    </row>
    <row r="311" spans="1:5" ht="27">
      <c r="A311" s="22" t="s">
        <v>692</v>
      </c>
      <c r="B311" s="23" t="s">
        <v>693</v>
      </c>
      <c r="C311" s="23" t="s">
        <v>668</v>
      </c>
      <c r="D311" s="21" t="str">
        <f t="shared" si="4"/>
        <v>282049c00051</v>
      </c>
      <c r="E311" s="21" t="s">
        <v>606</v>
      </c>
    </row>
    <row r="312" spans="1:5" ht="27">
      <c r="A312" s="22" t="s">
        <v>694</v>
      </c>
      <c r="B312" s="23" t="s">
        <v>695</v>
      </c>
      <c r="C312" s="23" t="s">
        <v>696</v>
      </c>
      <c r="D312" s="21" t="str">
        <f t="shared" si="4"/>
        <v>282049c00052</v>
      </c>
      <c r="E312" s="21" t="s">
        <v>606</v>
      </c>
    </row>
    <row r="313" spans="1:5" ht="27">
      <c r="A313" s="22" t="s">
        <v>697</v>
      </c>
      <c r="B313" s="23" t="s">
        <v>973</v>
      </c>
      <c r="C313" s="23" t="s">
        <v>974</v>
      </c>
      <c r="D313" s="21" t="str">
        <f t="shared" si="4"/>
        <v>282049c00053</v>
      </c>
      <c r="E313" s="21" t="s">
        <v>606</v>
      </c>
    </row>
    <row r="314" spans="1:5" ht="27">
      <c r="A314" s="22" t="s">
        <v>698</v>
      </c>
      <c r="B314" s="23" t="s">
        <v>975</v>
      </c>
      <c r="C314" s="23" t="s">
        <v>974</v>
      </c>
      <c r="D314" s="21" t="str">
        <f t="shared" si="4"/>
        <v>282049c00054</v>
      </c>
      <c r="E314" s="21" t="s">
        <v>606</v>
      </c>
    </row>
    <row r="315" spans="1:5" ht="27">
      <c r="A315" s="22" t="s">
        <v>699</v>
      </c>
      <c r="B315" s="26" t="s">
        <v>976</v>
      </c>
      <c r="C315" s="26" t="s">
        <v>974</v>
      </c>
      <c r="D315" s="21" t="str">
        <f t="shared" si="4"/>
        <v>282049c00055</v>
      </c>
      <c r="E315" s="21" t="s">
        <v>606</v>
      </c>
    </row>
    <row r="316" spans="1:5" ht="27">
      <c r="A316" s="22" t="s">
        <v>700</v>
      </c>
      <c r="B316" s="26" t="s">
        <v>977</v>
      </c>
      <c r="C316" s="26" t="s">
        <v>974</v>
      </c>
      <c r="D316" s="21" t="str">
        <f t="shared" si="4"/>
        <v>282049c00056</v>
      </c>
      <c r="E316" s="21" t="s">
        <v>606</v>
      </c>
    </row>
    <row r="317" spans="1:5" ht="27">
      <c r="A317" s="22" t="s">
        <v>701</v>
      </c>
      <c r="B317" s="26" t="s">
        <v>978</v>
      </c>
      <c r="C317" s="26" t="s">
        <v>974</v>
      </c>
      <c r="D317" s="21" t="str">
        <f t="shared" si="4"/>
        <v>282049c00057</v>
      </c>
      <c r="E317" s="21" t="s">
        <v>606</v>
      </c>
    </row>
    <row r="318" spans="1:5" ht="27">
      <c r="A318" s="22" t="s">
        <v>702</v>
      </c>
      <c r="B318" s="26" t="s">
        <v>979</v>
      </c>
      <c r="C318" s="26" t="s">
        <v>974</v>
      </c>
      <c r="D318" s="21" t="str">
        <f t="shared" si="4"/>
        <v>282049c00058</v>
      </c>
      <c r="E318" s="21" t="s">
        <v>606</v>
      </c>
    </row>
    <row r="319" spans="1:5" ht="27">
      <c r="A319" s="22" t="s">
        <v>703</v>
      </c>
      <c r="B319" s="26" t="s">
        <v>980</v>
      </c>
      <c r="C319" s="26" t="s">
        <v>974</v>
      </c>
      <c r="D319" s="21" t="str">
        <f t="shared" si="4"/>
        <v>282049c00059</v>
      </c>
      <c r="E319" s="21" t="s">
        <v>606</v>
      </c>
    </row>
    <row r="320" spans="1:5" ht="27">
      <c r="A320" s="22" t="s">
        <v>704</v>
      </c>
      <c r="B320" s="26" t="s">
        <v>981</v>
      </c>
      <c r="C320" s="26" t="s">
        <v>974</v>
      </c>
      <c r="D320" s="21" t="str">
        <f t="shared" si="4"/>
        <v>282049c00060</v>
      </c>
      <c r="E320" s="21" t="s">
        <v>606</v>
      </c>
    </row>
    <row r="321" spans="1:5" ht="27">
      <c r="A321" s="22" t="s">
        <v>705</v>
      </c>
      <c r="B321" s="26" t="s">
        <v>982</v>
      </c>
      <c r="C321" s="26" t="s">
        <v>974</v>
      </c>
      <c r="D321" s="21" t="str">
        <f t="shared" si="4"/>
        <v>282049c00061</v>
      </c>
      <c r="E321" s="21" t="s">
        <v>606</v>
      </c>
    </row>
    <row r="322" spans="1:5" ht="27">
      <c r="A322" s="22" t="s">
        <v>706</v>
      </c>
      <c r="B322" s="26" t="s">
        <v>983</v>
      </c>
      <c r="C322" s="26" t="s">
        <v>974</v>
      </c>
      <c r="D322" s="21" t="str">
        <f t="shared" si="4"/>
        <v>282049c00062</v>
      </c>
      <c r="E322" s="21" t="s">
        <v>606</v>
      </c>
    </row>
    <row r="323" spans="1:5" ht="27">
      <c r="A323" s="22" t="s">
        <v>707</v>
      </c>
      <c r="B323" s="26" t="s">
        <v>984</v>
      </c>
      <c r="C323" s="26" t="s">
        <v>708</v>
      </c>
      <c r="D323" s="21" t="str">
        <f t="shared" si="4"/>
        <v>282049c00063</v>
      </c>
      <c r="E323" s="21" t="s">
        <v>606</v>
      </c>
    </row>
    <row r="324" spans="1:5">
      <c r="A324" s="22" t="s">
        <v>709</v>
      </c>
      <c r="B324" s="26" t="s">
        <v>985</v>
      </c>
      <c r="C324" s="26" t="s">
        <v>710</v>
      </c>
      <c r="D324" s="21" t="str">
        <f t="shared" ref="D324:D386" si="5">IF(A324="","", "282049"&amp;IF(UPPER(LEFT(TRIM(A324),1))="A","s",IF(UPPER(LEFT(TRIM(A324),1))="B","c",""))&amp;TEXT(--RIGHT(TRIM(A324),3),"00000"))</f>
        <v>282049c00065</v>
      </c>
      <c r="E324" s="21" t="s">
        <v>606</v>
      </c>
    </row>
    <row r="325" spans="1:5" ht="27">
      <c r="A325" s="22" t="s">
        <v>711</v>
      </c>
      <c r="B325" s="23" t="s">
        <v>712</v>
      </c>
      <c r="C325" s="23" t="s">
        <v>713</v>
      </c>
      <c r="D325" s="21" t="str">
        <f t="shared" si="5"/>
        <v>282049c00066</v>
      </c>
      <c r="E325" s="21" t="s">
        <v>606</v>
      </c>
    </row>
    <row r="326" spans="1:5">
      <c r="A326" s="22" t="s">
        <v>714</v>
      </c>
      <c r="B326" s="23" t="s">
        <v>715</v>
      </c>
      <c r="C326" s="23" t="s">
        <v>716</v>
      </c>
      <c r="D326" s="21" t="str">
        <f t="shared" si="5"/>
        <v>282049c00067</v>
      </c>
      <c r="E326" s="21" t="s">
        <v>606</v>
      </c>
    </row>
    <row r="327" spans="1:5" ht="27">
      <c r="A327" s="22" t="s">
        <v>717</v>
      </c>
      <c r="B327" s="23" t="s">
        <v>718</v>
      </c>
      <c r="C327" s="23" t="s">
        <v>358</v>
      </c>
      <c r="D327" s="21" t="str">
        <f t="shared" si="5"/>
        <v>282049c00068</v>
      </c>
      <c r="E327" s="21" t="s">
        <v>606</v>
      </c>
    </row>
    <row r="328" spans="1:5">
      <c r="A328" s="22" t="s">
        <v>719</v>
      </c>
      <c r="B328" s="23" t="s">
        <v>720</v>
      </c>
      <c r="C328" s="23" t="s">
        <v>721</v>
      </c>
      <c r="D328" s="21" t="str">
        <f t="shared" si="5"/>
        <v>282049c00069</v>
      </c>
      <c r="E328" s="21" t="s">
        <v>606</v>
      </c>
    </row>
    <row r="329" spans="1:5">
      <c r="A329" s="22" t="s">
        <v>722</v>
      </c>
      <c r="B329" s="23" t="s">
        <v>723</v>
      </c>
      <c r="C329" s="23" t="s">
        <v>724</v>
      </c>
      <c r="D329" s="21" t="str">
        <f t="shared" si="5"/>
        <v>282049c00070</v>
      </c>
      <c r="E329" s="21" t="s">
        <v>606</v>
      </c>
    </row>
    <row r="330" spans="1:5">
      <c r="A330" s="22" t="s">
        <v>725</v>
      </c>
      <c r="B330" s="23" t="s">
        <v>726</v>
      </c>
      <c r="C330" s="23" t="s">
        <v>727</v>
      </c>
      <c r="D330" s="21" t="str">
        <f t="shared" si="5"/>
        <v>282049c00071</v>
      </c>
      <c r="E330" s="21" t="s">
        <v>606</v>
      </c>
    </row>
    <row r="331" spans="1:5">
      <c r="A331" s="22" t="s">
        <v>728</v>
      </c>
      <c r="B331" s="23" t="s">
        <v>729</v>
      </c>
      <c r="C331" s="23" t="s">
        <v>730</v>
      </c>
      <c r="D331" s="21" t="str">
        <f t="shared" si="5"/>
        <v>282049c00072</v>
      </c>
      <c r="E331" s="21" t="s">
        <v>606</v>
      </c>
    </row>
    <row r="332" spans="1:5">
      <c r="A332" s="22" t="s">
        <v>731</v>
      </c>
      <c r="B332" s="23" t="s">
        <v>732</v>
      </c>
      <c r="C332" s="23" t="s">
        <v>986</v>
      </c>
      <c r="D332" s="21" t="str">
        <f t="shared" si="5"/>
        <v>282049c00073</v>
      </c>
      <c r="E332" s="21" t="s">
        <v>606</v>
      </c>
    </row>
    <row r="333" spans="1:5">
      <c r="A333" s="22" t="s">
        <v>733</v>
      </c>
      <c r="B333" s="23" t="s">
        <v>734</v>
      </c>
      <c r="C333" s="23" t="s">
        <v>735</v>
      </c>
      <c r="D333" s="21" t="str">
        <f t="shared" si="5"/>
        <v>282049c00074</v>
      </c>
      <c r="E333" s="21" t="s">
        <v>606</v>
      </c>
    </row>
    <row r="334" spans="1:5">
      <c r="A334" s="22" t="s">
        <v>736</v>
      </c>
      <c r="B334" s="23" t="s">
        <v>987</v>
      </c>
      <c r="C334" s="23" t="s">
        <v>988</v>
      </c>
      <c r="D334" s="21" t="str">
        <f t="shared" si="5"/>
        <v>282049c00075</v>
      </c>
      <c r="E334" s="21" t="s">
        <v>606</v>
      </c>
    </row>
    <row r="335" spans="1:5">
      <c r="A335" s="22" t="s">
        <v>737</v>
      </c>
      <c r="B335" s="23" t="s">
        <v>989</v>
      </c>
      <c r="C335" s="23" t="s">
        <v>990</v>
      </c>
      <c r="D335" s="21" t="str">
        <f t="shared" si="5"/>
        <v>282049c00076</v>
      </c>
      <c r="E335" s="21" t="s">
        <v>606</v>
      </c>
    </row>
    <row r="336" spans="1:5">
      <c r="A336" s="22" t="s">
        <v>738</v>
      </c>
      <c r="B336" s="23" t="s">
        <v>739</v>
      </c>
      <c r="C336" s="23" t="s">
        <v>740</v>
      </c>
      <c r="D336" s="21" t="str">
        <f t="shared" si="5"/>
        <v>282049c00077</v>
      </c>
      <c r="E336" s="21" t="s">
        <v>606</v>
      </c>
    </row>
    <row r="337" spans="1:5">
      <c r="A337" s="22" t="s">
        <v>741</v>
      </c>
      <c r="B337" s="23" t="s">
        <v>742</v>
      </c>
      <c r="C337" s="23" t="s">
        <v>743</v>
      </c>
      <c r="D337" s="21" t="str">
        <f t="shared" si="5"/>
        <v>282049c00078</v>
      </c>
      <c r="E337" s="21" t="s">
        <v>606</v>
      </c>
    </row>
    <row r="338" spans="1:5">
      <c r="A338" s="22" t="s">
        <v>744</v>
      </c>
      <c r="B338" s="23" t="s">
        <v>745</v>
      </c>
      <c r="C338" s="23" t="s">
        <v>746</v>
      </c>
      <c r="D338" s="21" t="str">
        <f t="shared" si="5"/>
        <v>282049c00079</v>
      </c>
      <c r="E338" s="21" t="s">
        <v>606</v>
      </c>
    </row>
    <row r="339" spans="1:5">
      <c r="A339" s="22" t="s">
        <v>747</v>
      </c>
      <c r="B339" s="23" t="s">
        <v>748</v>
      </c>
      <c r="C339" s="23" t="s">
        <v>612</v>
      </c>
      <c r="D339" s="21" t="str">
        <f t="shared" si="5"/>
        <v>282049c00081</v>
      </c>
      <c r="E339" s="21" t="s">
        <v>606</v>
      </c>
    </row>
    <row r="340" spans="1:5">
      <c r="A340" s="22" t="s">
        <v>749</v>
      </c>
      <c r="B340" s="23" t="s">
        <v>991</v>
      </c>
      <c r="C340" s="23" t="s">
        <v>612</v>
      </c>
      <c r="D340" s="21" t="str">
        <f t="shared" si="5"/>
        <v>282049c00082</v>
      </c>
      <c r="E340" s="21" t="s">
        <v>606</v>
      </c>
    </row>
    <row r="341" spans="1:5">
      <c r="A341" s="22" t="s">
        <v>750</v>
      </c>
      <c r="B341" s="23" t="s">
        <v>992</v>
      </c>
      <c r="C341" s="23" t="s">
        <v>751</v>
      </c>
      <c r="D341" s="21" t="str">
        <f t="shared" si="5"/>
        <v>282049c00084</v>
      </c>
      <c r="E341" s="21" t="s">
        <v>606</v>
      </c>
    </row>
    <row r="342" spans="1:5">
      <c r="A342" s="22" t="s">
        <v>752</v>
      </c>
      <c r="B342" s="23" t="s">
        <v>993</v>
      </c>
      <c r="C342" s="23" t="s">
        <v>612</v>
      </c>
      <c r="D342" s="21" t="str">
        <f t="shared" si="5"/>
        <v>282049c00087</v>
      </c>
      <c r="E342" s="21" t="s">
        <v>606</v>
      </c>
    </row>
    <row r="343" spans="1:5">
      <c r="A343" s="22" t="s">
        <v>753</v>
      </c>
      <c r="B343" s="23" t="s">
        <v>754</v>
      </c>
      <c r="C343" s="23" t="s">
        <v>755</v>
      </c>
      <c r="D343" s="21" t="str">
        <f t="shared" si="5"/>
        <v>282049c00088</v>
      </c>
      <c r="E343" s="21" t="s">
        <v>606</v>
      </c>
    </row>
    <row r="344" spans="1:5">
      <c r="A344" s="22" t="s">
        <v>756</v>
      </c>
      <c r="B344" s="23" t="s">
        <v>757</v>
      </c>
      <c r="C344" s="23" t="s">
        <v>746</v>
      </c>
      <c r="D344" s="21" t="str">
        <f t="shared" si="5"/>
        <v>282049c00089</v>
      </c>
      <c r="E344" s="21" t="s">
        <v>606</v>
      </c>
    </row>
    <row r="345" spans="1:5" ht="27">
      <c r="A345" s="22" t="s">
        <v>758</v>
      </c>
      <c r="B345" s="23" t="s">
        <v>994</v>
      </c>
      <c r="C345" s="23" t="s">
        <v>995</v>
      </c>
      <c r="D345" s="21" t="str">
        <f t="shared" si="5"/>
        <v>282049c00109</v>
      </c>
      <c r="E345" s="21" t="s">
        <v>606</v>
      </c>
    </row>
    <row r="346" spans="1:5">
      <c r="A346" s="22" t="s">
        <v>759</v>
      </c>
      <c r="B346" s="23" t="s">
        <v>760</v>
      </c>
      <c r="C346" s="23" t="s">
        <v>743</v>
      </c>
      <c r="D346" s="21" t="str">
        <f t="shared" si="5"/>
        <v>282049c00129</v>
      </c>
      <c r="E346" s="21" t="s">
        <v>606</v>
      </c>
    </row>
    <row r="347" spans="1:5">
      <c r="A347" s="22" t="s">
        <v>761</v>
      </c>
      <c r="B347" s="23" t="s">
        <v>762</v>
      </c>
      <c r="C347" s="23" t="s">
        <v>743</v>
      </c>
      <c r="D347" s="21" t="str">
        <f t="shared" si="5"/>
        <v>282049c00130</v>
      </c>
      <c r="E347" s="21" t="s">
        <v>606</v>
      </c>
    </row>
    <row r="348" spans="1:5">
      <c r="A348" s="22" t="s">
        <v>763</v>
      </c>
      <c r="B348" s="23" t="s">
        <v>764</v>
      </c>
      <c r="C348" s="23" t="s">
        <v>996</v>
      </c>
      <c r="D348" s="21" t="str">
        <f t="shared" si="5"/>
        <v>282049c00131</v>
      </c>
      <c r="E348" s="21" t="s">
        <v>606</v>
      </c>
    </row>
    <row r="349" spans="1:5">
      <c r="A349" s="22" t="s">
        <v>765</v>
      </c>
      <c r="B349" s="23" t="s">
        <v>766</v>
      </c>
      <c r="C349" s="23" t="s">
        <v>996</v>
      </c>
      <c r="D349" s="21" t="str">
        <f t="shared" si="5"/>
        <v>282049c00132</v>
      </c>
      <c r="E349" s="21" t="s">
        <v>606</v>
      </c>
    </row>
    <row r="350" spans="1:5">
      <c r="A350" s="22" t="s">
        <v>767</v>
      </c>
      <c r="B350" s="23" t="s">
        <v>997</v>
      </c>
      <c r="C350" s="23" t="s">
        <v>746</v>
      </c>
      <c r="D350" s="21" t="str">
        <f t="shared" si="5"/>
        <v>282049c00134</v>
      </c>
      <c r="E350" s="21" t="s">
        <v>606</v>
      </c>
    </row>
    <row r="351" spans="1:5">
      <c r="A351" s="22" t="s">
        <v>768</v>
      </c>
      <c r="B351" s="23" t="s">
        <v>769</v>
      </c>
      <c r="C351" s="23" t="s">
        <v>770</v>
      </c>
      <c r="D351" s="21" t="str">
        <f t="shared" si="5"/>
        <v>282049c00137</v>
      </c>
      <c r="E351" s="21" t="s">
        <v>606</v>
      </c>
    </row>
    <row r="352" spans="1:5">
      <c r="A352" s="22" t="s">
        <v>771</v>
      </c>
      <c r="B352" s="23" t="s">
        <v>772</v>
      </c>
      <c r="C352" s="23" t="s">
        <v>996</v>
      </c>
      <c r="D352" s="21" t="str">
        <f t="shared" si="5"/>
        <v>282049c00138</v>
      </c>
      <c r="E352" s="21" t="s">
        <v>606</v>
      </c>
    </row>
    <row r="353" spans="1:5" ht="27">
      <c r="A353" s="22" t="s">
        <v>773</v>
      </c>
      <c r="B353" s="23" t="s">
        <v>774</v>
      </c>
      <c r="C353" s="23" t="s">
        <v>775</v>
      </c>
      <c r="D353" s="21" t="str">
        <f t="shared" si="5"/>
        <v>282049c00139</v>
      </c>
      <c r="E353" s="21" t="s">
        <v>606</v>
      </c>
    </row>
    <row r="354" spans="1:5">
      <c r="A354" s="22" t="s">
        <v>776</v>
      </c>
      <c r="B354" s="23" t="s">
        <v>777</v>
      </c>
      <c r="C354" s="23" t="s">
        <v>778</v>
      </c>
      <c r="D354" s="21" t="str">
        <f t="shared" si="5"/>
        <v>282049c00140</v>
      </c>
      <c r="E354" s="21" t="s">
        <v>606</v>
      </c>
    </row>
    <row r="355" spans="1:5">
      <c r="A355" s="22" t="s">
        <v>779</v>
      </c>
      <c r="B355" s="23" t="s">
        <v>780</v>
      </c>
      <c r="C355" s="23" t="s">
        <v>778</v>
      </c>
      <c r="D355" s="21" t="str">
        <f t="shared" si="5"/>
        <v>282049c00141</v>
      </c>
      <c r="E355" s="21" t="s">
        <v>606</v>
      </c>
    </row>
    <row r="356" spans="1:5">
      <c r="A356" s="22" t="s">
        <v>781</v>
      </c>
      <c r="B356" s="23" t="s">
        <v>782</v>
      </c>
      <c r="C356" s="23" t="s">
        <v>778</v>
      </c>
      <c r="D356" s="21" t="str">
        <f t="shared" si="5"/>
        <v>282049c00142</v>
      </c>
      <c r="E356" s="21" t="s">
        <v>606</v>
      </c>
    </row>
    <row r="357" spans="1:5" ht="27">
      <c r="A357" s="22" t="s">
        <v>783</v>
      </c>
      <c r="B357" s="23" t="s">
        <v>998</v>
      </c>
      <c r="C357" s="23" t="s">
        <v>778</v>
      </c>
      <c r="D357" s="21" t="str">
        <f t="shared" si="5"/>
        <v>282049c00143</v>
      </c>
      <c r="E357" s="21" t="s">
        <v>606</v>
      </c>
    </row>
    <row r="358" spans="1:5">
      <c r="A358" s="22" t="s">
        <v>784</v>
      </c>
      <c r="B358" s="23" t="s">
        <v>785</v>
      </c>
      <c r="C358" s="23" t="s">
        <v>778</v>
      </c>
      <c r="D358" s="21" t="str">
        <f t="shared" si="5"/>
        <v>282049c00144</v>
      </c>
      <c r="E358" s="21" t="s">
        <v>606</v>
      </c>
    </row>
    <row r="359" spans="1:5">
      <c r="A359" s="22" t="s">
        <v>786</v>
      </c>
      <c r="B359" s="23" t="s">
        <v>787</v>
      </c>
      <c r="C359" s="23" t="s">
        <v>778</v>
      </c>
      <c r="D359" s="21" t="str">
        <f t="shared" si="5"/>
        <v>282049c00145</v>
      </c>
      <c r="E359" s="21" t="s">
        <v>606</v>
      </c>
    </row>
    <row r="360" spans="1:5" ht="27">
      <c r="A360" s="22" t="s">
        <v>788</v>
      </c>
      <c r="B360" s="23" t="s">
        <v>789</v>
      </c>
      <c r="C360" s="23" t="s">
        <v>778</v>
      </c>
      <c r="D360" s="21" t="str">
        <f t="shared" si="5"/>
        <v>282049c00146</v>
      </c>
      <c r="E360" s="21" t="s">
        <v>606</v>
      </c>
    </row>
    <row r="361" spans="1:5" ht="27">
      <c r="A361" s="22" t="s">
        <v>790</v>
      </c>
      <c r="B361" s="23" t="s">
        <v>791</v>
      </c>
      <c r="C361" s="23" t="s">
        <v>778</v>
      </c>
      <c r="D361" s="21" t="str">
        <f t="shared" si="5"/>
        <v>282049c00147</v>
      </c>
      <c r="E361" s="21" t="s">
        <v>606</v>
      </c>
    </row>
    <row r="362" spans="1:5" ht="27">
      <c r="A362" s="22" t="s">
        <v>792</v>
      </c>
      <c r="B362" s="23" t="s">
        <v>793</v>
      </c>
      <c r="C362" s="23" t="s">
        <v>794</v>
      </c>
      <c r="D362" s="21" t="str">
        <f t="shared" si="5"/>
        <v>282049c00148</v>
      </c>
      <c r="E362" s="21" t="s">
        <v>606</v>
      </c>
    </row>
    <row r="363" spans="1:5">
      <c r="A363" s="22" t="s">
        <v>795</v>
      </c>
      <c r="B363" s="23" t="s">
        <v>796</v>
      </c>
      <c r="C363" s="23" t="s">
        <v>996</v>
      </c>
      <c r="D363" s="21" t="str">
        <f t="shared" si="5"/>
        <v>282049c00149</v>
      </c>
      <c r="E363" s="21" t="s">
        <v>606</v>
      </c>
    </row>
    <row r="364" spans="1:5">
      <c r="A364" s="22" t="s">
        <v>797</v>
      </c>
      <c r="B364" s="23" t="s">
        <v>798</v>
      </c>
      <c r="C364" s="23" t="s">
        <v>648</v>
      </c>
      <c r="D364" s="21" t="str">
        <f t="shared" si="5"/>
        <v>282049c00152</v>
      </c>
      <c r="E364" s="21" t="s">
        <v>606</v>
      </c>
    </row>
    <row r="365" spans="1:5">
      <c r="A365" s="22" t="s">
        <v>799</v>
      </c>
      <c r="B365" s="23" t="s">
        <v>800</v>
      </c>
      <c r="C365" s="23" t="s">
        <v>801</v>
      </c>
      <c r="D365" s="21" t="str">
        <f t="shared" si="5"/>
        <v>282049c00153</v>
      </c>
      <c r="E365" s="21" t="s">
        <v>606</v>
      </c>
    </row>
    <row r="366" spans="1:5">
      <c r="A366" s="22" t="s">
        <v>802</v>
      </c>
      <c r="B366" s="23" t="s">
        <v>803</v>
      </c>
      <c r="C366" s="23" t="s">
        <v>655</v>
      </c>
      <c r="D366" s="21" t="str">
        <f t="shared" si="5"/>
        <v>282049c00155</v>
      </c>
      <c r="E366" s="21" t="s">
        <v>606</v>
      </c>
    </row>
    <row r="367" spans="1:5">
      <c r="A367" s="22" t="s">
        <v>804</v>
      </c>
      <c r="B367" s="23" t="s">
        <v>805</v>
      </c>
      <c r="C367" s="23" t="s">
        <v>806</v>
      </c>
      <c r="D367" s="21" t="str">
        <f t="shared" si="5"/>
        <v>282049c00156</v>
      </c>
      <c r="E367" s="21" t="s">
        <v>606</v>
      </c>
    </row>
    <row r="368" spans="1:5" ht="27">
      <c r="A368" s="22" t="s">
        <v>807</v>
      </c>
      <c r="B368" s="23" t="s">
        <v>999</v>
      </c>
      <c r="C368" s="23" t="s">
        <v>1000</v>
      </c>
      <c r="D368" s="21" t="str">
        <f t="shared" si="5"/>
        <v>282049c00157</v>
      </c>
      <c r="E368" s="21" t="s">
        <v>606</v>
      </c>
    </row>
    <row r="369" spans="1:5">
      <c r="A369" s="22" t="s">
        <v>808</v>
      </c>
      <c r="B369" s="23" t="s">
        <v>809</v>
      </c>
      <c r="C369" s="23" t="s">
        <v>810</v>
      </c>
      <c r="D369" s="21" t="str">
        <f t="shared" si="5"/>
        <v>282049c00158</v>
      </c>
      <c r="E369" s="21" t="s">
        <v>606</v>
      </c>
    </row>
    <row r="370" spans="1:5" ht="24">
      <c r="A370" s="22" t="s">
        <v>811</v>
      </c>
      <c r="B370" s="24" t="s">
        <v>1001</v>
      </c>
      <c r="C370" s="23" t="s">
        <v>812</v>
      </c>
      <c r="D370" s="21" t="str">
        <f t="shared" si="5"/>
        <v>282049c00159</v>
      </c>
      <c r="E370" s="21" t="s">
        <v>606</v>
      </c>
    </row>
    <row r="371" spans="1:5" ht="24">
      <c r="A371" s="22" t="s">
        <v>813</v>
      </c>
      <c r="B371" s="26" t="s">
        <v>1002</v>
      </c>
      <c r="C371" s="23" t="s">
        <v>812</v>
      </c>
      <c r="D371" s="21" t="str">
        <f t="shared" si="5"/>
        <v>282049c00160</v>
      </c>
      <c r="E371" s="21" t="s">
        <v>606</v>
      </c>
    </row>
    <row r="372" spans="1:5">
      <c r="A372" s="22" t="s">
        <v>814</v>
      </c>
      <c r="B372" s="26" t="s">
        <v>815</v>
      </c>
      <c r="C372" s="26" t="s">
        <v>816</v>
      </c>
      <c r="D372" s="21" t="str">
        <f t="shared" si="5"/>
        <v>282049c00161</v>
      </c>
      <c r="E372" s="21" t="s">
        <v>606</v>
      </c>
    </row>
    <row r="373" spans="1:5">
      <c r="A373" s="22" t="s">
        <v>817</v>
      </c>
      <c r="B373" s="23" t="s">
        <v>818</v>
      </c>
      <c r="C373" s="23" t="s">
        <v>819</v>
      </c>
      <c r="D373" s="21" t="str">
        <f t="shared" si="5"/>
        <v>282049c00162</v>
      </c>
      <c r="E373" s="21" t="s">
        <v>606</v>
      </c>
    </row>
    <row r="374" spans="1:5">
      <c r="A374" s="22" t="s">
        <v>820</v>
      </c>
      <c r="B374" s="23" t="s">
        <v>821</v>
      </c>
      <c r="C374" s="23" t="s">
        <v>822</v>
      </c>
      <c r="D374" s="21" t="str">
        <f t="shared" si="5"/>
        <v>282049c00163</v>
      </c>
      <c r="E374" s="21" t="s">
        <v>606</v>
      </c>
    </row>
    <row r="375" spans="1:5">
      <c r="A375" s="22" t="s">
        <v>823</v>
      </c>
      <c r="B375" s="23" t="s">
        <v>824</v>
      </c>
      <c r="C375" s="23" t="s">
        <v>612</v>
      </c>
      <c r="D375" s="21" t="str">
        <f t="shared" si="5"/>
        <v>282049c00164</v>
      </c>
      <c r="E375" s="21" t="s">
        <v>606</v>
      </c>
    </row>
    <row r="376" spans="1:5">
      <c r="A376" s="22" t="s">
        <v>825</v>
      </c>
      <c r="B376" s="23" t="s">
        <v>826</v>
      </c>
      <c r="C376" s="23" t="s">
        <v>827</v>
      </c>
      <c r="D376" s="21" t="str">
        <f t="shared" si="5"/>
        <v>282049c00165</v>
      </c>
      <c r="E376" s="21" t="s">
        <v>606</v>
      </c>
    </row>
    <row r="377" spans="1:5">
      <c r="A377" s="22" t="s">
        <v>828</v>
      </c>
      <c r="B377" s="23" t="s">
        <v>829</v>
      </c>
      <c r="C377" s="23" t="s">
        <v>830</v>
      </c>
      <c r="D377" s="21" t="str">
        <f t="shared" si="5"/>
        <v>282049c00166</v>
      </c>
      <c r="E377" s="21" t="s">
        <v>606</v>
      </c>
    </row>
    <row r="378" spans="1:5">
      <c r="A378" s="22" t="s">
        <v>831</v>
      </c>
      <c r="B378" s="23" t="s">
        <v>832</v>
      </c>
      <c r="C378" s="23" t="s">
        <v>1003</v>
      </c>
      <c r="D378" s="21" t="str">
        <f t="shared" si="5"/>
        <v>282049c00167</v>
      </c>
      <c r="E378" s="21" t="s">
        <v>606</v>
      </c>
    </row>
    <row r="379" spans="1:5">
      <c r="A379" s="22" t="s">
        <v>833</v>
      </c>
      <c r="B379" s="23" t="s">
        <v>834</v>
      </c>
      <c r="C379" s="23" t="s">
        <v>835</v>
      </c>
      <c r="D379" s="21" t="str">
        <f t="shared" si="5"/>
        <v>282049c00168</v>
      </c>
      <c r="E379" s="21" t="s">
        <v>606</v>
      </c>
    </row>
    <row r="380" spans="1:5">
      <c r="A380" s="22" t="s">
        <v>836</v>
      </c>
      <c r="B380" s="23" t="s">
        <v>837</v>
      </c>
      <c r="C380" s="23" t="s">
        <v>838</v>
      </c>
      <c r="D380" s="21" t="str">
        <f t="shared" si="5"/>
        <v>282049c00169</v>
      </c>
      <c r="E380" s="21" t="s">
        <v>606</v>
      </c>
    </row>
    <row r="381" spans="1:5">
      <c r="A381" s="22" t="s">
        <v>839</v>
      </c>
      <c r="B381" s="23" t="s">
        <v>840</v>
      </c>
      <c r="C381" s="23" t="s">
        <v>840</v>
      </c>
      <c r="D381" s="21" t="str">
        <f t="shared" si="5"/>
        <v>282049c00170</v>
      </c>
      <c r="E381" s="21" t="s">
        <v>606</v>
      </c>
    </row>
    <row r="382" spans="1:5">
      <c r="A382" s="22" t="s">
        <v>841</v>
      </c>
      <c r="B382" s="23" t="s">
        <v>842</v>
      </c>
      <c r="C382" s="23" t="s">
        <v>843</v>
      </c>
      <c r="D382" s="21" t="str">
        <f t="shared" si="5"/>
        <v>282049c00171</v>
      </c>
      <c r="E382" s="21" t="s">
        <v>606</v>
      </c>
    </row>
    <row r="383" spans="1:5" ht="40.5">
      <c r="A383" s="22" t="s">
        <v>844</v>
      </c>
      <c r="B383" s="23" t="s">
        <v>1004</v>
      </c>
      <c r="C383" s="23" t="s">
        <v>1005</v>
      </c>
      <c r="D383" s="21" t="str">
        <f t="shared" si="5"/>
        <v>282049c00172</v>
      </c>
      <c r="E383" s="21" t="s">
        <v>606</v>
      </c>
    </row>
    <row r="384" spans="1:5" ht="36">
      <c r="A384" s="22" t="s">
        <v>845</v>
      </c>
      <c r="B384" s="23" t="s">
        <v>846</v>
      </c>
      <c r="C384" s="24" t="s">
        <v>1006</v>
      </c>
      <c r="D384" s="21" t="str">
        <f t="shared" si="5"/>
        <v>282049c00173</v>
      </c>
      <c r="E384" s="21" t="s">
        <v>606</v>
      </c>
    </row>
    <row r="385" spans="1:5">
      <c r="A385" s="22" t="s">
        <v>847</v>
      </c>
      <c r="B385" s="23" t="s">
        <v>848</v>
      </c>
      <c r="C385" s="23" t="s">
        <v>849</v>
      </c>
      <c r="D385" s="21" t="str">
        <f t="shared" si="5"/>
        <v>282049c00174</v>
      </c>
      <c r="E385" s="21" t="s">
        <v>606</v>
      </c>
    </row>
    <row r="386" spans="1:5">
      <c r="A386" s="22" t="s">
        <v>1007</v>
      </c>
      <c r="B386" s="23" t="s">
        <v>1008</v>
      </c>
      <c r="C386" s="23" t="s">
        <v>612</v>
      </c>
      <c r="D386" s="21" t="str">
        <f t="shared" si="5"/>
        <v>282049c00175</v>
      </c>
      <c r="E386" s="21" t="s">
        <v>606</v>
      </c>
    </row>
    <row r="387" spans="1:5">
      <c r="B387" s="23"/>
      <c r="C387" s="23"/>
    </row>
    <row r="388" spans="1:5">
      <c r="B388" s="23"/>
      <c r="C388" s="23"/>
    </row>
    <row r="389" spans="1:5">
      <c r="B389" s="23"/>
      <c r="C389" s="23"/>
    </row>
  </sheetData>
  <phoneticPr fontId="3"/>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F9C6C-7D77-4D98-9D33-BA73724B7415}">
  <dimension ref="A1:M6"/>
  <sheetViews>
    <sheetView workbookViewId="0">
      <selection activeCell="J6" sqref="J6"/>
    </sheetView>
  </sheetViews>
  <sheetFormatPr defaultColWidth="8.875" defaultRowHeight="18.75"/>
  <cols>
    <col min="1" max="1" width="24" customWidth="1"/>
    <col min="2" max="5" width="28.375" customWidth="1"/>
    <col min="11" max="11" width="22.5" customWidth="1"/>
    <col min="13" max="13" width="19.625" customWidth="1"/>
  </cols>
  <sheetData>
    <row r="1" spans="1:13" ht="19.5">
      <c r="A1" s="102" t="s">
        <v>1013</v>
      </c>
      <c r="B1" s="31" t="s">
        <v>1014</v>
      </c>
      <c r="C1" s="31" t="s">
        <v>1014</v>
      </c>
      <c r="D1" s="31" t="s">
        <v>1014</v>
      </c>
      <c r="E1" s="32" t="s">
        <v>1014</v>
      </c>
      <c r="F1" s="102" t="s">
        <v>1015</v>
      </c>
      <c r="G1" s="102" t="s">
        <v>1016</v>
      </c>
      <c r="H1" s="102" t="s">
        <v>1017</v>
      </c>
      <c r="I1" s="102" t="s">
        <v>1018</v>
      </c>
      <c r="J1" s="108" t="s">
        <v>1019</v>
      </c>
      <c r="K1" s="102" t="s">
        <v>1020</v>
      </c>
      <c r="L1" s="102" t="s">
        <v>1021</v>
      </c>
      <c r="M1" s="33" t="s">
        <v>1014</v>
      </c>
    </row>
    <row r="2" spans="1:13" ht="24">
      <c r="A2" s="107"/>
      <c r="B2" s="34">
        <f>_xlfn.AGGREGATE(9,7,B6:B248)</f>
        <v>0</v>
      </c>
      <c r="C2" s="34">
        <f>_xlfn.AGGREGATE(9,7,C6:C248)</f>
        <v>0</v>
      </c>
      <c r="D2" s="34">
        <f>_xlfn.AGGREGATE(9,7,D6:D248)</f>
        <v>0</v>
      </c>
      <c r="E2" s="35">
        <f>_xlfn.AGGREGATE(9,7,E6:E248)</f>
        <v>0</v>
      </c>
      <c r="F2" s="102"/>
      <c r="G2" s="102"/>
      <c r="H2" s="102"/>
      <c r="I2" s="102"/>
      <c r="J2" s="108"/>
      <c r="K2" s="102"/>
      <c r="L2" s="102"/>
      <c r="M2" s="36">
        <f>_xlfn.AGGREGATE(9,7,M6:M248)</f>
        <v>0</v>
      </c>
    </row>
    <row r="3" spans="1:13">
      <c r="A3" s="107"/>
      <c r="B3" s="103" t="s">
        <v>1022</v>
      </c>
      <c r="C3" s="104" t="s">
        <v>1023</v>
      </c>
      <c r="D3" s="102" t="s">
        <v>1024</v>
      </c>
      <c r="E3" s="106" t="s">
        <v>1025</v>
      </c>
      <c r="F3" s="102"/>
      <c r="G3" s="102"/>
      <c r="H3" s="102"/>
      <c r="I3" s="102"/>
      <c r="J3" s="108"/>
      <c r="K3" s="102"/>
      <c r="L3" s="102"/>
      <c r="M3" s="100" t="s">
        <v>1026</v>
      </c>
    </row>
    <row r="4" spans="1:13">
      <c r="A4" s="107"/>
      <c r="B4" s="102"/>
      <c r="C4" s="105"/>
      <c r="D4" s="102"/>
      <c r="E4" s="106"/>
      <c r="F4" s="102"/>
      <c r="G4" s="102"/>
      <c r="H4" s="102"/>
      <c r="I4" s="102"/>
      <c r="J4" s="108"/>
      <c r="K4" s="102"/>
      <c r="L4" s="102"/>
      <c r="M4" s="101"/>
    </row>
    <row r="5" spans="1:13" ht="40.5" customHeight="1">
      <c r="A5" s="107"/>
      <c r="B5" s="102"/>
      <c r="C5" s="105"/>
      <c r="D5" s="102"/>
      <c r="E5" s="106"/>
      <c r="F5" s="102"/>
      <c r="G5" s="102"/>
      <c r="H5" s="102"/>
      <c r="I5" s="102"/>
      <c r="J5" s="108"/>
      <c r="K5" s="102"/>
      <c r="L5" s="102"/>
      <c r="M5" s="101"/>
    </row>
    <row r="6" spans="1:13">
      <c r="A6" s="37" t="str">
        <f>補助金実績報告書兼収支決算書!G4</f>
        <v/>
      </c>
      <c r="B6" s="38">
        <f>SUM(C6:D6)</f>
        <v>0</v>
      </c>
      <c r="C6" s="38">
        <f>補助金実績報告書兼収支決算書!E42</f>
        <v>0</v>
      </c>
      <c r="D6" s="38">
        <f>補助金実績報告書兼収支決算書!E43</f>
        <v>0</v>
      </c>
      <c r="E6" s="38">
        <f>補助金実績報告書兼収支決算書!E23</f>
        <v>0</v>
      </c>
      <c r="F6" s="37">
        <f>補助金実績報告書兼収支決算書!F55</f>
        <v>0</v>
      </c>
      <c r="G6" s="37" t="e">
        <f>補助金実績報告書兼収支決算書!H67</f>
        <v>#DIV/0!</v>
      </c>
      <c r="H6" s="37">
        <f>補助金実績報告書兼収支決算書!D72</f>
        <v>0</v>
      </c>
      <c r="I6" s="37" t="e">
        <f>補助金実績報告書兼収支決算書!H84</f>
        <v>#DIV/0!</v>
      </c>
      <c r="J6" s="37">
        <f>F6</f>
        <v>0</v>
      </c>
      <c r="K6" s="38">
        <f>C6-E6</f>
        <v>0</v>
      </c>
      <c r="L6" s="39"/>
      <c r="M6" s="39"/>
    </row>
  </sheetData>
  <sheetProtection sheet="1" objects="1" scenarios="1"/>
  <mergeCells count="13">
    <mergeCell ref="A1:A5"/>
    <mergeCell ref="F1:F5"/>
    <mergeCell ref="G1:G5"/>
    <mergeCell ref="H1:H5"/>
    <mergeCell ref="I1:I5"/>
    <mergeCell ref="M3:M5"/>
    <mergeCell ref="K1:K5"/>
    <mergeCell ref="L1:L5"/>
    <mergeCell ref="B3:B5"/>
    <mergeCell ref="C3:C5"/>
    <mergeCell ref="D3:D5"/>
    <mergeCell ref="E3:E5"/>
    <mergeCell ref="J1:J5"/>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補助金実績報告書兼収支決算書</vt:lpstr>
      <vt:lpstr>クラブ一覧</vt:lpstr>
      <vt:lpstr>※編集しないでください　国申請様式</vt:lpstr>
      <vt:lpstr>補助金実績報告書兼収支決算書!Print_Area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2026-09-01T08:23:04Z</dcterms:created>
  <dcterms:modified xsi:type="dcterms:W3CDTF">2026-09-01T08:23:15Z</dcterms:modified>
</cp:coreProperties>
</file>