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10750\Nishinomiya City Dropbox\10401030法人指導課_1\事故報告\事故報告取扱要領等\202504\HP用\"/>
    </mc:Choice>
  </mc:AlternateContent>
  <bookViews>
    <workbookView xWindow="0" yWindow="0" windowWidth="23040" windowHeight="8256"/>
  </bookViews>
  <sheets>
    <sheet name="事故報告" sheetId="1" r:id="rId1"/>
    <sheet name="Sheet1" sheetId="2" state="hidden" r:id="rId2"/>
    <sheet name="Sheet2" sheetId="3" state="hidden" r:id="rId3"/>
  </sheets>
  <definedNames>
    <definedName name="_xlnm.Print_Area" localSheetId="0">事故報告!$A$1:$P$56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C19" i="2" l="1"/>
  <c r="C17" i="2"/>
  <c r="D3" i="2" l="1"/>
  <c r="C3" i="2" s="1"/>
  <c r="D36" i="2"/>
  <c r="E36" i="2" s="1"/>
  <c r="C36" i="2" s="1"/>
  <c r="H2" i="3" s="1"/>
  <c r="D27" i="2" l="1"/>
  <c r="E27" i="2" s="1"/>
  <c r="C27" i="2" s="1"/>
  <c r="F2" i="3" s="1"/>
  <c r="R35" i="2" l="1"/>
  <c r="Q35" i="2"/>
  <c r="P35" i="2"/>
  <c r="O35" i="2"/>
  <c r="S41" i="2"/>
  <c r="R41" i="2"/>
  <c r="Q41" i="2"/>
  <c r="P41" i="2"/>
  <c r="O41" i="2"/>
  <c r="Q39" i="2"/>
  <c r="P39" i="2"/>
  <c r="O39" i="2"/>
  <c r="X26" i="2"/>
  <c r="Y26" i="2"/>
  <c r="W26" i="2"/>
  <c r="X25" i="2"/>
  <c r="V25" i="2"/>
  <c r="W25" i="2"/>
  <c r="V26" i="2"/>
  <c r="U26" i="2"/>
  <c r="U25" i="2"/>
  <c r="S25" i="2"/>
  <c r="T25" i="2"/>
  <c r="T26" i="2"/>
  <c r="S26" i="2"/>
  <c r="R26" i="2"/>
  <c r="Q26" i="2"/>
  <c r="Q25" i="2"/>
  <c r="P26" i="2"/>
  <c r="O26" i="2"/>
  <c r="R25" i="2"/>
  <c r="P25" i="2"/>
  <c r="O25" i="2"/>
  <c r="Z43" i="2"/>
  <c r="Z41" i="2"/>
  <c r="Z39" i="2"/>
  <c r="Z35" i="2"/>
  <c r="Z31" i="2"/>
  <c r="Z26" i="2"/>
  <c r="Z25" i="2"/>
  <c r="Z22" i="2"/>
  <c r="Z21" i="2"/>
  <c r="Z4" i="2"/>
  <c r="Z2" i="2"/>
  <c r="C26" i="2" l="1"/>
  <c r="E2" i="3" s="1"/>
  <c r="C25" i="2"/>
  <c r="D2" i="3" s="1"/>
  <c r="C47" i="2"/>
  <c r="C46" i="2"/>
  <c r="C45" i="2"/>
  <c r="C44" i="2"/>
  <c r="P43" i="2"/>
  <c r="O43" i="2"/>
  <c r="C42" i="2"/>
  <c r="F40" i="2"/>
  <c r="E40" i="2"/>
  <c r="D40" i="2"/>
  <c r="C41" i="2"/>
  <c r="C39" i="2"/>
  <c r="C38" i="2"/>
  <c r="C37" i="2"/>
  <c r="C35" i="2"/>
  <c r="G2" i="3" s="1"/>
  <c r="C34" i="2"/>
  <c r="C33" i="2"/>
  <c r="C32" i="2"/>
  <c r="C31" i="2"/>
  <c r="R31" i="2"/>
  <c r="Q31" i="2"/>
  <c r="P31" i="2"/>
  <c r="O31" i="2"/>
  <c r="C30" i="2"/>
  <c r="C29" i="2"/>
  <c r="C28" i="2"/>
  <c r="E24" i="2"/>
  <c r="D24" i="2"/>
  <c r="C24" i="2"/>
  <c r="C2" i="3" s="1"/>
  <c r="F23" i="2"/>
  <c r="E23" i="2"/>
  <c r="D23" i="2"/>
  <c r="U22" i="2"/>
  <c r="T22" i="2"/>
  <c r="S22" i="2"/>
  <c r="R22" i="2"/>
  <c r="Q22" i="2"/>
  <c r="P22" i="2"/>
  <c r="O22" i="2"/>
  <c r="C22" i="2"/>
  <c r="C21" i="2"/>
  <c r="O2" i="3" s="1"/>
  <c r="C23" i="2" l="1"/>
  <c r="B2" i="3" s="1"/>
  <c r="C40" i="2"/>
  <c r="V21" i="2"/>
  <c r="U21" i="2"/>
  <c r="T21" i="2"/>
  <c r="S21" i="2"/>
  <c r="R21" i="2"/>
  <c r="Q21" i="2"/>
  <c r="P21" i="2"/>
  <c r="O21" i="2"/>
  <c r="O20" i="2"/>
  <c r="C20" i="2"/>
  <c r="F18" i="2"/>
  <c r="E18" i="2"/>
  <c r="D18" i="2"/>
  <c r="C15" i="2"/>
  <c r="M2" i="3" s="1"/>
  <c r="C14" i="2"/>
  <c r="L2" i="3" s="1"/>
  <c r="C13" i="2"/>
  <c r="C12" i="2"/>
  <c r="C11" i="2"/>
  <c r="C10" i="2"/>
  <c r="C9" i="2"/>
  <c r="J2" i="3" s="1"/>
  <c r="K2" i="3" s="1"/>
  <c r="C8" i="2"/>
  <c r="C7" i="2"/>
  <c r="I2" i="3" s="1"/>
  <c r="C6" i="2"/>
  <c r="F5" i="2"/>
  <c r="E5" i="2"/>
  <c r="D5" i="2"/>
  <c r="C4" i="2"/>
  <c r="A2" i="3"/>
  <c r="C2" i="2"/>
  <c r="R4" i="2"/>
  <c r="Q4" i="2"/>
  <c r="P4" i="2"/>
  <c r="O4" i="2"/>
  <c r="Q2" i="2"/>
  <c r="O2" i="2"/>
  <c r="P2" i="2"/>
  <c r="C5" i="2" l="1"/>
  <c r="C18" i="2"/>
  <c r="N2" i="3"/>
</calcChain>
</file>

<file path=xl/sharedStrings.xml><?xml version="1.0" encoding="utf-8"?>
<sst xmlns="http://schemas.openxmlformats.org/spreadsheetml/2006/main" count="279" uniqueCount="238">
  <si>
    <t>　事故報告書　（事業者→○○市（町村））</t>
    <rPh sb="1" eb="3">
      <t>ジコ</t>
    </rPh>
    <rPh sb="3" eb="6">
      <t>ホウコクショ</t>
    </rPh>
    <rPh sb="8" eb="10">
      <t>ジギョウ</t>
    </rPh>
    <rPh sb="10" eb="11">
      <t>シャ</t>
    </rPh>
    <rPh sb="14" eb="15">
      <t>シ</t>
    </rPh>
    <rPh sb="16" eb="18">
      <t>チョウソン</t>
    </rPh>
    <phoneticPr fontId="2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</si>
  <si>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2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</si>
  <si>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2"/>
  </si>
  <si>
    <t>※利用者の死亡、離設、行方不明、その他重大性又は緊急性の高い事故の場合は、速やかに市法人指導課に電話報告もすること</t>
    <rPh sb="1" eb="4">
      <t>リヨウシャ</t>
    </rPh>
    <rPh sb="5" eb="7">
      <t>シボウ</t>
    </rPh>
    <rPh sb="8" eb="10">
      <t>リセツ</t>
    </rPh>
    <rPh sb="11" eb="15">
      <t>ユクエフメイ</t>
    </rPh>
    <rPh sb="18" eb="19">
      <t>タ</t>
    </rPh>
    <rPh sb="19" eb="22">
      <t>ジュウダイセイ</t>
    </rPh>
    <rPh sb="22" eb="23">
      <t>マタ</t>
    </rPh>
    <rPh sb="24" eb="27">
      <t>キンキュウセイ</t>
    </rPh>
    <rPh sb="28" eb="29">
      <t>タカ</t>
    </rPh>
    <rPh sb="30" eb="32">
      <t>ジコ</t>
    </rPh>
    <rPh sb="33" eb="35">
      <t>バアイ</t>
    </rPh>
    <rPh sb="37" eb="38">
      <t>スミ</t>
    </rPh>
    <rPh sb="41" eb="42">
      <t>シ</t>
    </rPh>
    <rPh sb="42" eb="47">
      <t>ホウジンシドウカ</t>
    </rPh>
    <rPh sb="48" eb="50">
      <t>デンワ</t>
    </rPh>
    <rPh sb="50" eb="52">
      <t>ホウコク</t>
    </rPh>
    <phoneticPr fontId="2"/>
  </si>
  <si>
    <t>第1報</t>
    <rPh sb="0" eb="1">
      <t>ダイ</t>
    </rPh>
    <rPh sb="2" eb="3">
      <t>ホウ</t>
    </rPh>
    <phoneticPr fontId="2"/>
  </si>
  <si>
    <t>最終報告</t>
    <rPh sb="0" eb="2">
      <t>サイシュウ</t>
    </rPh>
    <rPh sb="2" eb="4">
      <t>ホウコク</t>
    </rPh>
    <phoneticPr fontId="2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</si>
  <si>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2"/>
  </si>
  <si>
    <t>1事故
状況</t>
    <rPh sb="1" eb="3">
      <t>ジコ</t>
    </rPh>
    <rPh sb="4" eb="6">
      <t>ジョウキョウ</t>
    </rPh>
    <phoneticPr fontId="2"/>
  </si>
  <si>
    <t>事故状況の程度</t>
    <rPh sb="0" eb="2">
      <t>ジコ</t>
    </rPh>
    <rPh sb="2" eb="4">
      <t>ジョウキョウ</t>
    </rPh>
    <rPh sb="5" eb="7">
      <t>テイド</t>
    </rPh>
    <phoneticPr fontId="2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</si>
  <si>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2"/>
  </si>
  <si>
    <t>入院</t>
    <rPh sb="0" eb="2">
      <t>ニュウイン</t>
    </rPh>
    <phoneticPr fontId="2"/>
  </si>
  <si>
    <t>死亡</t>
    <rPh sb="0" eb="2">
      <t>シボウ</t>
    </rPh>
    <phoneticPr fontId="2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</si>
  <si>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</si>
  <si>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</si>
  <si>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</si>
  <si>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</si>
  <si>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</si>
  <si>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2事業所の概要</t>
    <rPh sb="1" eb="4">
      <t>ジギョウショ</t>
    </rPh>
    <rPh sb="5" eb="7">
      <t>ガイヨウ</t>
    </rPh>
    <phoneticPr fontId="2"/>
  </si>
  <si>
    <t>法人名</t>
    <rPh sb="0" eb="2">
      <t>ホウジン</t>
    </rPh>
    <rPh sb="2" eb="3">
      <t>メイ</t>
    </rPh>
    <phoneticPr fontId="2"/>
  </si>
  <si>
    <t>事業所（施設）名</t>
    <rPh sb="0" eb="3">
      <t>ジギョウショ</t>
    </rPh>
    <rPh sb="4" eb="6">
      <t>シセツ</t>
    </rPh>
    <rPh sb="7" eb="8">
      <t>メイ</t>
    </rPh>
    <phoneticPr fontId="2"/>
  </si>
  <si>
    <t>事業所番号</t>
    <rPh sb="0" eb="2">
      <t>ジギョウ</t>
    </rPh>
    <rPh sb="2" eb="3">
      <t>ショ</t>
    </rPh>
    <rPh sb="3" eb="5">
      <t>バンゴウ</t>
    </rPh>
    <phoneticPr fontId="2"/>
  </si>
  <si>
    <t>サービス種別</t>
    <rPh sb="4" eb="6">
      <t>シュベツ</t>
    </rPh>
    <phoneticPr fontId="2"/>
  </si>
  <si>
    <t>記載者職氏名</t>
    <rPh sb="0" eb="3">
      <t>キサイシャ</t>
    </rPh>
    <rPh sb="3" eb="6">
      <t>ショクシメイ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</si>
  <si>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</si>
  <si>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</si>
  <si>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</si>
  <si>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3対象者</t>
    <rPh sb="1" eb="4">
      <t>タイショウシャ</t>
    </rPh>
    <phoneticPr fontId="2"/>
  </si>
  <si>
    <t>氏名・年齢・性別</t>
    <rPh sb="0" eb="2">
      <t>シメイ</t>
    </rPh>
    <rPh sb="3" eb="5">
      <t>ネンレイ</t>
    </rPh>
    <rPh sb="6" eb="8">
      <t>セイベツ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</si>
  <si>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</si>
  <si>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</si>
  <si>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サービス提供開始日</t>
    <rPh sb="4" eb="6">
      <t>テイキョウ</t>
    </rPh>
    <rPh sb="6" eb="8">
      <t>カイシ</t>
    </rPh>
    <rPh sb="8" eb="9">
      <t>ビ</t>
    </rPh>
    <phoneticPr fontId="2"/>
  </si>
  <si>
    <t>保険者</t>
    <rPh sb="0" eb="3">
      <t>ホケンシャ</t>
    </rPh>
    <phoneticPr fontId="2"/>
  </si>
  <si>
    <t>住所</t>
    <rPh sb="0" eb="2">
      <t>ジュウショ</t>
    </rPh>
    <phoneticPr fontId="2"/>
  </si>
  <si>
    <t>身体状況</t>
    <rPh sb="0" eb="2">
      <t>シンタイ</t>
    </rPh>
    <rPh sb="2" eb="4">
      <t>ジョウキョウ</t>
    </rPh>
    <phoneticPr fontId="2"/>
  </si>
  <si>
    <t>要介護度</t>
    <rPh sb="0" eb="3">
      <t>ヨウカイゴ</t>
    </rPh>
    <rPh sb="3" eb="4">
      <t>ド</t>
    </rPh>
    <phoneticPr fontId="2"/>
  </si>
  <si>
    <t>要支援1</t>
    <rPh sb="0" eb="3">
      <t>ヨウシエン</t>
    </rPh>
    <phoneticPr fontId="2"/>
  </si>
  <si>
    <t>要支援2</t>
    <rPh sb="0" eb="3">
      <t>ヨウシエン</t>
    </rPh>
    <phoneticPr fontId="2"/>
  </si>
  <si>
    <t>要介護1</t>
    <rPh sb="0" eb="1">
      <t>ヨウ</t>
    </rPh>
    <rPh sb="1" eb="3">
      <t>カイゴ</t>
    </rPh>
    <phoneticPr fontId="2"/>
  </si>
  <si>
    <t>要介護2</t>
    <rPh sb="0" eb="1">
      <t>ヨウ</t>
    </rPh>
    <rPh sb="1" eb="3">
      <t>カイゴ</t>
    </rPh>
    <phoneticPr fontId="2"/>
  </si>
  <si>
    <t>要介護3</t>
    <rPh sb="0" eb="1">
      <t>ヨウ</t>
    </rPh>
    <rPh sb="1" eb="3">
      <t>カイゴ</t>
    </rPh>
    <phoneticPr fontId="2"/>
  </si>
  <si>
    <t>要介護4</t>
    <rPh sb="0" eb="1">
      <t>ヨウ</t>
    </rPh>
    <rPh sb="1" eb="3">
      <t>カイゴ</t>
    </rPh>
    <phoneticPr fontId="2"/>
  </si>
  <si>
    <t>要介護5</t>
    <rPh sb="0" eb="1">
      <t>ヨウ</t>
    </rPh>
    <rPh sb="1" eb="3">
      <t>カイゴ</t>
    </rPh>
    <phoneticPr fontId="2"/>
  </si>
  <si>
    <t>自立</t>
    <rPh sb="0" eb="2">
      <t>ジリツ</t>
    </rPh>
    <phoneticPr fontId="2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</si>
  <si>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2"/>
  </si>
  <si>
    <t>Ⅰ</t>
    <phoneticPr fontId="2"/>
  </si>
  <si>
    <t>Ⅱa</t>
    <phoneticPr fontId="2"/>
  </si>
  <si>
    <t>Ⅱb</t>
    <phoneticPr fontId="2"/>
  </si>
  <si>
    <t>Ⅲa</t>
    <phoneticPr fontId="2"/>
  </si>
  <si>
    <t>Ⅲb</t>
    <phoneticPr fontId="2"/>
  </si>
  <si>
    <t>Ⅳ</t>
    <phoneticPr fontId="2"/>
  </si>
  <si>
    <t>M</t>
    <phoneticPr fontId="2"/>
  </si>
  <si>
    <t>4事故の概要</t>
    <rPh sb="1" eb="3">
      <t>ジコ</t>
    </rPh>
    <rPh sb="4" eb="6">
      <t>ガイヨウ</t>
    </rPh>
    <phoneticPr fontId="2"/>
  </si>
  <si>
    <t>発生日時</t>
    <rPh sb="0" eb="2">
      <t>ハッセイ</t>
    </rPh>
    <rPh sb="2" eb="4">
      <t>ニチジ</t>
    </rPh>
    <phoneticPr fontId="2"/>
  </si>
  <si>
    <t>時</t>
    <rPh sb="0" eb="1">
      <t>ジ</t>
    </rPh>
    <phoneticPr fontId="2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</si>
  <si>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2"/>
  </si>
  <si>
    <t>発生場所</t>
    <rPh sb="0" eb="2">
      <t>ハッセイ</t>
    </rPh>
    <rPh sb="2" eb="4">
      <t>バショ</t>
    </rPh>
    <phoneticPr fontId="2"/>
  </si>
  <si>
    <t>居室（個室）</t>
    <rPh sb="0" eb="2">
      <t>キョシツ</t>
    </rPh>
    <rPh sb="3" eb="5">
      <t>コシツ</t>
    </rPh>
    <phoneticPr fontId="2"/>
  </si>
  <si>
    <t>居室（多床室）</t>
    <rPh sb="0" eb="2">
      <t>キョシツ</t>
    </rPh>
    <rPh sb="3" eb="6">
      <t>タショウシツ</t>
    </rPh>
    <phoneticPr fontId="2"/>
  </si>
  <si>
    <t>トイレ</t>
    <phoneticPr fontId="2"/>
  </si>
  <si>
    <t>廊下</t>
    <rPh sb="0" eb="2">
      <t>ロウカ</t>
    </rPh>
    <phoneticPr fontId="2"/>
  </si>
  <si>
    <t>食堂等共用部</t>
    <rPh sb="0" eb="2">
      <t>ショクドウ</t>
    </rPh>
    <rPh sb="2" eb="3">
      <t>トウ</t>
    </rPh>
    <rPh sb="3" eb="6">
      <t>キョウヨウブ</t>
    </rPh>
    <phoneticPr fontId="2"/>
  </si>
  <si>
    <t>浴室・脱衣室</t>
    <rPh sb="0" eb="2">
      <t>ヨクシツ</t>
    </rPh>
    <rPh sb="3" eb="5">
      <t>ダツイ</t>
    </rPh>
    <rPh sb="5" eb="6">
      <t>シツ</t>
    </rPh>
    <phoneticPr fontId="2"/>
  </si>
  <si>
    <t>機能訓練室</t>
    <rPh sb="0" eb="2">
      <t>キノウ</t>
    </rPh>
    <rPh sb="2" eb="4">
      <t>クンレン</t>
    </rPh>
    <rPh sb="4" eb="5">
      <t>シツ</t>
    </rPh>
    <phoneticPr fontId="2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</si>
  <si>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2"/>
  </si>
  <si>
    <t>敷地外</t>
    <rPh sb="0" eb="2">
      <t>シキチ</t>
    </rPh>
    <rPh sb="2" eb="3">
      <t>ガイ</t>
    </rPh>
    <phoneticPr fontId="2"/>
  </si>
  <si>
    <t>その他（　　　　　　　　　　　　　　）</t>
    <rPh sb="2" eb="3">
      <t>タ</t>
    </rPh>
    <phoneticPr fontId="2"/>
  </si>
  <si>
    <t>事故の種別</t>
    <rPh sb="0" eb="2">
      <t>ジコ</t>
    </rPh>
    <rPh sb="3" eb="5">
      <t>シュベツ</t>
    </rPh>
    <phoneticPr fontId="2"/>
  </si>
  <si>
    <t>転倒</t>
    <rPh sb="0" eb="2">
      <t>テントウ</t>
    </rPh>
    <phoneticPr fontId="2"/>
  </si>
  <si>
    <t>異食</t>
    <rPh sb="0" eb="1">
      <t>イ</t>
    </rPh>
    <rPh sb="1" eb="2">
      <t>ショク</t>
    </rPh>
    <phoneticPr fontId="2"/>
  </si>
  <si>
    <t>不明</t>
    <rPh sb="0" eb="2">
      <t>フメイ</t>
    </rPh>
    <phoneticPr fontId="2"/>
  </si>
  <si>
    <t>転落</t>
    <rPh sb="0" eb="2">
      <t>テンラク</t>
    </rPh>
    <phoneticPr fontId="2"/>
  </si>
  <si>
    <t>誤薬、与薬もれ等</t>
    <rPh sb="0" eb="2">
      <t>ゴヤク</t>
    </rPh>
    <rPh sb="3" eb="5">
      <t>ヨヤク</t>
    </rPh>
    <rPh sb="7" eb="8">
      <t>トウ</t>
    </rPh>
    <phoneticPr fontId="2"/>
  </si>
  <si>
    <t>職員の法令違反、不祥事</t>
    <rPh sb="0" eb="2">
      <t>ショクイン</t>
    </rPh>
    <rPh sb="3" eb="7">
      <t>ホウレイイハン</t>
    </rPh>
    <rPh sb="8" eb="11">
      <t>フショウジ</t>
    </rPh>
    <phoneticPr fontId="2"/>
  </si>
  <si>
    <t>誤嚥・窒息</t>
    <rPh sb="0" eb="2">
      <t>ゴエン</t>
    </rPh>
    <rPh sb="3" eb="5">
      <t>チッソク</t>
    </rPh>
    <phoneticPr fontId="2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</si>
  <si>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2"/>
  </si>
  <si>
    <t>感染症等</t>
    <rPh sb="0" eb="3">
      <t>カンセンショウ</t>
    </rPh>
    <rPh sb="3" eb="4">
      <t>ナド</t>
    </rPh>
    <phoneticPr fontId="2"/>
  </si>
  <si>
    <t>離設</t>
    <rPh sb="0" eb="2">
      <t>リセツ</t>
    </rPh>
    <phoneticPr fontId="2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</si>
  <si>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2"/>
  </si>
  <si>
    <t>その他
特記すべき事項</t>
    <rPh sb="2" eb="3">
      <t>タ</t>
    </rPh>
    <rPh sb="4" eb="6">
      <t>トッキ</t>
    </rPh>
    <rPh sb="9" eb="11">
      <t>ジコウ</t>
    </rPh>
    <phoneticPr fontId="2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</si>
  <si>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2"/>
  </si>
  <si>
    <t>発生時の対応</t>
    <rPh sb="0" eb="2">
      <t>ハッセイ</t>
    </rPh>
    <rPh sb="2" eb="3">
      <t>ジ</t>
    </rPh>
    <rPh sb="4" eb="6">
      <t>タイオウ</t>
    </rPh>
    <phoneticPr fontId="2"/>
  </si>
  <si>
    <t>受診方法</t>
    <rPh sb="0" eb="2">
      <t>ジュシン</t>
    </rPh>
    <rPh sb="2" eb="4">
      <t>ホウホウ</t>
    </rPh>
    <phoneticPr fontId="2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</si>
  <si>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2"/>
  </si>
  <si>
    <t>受診
(外来･往診)</t>
    <rPh sb="0" eb="2">
      <t>ジュシン</t>
    </rPh>
    <rPh sb="4" eb="6">
      <t>ガイライ</t>
    </rPh>
    <rPh sb="7" eb="9">
      <t>オウシン</t>
    </rPh>
    <phoneticPr fontId="2"/>
  </si>
  <si>
    <t>救急搬送</t>
    <rPh sb="0" eb="4">
      <t>キュウキュウハンソウ</t>
    </rPh>
    <phoneticPr fontId="2"/>
  </si>
  <si>
    <t>受診先</t>
    <rPh sb="0" eb="2">
      <t>ジュシン</t>
    </rPh>
    <rPh sb="2" eb="3">
      <t>サキ</t>
    </rPh>
    <phoneticPr fontId="2"/>
  </si>
  <si>
    <t>医療機関名</t>
    <rPh sb="0" eb="5">
      <t>イリョウキカンメイ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</si>
  <si>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</si>
  <si>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診断名</t>
    <rPh sb="0" eb="2">
      <t>シンダン</t>
    </rPh>
    <rPh sb="2" eb="3">
      <t>メイ</t>
    </rPh>
    <phoneticPr fontId="2"/>
  </si>
  <si>
    <t>診断内容</t>
    <rPh sb="0" eb="2">
      <t>シンダン</t>
    </rPh>
    <rPh sb="2" eb="4">
      <t>ナイヨウ</t>
    </rPh>
    <phoneticPr fontId="2"/>
  </si>
  <si>
    <t>切傷・擦過傷</t>
    <rPh sb="0" eb="2">
      <t>キリキズ</t>
    </rPh>
    <rPh sb="3" eb="6">
      <t>サッカショウ</t>
    </rPh>
    <phoneticPr fontId="2"/>
  </si>
  <si>
    <t>打撲・捻挫・脱臼</t>
    <phoneticPr fontId="2"/>
  </si>
  <si>
    <t>骨折(部位：　　　　　　　　　　　　　　　　　)</t>
    <rPh sb="0" eb="2">
      <t>コッセツ</t>
    </rPh>
    <rPh sb="3" eb="5">
      <t>ブイ</t>
    </rPh>
    <phoneticPr fontId="2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</si>
  <si>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2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</si>
  <si>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2"/>
  </si>
  <si>
    <t>利用者の状況</t>
    <rPh sb="0" eb="3">
      <t>リヨウシャ</t>
    </rPh>
    <rPh sb="4" eb="6">
      <t>ジョウキョウ</t>
    </rPh>
    <phoneticPr fontId="2"/>
  </si>
  <si>
    <t>家族等への報告</t>
    <rPh sb="0" eb="2">
      <t>カゾク</t>
    </rPh>
    <rPh sb="2" eb="3">
      <t>トウ</t>
    </rPh>
    <rPh sb="5" eb="7">
      <t>ホウコク</t>
    </rPh>
    <phoneticPr fontId="2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</si>
  <si>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2"/>
  </si>
  <si>
    <t>配偶者</t>
    <rPh sb="0" eb="3">
      <t>ハイグウシャ</t>
    </rPh>
    <phoneticPr fontId="2"/>
  </si>
  <si>
    <t>子、子の配偶者</t>
    <rPh sb="0" eb="1">
      <t>コ</t>
    </rPh>
    <rPh sb="2" eb="3">
      <t>コ</t>
    </rPh>
    <rPh sb="4" eb="7">
      <t>ハイグウシャ</t>
    </rPh>
    <phoneticPr fontId="2"/>
  </si>
  <si>
    <t>報告年月日</t>
    <rPh sb="0" eb="2">
      <t>ホウコク</t>
    </rPh>
    <rPh sb="2" eb="5">
      <t>ネンガッピ</t>
    </rPh>
    <phoneticPr fontId="2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</si>
  <si>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2"/>
  </si>
  <si>
    <t>他の自治体</t>
    <rPh sb="0" eb="1">
      <t>タ</t>
    </rPh>
    <rPh sb="2" eb="5">
      <t>ジチタイ</t>
    </rPh>
    <phoneticPr fontId="2"/>
  </si>
  <si>
    <t>自治体名（　　　　）</t>
    <rPh sb="0" eb="3">
      <t>ジチタイ</t>
    </rPh>
    <rPh sb="3" eb="4">
      <t>メイ</t>
    </rPh>
    <phoneticPr fontId="2"/>
  </si>
  <si>
    <t>介護支援専門員</t>
    <rPh sb="0" eb="7">
      <t>カイゴシエンセンモンイン</t>
    </rPh>
    <phoneticPr fontId="2"/>
  </si>
  <si>
    <t>地域包括支援センター</t>
    <rPh sb="0" eb="4">
      <t>チイキホウカツ</t>
    </rPh>
    <rPh sb="4" eb="6">
      <t>シエン</t>
    </rPh>
    <phoneticPr fontId="2"/>
  </si>
  <si>
    <t>本人、家族、関係先等
への追加対応予定</t>
    <rPh sb="0" eb="2">
      <t>ホンニン</t>
    </rPh>
    <phoneticPr fontId="2"/>
  </si>
  <si>
    <t>経過</t>
    <rPh sb="0" eb="2">
      <t>ケイカ</t>
    </rPh>
    <phoneticPr fontId="2"/>
  </si>
  <si>
    <t>解決又は終結済</t>
    <rPh sb="0" eb="2">
      <t>カイケツ</t>
    </rPh>
    <rPh sb="2" eb="3">
      <t>マタ</t>
    </rPh>
    <rPh sb="4" eb="6">
      <t>シュウケツ</t>
    </rPh>
    <rPh sb="6" eb="7">
      <t>ズミ</t>
    </rPh>
    <phoneticPr fontId="2"/>
  </si>
  <si>
    <t>損害賠償等の状況</t>
    <rPh sb="0" eb="4">
      <t>ソンガイバイショウ</t>
    </rPh>
    <rPh sb="4" eb="5">
      <t>ナド</t>
    </rPh>
    <rPh sb="6" eb="8">
      <t>ジョウキョウ</t>
    </rPh>
    <phoneticPr fontId="2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</si>
  <si>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2"/>
  </si>
  <si>
    <t>（できるだけ具体的に記載すること）</t>
    <phoneticPr fontId="2"/>
  </si>
  <si>
    <t>8 再発防止策
（手順変更、環境変更、その他の対応、
再発防止策の評価時期および結果等）</t>
    <phoneticPr fontId="2"/>
  </si>
  <si>
    <t>9 その他
特記すべき事項</t>
    <phoneticPr fontId="2"/>
  </si>
  <si>
    <t>事故状況の程度</t>
    <rPh sb="0" eb="4">
      <t>ジコジョウキョウ</t>
    </rPh>
    <rPh sb="5" eb="7">
      <t>テイド</t>
    </rPh>
    <phoneticPr fontId="2"/>
  </si>
  <si>
    <t>第何報</t>
    <rPh sb="0" eb="3">
      <t>ダイナンホウ</t>
    </rPh>
    <phoneticPr fontId="2"/>
  </si>
  <si>
    <t>提出日</t>
    <rPh sb="0" eb="3">
      <t>テイシュツビ</t>
    </rPh>
    <phoneticPr fontId="2"/>
  </si>
  <si>
    <t>死亡に至った場合死亡年月日</t>
    <rPh sb="0" eb="2">
      <t>シボウ</t>
    </rPh>
    <rPh sb="3" eb="4">
      <t>イタ</t>
    </rPh>
    <rPh sb="6" eb="8">
      <t>バアイ</t>
    </rPh>
    <rPh sb="8" eb="10">
      <t>シボウ</t>
    </rPh>
    <rPh sb="10" eb="13">
      <t>ネンガッピ</t>
    </rPh>
    <phoneticPr fontId="2"/>
  </si>
  <si>
    <t>法人名</t>
    <rPh sb="0" eb="3">
      <t>ホウジンメイ</t>
    </rPh>
    <phoneticPr fontId="2"/>
  </si>
  <si>
    <t>事業所（施設）名</t>
    <rPh sb="0" eb="3">
      <t>ジギョウショ</t>
    </rPh>
    <rPh sb="4" eb="6">
      <t>シセツ</t>
    </rPh>
    <rPh sb="7" eb="8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</si>
  <si>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</si>
  <si>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サービス種別</t>
    <rPh sb="4" eb="6">
      <t>シュベツ</t>
    </rPh>
    <phoneticPr fontId="2"/>
  </si>
  <si>
    <t>記載者職氏名</t>
    <rPh sb="0" eb="3">
      <t>キサイシャ</t>
    </rPh>
    <rPh sb="3" eb="6">
      <t>ショクシメイ</t>
    </rPh>
    <phoneticPr fontId="2"/>
  </si>
  <si>
    <t>所在地</t>
    <rPh sb="0" eb="3">
      <t>ショザイチ</t>
    </rPh>
    <phoneticPr fontId="2"/>
  </si>
  <si>
    <t>電話番号</t>
    <rPh sb="0" eb="4">
      <t>デンワバンゴウ</t>
    </rPh>
    <phoneticPr fontId="2"/>
  </si>
  <si>
    <t>メールアドレス</t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</si>
  <si>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</si>
  <si>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</si>
  <si>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</si>
  <si>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サービス提供開始日</t>
    <rPh sb="4" eb="6">
      <t>テイキョウ</t>
    </rPh>
    <rPh sb="6" eb="9">
      <t>カイシビ</t>
    </rPh>
    <phoneticPr fontId="2"/>
  </si>
  <si>
    <t>保険者</t>
    <rPh sb="0" eb="3">
      <t>ホケンシャ</t>
    </rPh>
    <phoneticPr fontId="2"/>
  </si>
  <si>
    <t>住所</t>
    <rPh sb="0" eb="2">
      <t>ジュウショ</t>
    </rPh>
    <phoneticPr fontId="2"/>
  </si>
  <si>
    <t>要介護度</t>
    <rPh sb="0" eb="4">
      <t>ヨウカイゴド</t>
    </rPh>
    <phoneticPr fontId="2"/>
  </si>
  <si>
    <t>認知症高齢者日常生活自立度</t>
    <rPh sb="0" eb="6">
      <t>ニンチショウコウレイシャ</t>
    </rPh>
    <rPh sb="6" eb="8">
      <t>ニチジョウ</t>
    </rPh>
    <rPh sb="8" eb="10">
      <t>セイカツ</t>
    </rPh>
    <rPh sb="10" eb="13">
      <t>ジリツド</t>
    </rPh>
    <phoneticPr fontId="2"/>
  </si>
  <si>
    <t>発生年月日</t>
    <rPh sb="0" eb="2">
      <t>ハッセイ</t>
    </rPh>
    <rPh sb="2" eb="5">
      <t>ネンガッピ</t>
    </rPh>
    <phoneticPr fontId="2"/>
  </si>
  <si>
    <t>発生時刻</t>
    <rPh sb="0" eb="4">
      <t>ハッセイジコク</t>
    </rPh>
    <phoneticPr fontId="2"/>
  </si>
  <si>
    <t>発生場所</t>
    <rPh sb="0" eb="4">
      <t>ハッセイバショ</t>
    </rPh>
    <phoneticPr fontId="2"/>
  </si>
  <si>
    <t>事故の種別</t>
    <rPh sb="0" eb="2">
      <t>ジコ</t>
    </rPh>
    <rPh sb="3" eb="5">
      <t>シュベツ</t>
    </rPh>
    <phoneticPr fontId="2"/>
  </si>
  <si>
    <t>発生時状況、事故内容の詳細</t>
    <rPh sb="0" eb="5">
      <t>ハッセイジジョウキョウ</t>
    </rPh>
    <rPh sb="6" eb="8">
      <t>ジコ</t>
    </rPh>
    <rPh sb="8" eb="10">
      <t>ナイヨウ</t>
    </rPh>
    <rPh sb="11" eb="13">
      <t>ショウサイ</t>
    </rPh>
    <phoneticPr fontId="2"/>
  </si>
  <si>
    <t>その他特記すべき事項</t>
    <rPh sb="2" eb="3">
      <t>タ</t>
    </rPh>
    <rPh sb="3" eb="5">
      <t>トッキ</t>
    </rPh>
    <rPh sb="8" eb="10">
      <t>ジコウ</t>
    </rPh>
    <phoneticPr fontId="2"/>
  </si>
  <si>
    <t>発生時の対応</t>
    <rPh sb="0" eb="3">
      <t>ハッセイジ</t>
    </rPh>
    <rPh sb="4" eb="6">
      <t>タイオウ</t>
    </rPh>
    <phoneticPr fontId="2"/>
  </si>
  <si>
    <t>受診方法</t>
    <rPh sb="0" eb="2">
      <t>ジュシン</t>
    </rPh>
    <rPh sb="2" eb="4">
      <t>ホウホウ</t>
    </rPh>
    <phoneticPr fontId="2"/>
  </si>
  <si>
    <t>医療機関</t>
    <rPh sb="0" eb="4">
      <t>イリョウキカン</t>
    </rPh>
    <phoneticPr fontId="2"/>
  </si>
  <si>
    <t>連絡先</t>
    <rPh sb="0" eb="3">
      <t>レンラクサキ</t>
    </rPh>
    <phoneticPr fontId="2"/>
  </si>
  <si>
    <t>診断名</t>
    <rPh sb="0" eb="3">
      <t>シンダンメイ</t>
    </rPh>
    <phoneticPr fontId="2"/>
  </si>
  <si>
    <t>診断内容</t>
    <rPh sb="0" eb="4">
      <t>シンダンナイヨウ</t>
    </rPh>
    <phoneticPr fontId="2"/>
  </si>
  <si>
    <t>検査、処置等の概要</t>
    <rPh sb="0" eb="2">
      <t>ケンサ</t>
    </rPh>
    <rPh sb="3" eb="6">
      <t>ショチナド</t>
    </rPh>
    <rPh sb="7" eb="9">
      <t>ガイヨウ</t>
    </rPh>
    <phoneticPr fontId="2"/>
  </si>
  <si>
    <t>利用者の状況</t>
    <rPh sb="0" eb="3">
      <t>リヨウシャ</t>
    </rPh>
    <rPh sb="4" eb="6">
      <t>ジョウキョウ</t>
    </rPh>
    <phoneticPr fontId="2"/>
  </si>
  <si>
    <t>報告した家族等の続柄</t>
    <rPh sb="0" eb="2">
      <t>ホウコク</t>
    </rPh>
    <rPh sb="4" eb="6">
      <t>カゾク</t>
    </rPh>
    <rPh sb="6" eb="7">
      <t>ナド</t>
    </rPh>
    <rPh sb="8" eb="10">
      <t>ツヅキガラ</t>
    </rPh>
    <phoneticPr fontId="2"/>
  </si>
  <si>
    <t>報告年月日</t>
    <rPh sb="0" eb="5">
      <t>ホウコクネンガッピ</t>
    </rPh>
    <phoneticPr fontId="2"/>
  </si>
  <si>
    <t>連絡した関係機関</t>
    <rPh sb="0" eb="2">
      <t>レンラク</t>
    </rPh>
    <rPh sb="4" eb="8">
      <t>カンケイキカン</t>
    </rPh>
    <phoneticPr fontId="2"/>
  </si>
  <si>
    <t>本人、家族、関係先等への追加対応予定</t>
    <rPh sb="0" eb="2">
      <t>ホンニン</t>
    </rPh>
    <rPh sb="3" eb="5">
      <t>カゾク</t>
    </rPh>
    <rPh sb="6" eb="9">
      <t>カンケイサキ</t>
    </rPh>
    <rPh sb="9" eb="10">
      <t>ナド</t>
    </rPh>
    <rPh sb="12" eb="14">
      <t>ツイカ</t>
    </rPh>
    <rPh sb="14" eb="16">
      <t>タイオウ</t>
    </rPh>
    <rPh sb="16" eb="18">
      <t>ヨテイ</t>
    </rPh>
    <phoneticPr fontId="2"/>
  </si>
  <si>
    <t>経過</t>
    <rPh sb="0" eb="2">
      <t>ケイカ</t>
    </rPh>
    <phoneticPr fontId="2"/>
  </si>
  <si>
    <t>損害賠償等の状況</t>
    <rPh sb="0" eb="5">
      <t>ソンガイバイショウナド</t>
    </rPh>
    <rPh sb="6" eb="8">
      <t>ジョウキョウ</t>
    </rPh>
    <phoneticPr fontId="2"/>
  </si>
  <si>
    <t>事故の原因分析</t>
    <rPh sb="0" eb="2">
      <t>ジコ</t>
    </rPh>
    <rPh sb="3" eb="5">
      <t>ゲンイン</t>
    </rPh>
    <rPh sb="5" eb="7">
      <t>ブンセキ</t>
    </rPh>
    <phoneticPr fontId="2"/>
  </si>
  <si>
    <t>再発防止策</t>
    <rPh sb="0" eb="5">
      <t>サイハツボウシサク</t>
    </rPh>
    <phoneticPr fontId="2"/>
  </si>
  <si>
    <t>回答</t>
    <rPh sb="0" eb="2">
      <t>カイトウ</t>
    </rPh>
    <phoneticPr fontId="2"/>
  </si>
  <si>
    <t>その他（　　　　）</t>
    <rPh sb="2" eb="3">
      <t>タ</t>
    </rPh>
    <phoneticPr fontId="2"/>
  </si>
  <si>
    <t>事業所と同じ</t>
    <rPh sb="0" eb="3">
      <t>ジギョウショ</t>
    </rPh>
    <rPh sb="4" eb="5">
      <t>オナ</t>
    </rPh>
    <phoneticPr fontId="2"/>
  </si>
  <si>
    <t>（時系列等で対応状況がわかる様に記入）</t>
    <rPh sb="1" eb="4">
      <t>ジケイレツ</t>
    </rPh>
    <rPh sb="4" eb="5">
      <t>ナド</t>
    </rPh>
    <rPh sb="6" eb="8">
      <t>タイオウ</t>
    </rPh>
    <rPh sb="8" eb="10">
      <t>ジョウキョウ</t>
    </rPh>
    <rPh sb="14" eb="15">
      <t>ヨウ</t>
    </rPh>
    <rPh sb="16" eb="18">
      <t>キニュウ</t>
    </rPh>
    <phoneticPr fontId="2"/>
  </si>
  <si>
    <t xml:space="preserve">
</t>
    <phoneticPr fontId="2"/>
  </si>
  <si>
    <t>（感染症等の場合は、疾患名、最初に患者が発生した日、利用者・従業者の発生者数、主な症状）</t>
    <rPh sb="1" eb="5">
      <t>カンセンショウナド</t>
    </rPh>
    <rPh sb="6" eb="8">
      <t>バアイ</t>
    </rPh>
    <rPh sb="10" eb="13">
      <t>シッカンメイ</t>
    </rPh>
    <rPh sb="14" eb="16">
      <t>サイショ</t>
    </rPh>
    <rPh sb="17" eb="19">
      <t>カンジャ</t>
    </rPh>
    <rPh sb="20" eb="22">
      <t>ハッセイ</t>
    </rPh>
    <rPh sb="24" eb="25">
      <t>ヒ</t>
    </rPh>
    <rPh sb="26" eb="29">
      <t>リヨウシャ</t>
    </rPh>
    <rPh sb="30" eb="33">
      <t>ジュウギョウシャ</t>
    </rPh>
    <rPh sb="34" eb="37">
      <t>ハッセイシャ</t>
    </rPh>
    <rPh sb="37" eb="38">
      <t>スウ</t>
    </rPh>
    <rPh sb="39" eb="40">
      <t>オモ</t>
    </rPh>
    <rPh sb="41" eb="43">
      <t>ショウジョウ</t>
    </rPh>
    <phoneticPr fontId="2"/>
  </si>
  <si>
    <t>その他（　　　　　　　　）</t>
    <rPh sb="2" eb="3">
      <t>タ</t>
    </rPh>
    <phoneticPr fontId="2"/>
  </si>
  <si>
    <t xml:space="preserve"> 第　　　報</t>
    <rPh sb="1" eb="2">
      <t>ダイ</t>
    </rPh>
    <rPh sb="5" eb="6">
      <t>ホウ</t>
    </rPh>
    <phoneticPr fontId="2"/>
  </si>
  <si>
    <t xml:space="preserve">
その他（　　　　　　　　）</t>
    <rPh sb="3" eb="4">
      <t>タ</t>
    </rPh>
    <phoneticPr fontId="2"/>
  </si>
  <si>
    <t>警察　警察署名（　　　　　）</t>
    <rPh sb="0" eb="2">
      <t>ケイサツ</t>
    </rPh>
    <phoneticPr fontId="2"/>
  </si>
  <si>
    <t>継続中　（内容　　　　　　　　　　）</t>
    <rPh sb="0" eb="3">
      <t>ケイゾクチュウ</t>
    </rPh>
    <phoneticPr fontId="2"/>
  </si>
  <si>
    <t>受付日</t>
    <rPh sb="0" eb="2">
      <t>ウケツケ</t>
    </rPh>
    <rPh sb="2" eb="3">
      <t>ニチ</t>
    </rPh>
    <phoneticPr fontId="1"/>
  </si>
  <si>
    <t>発生日</t>
    <rPh sb="0" eb="3">
      <t>ハッセイビ</t>
    </rPh>
    <phoneticPr fontId="1"/>
  </si>
  <si>
    <t>発生時間</t>
    <rPh sb="0" eb="2">
      <t>ハッセイ</t>
    </rPh>
    <rPh sb="2" eb="4">
      <t>ジカン</t>
    </rPh>
    <phoneticPr fontId="1"/>
  </si>
  <si>
    <t>発生場所</t>
    <rPh sb="0" eb="2">
      <t>ハッセイ</t>
    </rPh>
    <rPh sb="2" eb="4">
      <t>バショ</t>
    </rPh>
    <phoneticPr fontId="1"/>
  </si>
  <si>
    <t>事故原因</t>
    <rPh sb="0" eb="2">
      <t>ジコ</t>
    </rPh>
    <rPh sb="2" eb="4">
      <t>ゲンイン</t>
    </rPh>
    <phoneticPr fontId="1"/>
  </si>
  <si>
    <t>（その他の場合）内容</t>
    <rPh sb="3" eb="4">
      <t>タ</t>
    </rPh>
    <rPh sb="5" eb="7">
      <t>バアイ</t>
    </rPh>
    <rPh sb="8" eb="10">
      <t>ナイヨウ</t>
    </rPh>
    <phoneticPr fontId="1"/>
  </si>
  <si>
    <t>事故結果</t>
    <rPh sb="0" eb="2">
      <t>ジコ</t>
    </rPh>
    <rPh sb="2" eb="4">
      <t>ケッカ</t>
    </rPh>
    <phoneticPr fontId="1"/>
  </si>
  <si>
    <t>（その他の場合）内容2</t>
    <rPh sb="0" eb="11">
      <t>タ2</t>
    </rPh>
    <phoneticPr fontId="1"/>
  </si>
  <si>
    <t>施設名称</t>
    <rPh sb="0" eb="2">
      <t>シセツ</t>
    </rPh>
    <rPh sb="2" eb="4">
      <t>メイショウ</t>
    </rPh>
    <phoneticPr fontId="1"/>
  </si>
  <si>
    <t>サービス種別</t>
    <rPh sb="4" eb="6">
      <t>シュベツ</t>
    </rPh>
    <phoneticPr fontId="1"/>
  </si>
  <si>
    <t>サービス分類（自動）</t>
    <rPh sb="4" eb="6">
      <t>ブンルイ</t>
    </rPh>
    <rPh sb="7" eb="9">
      <t>ジドウ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</si>
  <si>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</si>
  <si>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</si>
  <si>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</si>
  <si>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要介護度</t>
    <rPh sb="0" eb="3">
      <t>ヨウカイゴ</t>
    </rPh>
    <rPh sb="3" eb="4">
      <t>ド</t>
    </rPh>
    <phoneticPr fontId="1"/>
  </si>
  <si>
    <t>備考</t>
    <rPh sb="0" eb="2">
      <t>ビコウ</t>
    </rPh>
    <phoneticPr fontId="1"/>
  </si>
  <si>
    <t>その他</t>
  </si>
  <si>
    <t>その他</t>
    <rPh sb="2" eb="3">
      <t>タ</t>
    </rPh>
    <phoneticPr fontId="2"/>
  </si>
  <si>
    <t>（　　　　　　　　　）</t>
    <phoneticPr fontId="2"/>
  </si>
  <si>
    <t>事故の種別その他</t>
    <rPh sb="0" eb="2">
      <t>ジコ</t>
    </rPh>
    <rPh sb="3" eb="5">
      <t>シュベツ</t>
    </rPh>
    <rPh sb="7" eb="8">
      <t>タ</t>
    </rPh>
    <phoneticPr fontId="2"/>
  </si>
  <si>
    <t>（　　　　　　　　　　　　　　　　　）</t>
    <phoneticPr fontId="2"/>
  </si>
  <si>
    <t>診断内容その他</t>
    <rPh sb="0" eb="4">
      <t>シンダンナイヨウ</t>
    </rPh>
    <rPh sb="6" eb="7">
      <t>タ</t>
    </rPh>
    <phoneticPr fontId="2"/>
  </si>
  <si>
    <t>サービス分類</t>
    <rPh sb="4" eb="6">
      <t>ブンルイ</t>
    </rPh>
    <phoneticPr fontId="1"/>
  </si>
  <si>
    <t>居宅介護支援等</t>
    <rPh sb="0" eb="2">
      <t>キョタク</t>
    </rPh>
    <rPh sb="2" eb="4">
      <t>カイゴ</t>
    </rPh>
    <rPh sb="4" eb="6">
      <t>シエン</t>
    </rPh>
    <rPh sb="6" eb="7">
      <t>トウ</t>
    </rPh>
    <phoneticPr fontId="1"/>
  </si>
  <si>
    <t>訪問系サービス</t>
    <rPh sb="0" eb="2">
      <t>ホウモン</t>
    </rPh>
    <rPh sb="2" eb="3">
      <t>ケイ</t>
    </rPh>
    <phoneticPr fontId="1"/>
  </si>
  <si>
    <t>通所系サービス</t>
    <rPh sb="0" eb="2">
      <t>ツウショ</t>
    </rPh>
    <rPh sb="2" eb="3">
      <t>ケイ</t>
    </rPh>
    <phoneticPr fontId="1"/>
  </si>
  <si>
    <t>短期入所系サービス</t>
    <rPh sb="0" eb="2">
      <t>タンキ</t>
    </rPh>
    <rPh sb="2" eb="4">
      <t>ニュウショ</t>
    </rPh>
    <rPh sb="4" eb="5">
      <t>ケイ</t>
    </rPh>
    <phoneticPr fontId="1"/>
  </si>
  <si>
    <t>特定施設</t>
    <rPh sb="0" eb="2">
      <t>トクテイ</t>
    </rPh>
    <rPh sb="2" eb="4">
      <t>シセツ</t>
    </rPh>
    <phoneticPr fontId="1"/>
  </si>
  <si>
    <t>福祉用具</t>
    <rPh sb="0" eb="2">
      <t>フクシ</t>
    </rPh>
    <rPh sb="2" eb="4">
      <t>ヨウグ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</si>
  <si>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</si>
  <si>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介護老人保健施設</t>
  </si>
  <si>
    <t>介護医療院</t>
    <rPh sb="0" eb="2">
      <t>カイゴ</t>
    </rPh>
    <rPh sb="2" eb="4">
      <t>イリョウ</t>
    </rPh>
    <rPh sb="4" eb="5">
      <t>イン</t>
    </rPh>
    <phoneticPr fontId="1"/>
  </si>
  <si>
    <t>認知症対応型共同生活介護</t>
  </si>
  <si>
    <t>有料老人ホーム等</t>
    <rPh sb="0" eb="2">
      <t>ユウリョウ</t>
    </rPh>
    <rPh sb="2" eb="4">
      <t>ロウジン</t>
    </rPh>
    <rPh sb="7" eb="8">
      <t>トウ</t>
    </rPh>
    <phoneticPr fontId="2"/>
  </si>
  <si>
    <t>救護施設</t>
    <rPh sb="0" eb="2">
      <t>キュウゴ</t>
    </rPh>
    <rPh sb="2" eb="4">
      <t>シセツ</t>
    </rPh>
    <phoneticPr fontId="1"/>
  </si>
  <si>
    <t>小規模多機能型</t>
  </si>
  <si>
    <t>居宅介護支援</t>
    <rPh sb="0" eb="2">
      <t>キョタク</t>
    </rPh>
    <rPh sb="2" eb="4">
      <t>カイゴ</t>
    </rPh>
    <rPh sb="4" eb="6">
      <t>シエン</t>
    </rPh>
    <phoneticPr fontId="3"/>
  </si>
  <si>
    <t>訪問介護</t>
    <rPh sb="0" eb="2">
      <t>ホウモン</t>
    </rPh>
    <rPh sb="2" eb="4">
      <t>カイゴ</t>
    </rPh>
    <phoneticPr fontId="3"/>
  </si>
  <si>
    <t>訪問入浴介護</t>
    <rPh sb="0" eb="2">
      <t>ホウモン</t>
    </rPh>
    <rPh sb="2" eb="4">
      <t>ニュウヨク</t>
    </rPh>
    <rPh sb="4" eb="6">
      <t>カイゴ</t>
    </rPh>
    <phoneticPr fontId="3"/>
  </si>
  <si>
    <t>訪問看護</t>
    <rPh sb="0" eb="2">
      <t>ホウモン</t>
    </rPh>
    <rPh sb="2" eb="4">
      <t>カンゴ</t>
    </rPh>
    <phoneticPr fontId="3"/>
  </si>
  <si>
    <t>訪問リハビリテーション</t>
    <rPh sb="0" eb="2">
      <t>ホウモン</t>
    </rPh>
    <phoneticPr fontId="3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</si>
  <si>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3"/>
  </si>
  <si>
    <t>通所介護</t>
    <rPh sb="0" eb="2">
      <t>ツウショ</t>
    </rPh>
    <rPh sb="2" eb="4">
      <t>カイゴ</t>
    </rPh>
    <phoneticPr fontId="3"/>
  </si>
  <si>
    <t>通所リハビリテーション</t>
    <rPh sb="0" eb="2">
      <t>ツウショ</t>
    </rPh>
    <phoneticPr fontId="3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</si>
  <si>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</si>
  <si>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3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</si>
  <si>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"/>
  </si>
  <si>
    <t>福祉用具貸与</t>
    <rPh sb="0" eb="2">
      <t>フクシ</t>
    </rPh>
    <rPh sb="2" eb="4">
      <t>ヨウグ</t>
    </rPh>
    <rPh sb="4" eb="6">
      <t>タイヨ</t>
    </rPh>
    <phoneticPr fontId="3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</si>
  <si>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</si>
  <si>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</si>
  <si>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</si>
  <si>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介護医療院</t>
    <rPh sb="0" eb="2">
      <t>カイゴ</t>
    </rPh>
    <rPh sb="2" eb="4">
      <t>イリョウ</t>
    </rPh>
    <rPh sb="4" eb="5">
      <t>イン</t>
    </rPh>
    <phoneticPr fontId="3"/>
  </si>
  <si>
    <t>予防専門型訪問サービス</t>
    <rPh sb="0" eb="2">
      <t>ヨボウ</t>
    </rPh>
    <rPh sb="2" eb="5">
      <t>センモンガタ</t>
    </rPh>
    <rPh sb="5" eb="7">
      <t>ホウモン</t>
    </rPh>
    <phoneticPr fontId="3"/>
  </si>
  <si>
    <t>家事援助型訪問サービス</t>
    <rPh sb="0" eb="2">
      <t>カジ</t>
    </rPh>
    <rPh sb="2" eb="5">
      <t>エンジョガタ</t>
    </rPh>
    <rPh sb="5" eb="7">
      <t>ホウモン</t>
    </rPh>
    <phoneticPr fontId="3"/>
  </si>
  <si>
    <t>予防専門型通所サービス</t>
    <rPh sb="0" eb="2">
      <t>ヨボウ</t>
    </rPh>
    <rPh sb="2" eb="5">
      <t>センモンガタ</t>
    </rPh>
    <rPh sb="5" eb="7">
      <t>ツウショ</t>
    </rPh>
    <phoneticPr fontId="3"/>
  </si>
  <si>
    <t>介護予防支援</t>
    <rPh sb="0" eb="2">
      <t>カイゴ</t>
    </rPh>
    <rPh sb="2" eb="4">
      <t>ヨボウ</t>
    </rPh>
    <rPh sb="4" eb="6">
      <t>シエン</t>
    </rPh>
    <phoneticPr fontId="3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</si>
  <si>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</si>
  <si>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</si>
  <si>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3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</si>
  <si>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</si>
  <si>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3"/>
  </si>
  <si>
    <t>看護小規模多機能型サービス</t>
    <rPh sb="0" eb="2">
      <t>カンゴ</t>
    </rPh>
    <rPh sb="2" eb="5">
      <t>ショウキボ</t>
    </rPh>
    <rPh sb="5" eb="9">
      <t>タキノウガタ</t>
    </rPh>
    <phoneticPr fontId="3"/>
  </si>
  <si>
    <t>地域密着型通所介護</t>
    <rPh sb="0" eb="5">
      <t>チイキ</t>
    </rPh>
    <rPh sb="5" eb="7">
      <t>ツウショ</t>
    </rPh>
    <rPh sb="7" eb="9">
      <t>カイゴ</t>
    </rPh>
    <phoneticPr fontId="3"/>
  </si>
  <si>
    <t>地域密着型特定施設入居者生活介護</t>
    <rPh sb="0" eb="2">
      <t>チイキ</t>
    </rPh>
    <rPh sb="2" eb="4">
      <t>ミッチャク</t>
    </rPh>
    <rPh sb="4" eb="5">
      <t>カタ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3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</si>
  <si>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3"/>
  </si>
  <si>
    <t>有料老人ホーム</t>
    <rPh sb="0" eb="2">
      <t>ユウリョウ</t>
    </rPh>
    <rPh sb="2" eb="4">
      <t>ロウジン</t>
    </rPh>
    <phoneticPr fontId="2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</si>
  <si>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</si>
  <si>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養護老人ホーム</t>
    <rPh sb="0" eb="4">
      <t>ヨウゴロウジン</t>
    </rPh>
    <phoneticPr fontId="1"/>
  </si>
  <si>
    <t>軽費老人ホーム（ケアハウス）</t>
  </si>
  <si>
    <t>被保険者番号</t>
    <rPh sb="0" eb="4">
      <t>ヒホケンシャ</t>
    </rPh>
    <rPh sb="4" eb="6">
      <t>バンゴウ</t>
    </rPh>
    <phoneticPr fontId="2"/>
  </si>
  <si>
    <t>被保険者番号</t>
    <rPh sb="0" eb="6">
      <t>ヒホケンシャバンゴウ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</si>
</sst>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333333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b/>
      <sz val="18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Segoe UI Symbol"/>
      <family val="2"/>
    </font>
    <font>
      <sz val="10"/>
      <name val="游ゴシック"/>
      <family val="3"/>
      <charset val="128"/>
      <scheme val="minor"/>
    </font>
    <font>
      <sz val="10"/>
      <name val="Segoe UI Symbol"/>
      <family val="2"/>
    </font>
    <font>
      <sz val="9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NumberFormat="1">
      <alignment vertical="center"/>
    </xf>
    <xf numFmtId="0" fontId="0" fillId="6" borderId="5" xfId="0" applyFill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shrinkToFit="1"/>
    </xf>
    <xf numFmtId="0" fontId="0" fillId="5" borderId="22" xfId="0" applyNumberFormat="1" applyFill="1" applyBorder="1">
      <alignment vertical="center"/>
    </xf>
    <xf numFmtId="0" fontId="0" fillId="7" borderId="22" xfId="0" applyFill="1" applyBorder="1">
      <alignment vertical="center"/>
    </xf>
    <xf numFmtId="0" fontId="0" fillId="5" borderId="23" xfId="0" applyNumberFormat="1" applyFill="1" applyBorder="1">
      <alignment vertical="center"/>
    </xf>
    <xf numFmtId="0" fontId="0" fillId="0" borderId="0" xfId="0" applyFill="1">
      <alignment vertical="center"/>
    </xf>
    <xf numFmtId="0" fontId="6" fillId="7" borderId="22" xfId="0" applyFont="1" applyFill="1" applyBorder="1">
      <alignment vertical="center"/>
    </xf>
    <xf numFmtId="0" fontId="0" fillId="0" borderId="0" xfId="0" quotePrefix="1">
      <alignment vertical="center"/>
    </xf>
    <xf numFmtId="0" fontId="0" fillId="8" borderId="0" xfId="0" applyFill="1">
      <alignment vertical="center"/>
    </xf>
    <xf numFmtId="0" fontId="0" fillId="0" borderId="0" xfId="0" applyBorder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0" fillId="2" borderId="1" xfId="0" applyFont="1" applyFill="1" applyBorder="1" applyAlignment="1" applyProtection="1">
      <alignment horizontal="right" vertical="center"/>
      <protection locked="0"/>
    </xf>
    <xf numFmtId="0" fontId="5" fillId="2" borderId="2" xfId="0" applyFont="1" applyFill="1" applyBorder="1">
      <alignment vertical="center"/>
    </xf>
    <xf numFmtId="0" fontId="10" fillId="2" borderId="2" xfId="0" applyFont="1" applyFill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 applyProtection="1">
      <alignment horizontal="right" vertical="center"/>
      <protection locked="0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2" borderId="6" xfId="0" applyFont="1" applyFill="1" applyBorder="1" applyProtection="1">
      <alignment vertical="center"/>
      <protection locked="0"/>
    </xf>
    <xf numFmtId="0" fontId="4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 shrinkToFit="1"/>
    </xf>
    <xf numFmtId="0" fontId="11" fillId="3" borderId="5" xfId="0" applyFont="1" applyFill="1" applyBorder="1" applyAlignment="1">
      <alignment vertical="center" shrinkToFit="1"/>
    </xf>
    <xf numFmtId="0" fontId="4" fillId="2" borderId="5" xfId="0" applyFont="1" applyFill="1" applyBorder="1" applyProtection="1">
      <alignment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7" fillId="3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14" xfId="0" applyFont="1" applyFill="1" applyBorder="1" applyAlignment="1">
      <alignment vertical="center"/>
    </xf>
    <xf numFmtId="0" fontId="4" fillId="2" borderId="12" xfId="0" applyFont="1" applyFill="1" applyBorder="1" applyAlignment="1"/>
    <xf numFmtId="0" fontId="4" fillId="2" borderId="16" xfId="0" applyFont="1" applyFill="1" applyBorder="1" applyAlignment="1"/>
    <xf numFmtId="0" fontId="4" fillId="2" borderId="4" xfId="0" applyFont="1" applyFill="1" applyBorder="1" applyAlignment="1"/>
    <xf numFmtId="0" fontId="4" fillId="2" borderId="14" xfId="0" applyFont="1" applyFill="1" applyBorder="1" applyAlignment="1"/>
    <xf numFmtId="0" fontId="4" fillId="2" borderId="11" xfId="0" applyFont="1" applyFill="1" applyBorder="1" applyAlignment="1" applyProtection="1">
      <alignment horizontal="right" vertical="center"/>
      <protection locked="0"/>
    </xf>
    <xf numFmtId="0" fontId="4" fillId="2" borderId="12" xfId="0" applyFont="1" applyFill="1" applyBorder="1" applyAlignment="1">
      <alignment horizontal="left" vertical="center"/>
    </xf>
    <xf numFmtId="0" fontId="4" fillId="2" borderId="12" xfId="0" applyFont="1" applyFill="1" applyBorder="1">
      <alignment vertical="center"/>
    </xf>
    <xf numFmtId="0" fontId="4" fillId="2" borderId="12" xfId="0" applyFont="1" applyFill="1" applyBorder="1" applyAlignment="1" applyProtection="1">
      <alignment horizontal="right" vertical="center"/>
      <protection locked="0"/>
    </xf>
    <xf numFmtId="0" fontId="4" fillId="2" borderId="1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4" fillId="2" borderId="17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13" xfId="0" applyFont="1" applyFill="1" applyBorder="1" applyAlignment="1" applyProtection="1">
      <alignment horizontal="right" vertical="center"/>
      <protection locked="0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6" xfId="0" applyFont="1" applyFill="1" applyBorder="1">
      <alignment vertical="center"/>
    </xf>
    <xf numFmtId="0" fontId="7" fillId="2" borderId="17" xfId="0" applyFont="1" applyFill="1" applyBorder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14" fillId="2" borderId="12" xfId="0" applyFont="1" applyFill="1" applyBorder="1" applyAlignment="1" applyProtection="1">
      <alignment horizontal="right" vertical="center"/>
      <protection locked="0"/>
    </xf>
    <xf numFmtId="0" fontId="14" fillId="2" borderId="4" xfId="0" applyFont="1" applyFill="1" applyBorder="1" applyAlignment="1" applyProtection="1">
      <alignment horizontal="right" vertical="center"/>
      <protection locked="0"/>
    </xf>
    <xf numFmtId="0" fontId="11" fillId="2" borderId="4" xfId="0" applyFont="1" applyFill="1" applyBorder="1" applyAlignment="1">
      <alignment horizontal="left" vertical="center"/>
    </xf>
    <xf numFmtId="0" fontId="11" fillId="2" borderId="4" xfId="0" applyFont="1" applyFill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 vertical="center" textRotation="255" wrapText="1"/>
    </xf>
    <xf numFmtId="0" fontId="4" fillId="3" borderId="15" xfId="0" applyFont="1" applyFill="1" applyBorder="1" applyAlignment="1">
      <alignment horizontal="center" vertical="center" textRotation="255" wrapText="1"/>
    </xf>
    <xf numFmtId="0" fontId="4" fillId="3" borderId="6" xfId="0" applyFont="1" applyFill="1" applyBorder="1" applyAlignment="1">
      <alignment horizontal="center" vertical="center" textRotation="255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11" fillId="2" borderId="12" xfId="0" applyFont="1" applyFill="1" applyBorder="1" applyAlignment="1" applyProtection="1">
      <alignment horizontal="left" vertical="top" shrinkToFit="1"/>
      <protection locked="0"/>
    </xf>
    <xf numFmtId="0" fontId="11" fillId="2" borderId="16" xfId="0" applyFont="1" applyFill="1" applyBorder="1" applyAlignment="1" applyProtection="1">
      <alignment horizontal="left" vertical="top" shrinkToFit="1"/>
      <protection locked="0"/>
    </xf>
    <xf numFmtId="0" fontId="11" fillId="2" borderId="4" xfId="0" applyFont="1" applyFill="1" applyBorder="1" applyAlignment="1" applyProtection="1">
      <alignment horizontal="left" vertical="top" shrinkToFit="1"/>
      <protection locked="0"/>
    </xf>
    <xf numFmtId="0" fontId="11" fillId="2" borderId="14" xfId="0" applyFont="1" applyFill="1" applyBorder="1" applyAlignment="1" applyProtection="1">
      <alignment horizontal="left" vertical="top" shrinkToFit="1"/>
      <protection locked="0"/>
    </xf>
    <xf numFmtId="0" fontId="11" fillId="2" borderId="12" xfId="0" applyFont="1" applyFill="1" applyBorder="1" applyAlignment="1" applyProtection="1">
      <alignment horizontal="left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4" fillId="2" borderId="12" xfId="0" applyFont="1" applyFill="1" applyBorder="1" applyAlignment="1" applyProtection="1">
      <alignment horizontal="left" vertical="center" shrinkToFit="1"/>
      <protection locked="0"/>
    </xf>
    <xf numFmtId="0" fontId="4" fillId="4" borderId="1" xfId="0" applyFont="1" applyFill="1" applyBorder="1" applyAlignment="1" applyProtection="1">
      <alignment horizontal="left" vertical="top" shrinkToFit="1"/>
      <protection locked="0"/>
    </xf>
    <xf numFmtId="0" fontId="4" fillId="4" borderId="2" xfId="0" applyFont="1" applyFill="1" applyBorder="1" applyAlignment="1" applyProtection="1">
      <alignment horizontal="left" vertical="top" shrinkToFit="1"/>
      <protection locked="0"/>
    </xf>
    <xf numFmtId="0" fontId="4" fillId="4" borderId="3" xfId="0" applyFont="1" applyFill="1" applyBorder="1" applyAlignment="1" applyProtection="1">
      <alignment horizontal="left" vertical="top" shrinkToFit="1"/>
      <protection locked="0"/>
    </xf>
    <xf numFmtId="0" fontId="4" fillId="3" borderId="10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left" vertical="top" wrapText="1"/>
      <protection locked="0"/>
    </xf>
    <xf numFmtId="0" fontId="13" fillId="2" borderId="2" xfId="0" applyFont="1" applyFill="1" applyBorder="1" applyAlignment="1" applyProtection="1">
      <alignment horizontal="left" vertical="top"/>
      <protection locked="0"/>
    </xf>
    <xf numFmtId="0" fontId="13" fillId="2" borderId="3" xfId="0" applyFont="1" applyFill="1" applyBorder="1" applyAlignment="1" applyProtection="1">
      <alignment horizontal="left" vertical="top"/>
      <protection locked="0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/>
      <protection locked="0"/>
    </xf>
    <xf numFmtId="0" fontId="4" fillId="2" borderId="3" xfId="0" applyFont="1" applyFill="1" applyBorder="1" applyAlignment="1" applyProtection="1">
      <alignment horizontal="left" vertical="top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shrinkToFit="1"/>
      <protection locked="0"/>
    </xf>
    <xf numFmtId="0" fontId="4" fillId="2" borderId="14" xfId="0" applyFont="1" applyFill="1" applyBorder="1" applyAlignment="1" applyProtection="1">
      <alignment horizontal="left" vertical="center" shrinkToFit="1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>
      <alignment horizontal="center" vertical="center" textRotation="255" wrapText="1"/>
    </xf>
    <xf numFmtId="0" fontId="4" fillId="3" borderId="10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13" fillId="2" borderId="1" xfId="0" applyFont="1" applyFill="1" applyBorder="1" applyAlignment="1" applyProtection="1">
      <alignment horizontal="left" vertical="center"/>
      <protection locked="0"/>
    </xf>
    <xf numFmtId="0" fontId="13" fillId="2" borderId="2" xfId="0" applyFont="1" applyFill="1" applyBorder="1" applyAlignment="1" applyProtection="1">
      <alignment horizontal="left" vertical="center"/>
      <protection locked="0"/>
    </xf>
    <xf numFmtId="0" fontId="13" fillId="2" borderId="3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 vertical="center" shrinkToFit="1"/>
      <protection locked="0"/>
    </xf>
    <xf numFmtId="0" fontId="4" fillId="2" borderId="18" xfId="0" applyFont="1" applyFill="1" applyBorder="1" applyAlignment="1" applyProtection="1">
      <alignment horizontal="left" vertical="center" shrinkToFit="1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left" vertical="center" shrinkToFit="1"/>
      <protection locked="0"/>
    </xf>
    <xf numFmtId="0" fontId="7" fillId="2" borderId="2" xfId="0" applyFont="1" applyFill="1" applyBorder="1" applyAlignment="1" applyProtection="1">
      <alignment horizontal="left" vertical="center" shrinkToFit="1"/>
      <protection locked="0"/>
    </xf>
    <xf numFmtId="0" fontId="7" fillId="2" borderId="3" xfId="0" applyFont="1" applyFill="1" applyBorder="1" applyAlignment="1" applyProtection="1">
      <alignment horizontal="left" vertical="center" shrinkToFit="1"/>
      <protection locked="0"/>
    </xf>
    <xf numFmtId="0" fontId="7" fillId="4" borderId="11" xfId="0" applyFont="1" applyFill="1" applyBorder="1" applyAlignment="1" applyProtection="1">
      <alignment horizontal="left" vertical="center" wrapText="1"/>
      <protection locked="0"/>
    </xf>
    <xf numFmtId="0" fontId="7" fillId="4" borderId="12" xfId="0" applyFont="1" applyFill="1" applyBorder="1" applyAlignment="1" applyProtection="1">
      <alignment horizontal="left" vertical="center" wrapText="1"/>
      <protection locked="0"/>
    </xf>
    <xf numFmtId="0" fontId="7" fillId="4" borderId="13" xfId="0" applyFont="1" applyFill="1" applyBorder="1" applyAlignment="1" applyProtection="1">
      <alignment horizontal="left" vertical="center" wrapText="1"/>
      <protection locked="0"/>
    </xf>
    <xf numFmtId="0" fontId="7" fillId="4" borderId="4" xfId="0" applyFont="1" applyFill="1" applyBorder="1" applyAlignment="1" applyProtection="1">
      <alignment horizontal="left" vertical="center" wrapText="1"/>
      <protection locked="0"/>
    </xf>
    <xf numFmtId="0" fontId="7" fillId="4" borderId="1" xfId="0" applyFont="1" applyFill="1" applyBorder="1" applyAlignment="1" applyProtection="1">
      <alignment horizontal="left" vertical="center" shrinkToFit="1"/>
      <protection locked="0"/>
    </xf>
    <xf numFmtId="0" fontId="7" fillId="4" borderId="2" xfId="0" applyFont="1" applyFill="1" applyBorder="1" applyAlignment="1" applyProtection="1">
      <alignment horizontal="left" vertical="center" shrinkToFit="1"/>
      <protection locked="0"/>
    </xf>
    <xf numFmtId="0" fontId="7" fillId="4" borderId="3" xfId="0" applyFont="1" applyFill="1" applyBorder="1" applyAlignment="1" applyProtection="1">
      <alignment horizontal="left" vertical="center" shrinkToFit="1"/>
      <protection locked="0"/>
    </xf>
    <xf numFmtId="0" fontId="7" fillId="4" borderId="13" xfId="0" applyFont="1" applyFill="1" applyBorder="1" applyAlignment="1" applyProtection="1">
      <alignment horizontal="left" vertical="center" shrinkToFit="1"/>
      <protection locked="0"/>
    </xf>
    <xf numFmtId="0" fontId="7" fillId="4" borderId="4" xfId="0" applyFont="1" applyFill="1" applyBorder="1" applyAlignment="1" applyProtection="1">
      <alignment horizontal="left" vertical="center" shrinkToFit="1"/>
      <protection locked="0"/>
    </xf>
    <xf numFmtId="0" fontId="7" fillId="4" borderId="14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ont>
        <color auto="1"/>
      </font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Sheet1!$D$2" lockText="1" noThreeD="1"/>
</file>

<file path=xl/ctrlProps/ctrlProp10.xml><?xml version="1.0" encoding="utf-8"?>
<formControlPr xmlns="http://schemas.microsoft.com/office/spreadsheetml/2009/9/main" objectType="CheckBox" fmlaLink="Sheet1!$E$21" lockText="1" noThreeD="1"/>
</file>

<file path=xl/ctrlProps/ctrlProp11.xml><?xml version="1.0" encoding="utf-8"?>
<formControlPr xmlns="http://schemas.microsoft.com/office/spreadsheetml/2009/9/main" objectType="CheckBox" fmlaLink="Sheet1!$F$21" lockText="1" noThreeD="1"/>
</file>

<file path=xl/ctrlProps/ctrlProp12.xml><?xml version="1.0" encoding="utf-8"?>
<formControlPr xmlns="http://schemas.microsoft.com/office/spreadsheetml/2009/9/main" objectType="CheckBox" fmlaLink="Sheet1!$G$21" lockText="1" noThreeD="1"/>
</file>

<file path=xl/ctrlProps/ctrlProp13.xml><?xml version="1.0" encoding="utf-8"?>
<formControlPr xmlns="http://schemas.microsoft.com/office/spreadsheetml/2009/9/main" objectType="CheckBox" fmlaLink="Sheet1!$H$21" lockText="1" noThreeD="1"/>
</file>

<file path=xl/ctrlProps/ctrlProp14.xml><?xml version="1.0" encoding="utf-8"?>
<formControlPr xmlns="http://schemas.microsoft.com/office/spreadsheetml/2009/9/main" objectType="CheckBox" fmlaLink="Sheet1!$I$21" lockText="1" noThreeD="1"/>
</file>

<file path=xl/ctrlProps/ctrlProp15.xml><?xml version="1.0" encoding="utf-8"?>
<formControlPr xmlns="http://schemas.microsoft.com/office/spreadsheetml/2009/9/main" objectType="CheckBox" fmlaLink="Sheet1!$J$21" lockText="1" noThreeD="1"/>
</file>

<file path=xl/ctrlProps/ctrlProp16.xml><?xml version="1.0" encoding="utf-8"?>
<formControlPr xmlns="http://schemas.microsoft.com/office/spreadsheetml/2009/9/main" objectType="CheckBox" fmlaLink="Sheet1!$K$21" lockText="1" noThreeD="1"/>
</file>

<file path=xl/ctrlProps/ctrlProp17.xml><?xml version="1.0" encoding="utf-8"?>
<formControlPr xmlns="http://schemas.microsoft.com/office/spreadsheetml/2009/9/main" objectType="CheckBox" fmlaLink="Sheet1!$D$22" lockText="1" noThreeD="1"/>
</file>

<file path=xl/ctrlProps/ctrlProp18.xml><?xml version="1.0" encoding="utf-8"?>
<formControlPr xmlns="http://schemas.microsoft.com/office/spreadsheetml/2009/9/main" objectType="CheckBox" fmlaLink="Sheet1!$E$22" lockText="1" noThreeD="1"/>
</file>

<file path=xl/ctrlProps/ctrlProp19.xml><?xml version="1.0" encoding="utf-8"?>
<formControlPr xmlns="http://schemas.microsoft.com/office/spreadsheetml/2009/9/main" objectType="CheckBox" fmlaLink="Sheet1!$F$22" lockText="1" noThreeD="1"/>
</file>

<file path=xl/ctrlProps/ctrlProp2.xml><?xml version="1.0" encoding="utf-8"?>
<formControlPr xmlns="http://schemas.microsoft.com/office/spreadsheetml/2009/9/main" objectType="CheckBox" fmlaLink="Sheet1!$E$2" lockText="1" noThreeD="1"/>
</file>

<file path=xl/ctrlProps/ctrlProp20.xml><?xml version="1.0" encoding="utf-8"?>
<formControlPr xmlns="http://schemas.microsoft.com/office/spreadsheetml/2009/9/main" objectType="CheckBox" fmlaLink="Sheet1!$G$22" lockText="1" noThreeD="1"/>
</file>

<file path=xl/ctrlProps/ctrlProp21.xml><?xml version="1.0" encoding="utf-8"?>
<formControlPr xmlns="http://schemas.microsoft.com/office/spreadsheetml/2009/9/main" objectType="CheckBox" fmlaLink="Sheet1!$H$22" lockText="1" noThreeD="1"/>
</file>

<file path=xl/ctrlProps/ctrlProp22.xml><?xml version="1.0" encoding="utf-8"?>
<formControlPr xmlns="http://schemas.microsoft.com/office/spreadsheetml/2009/9/main" objectType="CheckBox" fmlaLink="Sheet1!$I$22" lockText="1" noThreeD="1"/>
</file>

<file path=xl/ctrlProps/ctrlProp23.xml><?xml version="1.0" encoding="utf-8"?>
<formControlPr xmlns="http://schemas.microsoft.com/office/spreadsheetml/2009/9/main" objectType="CheckBox" fmlaLink="Sheet1!$J$22" lockText="1" noThreeD="1"/>
</file>

<file path=xl/ctrlProps/ctrlProp24.xml><?xml version="1.0" encoding="utf-8"?>
<formControlPr xmlns="http://schemas.microsoft.com/office/spreadsheetml/2009/9/main" objectType="CheckBox" fmlaLink="Sheet1!$D$25" lockText="1" noThreeD="1"/>
</file>

<file path=xl/ctrlProps/ctrlProp25.xml><?xml version="1.0" encoding="utf-8"?>
<formControlPr xmlns="http://schemas.microsoft.com/office/spreadsheetml/2009/9/main" objectType="CheckBox" fmlaLink="Sheet1!$E$25" lockText="1" noThreeD="1"/>
</file>

<file path=xl/ctrlProps/ctrlProp26.xml><?xml version="1.0" encoding="utf-8"?>
<formControlPr xmlns="http://schemas.microsoft.com/office/spreadsheetml/2009/9/main" objectType="CheckBox" fmlaLink="Sheet1!$F$25" lockText="1" noThreeD="1"/>
</file>

<file path=xl/ctrlProps/ctrlProp27.xml><?xml version="1.0" encoding="utf-8"?>
<formControlPr xmlns="http://schemas.microsoft.com/office/spreadsheetml/2009/9/main" objectType="CheckBox" fmlaLink="Sheet1!$G$25" lockText="1" noThreeD="1"/>
</file>

<file path=xl/ctrlProps/ctrlProp28.xml><?xml version="1.0" encoding="utf-8"?>
<formControlPr xmlns="http://schemas.microsoft.com/office/spreadsheetml/2009/9/main" objectType="CheckBox" fmlaLink="Sheet1!$H$25" lockText="1" noThreeD="1"/>
</file>

<file path=xl/ctrlProps/ctrlProp29.xml><?xml version="1.0" encoding="utf-8"?>
<formControlPr xmlns="http://schemas.microsoft.com/office/spreadsheetml/2009/9/main" objectType="CheckBox" fmlaLink="Sheet1!$I$25" lockText="1" noThreeD="1"/>
</file>

<file path=xl/ctrlProps/ctrlProp3.xml><?xml version="1.0" encoding="utf-8"?>
<formControlPr xmlns="http://schemas.microsoft.com/office/spreadsheetml/2009/9/main" objectType="CheckBox" fmlaLink="Sheet1!$F$2" lockText="1" noThreeD="1"/>
</file>

<file path=xl/ctrlProps/ctrlProp30.xml><?xml version="1.0" encoding="utf-8"?>
<formControlPr xmlns="http://schemas.microsoft.com/office/spreadsheetml/2009/9/main" objectType="CheckBox" fmlaLink="Sheet1!$J$25" lockText="1" noThreeD="1"/>
</file>

<file path=xl/ctrlProps/ctrlProp31.xml><?xml version="1.0" encoding="utf-8"?>
<formControlPr xmlns="http://schemas.microsoft.com/office/spreadsheetml/2009/9/main" objectType="CheckBox" fmlaLink="Sheet1!$K$25" lockText="1" noThreeD="1"/>
</file>

<file path=xl/ctrlProps/ctrlProp32.xml><?xml version="1.0" encoding="utf-8"?>
<formControlPr xmlns="http://schemas.microsoft.com/office/spreadsheetml/2009/9/main" objectType="CheckBox" fmlaLink="Sheet1!$L$25" lockText="1" noThreeD="1"/>
</file>

<file path=xl/ctrlProps/ctrlProp33.xml><?xml version="1.0" encoding="utf-8"?>
<formControlPr xmlns="http://schemas.microsoft.com/office/spreadsheetml/2009/9/main" objectType="CheckBox" fmlaLink="Sheet1!$M$25" lockText="1" noThreeD="1"/>
</file>

<file path=xl/ctrlProps/ctrlProp34.xml><?xml version="1.0" encoding="utf-8"?>
<formControlPr xmlns="http://schemas.microsoft.com/office/spreadsheetml/2009/9/main" objectType="CheckBox" fmlaLink="Sheet1!$D$26" lockText="1" noThreeD="1"/>
</file>

<file path=xl/ctrlProps/ctrlProp35.xml><?xml version="1.0" encoding="utf-8"?>
<formControlPr xmlns="http://schemas.microsoft.com/office/spreadsheetml/2009/9/main" objectType="CheckBox" fmlaLink="Sheet1!$E$26" lockText="1" noThreeD="1"/>
</file>

<file path=xl/ctrlProps/ctrlProp36.xml><?xml version="1.0" encoding="utf-8"?>
<formControlPr xmlns="http://schemas.microsoft.com/office/spreadsheetml/2009/9/main" objectType="CheckBox" fmlaLink="Sheet1!$F$26" lockText="1" noThreeD="1"/>
</file>

<file path=xl/ctrlProps/ctrlProp37.xml><?xml version="1.0" encoding="utf-8"?>
<formControlPr xmlns="http://schemas.microsoft.com/office/spreadsheetml/2009/9/main" objectType="CheckBox" fmlaLink="Sheet1!$G$26" lockText="1" noThreeD="1"/>
</file>

<file path=xl/ctrlProps/ctrlProp38.xml><?xml version="1.0" encoding="utf-8"?>
<formControlPr xmlns="http://schemas.microsoft.com/office/spreadsheetml/2009/9/main" objectType="CheckBox" fmlaLink="Sheet1!$H$26" lockText="1" noThreeD="1"/>
</file>

<file path=xl/ctrlProps/ctrlProp39.xml><?xml version="1.0" encoding="utf-8"?>
<formControlPr xmlns="http://schemas.microsoft.com/office/spreadsheetml/2009/9/main" objectType="CheckBox" fmlaLink="Sheet1!$I$26" lockText="1" noThreeD="1"/>
</file>

<file path=xl/ctrlProps/ctrlProp4.xml><?xml version="1.0" encoding="utf-8"?>
<formControlPr xmlns="http://schemas.microsoft.com/office/spreadsheetml/2009/9/main" objectType="CheckBox" fmlaLink="Sheet1!$D$4" lockText="1" noThreeD="1"/>
</file>

<file path=xl/ctrlProps/ctrlProp40.xml><?xml version="1.0" encoding="utf-8"?>
<formControlPr xmlns="http://schemas.microsoft.com/office/spreadsheetml/2009/9/main" objectType="CheckBox" fmlaLink="Sheet1!$J$26" lockText="1" noThreeD="1"/>
</file>

<file path=xl/ctrlProps/ctrlProp41.xml><?xml version="1.0" encoding="utf-8"?>
<formControlPr xmlns="http://schemas.microsoft.com/office/spreadsheetml/2009/9/main" objectType="CheckBox" fmlaLink="Sheet1!$K$26" lockText="1" noThreeD="1"/>
</file>

<file path=xl/ctrlProps/ctrlProp42.xml><?xml version="1.0" encoding="utf-8"?>
<formControlPr xmlns="http://schemas.microsoft.com/office/spreadsheetml/2009/9/main" objectType="CheckBox" fmlaLink="Sheet1!$L$26" lockText="1" noThreeD="1"/>
</file>

<file path=xl/ctrlProps/ctrlProp43.xml><?xml version="1.0" encoding="utf-8"?>
<formControlPr xmlns="http://schemas.microsoft.com/office/spreadsheetml/2009/9/main" objectType="CheckBox" fmlaLink="Sheet1!$M$26" lockText="1" noThreeD="1"/>
</file>

<file path=xl/ctrlProps/ctrlProp44.xml><?xml version="1.0" encoding="utf-8"?>
<formControlPr xmlns="http://schemas.microsoft.com/office/spreadsheetml/2009/9/main" objectType="CheckBox" fmlaLink="Sheet1!$N$26" lockText="1" noThreeD="1"/>
</file>

<file path=xl/ctrlProps/ctrlProp45.xml><?xml version="1.0" encoding="utf-8"?>
<formControlPr xmlns="http://schemas.microsoft.com/office/spreadsheetml/2009/9/main" objectType="CheckBox" fmlaLink="Sheet1!$D$31" lockText="1" noThreeD="1"/>
</file>

<file path=xl/ctrlProps/ctrlProp46.xml><?xml version="1.0" encoding="utf-8"?>
<formControlPr xmlns="http://schemas.microsoft.com/office/spreadsheetml/2009/9/main" objectType="CheckBox" fmlaLink="Sheet1!$E$31" lockText="1" noThreeD="1"/>
</file>

<file path=xl/ctrlProps/ctrlProp47.xml><?xml version="1.0" encoding="utf-8"?>
<formControlPr xmlns="http://schemas.microsoft.com/office/spreadsheetml/2009/9/main" objectType="CheckBox" fmlaLink="Sheet1!$F$31" lockText="1" noThreeD="1"/>
</file>

<file path=xl/ctrlProps/ctrlProp48.xml><?xml version="1.0" encoding="utf-8"?>
<formControlPr xmlns="http://schemas.microsoft.com/office/spreadsheetml/2009/9/main" objectType="CheckBox" fmlaLink="Sheet1!$G$31" lockText="1" noThreeD="1"/>
</file>

<file path=xl/ctrlProps/ctrlProp49.xml><?xml version="1.0" encoding="utf-8"?>
<formControlPr xmlns="http://schemas.microsoft.com/office/spreadsheetml/2009/9/main" objectType="CheckBox" fmlaLink="Sheet1!$D$35" lockText="1" noThreeD="1"/>
</file>

<file path=xl/ctrlProps/ctrlProp5.xml><?xml version="1.0" encoding="utf-8"?>
<formControlPr xmlns="http://schemas.microsoft.com/office/spreadsheetml/2009/9/main" objectType="CheckBox" fmlaLink="Sheet1!$E$4" lockText="1" noThreeD="1"/>
</file>

<file path=xl/ctrlProps/ctrlProp50.xml><?xml version="1.0" encoding="utf-8"?>
<formControlPr xmlns="http://schemas.microsoft.com/office/spreadsheetml/2009/9/main" objectType="CheckBox" fmlaLink="Sheet1!$E$35" lockText="1" noThreeD="1"/>
</file>

<file path=xl/ctrlProps/ctrlProp51.xml><?xml version="1.0" encoding="utf-8"?>
<formControlPr xmlns="http://schemas.microsoft.com/office/spreadsheetml/2009/9/main" objectType="CheckBox" fmlaLink="Sheet1!$F$35" lockText="1" noThreeD="1"/>
</file>

<file path=xl/ctrlProps/ctrlProp52.xml><?xml version="1.0" encoding="utf-8"?>
<formControlPr xmlns="http://schemas.microsoft.com/office/spreadsheetml/2009/9/main" objectType="CheckBox" fmlaLink="Sheet1!$G$35" lockText="1" noThreeD="1"/>
</file>

<file path=xl/ctrlProps/ctrlProp53.xml><?xml version="1.0" encoding="utf-8"?>
<formControlPr xmlns="http://schemas.microsoft.com/office/spreadsheetml/2009/9/main" objectType="CheckBox" fmlaLink="Sheet1!$D$39" lockText="1" noThreeD="1"/>
</file>

<file path=xl/ctrlProps/ctrlProp54.xml><?xml version="1.0" encoding="utf-8"?>
<formControlPr xmlns="http://schemas.microsoft.com/office/spreadsheetml/2009/9/main" objectType="CheckBox" fmlaLink="Sheet1!$E$39" lockText="1" noThreeD="1"/>
</file>

<file path=xl/ctrlProps/ctrlProp55.xml><?xml version="1.0" encoding="utf-8"?>
<formControlPr xmlns="http://schemas.microsoft.com/office/spreadsheetml/2009/9/main" objectType="CheckBox" fmlaLink="Sheet1!$F$39" lockText="1" noThreeD="1"/>
</file>

<file path=xl/ctrlProps/ctrlProp56.xml><?xml version="1.0" encoding="utf-8"?>
<formControlPr xmlns="http://schemas.microsoft.com/office/spreadsheetml/2009/9/main" objectType="CheckBox" fmlaLink="Sheet1!$D$41" lockText="1" noThreeD="1"/>
</file>

<file path=xl/ctrlProps/ctrlProp57.xml><?xml version="1.0" encoding="utf-8"?>
<formControlPr xmlns="http://schemas.microsoft.com/office/spreadsheetml/2009/9/main" objectType="CheckBox" fmlaLink="Sheet1!$E$41" lockText="1" noThreeD="1"/>
</file>

<file path=xl/ctrlProps/ctrlProp58.xml><?xml version="1.0" encoding="utf-8"?>
<formControlPr xmlns="http://schemas.microsoft.com/office/spreadsheetml/2009/9/main" objectType="CheckBox" fmlaLink="Sheet1!$F$41" lockText="1" noThreeD="1"/>
</file>

<file path=xl/ctrlProps/ctrlProp59.xml><?xml version="1.0" encoding="utf-8"?>
<formControlPr xmlns="http://schemas.microsoft.com/office/spreadsheetml/2009/9/main" objectType="CheckBox" fmlaLink="Sheet1!$G$41" lockText="1" noThreeD="1"/>
</file>

<file path=xl/ctrlProps/ctrlProp6.xml><?xml version="1.0" encoding="utf-8"?>
<formControlPr xmlns="http://schemas.microsoft.com/office/spreadsheetml/2009/9/main" objectType="CheckBox" fmlaLink="Sheet1!$F$4" lockText="1" noThreeD="1"/>
</file>

<file path=xl/ctrlProps/ctrlProp60.xml><?xml version="1.0" encoding="utf-8"?>
<formControlPr xmlns="http://schemas.microsoft.com/office/spreadsheetml/2009/9/main" objectType="CheckBox" fmlaLink="Sheet1!$H$41" lockText="1" noThreeD="1"/>
</file>

<file path=xl/ctrlProps/ctrlProp61.xml><?xml version="1.0" encoding="utf-8"?>
<formControlPr xmlns="http://schemas.microsoft.com/office/spreadsheetml/2009/9/main" objectType="CheckBox" fmlaLink="Sheet1!$D$43" lockText="1" noThreeD="1"/>
</file>

<file path=xl/ctrlProps/ctrlProp62.xml><?xml version="1.0" encoding="utf-8"?>
<formControlPr xmlns="http://schemas.microsoft.com/office/spreadsheetml/2009/9/main" objectType="CheckBox" fmlaLink="Sheet1!$E$43" lockText="1" noThreeD="1"/>
</file>

<file path=xl/ctrlProps/ctrlProp7.xml><?xml version="1.0" encoding="utf-8"?>
<formControlPr xmlns="http://schemas.microsoft.com/office/spreadsheetml/2009/9/main" objectType="CheckBox" fmlaLink="Sheet1!$G$4" lockText="1" noThreeD="1"/>
</file>

<file path=xl/ctrlProps/ctrlProp8.xml><?xml version="1.0" encoding="utf-8"?>
<formControlPr xmlns="http://schemas.microsoft.com/office/spreadsheetml/2009/9/main" objectType="CheckBox" fmlaLink="Sheet1!$D$20" lockText="1" noThreeD="1"/>
</file>

<file path=xl/ctrlProps/ctrlProp9.xml><?xml version="1.0" encoding="utf-8"?>
<formControlPr xmlns="http://schemas.microsoft.com/office/spreadsheetml/2009/9/main" objectType="CheckBox" fmlaLink="Sheet1!$D$21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6</xdr:row>
      <xdr:rowOff>255814</xdr:rowOff>
    </xdr:from>
    <xdr:to>
      <xdr:col>6</xdr:col>
      <xdr:colOff>46683</xdr:colOff>
      <xdr:row>6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298224" y="1650274"/>
          <a:ext cx="411899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5</xdr:row>
          <xdr:rowOff>152400</xdr:rowOff>
        </xdr:from>
        <xdr:to>
          <xdr:col>5</xdr:col>
          <xdr:colOff>38100</xdr:colOff>
          <xdr:row>7</xdr:row>
          <xdr:rowOff>7620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5</xdr:row>
          <xdr:rowOff>175260</xdr:rowOff>
        </xdr:from>
        <xdr:to>
          <xdr:col>8</xdr:col>
          <xdr:colOff>99060</xdr:colOff>
          <xdr:row>7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1379220</xdr:colOff>
          <xdr:row>5</xdr:row>
          <xdr:rowOff>152400</xdr:rowOff>
        </xdr:from>
        <xdr:to>
          <xdr:col>3</xdr:col>
          <xdr:colOff>7620</xdr:colOff>
          <xdr:row>7</xdr:row>
          <xdr:rowOff>7620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8</xdr:row>
          <xdr:rowOff>83820</xdr:rowOff>
        </xdr:from>
        <xdr:to>
          <xdr:col>4</xdr:col>
          <xdr:colOff>22860</xdr:colOff>
          <xdr:row>8</xdr:row>
          <xdr:rowOff>419100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411480</xdr:colOff>
          <xdr:row>8</xdr:row>
          <xdr:rowOff>76200</xdr:rowOff>
        </xdr:from>
        <xdr:to>
          <xdr:col>8</xdr:col>
          <xdr:colOff>22860</xdr:colOff>
          <xdr:row>8</xdr:row>
          <xdr:rowOff>411480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502920</xdr:colOff>
          <xdr:row>8</xdr:row>
          <xdr:rowOff>83820</xdr:rowOff>
        </xdr:from>
        <xdr:to>
          <xdr:col>10</xdr:col>
          <xdr:colOff>22860</xdr:colOff>
          <xdr:row>8</xdr:row>
          <xdr:rowOff>419100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640080</xdr:colOff>
          <xdr:row>8</xdr:row>
          <xdr:rowOff>83820</xdr:rowOff>
        </xdr:from>
        <xdr:to>
          <xdr:col>12</xdr:col>
          <xdr:colOff>22860</xdr:colOff>
          <xdr:row>8</xdr:row>
          <xdr:rowOff>419100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655320</xdr:colOff>
          <xdr:row>17</xdr:row>
          <xdr:rowOff>30480</xdr:rowOff>
        </xdr:from>
        <xdr:to>
          <xdr:col>12</xdr:col>
          <xdr:colOff>30480</xdr:colOff>
          <xdr:row>17</xdr:row>
          <xdr:rowOff>365760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18</xdr:row>
          <xdr:rowOff>99060</xdr:rowOff>
        </xdr:from>
        <xdr:to>
          <xdr:col>6</xdr:col>
          <xdr:colOff>518160</xdr:colOff>
          <xdr:row>19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213360</xdr:colOff>
          <xdr:row>18</xdr:row>
          <xdr:rowOff>99060</xdr:rowOff>
        </xdr:from>
        <xdr:to>
          <xdr:col>7</xdr:col>
          <xdr:colOff>411480</xdr:colOff>
          <xdr:row>19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312420</xdr:colOff>
          <xdr:row>18</xdr:row>
          <xdr:rowOff>99060</xdr:rowOff>
        </xdr:from>
        <xdr:to>
          <xdr:col>8</xdr:col>
          <xdr:colOff>518160</xdr:colOff>
          <xdr:row>19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251460</xdr:colOff>
          <xdr:row>18</xdr:row>
          <xdr:rowOff>99060</xdr:rowOff>
        </xdr:from>
        <xdr:to>
          <xdr:col>9</xdr:col>
          <xdr:colOff>457200</xdr:colOff>
          <xdr:row>19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365760</xdr:colOff>
          <xdr:row>18</xdr:row>
          <xdr:rowOff>99060</xdr:rowOff>
        </xdr:from>
        <xdr:to>
          <xdr:col>10</xdr:col>
          <xdr:colOff>571500</xdr:colOff>
          <xdr:row>19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18</xdr:row>
          <xdr:rowOff>99060</xdr:rowOff>
        </xdr:from>
        <xdr:to>
          <xdr:col>11</xdr:col>
          <xdr:colOff>518160</xdr:colOff>
          <xdr:row>19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220980</xdr:colOff>
          <xdr:row>18</xdr:row>
          <xdr:rowOff>99060</xdr:rowOff>
        </xdr:from>
        <xdr:to>
          <xdr:col>12</xdr:col>
          <xdr:colOff>426720</xdr:colOff>
          <xdr:row>19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251460</xdr:colOff>
          <xdr:row>18</xdr:row>
          <xdr:rowOff>99060</xdr:rowOff>
        </xdr:from>
        <xdr:to>
          <xdr:col>13</xdr:col>
          <xdr:colOff>457200</xdr:colOff>
          <xdr:row>19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335280</xdr:colOff>
          <xdr:row>20</xdr:row>
          <xdr:rowOff>99060</xdr:rowOff>
        </xdr:from>
        <xdr:to>
          <xdr:col>6</xdr:col>
          <xdr:colOff>541020</xdr:colOff>
          <xdr:row>21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20</xdr:row>
          <xdr:rowOff>99060</xdr:rowOff>
        </xdr:from>
        <xdr:to>
          <xdr:col>7</xdr:col>
          <xdr:colOff>441960</xdr:colOff>
          <xdr:row>21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20</xdr:row>
          <xdr:rowOff>99060</xdr:rowOff>
        </xdr:from>
        <xdr:to>
          <xdr:col>8</xdr:col>
          <xdr:colOff>556260</xdr:colOff>
          <xdr:row>21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20</xdr:row>
          <xdr:rowOff>99060</xdr:rowOff>
        </xdr:from>
        <xdr:to>
          <xdr:col>9</xdr:col>
          <xdr:colOff>464820</xdr:colOff>
          <xdr:row>21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20</xdr:row>
          <xdr:rowOff>99060</xdr:rowOff>
        </xdr:from>
        <xdr:to>
          <xdr:col>10</xdr:col>
          <xdr:colOff>594360</xdr:colOff>
          <xdr:row>21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327660</xdr:colOff>
          <xdr:row>20</xdr:row>
          <xdr:rowOff>99060</xdr:rowOff>
        </xdr:from>
        <xdr:to>
          <xdr:col>11</xdr:col>
          <xdr:colOff>533400</xdr:colOff>
          <xdr:row>21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20</xdr:row>
          <xdr:rowOff>99060</xdr:rowOff>
        </xdr:from>
        <xdr:to>
          <xdr:col>12</xdr:col>
          <xdr:colOff>449580</xdr:colOff>
          <xdr:row>21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23</xdr:row>
          <xdr:rowOff>7620</xdr:rowOff>
        </xdr:from>
        <xdr:to>
          <xdr:col>4</xdr:col>
          <xdr:colOff>38100</xdr:colOff>
          <xdr:row>23</xdr:row>
          <xdr:rowOff>342900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24</xdr:row>
          <xdr:rowOff>7620</xdr:rowOff>
        </xdr:from>
        <xdr:to>
          <xdr:col>4</xdr:col>
          <xdr:colOff>38100</xdr:colOff>
          <xdr:row>24</xdr:row>
          <xdr:rowOff>342900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25</xdr:row>
          <xdr:rowOff>7620</xdr:rowOff>
        </xdr:from>
        <xdr:to>
          <xdr:col>4</xdr:col>
          <xdr:colOff>38100</xdr:colOff>
          <xdr:row>25</xdr:row>
          <xdr:rowOff>342900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23</xdr:row>
          <xdr:rowOff>7620</xdr:rowOff>
        </xdr:from>
        <xdr:to>
          <xdr:col>7</xdr:col>
          <xdr:colOff>30480</xdr:colOff>
          <xdr:row>23</xdr:row>
          <xdr:rowOff>342900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24</xdr:row>
          <xdr:rowOff>7620</xdr:rowOff>
        </xdr:from>
        <xdr:to>
          <xdr:col>7</xdr:col>
          <xdr:colOff>30480</xdr:colOff>
          <xdr:row>24</xdr:row>
          <xdr:rowOff>342900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25</xdr:row>
          <xdr:rowOff>7620</xdr:rowOff>
        </xdr:from>
        <xdr:to>
          <xdr:col>7</xdr:col>
          <xdr:colOff>30480</xdr:colOff>
          <xdr:row>25</xdr:row>
          <xdr:rowOff>342900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541020</xdr:colOff>
          <xdr:row>23</xdr:row>
          <xdr:rowOff>7620</xdr:rowOff>
        </xdr:from>
        <xdr:to>
          <xdr:col>10</xdr:col>
          <xdr:colOff>60960</xdr:colOff>
          <xdr:row>23</xdr:row>
          <xdr:rowOff>342900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533400</xdr:colOff>
          <xdr:row>24</xdr:row>
          <xdr:rowOff>7620</xdr:rowOff>
        </xdr:from>
        <xdr:to>
          <xdr:col>10</xdr:col>
          <xdr:colOff>60960</xdr:colOff>
          <xdr:row>24</xdr:row>
          <xdr:rowOff>342900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632460</xdr:colOff>
          <xdr:row>23</xdr:row>
          <xdr:rowOff>7620</xdr:rowOff>
        </xdr:from>
        <xdr:to>
          <xdr:col>12</xdr:col>
          <xdr:colOff>7620</xdr:colOff>
          <xdr:row>23</xdr:row>
          <xdr:rowOff>342900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632460</xdr:colOff>
          <xdr:row>24</xdr:row>
          <xdr:rowOff>7620</xdr:rowOff>
        </xdr:from>
        <xdr:to>
          <xdr:col>12</xdr:col>
          <xdr:colOff>7620</xdr:colOff>
          <xdr:row>24</xdr:row>
          <xdr:rowOff>342900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26</xdr:row>
          <xdr:rowOff>7620</xdr:rowOff>
        </xdr:from>
        <xdr:to>
          <xdr:col>4</xdr:col>
          <xdr:colOff>38100</xdr:colOff>
          <xdr:row>26</xdr:row>
          <xdr:rowOff>342900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27</xdr:row>
          <xdr:rowOff>7620</xdr:rowOff>
        </xdr:from>
        <xdr:to>
          <xdr:col>4</xdr:col>
          <xdr:colOff>38100</xdr:colOff>
          <xdr:row>27</xdr:row>
          <xdr:rowOff>342900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28</xdr:row>
          <xdr:rowOff>7620</xdr:rowOff>
        </xdr:from>
        <xdr:to>
          <xdr:col>4</xdr:col>
          <xdr:colOff>38100</xdr:colOff>
          <xdr:row>28</xdr:row>
          <xdr:rowOff>342900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29</xdr:row>
          <xdr:rowOff>7620</xdr:rowOff>
        </xdr:from>
        <xdr:to>
          <xdr:col>4</xdr:col>
          <xdr:colOff>38100</xdr:colOff>
          <xdr:row>29</xdr:row>
          <xdr:rowOff>342900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26</xdr:row>
          <xdr:rowOff>7620</xdr:rowOff>
        </xdr:from>
        <xdr:to>
          <xdr:col>7</xdr:col>
          <xdr:colOff>30480</xdr:colOff>
          <xdr:row>26</xdr:row>
          <xdr:rowOff>342900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27</xdr:row>
          <xdr:rowOff>7620</xdr:rowOff>
        </xdr:from>
        <xdr:to>
          <xdr:col>7</xdr:col>
          <xdr:colOff>30480</xdr:colOff>
          <xdr:row>27</xdr:row>
          <xdr:rowOff>342900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28</xdr:row>
          <xdr:rowOff>7620</xdr:rowOff>
        </xdr:from>
        <xdr:to>
          <xdr:col>7</xdr:col>
          <xdr:colOff>30480</xdr:colOff>
          <xdr:row>28</xdr:row>
          <xdr:rowOff>342900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29</xdr:row>
          <xdr:rowOff>7620</xdr:rowOff>
        </xdr:from>
        <xdr:to>
          <xdr:col>7</xdr:col>
          <xdr:colOff>30480</xdr:colOff>
          <xdr:row>29</xdr:row>
          <xdr:rowOff>342900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708660</xdr:colOff>
          <xdr:row>26</xdr:row>
          <xdr:rowOff>7620</xdr:rowOff>
        </xdr:from>
        <xdr:to>
          <xdr:col>10</xdr:col>
          <xdr:colOff>906780</xdr:colOff>
          <xdr:row>26</xdr:row>
          <xdr:rowOff>342900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708660</xdr:colOff>
          <xdr:row>27</xdr:row>
          <xdr:rowOff>7620</xdr:rowOff>
        </xdr:from>
        <xdr:to>
          <xdr:col>10</xdr:col>
          <xdr:colOff>906780</xdr:colOff>
          <xdr:row>27</xdr:row>
          <xdr:rowOff>342900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708660</xdr:colOff>
          <xdr:row>28</xdr:row>
          <xdr:rowOff>7620</xdr:rowOff>
        </xdr:from>
        <xdr:to>
          <xdr:col>10</xdr:col>
          <xdr:colOff>906780</xdr:colOff>
          <xdr:row>28</xdr:row>
          <xdr:rowOff>342900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35</xdr:row>
          <xdr:rowOff>60960</xdr:rowOff>
        </xdr:from>
        <xdr:to>
          <xdr:col>4</xdr:col>
          <xdr:colOff>22860</xdr:colOff>
          <xdr:row>35</xdr:row>
          <xdr:rowOff>403860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35</xdr:row>
          <xdr:rowOff>60960</xdr:rowOff>
        </xdr:from>
        <xdr:to>
          <xdr:col>8</xdr:col>
          <xdr:colOff>22860</xdr:colOff>
          <xdr:row>35</xdr:row>
          <xdr:rowOff>403860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480060</xdr:colOff>
          <xdr:row>35</xdr:row>
          <xdr:rowOff>60960</xdr:rowOff>
        </xdr:from>
        <xdr:to>
          <xdr:col>9</xdr:col>
          <xdr:colOff>685800</xdr:colOff>
          <xdr:row>35</xdr:row>
          <xdr:rowOff>403860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678180</xdr:colOff>
          <xdr:row>35</xdr:row>
          <xdr:rowOff>60960</xdr:rowOff>
        </xdr:from>
        <xdr:to>
          <xdr:col>12</xdr:col>
          <xdr:colOff>60960</xdr:colOff>
          <xdr:row>35</xdr:row>
          <xdr:rowOff>403860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38</xdr:row>
          <xdr:rowOff>22860</xdr:rowOff>
        </xdr:from>
        <xdr:to>
          <xdr:col>4</xdr:col>
          <xdr:colOff>22860</xdr:colOff>
          <xdr:row>38</xdr:row>
          <xdr:rowOff>350520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38</xdr:row>
          <xdr:rowOff>22860</xdr:rowOff>
        </xdr:from>
        <xdr:to>
          <xdr:col>6</xdr:col>
          <xdr:colOff>22860</xdr:colOff>
          <xdr:row>38</xdr:row>
          <xdr:rowOff>350520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38</xdr:row>
          <xdr:rowOff>22860</xdr:rowOff>
        </xdr:from>
        <xdr:to>
          <xdr:col>9</xdr:col>
          <xdr:colOff>22860</xdr:colOff>
          <xdr:row>38</xdr:row>
          <xdr:rowOff>350520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39</xdr:row>
          <xdr:rowOff>22860</xdr:rowOff>
        </xdr:from>
        <xdr:to>
          <xdr:col>4</xdr:col>
          <xdr:colOff>22860</xdr:colOff>
          <xdr:row>39</xdr:row>
          <xdr:rowOff>350520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42</xdr:row>
          <xdr:rowOff>60960</xdr:rowOff>
        </xdr:from>
        <xdr:to>
          <xdr:col>6</xdr:col>
          <xdr:colOff>22860</xdr:colOff>
          <xdr:row>42</xdr:row>
          <xdr:rowOff>403860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42</xdr:row>
          <xdr:rowOff>60960</xdr:rowOff>
        </xdr:from>
        <xdr:to>
          <xdr:col>8</xdr:col>
          <xdr:colOff>22860</xdr:colOff>
          <xdr:row>42</xdr:row>
          <xdr:rowOff>403860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746760</xdr:colOff>
          <xdr:row>42</xdr:row>
          <xdr:rowOff>60960</xdr:rowOff>
        </xdr:from>
        <xdr:to>
          <xdr:col>11</xdr:col>
          <xdr:colOff>22860</xdr:colOff>
          <xdr:row>42</xdr:row>
          <xdr:rowOff>403860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44</xdr:row>
          <xdr:rowOff>22860</xdr:rowOff>
        </xdr:from>
        <xdr:to>
          <xdr:col>4</xdr:col>
          <xdr:colOff>7620</xdr:colOff>
          <xdr:row>44</xdr:row>
          <xdr:rowOff>365760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45</xdr:row>
          <xdr:rowOff>22860</xdr:rowOff>
        </xdr:from>
        <xdr:to>
          <xdr:col>4</xdr:col>
          <xdr:colOff>7620</xdr:colOff>
          <xdr:row>45</xdr:row>
          <xdr:rowOff>365760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44</xdr:row>
          <xdr:rowOff>22860</xdr:rowOff>
        </xdr:from>
        <xdr:to>
          <xdr:col>8</xdr:col>
          <xdr:colOff>7620</xdr:colOff>
          <xdr:row>44</xdr:row>
          <xdr:rowOff>365760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45</xdr:row>
          <xdr:rowOff>22860</xdr:rowOff>
        </xdr:from>
        <xdr:to>
          <xdr:col>8</xdr:col>
          <xdr:colOff>7620</xdr:colOff>
          <xdr:row>45</xdr:row>
          <xdr:rowOff>365760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632460</xdr:colOff>
          <xdr:row>44</xdr:row>
          <xdr:rowOff>144780</xdr:rowOff>
        </xdr:from>
        <xdr:to>
          <xdr:col>12</xdr:col>
          <xdr:colOff>0</xdr:colOff>
          <xdr:row>45</xdr:row>
          <xdr:rowOff>99060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47</xdr:row>
          <xdr:rowOff>68580</xdr:rowOff>
        </xdr:from>
        <xdr:to>
          <xdr:col>4</xdr:col>
          <xdr:colOff>7620</xdr:colOff>
          <xdr:row>47</xdr:row>
          <xdr:rowOff>411480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47</xdr:row>
          <xdr:rowOff>68580</xdr:rowOff>
        </xdr:from>
        <xdr:to>
          <xdr:col>7</xdr:col>
          <xdr:colOff>22860</xdr:colOff>
          <xdr:row>47</xdr:row>
          <xdr:rowOff>411480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S56"/>
  <sheetViews>
    <sheetView tabSelected="1" view="pageBreakPreview" zoomScale="85" zoomScaleNormal="70" zoomScaleSheetLayoutView="85" workbookViewId="0">
      <selection activeCell="K14" sqref="K14"/>
    </sheetView>
  </sheetViews>
  <sheetFormatPr defaultColWidth="8.69921875" defaultRowHeight="16.2" x14ac:dyDescent="0.45"/>
  <cols>
    <col min="1" max="1" width="6.09765625" style="16" customWidth="1"/>
    <col min="2" max="2" width="6.8984375" style="16" customWidth="1"/>
    <col min="3" max="3" width="20.69921875" style="16" customWidth="1"/>
    <col min="4" max="4" width="7.8984375" style="16" customWidth="1"/>
    <col min="5" max="5" width="11.69921875" style="16" customWidth="1"/>
    <col min="6" max="6" width="7.8984375" style="16" customWidth="1"/>
    <col min="7" max="7" width="10.8984375" style="16" customWidth="1"/>
    <col min="8" max="8" width="7.8984375" style="16" customWidth="1"/>
    <col min="9" max="9" width="10.8984375" style="16" customWidth="1"/>
    <col min="10" max="10" width="9" style="16" customWidth="1"/>
    <col min="11" max="11" width="12.09765625" style="16" customWidth="1"/>
    <col min="12" max="12" width="10.8984375" style="16" customWidth="1"/>
    <col min="13" max="15" width="8.69921875" style="16"/>
    <col min="16" max="16" width="6.09765625" style="16" customWidth="1"/>
    <col min="17" max="16384" width="8.69921875" style="16"/>
  </cols>
  <sheetData>
    <row r="1" spans="2:15" ht="28.8" x14ac:dyDescent="0.45">
      <c r="C1" s="17" t="s">
        <v>0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8"/>
      <c r="O1" s="188"/>
    </row>
    <row r="2" spans="2:15" ht="13.5" customHeight="1" x14ac:dyDescent="0.45">
      <c r="B2" s="19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  <c r="O2" s="19"/>
    </row>
    <row r="3" spans="2:15" ht="18" x14ac:dyDescent="0.45">
      <c r="B3" s="19"/>
      <c r="C3" s="20" t="s">
        <v>1</v>
      </c>
      <c r="D3" s="20"/>
      <c r="E3" s="20"/>
      <c r="F3" s="20"/>
      <c r="G3" s="20"/>
      <c r="H3" s="20"/>
      <c r="I3" s="20"/>
      <c r="J3" s="19"/>
      <c r="K3" s="19"/>
      <c r="L3" s="19"/>
      <c r="M3" s="19"/>
      <c r="N3" s="19"/>
      <c r="O3" s="19"/>
    </row>
    <row r="4" spans="2:15" ht="18" x14ac:dyDescent="0.45">
      <c r="B4" s="19"/>
      <c r="C4" s="20" t="s">
        <v>2</v>
      </c>
      <c r="D4" s="20"/>
      <c r="E4" s="20"/>
      <c r="F4" s="20"/>
      <c r="G4" s="20"/>
      <c r="H4" s="20"/>
      <c r="I4" s="20"/>
      <c r="J4" s="19"/>
      <c r="K4" s="19"/>
      <c r="L4" s="19"/>
      <c r="M4" s="19"/>
      <c r="N4" s="19"/>
      <c r="O4" s="19"/>
    </row>
    <row r="5" spans="2:15" ht="18" x14ac:dyDescent="0.45">
      <c r="B5" s="19"/>
      <c r="C5" s="20" t="s">
        <v>3</v>
      </c>
      <c r="D5" s="20"/>
      <c r="E5" s="20"/>
      <c r="F5" s="20"/>
      <c r="G5" s="20"/>
      <c r="H5" s="20"/>
      <c r="I5" s="20"/>
      <c r="J5" s="19"/>
      <c r="K5" s="19"/>
      <c r="L5" s="19"/>
      <c r="M5" s="19"/>
      <c r="N5" s="19"/>
      <c r="O5" s="19"/>
    </row>
    <row r="6" spans="2:15" ht="14.25" customHeight="1" x14ac:dyDescent="0.45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2:15" ht="24" customHeight="1" x14ac:dyDescent="0.45">
      <c r="B7" s="19"/>
      <c r="C7" s="21"/>
      <c r="D7" s="22" t="s">
        <v>4</v>
      </c>
      <c r="E7" s="23"/>
      <c r="F7" s="24" t="s">
        <v>163</v>
      </c>
      <c r="G7" s="25"/>
      <c r="H7" s="23"/>
      <c r="I7" s="22" t="s">
        <v>5</v>
      </c>
      <c r="J7" s="26"/>
      <c r="K7" s="19"/>
      <c r="L7" s="206" t="s">
        <v>6</v>
      </c>
      <c r="M7" s="206"/>
      <c r="N7" s="206"/>
      <c r="O7" s="206"/>
    </row>
    <row r="8" spans="2:15" ht="18" x14ac:dyDescent="0.45">
      <c r="B8" s="19"/>
      <c r="C8" s="19"/>
      <c r="D8" s="19"/>
      <c r="E8" s="19"/>
      <c r="F8" s="27"/>
      <c r="G8" s="27"/>
      <c r="H8" s="27"/>
      <c r="I8" s="27"/>
      <c r="J8" s="27"/>
      <c r="K8" s="27"/>
      <c r="L8" s="19"/>
      <c r="M8" s="19"/>
      <c r="N8" s="19"/>
      <c r="O8" s="19"/>
    </row>
    <row r="9" spans="2:15" ht="40.5" customHeight="1" x14ac:dyDescent="0.45">
      <c r="B9" s="189" t="s">
        <v>7</v>
      </c>
      <c r="C9" s="28" t="s">
        <v>8</v>
      </c>
      <c r="D9" s="29"/>
      <c r="E9" s="108" t="s">
        <v>9</v>
      </c>
      <c r="F9" s="108"/>
      <c r="G9" s="108"/>
      <c r="H9" s="30"/>
      <c r="I9" s="1" t="s">
        <v>10</v>
      </c>
      <c r="J9" s="30"/>
      <c r="K9" s="2" t="s">
        <v>11</v>
      </c>
      <c r="L9" s="31"/>
      <c r="M9" s="133" t="s">
        <v>157</v>
      </c>
      <c r="N9" s="133"/>
      <c r="O9" s="134"/>
    </row>
    <row r="10" spans="2:15" ht="31.2" customHeight="1" x14ac:dyDescent="0.45">
      <c r="B10" s="189"/>
      <c r="C10" s="32" t="s">
        <v>12</v>
      </c>
      <c r="D10" s="33" t="s">
        <v>13</v>
      </c>
      <c r="E10" s="34"/>
      <c r="F10" s="35" t="s">
        <v>14</v>
      </c>
      <c r="G10" s="34"/>
      <c r="H10" s="35" t="s">
        <v>15</v>
      </c>
      <c r="I10" s="34"/>
      <c r="J10" s="35" t="s">
        <v>16</v>
      </c>
      <c r="K10" s="190"/>
      <c r="L10" s="191"/>
      <c r="M10" s="191"/>
      <c r="N10" s="191"/>
      <c r="O10" s="192"/>
    </row>
    <row r="11" spans="2:15" ht="31.2" customHeight="1" x14ac:dyDescent="0.45">
      <c r="B11" s="160" t="s">
        <v>17</v>
      </c>
      <c r="C11" s="28" t="s">
        <v>18</v>
      </c>
      <c r="D11" s="15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4"/>
    </row>
    <row r="12" spans="2:15" ht="31.2" customHeight="1" x14ac:dyDescent="0.45">
      <c r="B12" s="160"/>
      <c r="C12" s="32" t="s">
        <v>19</v>
      </c>
      <c r="D12" s="153"/>
      <c r="E12" s="133"/>
      <c r="F12" s="133"/>
      <c r="G12" s="133"/>
      <c r="H12" s="133"/>
      <c r="I12" s="133"/>
      <c r="J12" s="134"/>
      <c r="K12" s="36" t="s">
        <v>20</v>
      </c>
      <c r="L12" s="193"/>
      <c r="M12" s="194"/>
      <c r="N12" s="194"/>
      <c r="O12" s="195"/>
    </row>
    <row r="13" spans="2:15" ht="31.2" customHeight="1" x14ac:dyDescent="0.45">
      <c r="B13" s="160"/>
      <c r="C13" s="28" t="s">
        <v>21</v>
      </c>
      <c r="D13" s="153"/>
      <c r="E13" s="133"/>
      <c r="F13" s="133"/>
      <c r="G13" s="133"/>
      <c r="H13" s="133"/>
      <c r="I13" s="133"/>
      <c r="J13" s="133"/>
      <c r="K13" s="36" t="s">
        <v>22</v>
      </c>
      <c r="L13" s="153"/>
      <c r="M13" s="133"/>
      <c r="N13" s="133"/>
      <c r="O13" s="134"/>
    </row>
    <row r="14" spans="2:15" ht="31.2" customHeight="1" x14ac:dyDescent="0.45">
      <c r="B14" s="160"/>
      <c r="C14" s="161" t="s">
        <v>23</v>
      </c>
      <c r="D14" s="196"/>
      <c r="E14" s="197"/>
      <c r="F14" s="197"/>
      <c r="G14" s="197"/>
      <c r="H14" s="197"/>
      <c r="I14" s="197"/>
      <c r="J14" s="197"/>
      <c r="K14" s="37" t="s">
        <v>24</v>
      </c>
      <c r="L14" s="200"/>
      <c r="M14" s="201"/>
      <c r="N14" s="201"/>
      <c r="O14" s="202"/>
    </row>
    <row r="15" spans="2:15" ht="31.2" customHeight="1" x14ac:dyDescent="0.45">
      <c r="B15" s="160"/>
      <c r="C15" s="163"/>
      <c r="D15" s="198"/>
      <c r="E15" s="199"/>
      <c r="F15" s="199"/>
      <c r="G15" s="199"/>
      <c r="H15" s="199"/>
      <c r="I15" s="199"/>
      <c r="J15" s="199"/>
      <c r="K15" s="37" t="s">
        <v>25</v>
      </c>
      <c r="L15" s="203"/>
      <c r="M15" s="204"/>
      <c r="N15" s="204"/>
      <c r="O15" s="205"/>
    </row>
    <row r="16" spans="2:15" ht="31.2" customHeight="1" x14ac:dyDescent="0.45">
      <c r="B16" s="112" t="s">
        <v>26</v>
      </c>
      <c r="C16" s="28" t="s">
        <v>27</v>
      </c>
      <c r="D16" s="33" t="s">
        <v>28</v>
      </c>
      <c r="E16" s="153"/>
      <c r="F16" s="133"/>
      <c r="G16" s="134"/>
      <c r="H16" s="33" t="s">
        <v>29</v>
      </c>
      <c r="I16" s="38"/>
      <c r="J16" s="39" t="s">
        <v>128</v>
      </c>
      <c r="K16" s="40"/>
      <c r="L16" s="41" t="s">
        <v>31</v>
      </c>
      <c r="M16" s="185"/>
      <c r="N16" s="186"/>
      <c r="O16" s="187"/>
    </row>
    <row r="17" spans="2:17" ht="31.2" customHeight="1" x14ac:dyDescent="0.45">
      <c r="B17" s="113"/>
      <c r="C17" s="28" t="s">
        <v>30</v>
      </c>
      <c r="D17" s="33" t="s">
        <v>13</v>
      </c>
      <c r="E17" s="38"/>
      <c r="F17" s="33" t="s">
        <v>14</v>
      </c>
      <c r="G17" s="38"/>
      <c r="H17" s="33" t="s">
        <v>15</v>
      </c>
      <c r="I17" s="38"/>
      <c r="J17" s="33" t="s">
        <v>16</v>
      </c>
      <c r="K17" s="41" t="s">
        <v>236</v>
      </c>
      <c r="L17" s="173"/>
      <c r="M17" s="174"/>
      <c r="N17" s="174"/>
      <c r="O17" s="175"/>
    </row>
    <row r="18" spans="2:17" ht="30.75" customHeight="1" x14ac:dyDescent="0.45">
      <c r="B18" s="113"/>
      <c r="C18" s="28" t="s">
        <v>32</v>
      </c>
      <c r="D18" s="153"/>
      <c r="E18" s="133"/>
      <c r="F18" s="133"/>
      <c r="G18" s="133"/>
      <c r="H18" s="133"/>
      <c r="I18" s="133"/>
      <c r="J18" s="133"/>
      <c r="K18" s="133"/>
      <c r="L18" s="42"/>
      <c r="M18" s="125" t="s">
        <v>158</v>
      </c>
      <c r="N18" s="125"/>
      <c r="O18" s="126"/>
    </row>
    <row r="19" spans="2:17" ht="30.75" customHeight="1" x14ac:dyDescent="0.45">
      <c r="B19" s="113"/>
      <c r="C19" s="161" t="s">
        <v>33</v>
      </c>
      <c r="D19" s="176" t="s">
        <v>34</v>
      </c>
      <c r="E19" s="177"/>
      <c r="F19" s="178"/>
      <c r="G19" s="43"/>
      <c r="H19" s="44"/>
      <c r="I19" s="44"/>
      <c r="J19" s="44"/>
      <c r="K19" s="44"/>
      <c r="L19" s="44"/>
      <c r="M19" s="44"/>
      <c r="N19" s="44"/>
      <c r="O19" s="45"/>
    </row>
    <row r="20" spans="2:17" ht="30.75" customHeight="1" x14ac:dyDescent="0.45">
      <c r="B20" s="113"/>
      <c r="C20" s="162"/>
      <c r="D20" s="179"/>
      <c r="E20" s="180"/>
      <c r="F20" s="181"/>
      <c r="G20" s="46" t="s">
        <v>35</v>
      </c>
      <c r="H20" s="47" t="s">
        <v>36</v>
      </c>
      <c r="I20" s="47" t="s">
        <v>37</v>
      </c>
      <c r="J20" s="47" t="s">
        <v>38</v>
      </c>
      <c r="K20" s="47" t="s">
        <v>39</v>
      </c>
      <c r="L20" s="47" t="s">
        <v>40</v>
      </c>
      <c r="M20" s="47" t="s">
        <v>41</v>
      </c>
      <c r="N20" s="47" t="s">
        <v>42</v>
      </c>
      <c r="O20" s="48"/>
    </row>
    <row r="21" spans="2:17" ht="30.75" customHeight="1" x14ac:dyDescent="0.45">
      <c r="B21" s="113"/>
      <c r="C21" s="162"/>
      <c r="D21" s="117" t="s">
        <v>43</v>
      </c>
      <c r="E21" s="118"/>
      <c r="F21" s="182"/>
      <c r="G21" s="43"/>
      <c r="H21" s="44"/>
      <c r="I21" s="44"/>
      <c r="J21" s="44"/>
      <c r="K21" s="44"/>
      <c r="L21" s="44"/>
      <c r="M21" s="44"/>
      <c r="N21" s="49"/>
      <c r="O21" s="50"/>
    </row>
    <row r="22" spans="2:17" ht="30.75" customHeight="1" x14ac:dyDescent="0.45">
      <c r="B22" s="114"/>
      <c r="C22" s="163"/>
      <c r="D22" s="154"/>
      <c r="E22" s="183"/>
      <c r="F22" s="184"/>
      <c r="G22" s="46" t="s">
        <v>44</v>
      </c>
      <c r="H22" s="47" t="s">
        <v>45</v>
      </c>
      <c r="I22" s="47" t="s">
        <v>46</v>
      </c>
      <c r="J22" s="47" t="s">
        <v>47</v>
      </c>
      <c r="K22" s="47" t="s">
        <v>48</v>
      </c>
      <c r="L22" s="47" t="s">
        <v>49</v>
      </c>
      <c r="M22" s="47" t="s">
        <v>50</v>
      </c>
      <c r="N22" s="51"/>
      <c r="O22" s="52"/>
    </row>
    <row r="23" spans="2:17" ht="30.75" customHeight="1" x14ac:dyDescent="0.45">
      <c r="B23" s="160" t="s">
        <v>51</v>
      </c>
      <c r="C23" s="28" t="s">
        <v>52</v>
      </c>
      <c r="D23" s="33" t="s">
        <v>13</v>
      </c>
      <c r="E23" s="38"/>
      <c r="F23" s="33" t="s">
        <v>14</v>
      </c>
      <c r="G23" s="38"/>
      <c r="H23" s="33" t="s">
        <v>15</v>
      </c>
      <c r="I23" s="38"/>
      <c r="J23" s="33" t="s">
        <v>16</v>
      </c>
      <c r="K23" s="38"/>
      <c r="L23" s="33" t="s">
        <v>53</v>
      </c>
      <c r="M23" s="38"/>
      <c r="N23" s="28" t="s">
        <v>54</v>
      </c>
      <c r="O23" s="28"/>
    </row>
    <row r="24" spans="2:17" ht="30.75" customHeight="1" x14ac:dyDescent="0.45">
      <c r="B24" s="160"/>
      <c r="C24" s="161" t="s">
        <v>55</v>
      </c>
      <c r="D24" s="53"/>
      <c r="E24" s="54" t="s">
        <v>56</v>
      </c>
      <c r="F24" s="55"/>
      <c r="G24" s="56"/>
      <c r="H24" s="54" t="s">
        <v>57</v>
      </c>
      <c r="I24" s="55"/>
      <c r="J24" s="56"/>
      <c r="K24" s="54" t="s">
        <v>58</v>
      </c>
      <c r="L24" s="56"/>
      <c r="M24" s="54" t="s">
        <v>59</v>
      </c>
      <c r="N24" s="55"/>
      <c r="O24" s="57"/>
      <c r="P24" s="58"/>
      <c r="Q24" s="58"/>
    </row>
    <row r="25" spans="2:17" ht="30.75" customHeight="1" x14ac:dyDescent="0.45">
      <c r="B25" s="160"/>
      <c r="C25" s="162"/>
      <c r="D25" s="59"/>
      <c r="E25" s="60" t="s">
        <v>60</v>
      </c>
      <c r="F25" s="61"/>
      <c r="G25" s="62"/>
      <c r="H25" s="60" t="s">
        <v>61</v>
      </c>
      <c r="I25" s="63"/>
      <c r="J25" s="62"/>
      <c r="K25" s="60" t="s">
        <v>62</v>
      </c>
      <c r="L25" s="62"/>
      <c r="M25" s="60" t="s">
        <v>63</v>
      </c>
      <c r="N25" s="63"/>
      <c r="O25" s="64"/>
      <c r="P25" s="58"/>
      <c r="Q25" s="58"/>
    </row>
    <row r="26" spans="2:17" ht="30.75" customHeight="1" x14ac:dyDescent="0.45">
      <c r="B26" s="160"/>
      <c r="C26" s="163"/>
      <c r="D26" s="65"/>
      <c r="E26" s="1" t="s">
        <v>64</v>
      </c>
      <c r="F26" s="2"/>
      <c r="G26" s="30"/>
      <c r="H26" s="156" t="s">
        <v>65</v>
      </c>
      <c r="I26" s="156"/>
      <c r="J26" s="156"/>
      <c r="K26" s="156"/>
      <c r="L26" s="156"/>
      <c r="M26" s="156"/>
      <c r="N26" s="156"/>
      <c r="O26" s="66"/>
      <c r="P26" s="58"/>
      <c r="Q26" s="58"/>
    </row>
    <row r="27" spans="2:17" ht="30.75" customHeight="1" x14ac:dyDescent="0.45">
      <c r="B27" s="160"/>
      <c r="C27" s="100" t="s">
        <v>66</v>
      </c>
      <c r="D27" s="53"/>
      <c r="E27" s="54" t="s">
        <v>67</v>
      </c>
      <c r="F27" s="55"/>
      <c r="G27" s="56"/>
      <c r="H27" s="54" t="s">
        <v>68</v>
      </c>
      <c r="I27" s="55"/>
      <c r="J27" s="55"/>
      <c r="K27" s="56"/>
      <c r="L27" s="54" t="s">
        <v>69</v>
      </c>
      <c r="M27" s="67"/>
      <c r="N27" s="67"/>
      <c r="O27" s="68"/>
      <c r="P27" s="69"/>
    </row>
    <row r="28" spans="2:17" ht="30.75" customHeight="1" x14ac:dyDescent="0.45">
      <c r="B28" s="160"/>
      <c r="C28" s="164"/>
      <c r="D28" s="59"/>
      <c r="E28" s="60" t="s">
        <v>70</v>
      </c>
      <c r="F28" s="63"/>
      <c r="G28" s="62"/>
      <c r="H28" s="60" t="s">
        <v>71</v>
      </c>
      <c r="I28" s="63"/>
      <c r="J28" s="63"/>
      <c r="K28" s="62"/>
      <c r="L28" s="60" t="s">
        <v>72</v>
      </c>
      <c r="M28" s="61"/>
      <c r="N28" s="61"/>
      <c r="O28" s="64"/>
      <c r="P28" s="69"/>
    </row>
    <row r="29" spans="2:17" ht="30.75" customHeight="1" x14ac:dyDescent="0.45">
      <c r="B29" s="160"/>
      <c r="C29" s="164"/>
      <c r="D29" s="59"/>
      <c r="E29" s="60" t="s">
        <v>73</v>
      </c>
      <c r="F29" s="63"/>
      <c r="G29" s="62"/>
      <c r="H29" s="60" t="s">
        <v>74</v>
      </c>
      <c r="I29" s="61"/>
      <c r="J29" s="70"/>
      <c r="K29" s="62"/>
      <c r="L29" s="71" t="s">
        <v>184</v>
      </c>
      <c r="M29" s="171" t="s">
        <v>185</v>
      </c>
      <c r="N29" s="171"/>
      <c r="O29" s="172"/>
      <c r="P29" s="69"/>
    </row>
    <row r="30" spans="2:17" ht="30.75" customHeight="1" x14ac:dyDescent="0.45">
      <c r="B30" s="160"/>
      <c r="C30" s="103"/>
      <c r="D30" s="65"/>
      <c r="E30" s="1" t="s">
        <v>75</v>
      </c>
      <c r="F30" s="2"/>
      <c r="G30" s="30"/>
      <c r="H30" s="1" t="s">
        <v>76</v>
      </c>
      <c r="I30" s="72"/>
      <c r="J30" s="73"/>
      <c r="K30" s="74"/>
      <c r="L30" s="72"/>
      <c r="M30" s="72"/>
      <c r="N30" s="72"/>
      <c r="O30" s="75"/>
      <c r="P30" s="69"/>
    </row>
    <row r="31" spans="2:17" ht="15" customHeight="1" x14ac:dyDescent="0.45">
      <c r="B31" s="160"/>
      <c r="C31" s="144" t="s">
        <v>77</v>
      </c>
      <c r="D31" s="168" t="s">
        <v>161</v>
      </c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70"/>
      <c r="P31" s="76"/>
    </row>
    <row r="32" spans="2:17" ht="131.4" customHeight="1" x14ac:dyDescent="0.45">
      <c r="B32" s="160"/>
      <c r="C32" s="145"/>
      <c r="D32" s="165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7"/>
    </row>
    <row r="33" spans="2:19" ht="38.4" customHeight="1" x14ac:dyDescent="0.45">
      <c r="B33" s="160"/>
      <c r="C33" s="32" t="s">
        <v>78</v>
      </c>
      <c r="D33" s="165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7"/>
    </row>
    <row r="34" spans="2:19" ht="15" customHeight="1" x14ac:dyDescent="0.45">
      <c r="B34" s="112" t="s">
        <v>79</v>
      </c>
      <c r="C34" s="144" t="s">
        <v>80</v>
      </c>
      <c r="D34" s="146" t="s">
        <v>159</v>
      </c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8"/>
    </row>
    <row r="35" spans="2:19" ht="130.19999999999999" customHeight="1" x14ac:dyDescent="0.45">
      <c r="B35" s="113"/>
      <c r="C35" s="145"/>
      <c r="D35" s="149" t="s">
        <v>160</v>
      </c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1"/>
    </row>
    <row r="36" spans="2:19" ht="37.5" customHeight="1" x14ac:dyDescent="0.45">
      <c r="B36" s="113"/>
      <c r="C36" s="32" t="s">
        <v>81</v>
      </c>
      <c r="D36" s="30"/>
      <c r="E36" s="77" t="s">
        <v>82</v>
      </c>
      <c r="F36" s="73"/>
      <c r="G36" s="1"/>
      <c r="H36" s="30"/>
      <c r="I36" s="78" t="s">
        <v>83</v>
      </c>
      <c r="J36" s="30"/>
      <c r="K36" s="1" t="s">
        <v>84</v>
      </c>
      <c r="L36" s="30"/>
      <c r="M36" s="133" t="s">
        <v>157</v>
      </c>
      <c r="N36" s="133"/>
      <c r="O36" s="134"/>
      <c r="R36" s="70"/>
      <c r="S36" s="60"/>
    </row>
    <row r="37" spans="2:19" ht="30.75" customHeight="1" x14ac:dyDescent="0.45">
      <c r="B37" s="113"/>
      <c r="C37" s="32" t="s">
        <v>85</v>
      </c>
      <c r="D37" s="152" t="s">
        <v>86</v>
      </c>
      <c r="E37" s="116"/>
      <c r="F37" s="153"/>
      <c r="G37" s="133"/>
      <c r="H37" s="133"/>
      <c r="I37" s="134"/>
      <c r="J37" s="154" t="s">
        <v>87</v>
      </c>
      <c r="K37" s="155"/>
      <c r="L37" s="132"/>
      <c r="M37" s="125"/>
      <c r="N37" s="125"/>
      <c r="O37" s="126"/>
      <c r="R37" s="70"/>
      <c r="S37" s="60"/>
    </row>
    <row r="38" spans="2:19" ht="30.75" customHeight="1" x14ac:dyDescent="0.45">
      <c r="B38" s="113"/>
      <c r="C38" s="32" t="s">
        <v>88</v>
      </c>
      <c r="D38" s="136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8"/>
    </row>
    <row r="39" spans="2:19" ht="30.75" customHeight="1" x14ac:dyDescent="0.45">
      <c r="B39" s="113"/>
      <c r="C39" s="139" t="s">
        <v>89</v>
      </c>
      <c r="D39" s="62"/>
      <c r="E39" s="60" t="s">
        <v>90</v>
      </c>
      <c r="F39" s="62"/>
      <c r="G39" s="79" t="s">
        <v>91</v>
      </c>
      <c r="H39" s="79"/>
      <c r="I39" s="62"/>
      <c r="J39" s="158" t="s">
        <v>92</v>
      </c>
      <c r="K39" s="158"/>
      <c r="L39" s="158"/>
      <c r="M39" s="158"/>
      <c r="N39" s="158"/>
      <c r="O39" s="159"/>
    </row>
    <row r="40" spans="2:19" ht="30.75" customHeight="1" x14ac:dyDescent="0.45">
      <c r="B40" s="113"/>
      <c r="C40" s="140"/>
      <c r="D40" s="65"/>
      <c r="E40" s="80" t="s">
        <v>184</v>
      </c>
      <c r="F40" s="156" t="s">
        <v>187</v>
      </c>
      <c r="G40" s="156"/>
      <c r="H40" s="156"/>
      <c r="I40" s="156"/>
      <c r="J40" s="156"/>
      <c r="K40" s="156"/>
      <c r="L40" s="156"/>
      <c r="M40" s="156"/>
      <c r="N40" s="156"/>
      <c r="O40" s="157"/>
    </row>
    <row r="41" spans="2:19" ht="31.2" customHeight="1" x14ac:dyDescent="0.45">
      <c r="B41" s="114"/>
      <c r="C41" s="32" t="s">
        <v>93</v>
      </c>
      <c r="D41" s="141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3"/>
    </row>
    <row r="42" spans="2:19" ht="82.95" customHeight="1" x14ac:dyDescent="0.45">
      <c r="B42" s="112" t="s">
        <v>94</v>
      </c>
      <c r="C42" s="81" t="s">
        <v>95</v>
      </c>
      <c r="D42" s="95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2:19" ht="36.6" customHeight="1" x14ac:dyDescent="0.45">
      <c r="B43" s="113"/>
      <c r="C43" s="110" t="s">
        <v>96</v>
      </c>
      <c r="D43" s="115" t="s">
        <v>97</v>
      </c>
      <c r="E43" s="116"/>
      <c r="F43" s="29"/>
      <c r="G43" s="82" t="s">
        <v>98</v>
      </c>
      <c r="H43" s="31"/>
      <c r="I43" s="82" t="s">
        <v>99</v>
      </c>
      <c r="J43" s="83"/>
      <c r="K43" s="31"/>
      <c r="L43" s="125" t="s">
        <v>162</v>
      </c>
      <c r="M43" s="125"/>
      <c r="N43" s="125"/>
      <c r="O43" s="126"/>
    </row>
    <row r="44" spans="2:19" ht="36.6" customHeight="1" x14ac:dyDescent="0.45">
      <c r="B44" s="113"/>
      <c r="C44" s="105"/>
      <c r="D44" s="117" t="s">
        <v>100</v>
      </c>
      <c r="E44" s="118"/>
      <c r="F44" s="84" t="s">
        <v>13</v>
      </c>
      <c r="G44" s="85"/>
      <c r="H44" s="84" t="s">
        <v>14</v>
      </c>
      <c r="I44" s="85"/>
      <c r="J44" s="84" t="s">
        <v>15</v>
      </c>
      <c r="K44" s="85"/>
      <c r="L44" s="84" t="s">
        <v>16</v>
      </c>
      <c r="M44" s="119"/>
      <c r="N44" s="120"/>
      <c r="O44" s="121"/>
    </row>
    <row r="45" spans="2:19" ht="30" customHeight="1" x14ac:dyDescent="0.45">
      <c r="B45" s="113"/>
      <c r="C45" s="101" t="s">
        <v>101</v>
      </c>
      <c r="D45" s="53"/>
      <c r="E45" s="54" t="s">
        <v>102</v>
      </c>
      <c r="F45" s="135" t="s">
        <v>103</v>
      </c>
      <c r="G45" s="135"/>
      <c r="H45" s="86"/>
      <c r="I45" s="131" t="s">
        <v>165</v>
      </c>
      <c r="J45" s="131"/>
      <c r="K45" s="131"/>
      <c r="L45" s="86"/>
      <c r="M45" s="127" t="s">
        <v>164</v>
      </c>
      <c r="N45" s="127"/>
      <c r="O45" s="128"/>
    </row>
    <row r="46" spans="2:19" ht="30.75" customHeight="1" x14ac:dyDescent="0.45">
      <c r="B46" s="113"/>
      <c r="C46" s="104"/>
      <c r="D46" s="65"/>
      <c r="E46" s="1" t="s">
        <v>104</v>
      </c>
      <c r="F46" s="2"/>
      <c r="G46" s="2"/>
      <c r="H46" s="87"/>
      <c r="I46" s="88" t="s">
        <v>105</v>
      </c>
      <c r="J46" s="89"/>
      <c r="K46" s="89"/>
      <c r="L46" s="89"/>
      <c r="M46" s="129"/>
      <c r="N46" s="129"/>
      <c r="O46" s="130"/>
    </row>
    <row r="47" spans="2:19" ht="40.5" customHeight="1" x14ac:dyDescent="0.45">
      <c r="B47" s="113"/>
      <c r="C47" s="81" t="s">
        <v>106</v>
      </c>
      <c r="D47" s="132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6"/>
    </row>
    <row r="48" spans="2:19" ht="40.5" customHeight="1" x14ac:dyDescent="0.45">
      <c r="B48" s="114"/>
      <c r="C48" s="90" t="s">
        <v>107</v>
      </c>
      <c r="D48" s="29"/>
      <c r="E48" s="82" t="s">
        <v>108</v>
      </c>
      <c r="F48" s="83"/>
      <c r="G48" s="31"/>
      <c r="H48" s="133" t="s">
        <v>166</v>
      </c>
      <c r="I48" s="133"/>
      <c r="J48" s="133"/>
      <c r="K48" s="134"/>
      <c r="L48" s="91" t="s">
        <v>109</v>
      </c>
      <c r="M48" s="122"/>
      <c r="N48" s="123"/>
      <c r="O48" s="124"/>
    </row>
    <row r="49" spans="2:15" ht="16.5" customHeight="1" x14ac:dyDescent="0.45">
      <c r="B49" s="100" t="s">
        <v>110</v>
      </c>
      <c r="C49" s="101"/>
      <c r="D49" s="102"/>
      <c r="E49" s="106" t="s">
        <v>111</v>
      </c>
      <c r="F49" s="107"/>
      <c r="G49" s="107"/>
      <c r="H49" s="107"/>
      <c r="I49" s="107"/>
      <c r="J49" s="107"/>
      <c r="K49" s="107"/>
      <c r="L49" s="108"/>
      <c r="M49" s="108"/>
      <c r="N49" s="108"/>
      <c r="O49" s="109"/>
    </row>
    <row r="50" spans="2:15" ht="198.6" customHeight="1" x14ac:dyDescent="0.45">
      <c r="B50" s="103"/>
      <c r="C50" s="104"/>
      <c r="D50" s="105"/>
      <c r="E50" s="95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2:15" ht="16.5" customHeight="1" x14ac:dyDescent="0.45">
      <c r="B51" s="100" t="s">
        <v>112</v>
      </c>
      <c r="C51" s="101"/>
      <c r="D51" s="110"/>
      <c r="E51" s="111" t="s">
        <v>111</v>
      </c>
      <c r="F51" s="108"/>
      <c r="G51" s="108"/>
      <c r="H51" s="108"/>
      <c r="I51" s="108"/>
      <c r="J51" s="108"/>
      <c r="K51" s="108"/>
      <c r="L51" s="108"/>
      <c r="M51" s="108"/>
      <c r="N51" s="108"/>
      <c r="O51" s="109"/>
    </row>
    <row r="52" spans="2:15" ht="198.6" customHeight="1" x14ac:dyDescent="0.45">
      <c r="B52" s="103"/>
      <c r="C52" s="104"/>
      <c r="D52" s="105"/>
      <c r="E52" s="95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2:15" ht="61.2" customHeight="1" x14ac:dyDescent="0.45">
      <c r="B53" s="92" t="s">
        <v>113</v>
      </c>
      <c r="C53" s="93"/>
      <c r="D53" s="94"/>
      <c r="E53" s="95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2:15" x14ac:dyDescent="0.45"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</row>
    <row r="55" spans="2:15" x14ac:dyDescent="0.45"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</row>
    <row r="56" spans="2:15" ht="18" x14ac:dyDescent="0.45"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</sheetData>
  <sheetProtection sheet="1" objects="1" scenarios="1"/>
  <mergeCells count="71">
    <mergeCell ref="N1:O1"/>
    <mergeCell ref="B9:B10"/>
    <mergeCell ref="E9:G9"/>
    <mergeCell ref="K10:O10"/>
    <mergeCell ref="B11:B15"/>
    <mergeCell ref="D11:O11"/>
    <mergeCell ref="D12:J12"/>
    <mergeCell ref="L12:O12"/>
    <mergeCell ref="D13:J13"/>
    <mergeCell ref="L13:O13"/>
    <mergeCell ref="C14:C15"/>
    <mergeCell ref="D14:J15"/>
    <mergeCell ref="L14:O14"/>
    <mergeCell ref="L15:O15"/>
    <mergeCell ref="M9:O9"/>
    <mergeCell ref="L7:O7"/>
    <mergeCell ref="B16:B22"/>
    <mergeCell ref="E16:G16"/>
    <mergeCell ref="L17:O17"/>
    <mergeCell ref="C19:C22"/>
    <mergeCell ref="D19:F20"/>
    <mergeCell ref="D21:F22"/>
    <mergeCell ref="D18:K18"/>
    <mergeCell ref="M18:O18"/>
    <mergeCell ref="M16:O16"/>
    <mergeCell ref="B23:B33"/>
    <mergeCell ref="C24:C26"/>
    <mergeCell ref="H26:N26"/>
    <mergeCell ref="C27:C30"/>
    <mergeCell ref="D32:O32"/>
    <mergeCell ref="D33:O33"/>
    <mergeCell ref="C31:C32"/>
    <mergeCell ref="D31:O31"/>
    <mergeCell ref="M29:O29"/>
    <mergeCell ref="D38:O38"/>
    <mergeCell ref="C39:C40"/>
    <mergeCell ref="D41:O41"/>
    <mergeCell ref="B34:B41"/>
    <mergeCell ref="C34:C35"/>
    <mergeCell ref="D34:O34"/>
    <mergeCell ref="M36:O36"/>
    <mergeCell ref="D35:O35"/>
    <mergeCell ref="D37:E37"/>
    <mergeCell ref="F37:I37"/>
    <mergeCell ref="J37:K37"/>
    <mergeCell ref="L37:O37"/>
    <mergeCell ref="F40:O40"/>
    <mergeCell ref="J39:O39"/>
    <mergeCell ref="B42:B48"/>
    <mergeCell ref="D42:O42"/>
    <mergeCell ref="C43:C44"/>
    <mergeCell ref="D43:E43"/>
    <mergeCell ref="D44:E44"/>
    <mergeCell ref="M44:O44"/>
    <mergeCell ref="C45:C46"/>
    <mergeCell ref="M48:O48"/>
    <mergeCell ref="L43:O43"/>
    <mergeCell ref="M45:O46"/>
    <mergeCell ref="I45:K45"/>
    <mergeCell ref="D47:O47"/>
    <mergeCell ref="H48:K48"/>
    <mergeCell ref="F45:G45"/>
    <mergeCell ref="B53:D53"/>
    <mergeCell ref="E53:O53"/>
    <mergeCell ref="B54:O55"/>
    <mergeCell ref="B49:D50"/>
    <mergeCell ref="E49:O49"/>
    <mergeCell ref="E50:O50"/>
    <mergeCell ref="B51:D52"/>
    <mergeCell ref="E51:O51"/>
    <mergeCell ref="E52:O52"/>
  </mergeCells>
  <phoneticPr fontId="2"/>
  <dataValidations count="1">
    <dataValidation type="list" allowBlank="1" showInputMessage="1" showErrorMessage="1" sqref="K16">
      <formula1>"男性,女性"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1379220</xdr:colOff>
                    <xdr:row>5</xdr:row>
                    <xdr:rowOff>152400</xdr:rowOff>
                  </from>
                  <to>
                    <xdr:col>3</xdr:col>
                    <xdr:colOff>7620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723900</xdr:colOff>
                    <xdr:row>5</xdr:row>
                    <xdr:rowOff>152400</xdr:rowOff>
                  </from>
                  <to>
                    <xdr:col>5</xdr:col>
                    <xdr:colOff>38100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7</xdr:col>
                    <xdr:colOff>403860</xdr:colOff>
                    <xdr:row>5</xdr:row>
                    <xdr:rowOff>175260</xdr:rowOff>
                  </from>
                  <to>
                    <xdr:col>8</xdr:col>
                    <xdr:colOff>99060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411480</xdr:colOff>
                    <xdr:row>8</xdr:row>
                    <xdr:rowOff>83820</xdr:rowOff>
                  </from>
                  <to>
                    <xdr:col>4</xdr:col>
                    <xdr:colOff>22860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7</xdr:col>
                    <xdr:colOff>411480</xdr:colOff>
                    <xdr:row>8</xdr:row>
                    <xdr:rowOff>76200</xdr:rowOff>
                  </from>
                  <to>
                    <xdr:col>8</xdr:col>
                    <xdr:colOff>22860</xdr:colOff>
                    <xdr:row>8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9</xdr:col>
                    <xdr:colOff>502920</xdr:colOff>
                    <xdr:row>8</xdr:row>
                    <xdr:rowOff>83820</xdr:rowOff>
                  </from>
                  <to>
                    <xdr:col>10</xdr:col>
                    <xdr:colOff>22860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11</xdr:col>
                    <xdr:colOff>640080</xdr:colOff>
                    <xdr:row>8</xdr:row>
                    <xdr:rowOff>83820</xdr:rowOff>
                  </from>
                  <to>
                    <xdr:col>12</xdr:col>
                    <xdr:colOff>22860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11</xdr:col>
                    <xdr:colOff>655320</xdr:colOff>
                    <xdr:row>17</xdr:row>
                    <xdr:rowOff>30480</xdr:rowOff>
                  </from>
                  <to>
                    <xdr:col>12</xdr:col>
                    <xdr:colOff>30480</xdr:colOff>
                    <xdr:row>17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6</xdr:col>
                    <xdr:colOff>304800</xdr:colOff>
                    <xdr:row>18</xdr:row>
                    <xdr:rowOff>99060</xdr:rowOff>
                  </from>
                  <to>
                    <xdr:col>6</xdr:col>
                    <xdr:colOff>518160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7</xdr:col>
                    <xdr:colOff>213360</xdr:colOff>
                    <xdr:row>18</xdr:row>
                    <xdr:rowOff>99060</xdr:rowOff>
                  </from>
                  <to>
                    <xdr:col>7</xdr:col>
                    <xdr:colOff>411480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8</xdr:col>
                    <xdr:colOff>312420</xdr:colOff>
                    <xdr:row>18</xdr:row>
                    <xdr:rowOff>99060</xdr:rowOff>
                  </from>
                  <to>
                    <xdr:col>8</xdr:col>
                    <xdr:colOff>518160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9</xdr:col>
                    <xdr:colOff>251460</xdr:colOff>
                    <xdr:row>18</xdr:row>
                    <xdr:rowOff>99060</xdr:rowOff>
                  </from>
                  <to>
                    <xdr:col>9</xdr:col>
                    <xdr:colOff>457200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10</xdr:col>
                    <xdr:colOff>365760</xdr:colOff>
                    <xdr:row>18</xdr:row>
                    <xdr:rowOff>99060</xdr:rowOff>
                  </from>
                  <to>
                    <xdr:col>10</xdr:col>
                    <xdr:colOff>571500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11</xdr:col>
                    <xdr:colOff>304800</xdr:colOff>
                    <xdr:row>18</xdr:row>
                    <xdr:rowOff>99060</xdr:rowOff>
                  </from>
                  <to>
                    <xdr:col>11</xdr:col>
                    <xdr:colOff>518160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12</xdr:col>
                    <xdr:colOff>220980</xdr:colOff>
                    <xdr:row>18</xdr:row>
                    <xdr:rowOff>99060</xdr:rowOff>
                  </from>
                  <to>
                    <xdr:col>12</xdr:col>
                    <xdr:colOff>426720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13</xdr:col>
                    <xdr:colOff>251460</xdr:colOff>
                    <xdr:row>18</xdr:row>
                    <xdr:rowOff>99060</xdr:rowOff>
                  </from>
                  <to>
                    <xdr:col>13</xdr:col>
                    <xdr:colOff>457200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6</xdr:col>
                    <xdr:colOff>335280</xdr:colOff>
                    <xdr:row>20</xdr:row>
                    <xdr:rowOff>99060</xdr:rowOff>
                  </from>
                  <to>
                    <xdr:col>6</xdr:col>
                    <xdr:colOff>541020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7</xdr:col>
                    <xdr:colOff>228600</xdr:colOff>
                    <xdr:row>20</xdr:row>
                    <xdr:rowOff>99060</xdr:rowOff>
                  </from>
                  <to>
                    <xdr:col>7</xdr:col>
                    <xdr:colOff>441960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8</xdr:col>
                    <xdr:colOff>342900</xdr:colOff>
                    <xdr:row>20</xdr:row>
                    <xdr:rowOff>99060</xdr:rowOff>
                  </from>
                  <to>
                    <xdr:col>8</xdr:col>
                    <xdr:colOff>556260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9</xdr:col>
                    <xdr:colOff>259080</xdr:colOff>
                    <xdr:row>20</xdr:row>
                    <xdr:rowOff>99060</xdr:rowOff>
                  </from>
                  <to>
                    <xdr:col>9</xdr:col>
                    <xdr:colOff>464820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10</xdr:col>
                    <xdr:colOff>381000</xdr:colOff>
                    <xdr:row>20</xdr:row>
                    <xdr:rowOff>99060</xdr:rowOff>
                  </from>
                  <to>
                    <xdr:col>10</xdr:col>
                    <xdr:colOff>594360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11</xdr:col>
                    <xdr:colOff>327660</xdr:colOff>
                    <xdr:row>20</xdr:row>
                    <xdr:rowOff>99060</xdr:rowOff>
                  </from>
                  <to>
                    <xdr:col>11</xdr:col>
                    <xdr:colOff>533400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12</xdr:col>
                    <xdr:colOff>251460</xdr:colOff>
                    <xdr:row>20</xdr:row>
                    <xdr:rowOff>99060</xdr:rowOff>
                  </from>
                  <to>
                    <xdr:col>12</xdr:col>
                    <xdr:colOff>449580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7" name="Check Box 53">
              <controlPr defaultSize="0" autoFill="0" autoLine="0" autoPict="0">
                <anchor moveWithCells="1">
                  <from>
                    <xdr:col>3</xdr:col>
                    <xdr:colOff>441960</xdr:colOff>
                    <xdr:row>23</xdr:row>
                    <xdr:rowOff>7620</xdr:rowOff>
                  </from>
                  <to>
                    <xdr:col>4</xdr:col>
                    <xdr:colOff>38100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8" name="Check Box 54">
              <controlPr defaultSize="0" autoFill="0" autoLine="0" autoPict="0">
                <anchor moveWithCells="1">
                  <from>
                    <xdr:col>3</xdr:col>
                    <xdr:colOff>441960</xdr:colOff>
                    <xdr:row>24</xdr:row>
                    <xdr:rowOff>7620</xdr:rowOff>
                  </from>
                  <to>
                    <xdr:col>4</xdr:col>
                    <xdr:colOff>38100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9" name="Check Box 55">
              <controlPr defaultSize="0" autoFill="0" autoLine="0" autoPict="0">
                <anchor moveWithCells="1">
                  <from>
                    <xdr:col>3</xdr:col>
                    <xdr:colOff>441960</xdr:colOff>
                    <xdr:row>25</xdr:row>
                    <xdr:rowOff>7620</xdr:rowOff>
                  </from>
                  <to>
                    <xdr:col>4</xdr:col>
                    <xdr:colOff>38100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0" name="Check Box 56">
              <controlPr defaultSize="0" autoFill="0" autoLine="0" autoPict="0">
                <anchor moveWithCells="1">
                  <from>
                    <xdr:col>6</xdr:col>
                    <xdr:colOff>655320</xdr:colOff>
                    <xdr:row>23</xdr:row>
                    <xdr:rowOff>7620</xdr:rowOff>
                  </from>
                  <to>
                    <xdr:col>7</xdr:col>
                    <xdr:colOff>30480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1" name="Check Box 57">
              <controlPr defaultSize="0" autoFill="0" autoLine="0" autoPict="0">
                <anchor moveWithCells="1">
                  <from>
                    <xdr:col>6</xdr:col>
                    <xdr:colOff>655320</xdr:colOff>
                    <xdr:row>24</xdr:row>
                    <xdr:rowOff>7620</xdr:rowOff>
                  </from>
                  <to>
                    <xdr:col>7</xdr:col>
                    <xdr:colOff>30480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2" name="Check Box 58">
              <controlPr defaultSize="0" autoFill="0" autoLine="0" autoPict="0">
                <anchor moveWithCells="1">
                  <from>
                    <xdr:col>6</xdr:col>
                    <xdr:colOff>655320</xdr:colOff>
                    <xdr:row>25</xdr:row>
                    <xdr:rowOff>7620</xdr:rowOff>
                  </from>
                  <to>
                    <xdr:col>7</xdr:col>
                    <xdr:colOff>30480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3" name="Check Box 59">
              <controlPr defaultSize="0" autoFill="0" autoLine="0" autoPict="0">
                <anchor moveWithCells="1">
                  <from>
                    <xdr:col>9</xdr:col>
                    <xdr:colOff>541020</xdr:colOff>
                    <xdr:row>23</xdr:row>
                    <xdr:rowOff>7620</xdr:rowOff>
                  </from>
                  <to>
                    <xdr:col>10</xdr:col>
                    <xdr:colOff>60960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4" name="Check Box 60">
              <controlPr defaultSize="0" autoFill="0" autoLine="0" autoPict="0">
                <anchor moveWithCells="1">
                  <from>
                    <xdr:col>9</xdr:col>
                    <xdr:colOff>533400</xdr:colOff>
                    <xdr:row>24</xdr:row>
                    <xdr:rowOff>7620</xdr:rowOff>
                  </from>
                  <to>
                    <xdr:col>10</xdr:col>
                    <xdr:colOff>60960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5" name="Check Box 61">
              <controlPr defaultSize="0" autoFill="0" autoLine="0" autoPict="0">
                <anchor moveWithCells="1">
                  <from>
                    <xdr:col>11</xdr:col>
                    <xdr:colOff>632460</xdr:colOff>
                    <xdr:row>23</xdr:row>
                    <xdr:rowOff>7620</xdr:rowOff>
                  </from>
                  <to>
                    <xdr:col>12</xdr:col>
                    <xdr:colOff>7620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6" name="Check Box 62">
              <controlPr defaultSize="0" autoFill="0" autoLine="0" autoPict="0">
                <anchor moveWithCells="1">
                  <from>
                    <xdr:col>11</xdr:col>
                    <xdr:colOff>632460</xdr:colOff>
                    <xdr:row>24</xdr:row>
                    <xdr:rowOff>7620</xdr:rowOff>
                  </from>
                  <to>
                    <xdr:col>12</xdr:col>
                    <xdr:colOff>7620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7" name="Check Box 63">
              <controlPr defaultSize="0" autoFill="0" autoLine="0" autoPict="0">
                <anchor moveWithCells="1">
                  <from>
                    <xdr:col>3</xdr:col>
                    <xdr:colOff>441960</xdr:colOff>
                    <xdr:row>26</xdr:row>
                    <xdr:rowOff>7620</xdr:rowOff>
                  </from>
                  <to>
                    <xdr:col>4</xdr:col>
                    <xdr:colOff>38100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8" name="Check Box 64">
              <controlPr defaultSize="0" autoFill="0" autoLine="0" autoPict="0">
                <anchor moveWithCells="1">
                  <from>
                    <xdr:col>3</xdr:col>
                    <xdr:colOff>441960</xdr:colOff>
                    <xdr:row>27</xdr:row>
                    <xdr:rowOff>7620</xdr:rowOff>
                  </from>
                  <to>
                    <xdr:col>4</xdr:col>
                    <xdr:colOff>38100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9" name="Check Box 65">
              <controlPr defaultSize="0" autoFill="0" autoLine="0" autoPict="0">
                <anchor moveWithCells="1">
                  <from>
                    <xdr:col>3</xdr:col>
                    <xdr:colOff>441960</xdr:colOff>
                    <xdr:row>28</xdr:row>
                    <xdr:rowOff>7620</xdr:rowOff>
                  </from>
                  <to>
                    <xdr:col>4</xdr:col>
                    <xdr:colOff>38100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0" name="Check Box 66">
              <controlPr defaultSize="0" autoFill="0" autoLine="0" autoPict="0">
                <anchor moveWithCells="1">
                  <from>
                    <xdr:col>3</xdr:col>
                    <xdr:colOff>441960</xdr:colOff>
                    <xdr:row>29</xdr:row>
                    <xdr:rowOff>7620</xdr:rowOff>
                  </from>
                  <to>
                    <xdr:col>4</xdr:col>
                    <xdr:colOff>38100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1" name="Check Box 68">
              <controlPr defaultSize="0" autoFill="0" autoLine="0" autoPict="0">
                <anchor moveWithCells="1">
                  <from>
                    <xdr:col>6</xdr:col>
                    <xdr:colOff>655320</xdr:colOff>
                    <xdr:row>26</xdr:row>
                    <xdr:rowOff>7620</xdr:rowOff>
                  </from>
                  <to>
                    <xdr:col>7</xdr:col>
                    <xdr:colOff>30480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2" name="Check Box 69">
              <controlPr defaultSize="0" autoFill="0" autoLine="0" autoPict="0">
                <anchor moveWithCells="1">
                  <from>
                    <xdr:col>6</xdr:col>
                    <xdr:colOff>655320</xdr:colOff>
                    <xdr:row>27</xdr:row>
                    <xdr:rowOff>7620</xdr:rowOff>
                  </from>
                  <to>
                    <xdr:col>7</xdr:col>
                    <xdr:colOff>30480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3" name="Check Box 70">
              <controlPr defaultSize="0" autoFill="0" autoLine="0" autoPict="0">
                <anchor moveWithCells="1">
                  <from>
                    <xdr:col>6</xdr:col>
                    <xdr:colOff>655320</xdr:colOff>
                    <xdr:row>28</xdr:row>
                    <xdr:rowOff>7620</xdr:rowOff>
                  </from>
                  <to>
                    <xdr:col>7</xdr:col>
                    <xdr:colOff>30480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4" name="Check Box 71">
              <controlPr defaultSize="0" autoFill="0" autoLine="0" autoPict="0">
                <anchor moveWithCells="1">
                  <from>
                    <xdr:col>6</xdr:col>
                    <xdr:colOff>655320</xdr:colOff>
                    <xdr:row>29</xdr:row>
                    <xdr:rowOff>7620</xdr:rowOff>
                  </from>
                  <to>
                    <xdr:col>7</xdr:col>
                    <xdr:colOff>30480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5" name="Check Box 72">
              <controlPr defaultSize="0" autoFill="0" autoLine="0" autoPict="0">
                <anchor moveWithCells="1">
                  <from>
                    <xdr:col>10</xdr:col>
                    <xdr:colOff>708660</xdr:colOff>
                    <xdr:row>26</xdr:row>
                    <xdr:rowOff>7620</xdr:rowOff>
                  </from>
                  <to>
                    <xdr:col>10</xdr:col>
                    <xdr:colOff>906780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6" name="Check Box 73">
              <controlPr defaultSize="0" autoFill="0" autoLine="0" autoPict="0">
                <anchor moveWithCells="1">
                  <from>
                    <xdr:col>10</xdr:col>
                    <xdr:colOff>708660</xdr:colOff>
                    <xdr:row>27</xdr:row>
                    <xdr:rowOff>7620</xdr:rowOff>
                  </from>
                  <to>
                    <xdr:col>10</xdr:col>
                    <xdr:colOff>906780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7" name="Check Box 74">
              <controlPr defaultSize="0" autoFill="0" autoLine="0" autoPict="0">
                <anchor moveWithCells="1">
                  <from>
                    <xdr:col>10</xdr:col>
                    <xdr:colOff>708660</xdr:colOff>
                    <xdr:row>28</xdr:row>
                    <xdr:rowOff>7620</xdr:rowOff>
                  </from>
                  <to>
                    <xdr:col>10</xdr:col>
                    <xdr:colOff>906780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8" name="Check Box 75">
              <controlPr defaultSize="0" autoFill="0" autoLine="0" autoPict="0">
                <anchor moveWithCells="1">
                  <from>
                    <xdr:col>3</xdr:col>
                    <xdr:colOff>419100</xdr:colOff>
                    <xdr:row>35</xdr:row>
                    <xdr:rowOff>60960</xdr:rowOff>
                  </from>
                  <to>
                    <xdr:col>4</xdr:col>
                    <xdr:colOff>22860</xdr:colOff>
                    <xdr:row>35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9" name="Check Box 76">
              <controlPr defaultSize="0" autoFill="0" autoLine="0" autoPict="0">
                <anchor moveWithCells="1">
                  <from>
                    <xdr:col>7</xdr:col>
                    <xdr:colOff>419100</xdr:colOff>
                    <xdr:row>35</xdr:row>
                    <xdr:rowOff>60960</xdr:rowOff>
                  </from>
                  <to>
                    <xdr:col>8</xdr:col>
                    <xdr:colOff>22860</xdr:colOff>
                    <xdr:row>35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0" name="Check Box 77">
              <controlPr defaultSize="0" autoFill="0" autoLine="0" autoPict="0">
                <anchor moveWithCells="1">
                  <from>
                    <xdr:col>9</xdr:col>
                    <xdr:colOff>480060</xdr:colOff>
                    <xdr:row>35</xdr:row>
                    <xdr:rowOff>60960</xdr:rowOff>
                  </from>
                  <to>
                    <xdr:col>9</xdr:col>
                    <xdr:colOff>685800</xdr:colOff>
                    <xdr:row>35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1" name="Check Box 78">
              <controlPr defaultSize="0" autoFill="0" autoLine="0" autoPict="0">
                <anchor moveWithCells="1">
                  <from>
                    <xdr:col>11</xdr:col>
                    <xdr:colOff>678180</xdr:colOff>
                    <xdr:row>35</xdr:row>
                    <xdr:rowOff>60960</xdr:rowOff>
                  </from>
                  <to>
                    <xdr:col>12</xdr:col>
                    <xdr:colOff>60960</xdr:colOff>
                    <xdr:row>35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2" name="Check Box 79">
              <controlPr defaultSize="0" autoFill="0" autoLine="0" autoPict="0">
                <anchor moveWithCells="1">
                  <from>
                    <xdr:col>3</xdr:col>
                    <xdr:colOff>411480</xdr:colOff>
                    <xdr:row>38</xdr:row>
                    <xdr:rowOff>22860</xdr:rowOff>
                  </from>
                  <to>
                    <xdr:col>4</xdr:col>
                    <xdr:colOff>22860</xdr:colOff>
                    <xdr:row>38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3" name="Check Box 80">
              <controlPr defaultSize="0" autoFill="0" autoLine="0" autoPict="0">
                <anchor moveWithCells="1">
                  <from>
                    <xdr:col>5</xdr:col>
                    <xdr:colOff>411480</xdr:colOff>
                    <xdr:row>38</xdr:row>
                    <xdr:rowOff>22860</xdr:rowOff>
                  </from>
                  <to>
                    <xdr:col>6</xdr:col>
                    <xdr:colOff>22860</xdr:colOff>
                    <xdr:row>38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4" name="Check Box 81">
              <controlPr defaultSize="0" autoFill="0" autoLine="0" autoPict="0">
                <anchor moveWithCells="1">
                  <from>
                    <xdr:col>8</xdr:col>
                    <xdr:colOff>647700</xdr:colOff>
                    <xdr:row>38</xdr:row>
                    <xdr:rowOff>22860</xdr:rowOff>
                  </from>
                  <to>
                    <xdr:col>9</xdr:col>
                    <xdr:colOff>22860</xdr:colOff>
                    <xdr:row>38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5" name="Check Box 82">
              <controlPr defaultSize="0" autoFill="0" autoLine="0" autoPict="0">
                <anchor moveWithCells="1">
                  <from>
                    <xdr:col>3</xdr:col>
                    <xdr:colOff>419100</xdr:colOff>
                    <xdr:row>39</xdr:row>
                    <xdr:rowOff>22860</xdr:rowOff>
                  </from>
                  <to>
                    <xdr:col>4</xdr:col>
                    <xdr:colOff>22860</xdr:colOff>
                    <xdr:row>39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6" name="Check Box 83">
              <controlPr defaultSize="0" autoFill="0" autoLine="0" autoPict="0">
                <anchor moveWithCells="1">
                  <from>
                    <xdr:col>5</xdr:col>
                    <xdr:colOff>419100</xdr:colOff>
                    <xdr:row>42</xdr:row>
                    <xdr:rowOff>60960</xdr:rowOff>
                  </from>
                  <to>
                    <xdr:col>6</xdr:col>
                    <xdr:colOff>22860</xdr:colOff>
                    <xdr:row>42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7" name="Check Box 84">
              <controlPr defaultSize="0" autoFill="0" autoLine="0" autoPict="0">
                <anchor moveWithCells="1">
                  <from>
                    <xdr:col>7</xdr:col>
                    <xdr:colOff>419100</xdr:colOff>
                    <xdr:row>42</xdr:row>
                    <xdr:rowOff>60960</xdr:rowOff>
                  </from>
                  <to>
                    <xdr:col>8</xdr:col>
                    <xdr:colOff>22860</xdr:colOff>
                    <xdr:row>42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8" name="Check Box 85">
              <controlPr defaultSize="0" autoFill="0" autoLine="0" autoPict="0">
                <anchor moveWithCells="1">
                  <from>
                    <xdr:col>10</xdr:col>
                    <xdr:colOff>746760</xdr:colOff>
                    <xdr:row>42</xdr:row>
                    <xdr:rowOff>60960</xdr:rowOff>
                  </from>
                  <to>
                    <xdr:col>11</xdr:col>
                    <xdr:colOff>22860</xdr:colOff>
                    <xdr:row>42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9" name="Check Box 86">
              <controlPr defaultSize="0" autoFill="0" autoLine="0" autoPict="0">
                <anchor moveWithCells="1">
                  <from>
                    <xdr:col>3</xdr:col>
                    <xdr:colOff>403860</xdr:colOff>
                    <xdr:row>44</xdr:row>
                    <xdr:rowOff>22860</xdr:rowOff>
                  </from>
                  <to>
                    <xdr:col>4</xdr:col>
                    <xdr:colOff>7620</xdr:colOff>
                    <xdr:row>44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0" name="Check Box 87">
              <controlPr defaultSize="0" autoFill="0" autoLine="0" autoPict="0">
                <anchor moveWithCells="1">
                  <from>
                    <xdr:col>3</xdr:col>
                    <xdr:colOff>403860</xdr:colOff>
                    <xdr:row>45</xdr:row>
                    <xdr:rowOff>22860</xdr:rowOff>
                  </from>
                  <to>
                    <xdr:col>4</xdr:col>
                    <xdr:colOff>7620</xdr:colOff>
                    <xdr:row>45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1" name="Check Box 88">
              <controlPr defaultSize="0" autoFill="0" autoLine="0" autoPict="0">
                <anchor moveWithCells="1">
                  <from>
                    <xdr:col>7</xdr:col>
                    <xdr:colOff>403860</xdr:colOff>
                    <xdr:row>44</xdr:row>
                    <xdr:rowOff>22860</xdr:rowOff>
                  </from>
                  <to>
                    <xdr:col>8</xdr:col>
                    <xdr:colOff>7620</xdr:colOff>
                    <xdr:row>44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2" name="Check Box 89">
              <controlPr defaultSize="0" autoFill="0" autoLine="0" autoPict="0">
                <anchor moveWithCells="1">
                  <from>
                    <xdr:col>7</xdr:col>
                    <xdr:colOff>403860</xdr:colOff>
                    <xdr:row>45</xdr:row>
                    <xdr:rowOff>22860</xdr:rowOff>
                  </from>
                  <to>
                    <xdr:col>8</xdr:col>
                    <xdr:colOff>7620</xdr:colOff>
                    <xdr:row>45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3" name="Check Box 90">
              <controlPr defaultSize="0" autoFill="0" autoLine="0" autoPict="0">
                <anchor moveWithCells="1">
                  <from>
                    <xdr:col>11</xdr:col>
                    <xdr:colOff>632460</xdr:colOff>
                    <xdr:row>44</xdr:row>
                    <xdr:rowOff>144780</xdr:rowOff>
                  </from>
                  <to>
                    <xdr:col>12</xdr:col>
                    <xdr:colOff>0</xdr:colOff>
                    <xdr:row>45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4" name="Check Box 91">
              <controlPr defaultSize="0" autoFill="0" autoLine="0" autoPict="0">
                <anchor moveWithCells="1">
                  <from>
                    <xdr:col>3</xdr:col>
                    <xdr:colOff>403860</xdr:colOff>
                    <xdr:row>47</xdr:row>
                    <xdr:rowOff>68580</xdr:rowOff>
                  </from>
                  <to>
                    <xdr:col>4</xdr:col>
                    <xdr:colOff>7620</xdr:colOff>
                    <xdr:row>47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5" name="Check Box 92">
              <controlPr defaultSize="0" autoFill="0" autoLine="0" autoPict="0">
                <anchor moveWithCells="1">
                  <from>
                    <xdr:col>6</xdr:col>
                    <xdr:colOff>647700</xdr:colOff>
                    <xdr:row>47</xdr:row>
                    <xdr:rowOff>68580</xdr:rowOff>
                  </from>
                  <to>
                    <xdr:col>7</xdr:col>
                    <xdr:colOff>22860</xdr:colOff>
                    <xdr:row>47</xdr:row>
                    <xdr:rowOff>411480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577BA4E3-714B-4A74-89AF-006D03580384}">
            <xm:f>Sheet1!$Z$2&gt;1</xm:f>
            <x14:dxf>
              <font>
                <color auto="1"/>
              </font>
              <fill>
                <patternFill patternType="solid">
                  <fgColor rgb="FFFFFF00"/>
                  <bgColor rgb="FFFFFF00"/>
                </patternFill>
              </fill>
            </x14:dxf>
          </x14:cfRule>
          <xm:sqref>C7:J7</xm:sqref>
        </x14:conditionalFormatting>
        <x14:conditionalFormatting xmlns:xm="http://schemas.microsoft.com/office/excel/2006/main">
          <x14:cfRule type="expression" priority="3" id="{35030FBA-D099-487B-BCB3-CEB67ADE612D}">
            <xm:f>Sheet1!$Z$21&gt;1</xm:f>
            <x14:dxf>
              <fill>
                <patternFill patternType="solid">
                  <bgColor rgb="FFFFFF00"/>
                </patternFill>
              </fill>
            </x14:dxf>
          </x14:cfRule>
          <xm:sqref>G19:O20</xm:sqref>
        </x14:conditionalFormatting>
        <x14:conditionalFormatting xmlns:xm="http://schemas.microsoft.com/office/excel/2006/main">
          <x14:cfRule type="expression" priority="2" id="{5FA3A9E8-84DB-4E50-980F-C42BA24C040E}">
            <xm:f>Sheet1!$Z$22&gt;1</xm:f>
            <x14:dxf>
              <fill>
                <patternFill>
                  <bgColor rgb="FFFFFF00"/>
                </patternFill>
              </fill>
            </x14:dxf>
          </x14:cfRule>
          <xm:sqref>G21:O22</xm:sqref>
        </x14:conditionalFormatting>
        <x14:conditionalFormatting xmlns:xm="http://schemas.microsoft.com/office/excel/2006/main">
          <x14:cfRule type="expression" priority="1" id="{9FC5689D-4ABC-499E-B500-59376A015FE5}">
            <xm:f>Sheet1!$Z$43&gt;1</xm:f>
            <x14:dxf>
              <fill>
                <patternFill>
                  <bgColor rgb="FFFFFF00"/>
                </patternFill>
              </fill>
            </x14:dxf>
          </x14:cfRule>
          <xm:sqref>D48:K48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Sheet2!$Q$2:$Q$36</xm:f>
          </x14:formula1>
          <xm:sqref>D13:J13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zoomScale="85" zoomScaleNormal="85" workbookViewId="0">
      <pane xSplit="2" ySplit="1" topLeftCell="C2" activePane="bottomRight" state="frozen"/>
      <selection activeCell="L12" sqref="L12:O12"/>
      <selection pane="topRight" activeCell="L12" sqref="L12:O12"/>
      <selection pane="bottomLeft" activeCell="L12" sqref="L12:O12"/>
      <selection pane="bottomRight" activeCell="C17" sqref="C17"/>
    </sheetView>
  </sheetViews>
  <sheetFormatPr defaultRowHeight="18" x14ac:dyDescent="0.45"/>
  <cols>
    <col min="2" max="2" width="14.3984375" style="3" bestFit="1" customWidth="1"/>
    <col min="3" max="3" width="9.69921875" style="11" customWidth="1"/>
    <col min="4" max="14" width="8.69921875" style="4" hidden="1" customWidth="1"/>
    <col min="15" max="25" width="8.69921875" hidden="1" customWidth="1"/>
    <col min="26" max="26" width="9" hidden="1" customWidth="1"/>
  </cols>
  <sheetData>
    <row r="1" spans="1:26" x14ac:dyDescent="0.45">
      <c r="A1" s="6"/>
      <c r="B1" s="7"/>
      <c r="C1" s="5" t="s">
        <v>156</v>
      </c>
      <c r="D1" s="10">
        <v>1</v>
      </c>
      <c r="E1" s="8">
        <v>2</v>
      </c>
      <c r="F1" s="8">
        <v>3</v>
      </c>
      <c r="G1" s="8">
        <v>4</v>
      </c>
      <c r="H1" s="8">
        <v>5</v>
      </c>
      <c r="I1" s="8">
        <v>6</v>
      </c>
      <c r="J1" s="8">
        <v>7</v>
      </c>
      <c r="K1" s="8">
        <v>8</v>
      </c>
      <c r="L1" s="8">
        <v>9</v>
      </c>
      <c r="M1" s="8">
        <v>10</v>
      </c>
      <c r="N1" s="8">
        <v>11</v>
      </c>
      <c r="O1" s="9">
        <v>1</v>
      </c>
      <c r="P1" s="9">
        <v>2</v>
      </c>
      <c r="Q1" s="9">
        <v>3</v>
      </c>
      <c r="R1" s="9">
        <v>4</v>
      </c>
      <c r="S1" s="9">
        <v>5</v>
      </c>
      <c r="T1" s="9">
        <v>6</v>
      </c>
      <c r="U1" s="9">
        <v>7</v>
      </c>
      <c r="V1" s="9">
        <v>8</v>
      </c>
      <c r="W1" s="9">
        <v>9</v>
      </c>
      <c r="X1" s="9">
        <v>10</v>
      </c>
      <c r="Y1" s="9">
        <v>11</v>
      </c>
    </row>
    <row r="2" spans="1:26" x14ac:dyDescent="0.45">
      <c r="A2" s="6">
        <v>1</v>
      </c>
      <c r="B2" s="7" t="s">
        <v>115</v>
      </c>
      <c r="C2" s="5" t="str">
        <f>IF(D2=TRUE,O2,IF(E2=TRUE,P2,IF(F2=TRUE,Q2,"")))</f>
        <v/>
      </c>
      <c r="D2" s="10" t="b">
        <v>0</v>
      </c>
      <c r="E2" s="8" t="b">
        <v>0</v>
      </c>
      <c r="F2" s="8" t="b">
        <v>0</v>
      </c>
      <c r="G2" s="8"/>
      <c r="H2" s="8"/>
      <c r="I2" s="8"/>
      <c r="J2" s="8"/>
      <c r="K2" s="8"/>
      <c r="L2" s="8"/>
      <c r="M2" s="8"/>
      <c r="N2" s="8"/>
      <c r="O2" s="12" t="str">
        <f>事故報告!D7</f>
        <v>第1報</v>
      </c>
      <c r="P2" s="9" t="str">
        <f>事故報告!F7</f>
        <v xml:space="preserve"> 第　　　報</v>
      </c>
      <c r="Q2" s="9" t="str">
        <f>事故報告!I7</f>
        <v>最終報告</v>
      </c>
      <c r="R2" s="9"/>
      <c r="S2" s="9"/>
      <c r="T2" s="9"/>
      <c r="U2" s="9"/>
      <c r="V2" s="9"/>
      <c r="W2" s="9"/>
      <c r="X2" s="9"/>
      <c r="Y2" s="9"/>
      <c r="Z2">
        <f>COUNTIF(D2:N2,TRUE)</f>
        <v>0</v>
      </c>
    </row>
    <row r="3" spans="1:26" x14ac:dyDescent="0.45">
      <c r="A3" s="6">
        <v>2</v>
      </c>
      <c r="B3" s="7" t="s">
        <v>116</v>
      </c>
      <c r="C3" s="5" t="str">
        <f>D3</f>
        <v>　　年　　月　　日</v>
      </c>
      <c r="D3" s="10" t="str">
        <f>RIGHT(事故報告!L7,LEN(事故報告!L7)-6)</f>
        <v>　　年　　月　　日</v>
      </c>
      <c r="E3" s="8"/>
      <c r="F3" s="8"/>
      <c r="G3" s="8"/>
      <c r="H3" s="8"/>
      <c r="I3" s="8"/>
      <c r="J3" s="8"/>
      <c r="K3" s="8"/>
      <c r="L3" s="8"/>
      <c r="M3" s="8"/>
      <c r="N3" s="8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6" x14ac:dyDescent="0.45">
      <c r="A4" s="6">
        <v>3</v>
      </c>
      <c r="B4" s="7" t="s">
        <v>114</v>
      </c>
      <c r="C4" s="5" t="str">
        <f>IF(D4=TRUE,O4,IF(E4=TRUE,P4,IF(F4=TRUE,Q4,IF(G4=TRUE,R4,""))))</f>
        <v/>
      </c>
      <c r="D4" s="10" t="b">
        <v>0</v>
      </c>
      <c r="E4" s="8" t="b">
        <v>0</v>
      </c>
      <c r="F4" s="8" t="b">
        <v>0</v>
      </c>
      <c r="G4" s="8" t="b">
        <v>0</v>
      </c>
      <c r="H4" s="8"/>
      <c r="I4" s="8"/>
      <c r="J4" s="8"/>
      <c r="K4" s="8"/>
      <c r="L4" s="8"/>
      <c r="M4" s="8"/>
      <c r="N4" s="8"/>
      <c r="O4" s="9" t="str">
        <f>事故報告!E9</f>
        <v>受診(外来･往診)、自施設で応急処置</v>
      </c>
      <c r="P4" s="9" t="str">
        <f>事故報告!I9</f>
        <v>入院</v>
      </c>
      <c r="Q4" s="9" t="str">
        <f>事故報告!K9</f>
        <v>死亡</v>
      </c>
      <c r="R4" s="9" t="str">
        <f>事故報告!M9</f>
        <v>その他（　　　　）</v>
      </c>
      <c r="S4" s="9"/>
      <c r="T4" s="9"/>
      <c r="U4" s="9"/>
      <c r="V4" s="9"/>
      <c r="W4" s="9"/>
      <c r="X4" s="9"/>
      <c r="Y4" s="9"/>
      <c r="Z4">
        <f>COUNTIF(D4:N4,TRUE)</f>
        <v>0</v>
      </c>
    </row>
    <row r="5" spans="1:26" x14ac:dyDescent="0.45">
      <c r="A5" s="6">
        <v>4</v>
      </c>
      <c r="B5" s="7" t="s">
        <v>117</v>
      </c>
      <c r="C5" s="5" t="str">
        <f>D5&amp;"/"&amp;E5&amp;"/"&amp;F5</f>
        <v>0/0/0</v>
      </c>
      <c r="D5" s="10">
        <f>事故報告!E10</f>
        <v>0</v>
      </c>
      <c r="E5" s="8">
        <f>事故報告!G10</f>
        <v>0</v>
      </c>
      <c r="F5" s="8">
        <f>事故報告!I10</f>
        <v>0</v>
      </c>
      <c r="G5" s="8"/>
      <c r="H5" s="8"/>
      <c r="I5" s="8"/>
      <c r="J5" s="8"/>
      <c r="K5" s="8"/>
      <c r="L5" s="8"/>
      <c r="M5" s="8"/>
      <c r="N5" s="8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6" x14ac:dyDescent="0.45">
      <c r="A6" s="6">
        <v>5</v>
      </c>
      <c r="B6" s="7" t="s">
        <v>118</v>
      </c>
      <c r="C6" s="5">
        <f>事故報告!D11</f>
        <v>0</v>
      </c>
      <c r="D6" s="10"/>
      <c r="E6" s="8"/>
      <c r="F6" s="8"/>
      <c r="G6" s="8"/>
      <c r="H6" s="8"/>
      <c r="I6" s="8"/>
      <c r="J6" s="8"/>
      <c r="K6" s="8"/>
      <c r="L6" s="8"/>
      <c r="M6" s="8"/>
      <c r="N6" s="8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6" x14ac:dyDescent="0.45">
      <c r="A7" s="6">
        <v>6</v>
      </c>
      <c r="B7" s="7" t="s">
        <v>119</v>
      </c>
      <c r="C7" s="5">
        <f>事故報告!D12</f>
        <v>0</v>
      </c>
      <c r="D7" s="10"/>
      <c r="E7" s="8"/>
      <c r="F7" s="8"/>
      <c r="G7" s="8"/>
      <c r="H7" s="8"/>
      <c r="I7" s="8"/>
      <c r="J7" s="8"/>
      <c r="K7" s="8"/>
      <c r="L7" s="8"/>
      <c r="M7" s="8"/>
      <c r="N7" s="8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6" x14ac:dyDescent="0.45">
      <c r="A8" s="6">
        <v>7</v>
      </c>
      <c r="B8" s="7" t="s">
        <v>120</v>
      </c>
      <c r="C8" s="5">
        <f>事故報告!L12</f>
        <v>0</v>
      </c>
      <c r="D8" s="10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6" x14ac:dyDescent="0.45">
      <c r="A9" s="6">
        <v>8</v>
      </c>
      <c r="B9" s="7" t="s">
        <v>121</v>
      </c>
      <c r="C9" s="5">
        <f>事故報告!D13</f>
        <v>0</v>
      </c>
      <c r="D9" s="10"/>
      <c r="E9" s="8"/>
      <c r="F9" s="8"/>
      <c r="G9" s="8"/>
      <c r="H9" s="8"/>
      <c r="I9" s="8"/>
      <c r="J9" s="8"/>
      <c r="K9" s="8"/>
      <c r="L9" s="8"/>
      <c r="M9" s="8"/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6" x14ac:dyDescent="0.45">
      <c r="A10" s="6">
        <v>9</v>
      </c>
      <c r="B10" s="7" t="s">
        <v>122</v>
      </c>
      <c r="C10" s="5">
        <f>事故報告!L13</f>
        <v>0</v>
      </c>
      <c r="D10" s="10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6" x14ac:dyDescent="0.45">
      <c r="A11" s="6">
        <v>10</v>
      </c>
      <c r="B11" s="7" t="s">
        <v>123</v>
      </c>
      <c r="C11" s="5">
        <f>事故報告!D14</f>
        <v>0</v>
      </c>
      <c r="D11" s="10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6" x14ac:dyDescent="0.45">
      <c r="A12" s="6">
        <v>11</v>
      </c>
      <c r="B12" s="7" t="s">
        <v>124</v>
      </c>
      <c r="C12" s="5">
        <f>事故報告!L14</f>
        <v>0</v>
      </c>
      <c r="D12" s="10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6" x14ac:dyDescent="0.45">
      <c r="A13" s="6">
        <v>12</v>
      </c>
      <c r="B13" s="7" t="s">
        <v>125</v>
      </c>
      <c r="C13" s="5">
        <f>事故報告!L15</f>
        <v>0</v>
      </c>
      <c r="D13" s="10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6" x14ac:dyDescent="0.45">
      <c r="A14" s="6">
        <v>13</v>
      </c>
      <c r="B14" s="7" t="s">
        <v>126</v>
      </c>
      <c r="C14" s="5">
        <f>事故報告!E16</f>
        <v>0</v>
      </c>
      <c r="D14" s="10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6" x14ac:dyDescent="0.45">
      <c r="A15" s="6">
        <v>14</v>
      </c>
      <c r="B15" s="7" t="s">
        <v>127</v>
      </c>
      <c r="C15" s="5">
        <f>事故報告!I16</f>
        <v>0</v>
      </c>
      <c r="D15" s="10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6" x14ac:dyDescent="0.45">
      <c r="A16" s="6">
        <v>15</v>
      </c>
      <c r="B16" s="7" t="s">
        <v>128</v>
      </c>
      <c r="C16" s="5">
        <f>事故報告!K16</f>
        <v>0</v>
      </c>
      <c r="D16" s="10">
        <v>0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6" x14ac:dyDescent="0.45">
      <c r="A17" s="6">
        <v>16</v>
      </c>
      <c r="B17" s="7" t="s">
        <v>237</v>
      </c>
      <c r="C17" s="5">
        <f>事故報告!L17</f>
        <v>0</v>
      </c>
      <c r="D17" s="10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6" x14ac:dyDescent="0.45">
      <c r="A18" s="6">
        <v>17</v>
      </c>
      <c r="B18" s="7" t="s">
        <v>129</v>
      </c>
      <c r="C18" s="5" t="str">
        <f>D18&amp;"/"&amp;E18&amp;"/"&amp;F18</f>
        <v>0/0/0</v>
      </c>
      <c r="D18" s="10">
        <f>事故報告!E17</f>
        <v>0</v>
      </c>
      <c r="E18" s="8">
        <f>事故報告!G17</f>
        <v>0</v>
      </c>
      <c r="F18" s="8">
        <f>事故報告!I17</f>
        <v>0</v>
      </c>
      <c r="G18" s="8"/>
      <c r="H18" s="8"/>
      <c r="I18" s="8"/>
      <c r="J18" s="8"/>
      <c r="K18" s="8"/>
      <c r="L18" s="8"/>
      <c r="M18" s="8"/>
      <c r="N18" s="8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6" x14ac:dyDescent="0.45">
      <c r="A19" s="6">
        <v>18</v>
      </c>
      <c r="B19" s="7" t="s">
        <v>130</v>
      </c>
      <c r="C19" s="5">
        <f>事故報告!M16</f>
        <v>0</v>
      </c>
      <c r="D19" s="10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6" x14ac:dyDescent="0.45">
      <c r="A20" s="6">
        <v>19</v>
      </c>
      <c r="B20" s="7" t="s">
        <v>131</v>
      </c>
      <c r="C20" s="5">
        <f>IF(D20=TRUE,O20,事故報告!D18)</f>
        <v>0</v>
      </c>
      <c r="D20" s="10" t="b">
        <v>0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9">
        <f>事故報告!D14</f>
        <v>0</v>
      </c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6" x14ac:dyDescent="0.45">
      <c r="A21" s="6">
        <v>20</v>
      </c>
      <c r="B21" s="7" t="s">
        <v>132</v>
      </c>
      <c r="C21" s="5" t="str">
        <f>IF(D21=TRUE,O21,IF(E21=TRUE,P21,IF(F21=TRUE,Q21,IF(G21=TRUE,R21,IF(H21=TRUE,S21,IF(I21=TRUE,T21,IF(J21=TRUE,U21,IF(K21=TRUE,V21,""))))))))</f>
        <v/>
      </c>
      <c r="D21" s="10" t="b">
        <v>0</v>
      </c>
      <c r="E21" s="8" t="b">
        <v>0</v>
      </c>
      <c r="F21" s="8" t="b">
        <v>0</v>
      </c>
      <c r="G21" s="8" t="b">
        <v>0</v>
      </c>
      <c r="H21" s="8" t="b">
        <v>0</v>
      </c>
      <c r="I21" s="8" t="b">
        <v>0</v>
      </c>
      <c r="J21" s="8" t="b">
        <v>0</v>
      </c>
      <c r="K21" s="8" t="b">
        <v>0</v>
      </c>
      <c r="L21" s="8"/>
      <c r="M21" s="8"/>
      <c r="N21" s="8"/>
      <c r="O21" s="9" t="str">
        <f>事故報告!G20</f>
        <v>要支援1</v>
      </c>
      <c r="P21" s="9" t="str">
        <f>事故報告!H20</f>
        <v>要支援2</v>
      </c>
      <c r="Q21" s="9" t="str">
        <f>事故報告!I20</f>
        <v>要介護1</v>
      </c>
      <c r="R21" s="9" t="str">
        <f>事故報告!J20</f>
        <v>要介護2</v>
      </c>
      <c r="S21" s="9" t="str">
        <f>事故報告!K20</f>
        <v>要介護3</v>
      </c>
      <c r="T21" s="9" t="str">
        <f>事故報告!L20</f>
        <v>要介護4</v>
      </c>
      <c r="U21" s="9" t="str">
        <f>事故報告!M20</f>
        <v>要介護5</v>
      </c>
      <c r="V21" s="9" t="str">
        <f>事故報告!N20</f>
        <v>自立</v>
      </c>
      <c r="W21" s="9"/>
      <c r="X21" s="9"/>
      <c r="Y21" s="9"/>
      <c r="Z21">
        <f>COUNTIF(D21:N21,TRUE)</f>
        <v>0</v>
      </c>
    </row>
    <row r="22" spans="1:26" x14ac:dyDescent="0.45">
      <c r="A22" s="6">
        <v>21</v>
      </c>
      <c r="B22" s="7" t="s">
        <v>133</v>
      </c>
      <c r="C22" s="5" t="str">
        <f>IF(D22=TRUE,O22,IF(E22=TRUE,P22,IF(F22=TRUE,Q22,IF(G22=TRUE,R22,IF(H22=TRUE,S22,IF(I22=TRUE,T22,IF(J22=TRUE,U22,IF(K22=TRUE,V22,""))))))))</f>
        <v/>
      </c>
      <c r="D22" s="10" t="b">
        <v>0</v>
      </c>
      <c r="E22" s="8" t="b">
        <v>0</v>
      </c>
      <c r="F22" s="8" t="b">
        <v>0</v>
      </c>
      <c r="G22" s="8" t="b">
        <v>0</v>
      </c>
      <c r="H22" s="8" t="b">
        <v>0</v>
      </c>
      <c r="I22" s="8" t="b">
        <v>0</v>
      </c>
      <c r="J22" s="8" t="b">
        <v>0</v>
      </c>
      <c r="K22" s="8"/>
      <c r="L22" s="8"/>
      <c r="M22" s="8"/>
      <c r="N22" s="8"/>
      <c r="O22" s="9" t="str">
        <f>事故報告!G22</f>
        <v>Ⅰ</v>
      </c>
      <c r="P22" s="9" t="str">
        <f>事故報告!H22</f>
        <v>Ⅱa</v>
      </c>
      <c r="Q22" s="9" t="str">
        <f>事故報告!I22</f>
        <v>Ⅱb</v>
      </c>
      <c r="R22" s="9" t="str">
        <f>事故報告!J22</f>
        <v>Ⅲa</v>
      </c>
      <c r="S22" s="9" t="str">
        <f>事故報告!K22</f>
        <v>Ⅲb</v>
      </c>
      <c r="T22" s="9" t="str">
        <f>事故報告!L22</f>
        <v>Ⅳ</v>
      </c>
      <c r="U22" s="9" t="str">
        <f>事故報告!M22</f>
        <v>M</v>
      </c>
      <c r="V22" s="9"/>
      <c r="W22" s="9"/>
      <c r="X22" s="9"/>
      <c r="Y22" s="9"/>
      <c r="Z22">
        <f>COUNTIF(D22:N22,TRUE)</f>
        <v>0</v>
      </c>
    </row>
    <row r="23" spans="1:26" x14ac:dyDescent="0.45">
      <c r="A23" s="6">
        <v>22</v>
      </c>
      <c r="B23" s="7" t="s">
        <v>134</v>
      </c>
      <c r="C23" s="5" t="str">
        <f>D23&amp;"/"&amp;E23&amp;"/"&amp;F23</f>
        <v>0/0/0</v>
      </c>
      <c r="D23" s="10">
        <f>事故報告!E23</f>
        <v>0</v>
      </c>
      <c r="E23" s="8">
        <f>事故報告!G23</f>
        <v>0</v>
      </c>
      <c r="F23" s="8">
        <f>事故報告!I23</f>
        <v>0</v>
      </c>
      <c r="G23" s="8"/>
      <c r="H23" s="8"/>
      <c r="I23" s="8"/>
      <c r="J23" s="8"/>
      <c r="K23" s="8"/>
      <c r="L23" s="8"/>
      <c r="M23" s="8"/>
      <c r="N23" s="8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6" x14ac:dyDescent="0.45">
      <c r="A24" s="6">
        <v>23</v>
      </c>
      <c r="B24" s="7" t="s">
        <v>135</v>
      </c>
      <c r="C24" s="5" t="str">
        <f>D24&amp;":"&amp;E24</f>
        <v>0:0</v>
      </c>
      <c r="D24" s="10">
        <f>事故報告!K23</f>
        <v>0</v>
      </c>
      <c r="E24" s="8">
        <f>事故報告!M23</f>
        <v>0</v>
      </c>
      <c r="F24" s="8"/>
      <c r="G24" s="8"/>
      <c r="H24" s="8"/>
      <c r="I24" s="8"/>
      <c r="J24" s="8"/>
      <c r="K24" s="8"/>
      <c r="L24" s="8"/>
      <c r="M24" s="8"/>
      <c r="N24" s="8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6" x14ac:dyDescent="0.45">
      <c r="A25" s="6">
        <v>24</v>
      </c>
      <c r="B25" s="7" t="s">
        <v>136</v>
      </c>
      <c r="C25" s="5" t="str">
        <f>O25&amp;P25&amp;Q25&amp;R25&amp;S25&amp;T25&amp;U25&amp;V25&amp;W25&amp;X25&amp;Y25</f>
        <v/>
      </c>
      <c r="D25" s="10" t="b">
        <v>0</v>
      </c>
      <c r="E25" s="8" t="b">
        <v>0</v>
      </c>
      <c r="F25" s="8" t="b">
        <v>0</v>
      </c>
      <c r="G25" s="8" t="b">
        <v>0</v>
      </c>
      <c r="H25" s="8" t="b">
        <v>0</v>
      </c>
      <c r="I25" s="8" t="b">
        <v>0</v>
      </c>
      <c r="J25" s="8" t="b">
        <v>0</v>
      </c>
      <c r="K25" s="8" t="b">
        <v>0</v>
      </c>
      <c r="L25" s="8" t="b">
        <v>0</v>
      </c>
      <c r="M25" s="8" t="b">
        <v>0</v>
      </c>
      <c r="N25" s="8"/>
      <c r="O25" s="9" t="str">
        <f>IF(D25=TRUE,事故報告!E24&amp;IF(COUNTIF(E25:M25,TRUE)&gt;0,"・",""),"")</f>
        <v/>
      </c>
      <c r="P25" s="9" t="str">
        <f>IF(E25=TRUE,事故報告!E25&amp;IF(COUNTIF(F25:M25,TRUE)&gt;0,"・",""),"")</f>
        <v/>
      </c>
      <c r="Q25" s="9" t="str">
        <f>IF(F25=TRUE,事故報告!E26&amp;IF(COUNTIF(G25:M25,TRUE)&gt;0,"・",""),"")</f>
        <v/>
      </c>
      <c r="R25" s="9" t="str">
        <f>IF(G25=TRUE,事故報告!H24&amp;IF(COUNTIF(H25:N25,TRUE)&gt;0,"・",""),"")</f>
        <v/>
      </c>
      <c r="S25" s="9" t="str">
        <f>IF(H25=TRUE,事故報告!H25&amp;IF(COUNTIF(I25:M25,TRUE)&gt;0,"・",""),"")</f>
        <v/>
      </c>
      <c r="T25" s="9" t="str">
        <f>IF(I25=TRUE,事故報告!H26&amp;IF(COUNTIF(J25:M25,TRUE)&gt;0,"・",""),"")</f>
        <v/>
      </c>
      <c r="U25" s="9" t="str">
        <f>IF(J25=TRUE,事故報告!K24&amp;IF(COUNTIF(K25:M25,TRUE)&gt;0,"・",""),"")</f>
        <v/>
      </c>
      <c r="V25" s="9" t="str">
        <f>IF(K25=TRUE,事故報告!K25&amp;IF(COUNTIF(L25:M25,TRUE)&gt;0,"・",""),"")</f>
        <v/>
      </c>
      <c r="W25" s="9" t="str">
        <f>IF(L25=TRUE,事故報告!M24&amp;IF(COUNTIF(M25,TRUE)&gt;0,"・",""),"")</f>
        <v/>
      </c>
      <c r="X25" s="9" t="str">
        <f>IF(M25=TRUE,事故報告!M25,"")</f>
        <v/>
      </c>
      <c r="Y25" s="9"/>
      <c r="Z25">
        <f>COUNTIF(D25:N25,TRUE)</f>
        <v>0</v>
      </c>
    </row>
    <row r="26" spans="1:26" x14ac:dyDescent="0.45">
      <c r="A26" s="6">
        <v>25</v>
      </c>
      <c r="B26" s="7" t="s">
        <v>137</v>
      </c>
      <c r="C26" s="5" t="str">
        <f>O26&amp;P26&amp;Q26&amp;R26&amp;S26&amp;T26&amp;U26&amp;V26&amp;W26&amp;X26&amp;Y26</f>
        <v/>
      </c>
      <c r="D26" s="10" t="b">
        <v>0</v>
      </c>
      <c r="E26" s="8" t="b">
        <v>0</v>
      </c>
      <c r="F26" s="8" t="b">
        <v>0</v>
      </c>
      <c r="G26" s="8" t="b">
        <v>0</v>
      </c>
      <c r="H26" s="8" t="b">
        <v>0</v>
      </c>
      <c r="I26" s="8" t="b">
        <v>0</v>
      </c>
      <c r="J26" s="8" t="b">
        <v>0</v>
      </c>
      <c r="K26" s="8" t="b">
        <v>0</v>
      </c>
      <c r="L26" s="8" t="b">
        <v>0</v>
      </c>
      <c r="M26" s="8" t="b">
        <v>0</v>
      </c>
      <c r="N26" s="8" t="b">
        <v>0</v>
      </c>
      <c r="O26" s="9" t="str">
        <f>IF(D26=TRUE,事故報告!E27&amp;IF(COUNTIF(E26:M26,TRUE)&gt;0,"・",""),"")</f>
        <v/>
      </c>
      <c r="P26" s="9" t="str">
        <f>IF(E26=TRUE,事故報告!E28&amp;IF(COUNTIF(F26:M26,TRUE)&gt;0,"・",""),"")</f>
        <v/>
      </c>
      <c r="Q26" s="9" t="str">
        <f>IF(F26=TRUE,事故報告!E29&amp;IF(COUNTIF(G26:M26,TRUE)&gt;0,"・",""),"")</f>
        <v/>
      </c>
      <c r="R26" s="9" t="str">
        <f>IF(G26=TRUE,事故報告!E30&amp;IF(COUNTIF(H26:N26,TRUE)&gt;0,"・",""),"")</f>
        <v/>
      </c>
      <c r="S26" s="9" t="str">
        <f>IF(H26=TRUE,事故報告!H27&amp;IF(COUNTIF(I26:M26,TRUE)&gt;0,"・",""),"")</f>
        <v/>
      </c>
      <c r="T26" s="9" t="str">
        <f>IF(I26=TRUE,事故報告!H28&amp;IF(COUNTIF(J26:M26,TRUE)&gt;0,"・",""),"")</f>
        <v/>
      </c>
      <c r="U26" s="9" t="str">
        <f>IF(J26=TRUE,事故報告!H29&amp;IF(COUNTIF(K26:M26,TRUE)&gt;0,"・",""),"")</f>
        <v/>
      </c>
      <c r="V26" s="9" t="str">
        <f>IF(K26=TRUE,事故報告!H30&amp;IF(COUNTIF(L26:M26,TRUE)&gt;0,"・",""),"")</f>
        <v/>
      </c>
      <c r="W26" s="9" t="str">
        <f>IF(L26=TRUE,事故報告!L27&amp;IF(COUNTIF(M26:N26,TRUE)&gt;0,"・",""),"")</f>
        <v/>
      </c>
      <c r="X26" s="9" t="str">
        <f>IF(M26=TRUE,事故報告!L28&amp;IF(COUNTIF(N26,TRUE)&gt;0,"・",""),"")</f>
        <v/>
      </c>
      <c r="Y26" s="9" t="str">
        <f>IF(N26=TRUE,事故報告!L29,"")</f>
        <v/>
      </c>
      <c r="Z26">
        <f>COUNTIF(D26:N26,TRUE)</f>
        <v>0</v>
      </c>
    </row>
    <row r="27" spans="1:26" x14ac:dyDescent="0.45">
      <c r="A27" s="6">
        <v>26</v>
      </c>
      <c r="B27" s="7" t="s">
        <v>186</v>
      </c>
      <c r="C27" s="5" t="str">
        <f>E27</f>
        <v>　　　　　　　　　</v>
      </c>
      <c r="D27" s="10" t="str">
        <f>RIGHT(事故報告!M29,LEN(事故報告!M29)-1)</f>
        <v>　　　　　　　　　）</v>
      </c>
      <c r="E27" s="8" t="str">
        <f>LEFT(D27,LEN(D27)-1)</f>
        <v>　　　　　　　　　</v>
      </c>
      <c r="F27" s="8"/>
      <c r="G27" s="8"/>
      <c r="H27" s="8"/>
      <c r="I27" s="8"/>
      <c r="J27" s="8"/>
      <c r="K27" s="8"/>
      <c r="L27" s="8"/>
      <c r="M27" s="8"/>
      <c r="N27" s="8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6" x14ac:dyDescent="0.45">
      <c r="A28" s="6">
        <v>27</v>
      </c>
      <c r="B28" s="7" t="s">
        <v>138</v>
      </c>
      <c r="C28" s="5">
        <f>事故報告!D32</f>
        <v>0</v>
      </c>
      <c r="D28" s="10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6" x14ac:dyDescent="0.45">
      <c r="A29" s="6">
        <v>28</v>
      </c>
      <c r="B29" s="7" t="s">
        <v>139</v>
      </c>
      <c r="C29" s="5">
        <f>事故報告!D33</f>
        <v>0</v>
      </c>
      <c r="D29" s="10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6" x14ac:dyDescent="0.45">
      <c r="A30" s="6">
        <v>29</v>
      </c>
      <c r="B30" s="7" t="s">
        <v>140</v>
      </c>
      <c r="C30" s="5" t="str">
        <f>事故報告!D35</f>
        <v xml:space="preserve">
</v>
      </c>
      <c r="D30" s="10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6" x14ac:dyDescent="0.45">
      <c r="A31" s="6">
        <v>30</v>
      </c>
      <c r="B31" s="7" t="s">
        <v>141</v>
      </c>
      <c r="C31" s="5" t="str">
        <f>IF(D31=TRUE,O31,IF(E31=TRUE,P31,IF(F31=TRUE,Q31,IF(G31=TRUE,R31,IF(H31=TRUE,S31,IF(I31=TRUE,T31,IF(J31=TRUE,U31,IF(K31=TRUE,V31,IF(L31=TRUE,W31,IF(M31=TRUE,X31,IF(N31=TRUE,Y31,"")))))))))))</f>
        <v/>
      </c>
      <c r="D31" s="10" t="b">
        <v>0</v>
      </c>
      <c r="E31" s="8" t="b">
        <v>0</v>
      </c>
      <c r="F31" s="8" t="b">
        <v>0</v>
      </c>
      <c r="G31" s="8" t="b">
        <v>0</v>
      </c>
      <c r="H31" s="8"/>
      <c r="I31" s="8"/>
      <c r="J31" s="8"/>
      <c r="K31" s="8"/>
      <c r="L31" s="8"/>
      <c r="M31" s="8"/>
      <c r="N31" s="8"/>
      <c r="O31" s="9" t="str">
        <f>事故報告!E36</f>
        <v>施設内の医師
(配置医含む)が対応</v>
      </c>
      <c r="P31" s="9" t="str">
        <f>事故報告!I36</f>
        <v>受診
(外来･往診)</v>
      </c>
      <c r="Q31" s="9" t="str">
        <f>事故報告!K36</f>
        <v>救急搬送</v>
      </c>
      <c r="R31" s="9" t="str">
        <f>事故報告!M36</f>
        <v>その他（　　　　）</v>
      </c>
      <c r="S31" s="9"/>
      <c r="T31" s="9"/>
      <c r="U31" s="9"/>
      <c r="V31" s="9"/>
      <c r="W31" s="9"/>
      <c r="X31" s="9"/>
      <c r="Y31" s="9"/>
      <c r="Z31">
        <f>COUNTIF(D31:N31,TRUE)</f>
        <v>0</v>
      </c>
    </row>
    <row r="32" spans="1:26" x14ac:dyDescent="0.45">
      <c r="A32" s="6">
        <v>31</v>
      </c>
      <c r="B32" s="7" t="s">
        <v>142</v>
      </c>
      <c r="C32" s="5">
        <f>事故報告!F37</f>
        <v>0</v>
      </c>
      <c r="D32" s="10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7" x14ac:dyDescent="0.45">
      <c r="A33" s="6">
        <v>32</v>
      </c>
      <c r="B33" s="7" t="s">
        <v>143</v>
      </c>
      <c r="C33" s="5">
        <f>事故報告!L37</f>
        <v>0</v>
      </c>
      <c r="D33" s="10"/>
      <c r="E33" s="8"/>
      <c r="F33" s="8"/>
      <c r="G33" s="8"/>
      <c r="H33" s="8"/>
      <c r="I33" s="8"/>
      <c r="J33" s="8"/>
      <c r="K33" s="8"/>
      <c r="L33" s="8"/>
      <c r="M33" s="8"/>
      <c r="N33" s="8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7" x14ac:dyDescent="0.45">
      <c r="A34" s="6">
        <v>33</v>
      </c>
      <c r="B34" s="7" t="s">
        <v>144</v>
      </c>
      <c r="C34" s="5">
        <f>事故報告!D38</f>
        <v>0</v>
      </c>
      <c r="D34" s="10"/>
      <c r="E34" s="8"/>
      <c r="F34" s="8"/>
      <c r="G34" s="8"/>
      <c r="H34" s="8"/>
      <c r="I34" s="8"/>
      <c r="J34" s="8"/>
      <c r="K34" s="8"/>
      <c r="L34" s="8"/>
      <c r="M34" s="8"/>
      <c r="N34" s="8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7" x14ac:dyDescent="0.45">
      <c r="A35" s="6">
        <v>34</v>
      </c>
      <c r="B35" s="7" t="s">
        <v>145</v>
      </c>
      <c r="C35" s="5" t="str">
        <f>IF(D35=TRUE,O35,IF(E35=TRUE,P35,IF(F35=TRUE,Q35,IF(G35=TRUE,R35,IF(H35=TRUE,S35,IF(I35=TRUE,T35,IF(J35=TRUE,U35,IF(K35=TRUE,V35,IF(L35=TRUE,W35,IF(M35=TRUE,X35,IF(N35=TRUE,Y35,"")))))))))))</f>
        <v/>
      </c>
      <c r="D35" s="10" t="b">
        <v>0</v>
      </c>
      <c r="E35" s="8" t="b">
        <v>0</v>
      </c>
      <c r="F35" s="8" t="b">
        <v>0</v>
      </c>
      <c r="G35" s="8" t="b">
        <v>0</v>
      </c>
      <c r="H35" s="8"/>
      <c r="I35" s="8"/>
      <c r="J35" s="8"/>
      <c r="K35" s="8"/>
      <c r="L35" s="8"/>
      <c r="M35" s="8"/>
      <c r="N35" s="8"/>
      <c r="O35" s="9" t="str">
        <f>IF(D35=TRUE,事故報告!E39&amp;IF(COUNTIF(E35:M35,TRUE)&gt;0,"・",""),"")</f>
        <v/>
      </c>
      <c r="P35" s="9" t="str">
        <f>IF(E35=TRUE,事故報告!G39&amp;IF(COUNTIF(F35:M35,TRUE)&gt;0,"・",""),"")</f>
        <v/>
      </c>
      <c r="Q35" s="9" t="str">
        <f>IF(F35=TRUE,事故報告!J39&amp;IF(COUNTIF(G35:H35,TRUE)&gt;0,"・",""),"")</f>
        <v/>
      </c>
      <c r="R35" s="9" t="str">
        <f>IF(G35=TRUE,事故報告!E40,"")</f>
        <v/>
      </c>
      <c r="S35" s="9"/>
      <c r="T35" s="9"/>
      <c r="U35" s="9"/>
      <c r="V35" s="9"/>
      <c r="W35" s="9"/>
      <c r="X35" s="9"/>
      <c r="Y35" s="9"/>
      <c r="Z35">
        <f>COUNTIF(D35:N35,TRUE)</f>
        <v>0</v>
      </c>
    </row>
    <row r="36" spans="1:27" x14ac:dyDescent="0.45">
      <c r="A36" s="6">
        <v>35</v>
      </c>
      <c r="B36" s="7" t="s">
        <v>188</v>
      </c>
      <c r="C36" s="5" t="str">
        <f>E36</f>
        <v>　　　　　　　　　　　　　　　　　</v>
      </c>
      <c r="D36" s="10" t="str">
        <f>RIGHT(事故報告!F40,LEN(事故報告!F40)-1)</f>
        <v>　　　　　　　　　　　　　　　　　）</v>
      </c>
      <c r="E36" s="8" t="str">
        <f>LEFT(D36,LEN(D36)-1)</f>
        <v>　　　　　　　　　　　　　　　　　</v>
      </c>
      <c r="F36" s="8"/>
      <c r="G36" s="8"/>
      <c r="H36" s="8"/>
      <c r="I36" s="8"/>
      <c r="J36" s="8"/>
      <c r="K36" s="8"/>
      <c r="L36" s="8"/>
      <c r="M36" s="8"/>
      <c r="N36" s="8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7" x14ac:dyDescent="0.45">
      <c r="A37" s="6">
        <v>36</v>
      </c>
      <c r="B37" s="7" t="s">
        <v>146</v>
      </c>
      <c r="C37" s="5">
        <f>事故報告!D41</f>
        <v>0</v>
      </c>
      <c r="D37" s="10"/>
      <c r="E37" s="8"/>
      <c r="F37" s="8"/>
      <c r="G37" s="8"/>
      <c r="H37" s="8"/>
      <c r="I37" s="8"/>
      <c r="J37" s="8"/>
      <c r="K37" s="8"/>
      <c r="L37" s="8"/>
      <c r="M37" s="8"/>
      <c r="N37" s="8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7" x14ac:dyDescent="0.45">
      <c r="A38" s="6">
        <v>37</v>
      </c>
      <c r="B38" s="7" t="s">
        <v>147</v>
      </c>
      <c r="C38" s="5">
        <f>事故報告!D42</f>
        <v>0</v>
      </c>
      <c r="D38" s="10"/>
      <c r="E38" s="8"/>
      <c r="F38" s="8"/>
      <c r="G38" s="8"/>
      <c r="H38" s="8"/>
      <c r="I38" s="8"/>
      <c r="J38" s="8"/>
      <c r="K38" s="8"/>
      <c r="L38" s="8"/>
      <c r="M38" s="8"/>
      <c r="N38" s="8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7" x14ac:dyDescent="0.45">
      <c r="A39" s="6">
        <v>38</v>
      </c>
      <c r="B39" s="7" t="s">
        <v>148</v>
      </c>
      <c r="C39" s="5" t="str">
        <f>IF(D39=TRUE,O39,IF(E39=TRUE,P39,IF(F39=TRUE,Q39,IF(G39=TRUE,R39,IF(H39=TRUE,S39,IF(I39=TRUE,T39,IF(J39=TRUE,U39,IF(K39=TRUE,V39,IF(L39=TRUE,W39,IF(M39=TRUE,X39,IF(N39=TRUE,Y39,"")))))))))))</f>
        <v/>
      </c>
      <c r="D39" s="10" t="b">
        <v>0</v>
      </c>
      <c r="E39" s="8" t="b">
        <v>0</v>
      </c>
      <c r="F39" s="8" t="b">
        <v>0</v>
      </c>
      <c r="G39" s="8"/>
      <c r="H39" s="8"/>
      <c r="I39" s="8"/>
      <c r="J39" s="8"/>
      <c r="K39" s="8"/>
      <c r="L39" s="8"/>
      <c r="M39" s="8"/>
      <c r="N39" s="8"/>
      <c r="O39" s="9" t="str">
        <f>IF(D39=TRUE,事故報告!G43&amp;IF(COUNTIF(E39:M39,TRUE)&gt;0,"・",""),"")</f>
        <v/>
      </c>
      <c r="P39" s="9" t="str">
        <f>IF(E39=TRUE,事故報告!I43&amp;IF(COUNTIF(F39:M39,TRUE)&gt;0,"・",""),"")</f>
        <v/>
      </c>
      <c r="Q39" s="9" t="str">
        <f>IF(F39=TRUE,事故報告!L43,"")</f>
        <v/>
      </c>
      <c r="R39" s="9"/>
      <c r="S39" s="9"/>
      <c r="T39" s="9"/>
      <c r="U39" s="9"/>
      <c r="V39" s="9"/>
      <c r="W39" s="9"/>
      <c r="X39" s="9"/>
      <c r="Y39" s="9"/>
      <c r="Z39">
        <f>COUNTIF(D39:N39,TRUE)</f>
        <v>0</v>
      </c>
      <c r="AA39" s="13"/>
    </row>
    <row r="40" spans="1:27" x14ac:dyDescent="0.45">
      <c r="A40" s="6">
        <v>39</v>
      </c>
      <c r="B40" s="7" t="s">
        <v>149</v>
      </c>
      <c r="C40" s="5" t="str">
        <f>D40&amp;"/"&amp;E40&amp;"/"&amp;F40</f>
        <v>0/0/0</v>
      </c>
      <c r="D40" s="10">
        <f>事故報告!G44</f>
        <v>0</v>
      </c>
      <c r="E40" s="8">
        <f>事故報告!I44</f>
        <v>0</v>
      </c>
      <c r="F40" s="8">
        <f>事故報告!K44</f>
        <v>0</v>
      </c>
      <c r="G40" s="8"/>
      <c r="H40" s="8"/>
      <c r="I40" s="8"/>
      <c r="J40" s="8"/>
      <c r="K40" s="8"/>
      <c r="L40" s="8"/>
      <c r="M40" s="8"/>
      <c r="N40" s="8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7" x14ac:dyDescent="0.45">
      <c r="A41" s="6">
        <v>40</v>
      </c>
      <c r="B41" s="7" t="s">
        <v>150</v>
      </c>
      <c r="C41" s="5" t="str">
        <f>IF(D41=TRUE,O41,IF(E41=TRUE,P41,IF(F41=TRUE,Q41,IF(G41=TRUE,R41,IF(H41=TRUE,S41,IF(I41=TRUE,T41,IF(J41=TRUE,U41,IF(K41=TRUE,V41,IF(L41=TRUE,W41,IF(M41=TRUE,X41,IF(N41=TRUE,Y41,"")))))))))))</f>
        <v/>
      </c>
      <c r="D41" s="10" t="b">
        <v>0</v>
      </c>
      <c r="E41" s="8" t="b">
        <v>0</v>
      </c>
      <c r="F41" s="8" t="b">
        <v>0</v>
      </c>
      <c r="G41" s="8" t="b">
        <v>0</v>
      </c>
      <c r="H41" s="8" t="b">
        <v>0</v>
      </c>
      <c r="I41" s="8"/>
      <c r="J41" s="8"/>
      <c r="K41" s="8"/>
      <c r="L41" s="8"/>
      <c r="M41" s="8"/>
      <c r="N41" s="8"/>
      <c r="O41" s="9" t="str">
        <f>IF(D41=TRUE,事故報告!E45&amp;IF(COUNTIF(E41:M41,TRUE)&gt;0,"・",""),"")</f>
        <v/>
      </c>
      <c r="P41" s="9" t="str">
        <f>IF(E41=TRUE,事故報告!E46&amp;IF(COUNTIF(F41:M41,TRUE)&gt;0,"・",""),"")</f>
        <v/>
      </c>
      <c r="Q41" s="9" t="str">
        <f>IF(F41=TRUE,事故報告!I45&amp;IF(COUNTIF(G41:H41,TRUE)&gt;0,"・",""),"")</f>
        <v/>
      </c>
      <c r="R41" s="9" t="str">
        <f>IF(G41=TRUE,事故報告!I46&amp;IF(COUNTIF(H41:N41,TRUE)&gt;0,"・",""),"")</f>
        <v/>
      </c>
      <c r="S41" s="9" t="str">
        <f>IF(H41=TRUE,事故報告!M45,"")</f>
        <v/>
      </c>
      <c r="T41" s="9"/>
      <c r="U41" s="9"/>
      <c r="V41" s="9"/>
      <c r="W41" s="9"/>
      <c r="X41" s="9"/>
      <c r="Y41" s="9"/>
      <c r="Z41">
        <f>COUNTIF(D41:N41,TRUE)</f>
        <v>0</v>
      </c>
      <c r="AA41" s="13"/>
    </row>
    <row r="42" spans="1:27" x14ac:dyDescent="0.45">
      <c r="A42" s="6">
        <v>41</v>
      </c>
      <c r="B42" s="7" t="s">
        <v>151</v>
      </c>
      <c r="C42" s="5">
        <f>事故報告!D47</f>
        <v>0</v>
      </c>
      <c r="D42" s="10"/>
      <c r="E42" s="8"/>
      <c r="F42" s="8"/>
      <c r="G42" s="8"/>
      <c r="H42" s="8"/>
      <c r="I42" s="8"/>
      <c r="J42" s="8"/>
      <c r="K42" s="8"/>
      <c r="L42" s="8"/>
      <c r="M42" s="8"/>
      <c r="N42" s="8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7" x14ac:dyDescent="0.45">
      <c r="A43" s="6">
        <v>42</v>
      </c>
      <c r="B43" s="7" t="s">
        <v>152</v>
      </c>
      <c r="C43" s="5"/>
      <c r="D43" s="10" t="b">
        <v>0</v>
      </c>
      <c r="E43" s="8" t="b">
        <v>0</v>
      </c>
      <c r="F43" s="8"/>
      <c r="G43" s="8"/>
      <c r="H43" s="8"/>
      <c r="I43" s="8"/>
      <c r="J43" s="8"/>
      <c r="K43" s="8"/>
      <c r="L43" s="8"/>
      <c r="M43" s="8"/>
      <c r="N43" s="8"/>
      <c r="O43" s="9" t="str">
        <f>事故報告!E48</f>
        <v>解決又は終結済</v>
      </c>
      <c r="P43" s="9" t="str">
        <f>事故報告!H48</f>
        <v>継続中　（内容　　　　　　　　　　）</v>
      </c>
      <c r="Q43" s="9"/>
      <c r="R43" s="9"/>
      <c r="S43" s="9"/>
      <c r="T43" s="9"/>
      <c r="U43" s="9"/>
      <c r="V43" s="9"/>
      <c r="W43" s="9"/>
      <c r="X43" s="9"/>
      <c r="Y43" s="9"/>
      <c r="Z43">
        <f>COUNTIF(D43:N43,TRUE)</f>
        <v>0</v>
      </c>
    </row>
    <row r="44" spans="1:27" x14ac:dyDescent="0.45">
      <c r="A44" s="6">
        <v>43</v>
      </c>
      <c r="B44" s="7" t="s">
        <v>153</v>
      </c>
      <c r="C44" s="5">
        <f>事故報告!M48</f>
        <v>0</v>
      </c>
      <c r="D44" s="10"/>
      <c r="E44" s="8"/>
      <c r="F44" s="8"/>
      <c r="G44" s="8"/>
      <c r="H44" s="8"/>
      <c r="I44" s="8"/>
      <c r="J44" s="8"/>
      <c r="K44" s="8"/>
      <c r="L44" s="8"/>
      <c r="M44" s="8"/>
      <c r="N44" s="8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7" x14ac:dyDescent="0.45">
      <c r="A45" s="6">
        <v>44</v>
      </c>
      <c r="B45" s="7" t="s">
        <v>154</v>
      </c>
      <c r="C45" s="5">
        <f>事故報告!E50</f>
        <v>0</v>
      </c>
      <c r="D45" s="10"/>
      <c r="E45" s="8"/>
      <c r="F45" s="8"/>
      <c r="G45" s="8"/>
      <c r="H45" s="8"/>
      <c r="I45" s="8"/>
      <c r="J45" s="8"/>
      <c r="K45" s="8"/>
      <c r="L45" s="8"/>
      <c r="M45" s="8"/>
      <c r="N45" s="8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7" x14ac:dyDescent="0.45">
      <c r="A46" s="6">
        <v>45</v>
      </c>
      <c r="B46" s="7" t="s">
        <v>155</v>
      </c>
      <c r="C46" s="5">
        <f>事故報告!E52</f>
        <v>0</v>
      </c>
      <c r="D46" s="10"/>
      <c r="E46" s="8"/>
      <c r="F46" s="8"/>
      <c r="G46" s="8"/>
      <c r="H46" s="8"/>
      <c r="I46" s="8"/>
      <c r="J46" s="8"/>
      <c r="K46" s="8"/>
      <c r="L46" s="8"/>
      <c r="M46" s="8"/>
      <c r="N46" s="8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7" x14ac:dyDescent="0.45">
      <c r="A47" s="6">
        <v>46</v>
      </c>
      <c r="B47" s="7" t="s">
        <v>139</v>
      </c>
      <c r="C47" s="5">
        <f>事故報告!E53</f>
        <v>0</v>
      </c>
      <c r="D47" s="10"/>
      <c r="E47" s="8"/>
      <c r="F47" s="8"/>
      <c r="G47" s="8"/>
      <c r="H47" s="8"/>
      <c r="I47" s="8"/>
      <c r="J47" s="8"/>
      <c r="K47" s="8"/>
      <c r="L47" s="8"/>
      <c r="M47" s="8"/>
      <c r="N47" s="8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activeCell="L12" sqref="L12:O12"/>
    </sheetView>
  </sheetViews>
  <sheetFormatPr defaultRowHeight="18" x14ac:dyDescent="0.45"/>
  <cols>
    <col min="17" max="17" width="25.796875" style="15" hidden="1" customWidth="1"/>
    <col min="18" max="18" width="8.796875" style="15" hidden="1" customWidth="1"/>
  </cols>
  <sheetData>
    <row r="1" spans="1:18" x14ac:dyDescent="0.45">
      <c r="A1" s="14" t="s">
        <v>167</v>
      </c>
      <c r="B1" s="14" t="s">
        <v>168</v>
      </c>
      <c r="C1" s="14" t="s">
        <v>169</v>
      </c>
      <c r="D1" s="14" t="s">
        <v>170</v>
      </c>
      <c r="E1" s="14" t="s">
        <v>171</v>
      </c>
      <c r="F1" s="14" t="s">
        <v>172</v>
      </c>
      <c r="G1" s="14" t="s">
        <v>173</v>
      </c>
      <c r="H1" s="14" t="s">
        <v>174</v>
      </c>
      <c r="I1" s="14" t="s">
        <v>175</v>
      </c>
      <c r="J1" s="14" t="s">
        <v>176</v>
      </c>
      <c r="K1" s="14" t="s">
        <v>177</v>
      </c>
      <c r="L1" s="14" t="s">
        <v>178</v>
      </c>
      <c r="M1" s="14" t="s">
        <v>179</v>
      </c>
      <c r="N1" s="14" t="s">
        <v>180</v>
      </c>
      <c r="O1" s="14" t="s">
        <v>181</v>
      </c>
      <c r="P1" s="14" t="s">
        <v>182</v>
      </c>
      <c r="Q1" s="15" t="s">
        <v>176</v>
      </c>
      <c r="R1" s="15" t="s">
        <v>189</v>
      </c>
    </row>
    <row r="2" spans="1:18" x14ac:dyDescent="0.45">
      <c r="A2" t="str">
        <f>Sheet1!C3</f>
        <v>　　年　　月　　日</v>
      </c>
      <c r="B2" t="str">
        <f>Sheet1!C23</f>
        <v>0/0/0</v>
      </c>
      <c r="C2" t="str">
        <f>Sheet1!C24</f>
        <v>0:0</v>
      </c>
      <c r="D2" t="str">
        <f>Sheet1!C25</f>
        <v/>
      </c>
      <c r="E2" t="str">
        <f>Sheet1!C26</f>
        <v/>
      </c>
      <c r="F2" t="str">
        <f>Sheet1!C27</f>
        <v>　　　　　　　　　</v>
      </c>
      <c r="G2" t="str">
        <f>Sheet1!C35</f>
        <v/>
      </c>
      <c r="H2" t="str">
        <f>Sheet1!C36</f>
        <v>　　　　　　　　　　　　　　　　　</v>
      </c>
      <c r="I2">
        <f>Sheet1!C7</f>
        <v>0</v>
      </c>
      <c r="J2">
        <f>Sheet1!C9</f>
        <v>0</v>
      </c>
      <c r="K2" t="e">
        <f>VLOOKUP(J2,Q1:R36,2,FALSE)</f>
        <v>#N/A</v>
      </c>
      <c r="L2">
        <f>Sheet1!C14</f>
        <v>0</v>
      </c>
      <c r="M2">
        <f>Sheet1!C15</f>
        <v>0</v>
      </c>
      <c r="N2">
        <f>Sheet1!C16</f>
        <v>0</v>
      </c>
      <c r="O2" t="str">
        <f>Sheet1!C21</f>
        <v/>
      </c>
      <c r="Q2" s="15" t="s">
        <v>203</v>
      </c>
      <c r="R2" s="15" t="s">
        <v>190</v>
      </c>
    </row>
    <row r="3" spans="1:18" x14ac:dyDescent="0.45">
      <c r="Q3" s="15" t="s">
        <v>204</v>
      </c>
      <c r="R3" s="15" t="s">
        <v>191</v>
      </c>
    </row>
    <row r="4" spans="1:18" x14ac:dyDescent="0.45">
      <c r="Q4" s="15" t="s">
        <v>205</v>
      </c>
      <c r="R4" s="15" t="s">
        <v>191</v>
      </c>
    </row>
    <row r="5" spans="1:18" x14ac:dyDescent="0.45">
      <c r="Q5" s="15" t="s">
        <v>206</v>
      </c>
      <c r="R5" s="15" t="s">
        <v>191</v>
      </c>
    </row>
    <row r="6" spans="1:18" x14ac:dyDescent="0.45">
      <c r="Q6" s="15" t="s">
        <v>207</v>
      </c>
      <c r="R6" s="15" t="s">
        <v>191</v>
      </c>
    </row>
    <row r="7" spans="1:18" x14ac:dyDescent="0.45">
      <c r="Q7" s="15" t="s">
        <v>208</v>
      </c>
      <c r="R7" s="15" t="s">
        <v>191</v>
      </c>
    </row>
    <row r="8" spans="1:18" x14ac:dyDescent="0.45">
      <c r="Q8" s="15" t="s">
        <v>209</v>
      </c>
      <c r="R8" s="15" t="s">
        <v>192</v>
      </c>
    </row>
    <row r="9" spans="1:18" x14ac:dyDescent="0.45">
      <c r="Q9" s="15" t="s">
        <v>210</v>
      </c>
      <c r="R9" s="15" t="s">
        <v>192</v>
      </c>
    </row>
    <row r="10" spans="1:18" x14ac:dyDescent="0.45">
      <c r="Q10" s="15" t="s">
        <v>211</v>
      </c>
      <c r="R10" s="15" t="s">
        <v>193</v>
      </c>
    </row>
    <row r="11" spans="1:18" x14ac:dyDescent="0.45">
      <c r="Q11" s="15" t="s">
        <v>212</v>
      </c>
      <c r="R11" s="15" t="s">
        <v>193</v>
      </c>
    </row>
    <row r="12" spans="1:18" x14ac:dyDescent="0.45">
      <c r="Q12" s="15" t="s">
        <v>213</v>
      </c>
      <c r="R12" s="15" t="s">
        <v>194</v>
      </c>
    </row>
    <row r="13" spans="1:18" x14ac:dyDescent="0.45">
      <c r="Q13" s="15" t="s">
        <v>214</v>
      </c>
      <c r="R13" s="15" t="s">
        <v>195</v>
      </c>
    </row>
    <row r="14" spans="1:18" x14ac:dyDescent="0.45">
      <c r="Q14" s="15" t="s">
        <v>215</v>
      </c>
      <c r="R14" s="15" t="s">
        <v>195</v>
      </c>
    </row>
    <row r="15" spans="1:18" x14ac:dyDescent="0.45">
      <c r="Q15" s="15" t="s">
        <v>216</v>
      </c>
      <c r="R15" s="15" t="s">
        <v>196</v>
      </c>
    </row>
    <row r="16" spans="1:18" x14ac:dyDescent="0.45">
      <c r="Q16" s="15" t="s">
        <v>217</v>
      </c>
      <c r="R16" s="15" t="s">
        <v>197</v>
      </c>
    </row>
    <row r="17" spans="17:18" x14ac:dyDescent="0.45">
      <c r="Q17" s="15" t="s">
        <v>218</v>
      </c>
      <c r="R17" s="15" t="s">
        <v>198</v>
      </c>
    </row>
    <row r="18" spans="17:18" x14ac:dyDescent="0.45">
      <c r="Q18" s="15" t="s">
        <v>219</v>
      </c>
      <c r="R18" s="15" t="s">
        <v>191</v>
      </c>
    </row>
    <row r="19" spans="17:18" x14ac:dyDescent="0.45">
      <c r="Q19" s="15" t="s">
        <v>220</v>
      </c>
      <c r="R19" s="15" t="s">
        <v>191</v>
      </c>
    </row>
    <row r="20" spans="17:18" x14ac:dyDescent="0.45">
      <c r="Q20" s="15" t="s">
        <v>221</v>
      </c>
      <c r="R20" s="15" t="s">
        <v>192</v>
      </c>
    </row>
    <row r="21" spans="17:18" x14ac:dyDescent="0.45">
      <c r="Q21" s="15" t="s">
        <v>222</v>
      </c>
      <c r="R21" s="15" t="s">
        <v>190</v>
      </c>
    </row>
    <row r="22" spans="17:18" x14ac:dyDescent="0.45">
      <c r="Q22" s="15" t="s">
        <v>223</v>
      </c>
      <c r="R22" s="15" t="s">
        <v>191</v>
      </c>
    </row>
    <row r="23" spans="17:18" x14ac:dyDescent="0.45">
      <c r="Q23" s="15" t="s">
        <v>224</v>
      </c>
      <c r="R23" s="15" t="s">
        <v>202</v>
      </c>
    </row>
    <row r="24" spans="17:18" x14ac:dyDescent="0.45">
      <c r="Q24" s="15" t="s">
        <v>225</v>
      </c>
      <c r="R24" s="15" t="s">
        <v>192</v>
      </c>
    </row>
    <row r="25" spans="17:18" x14ac:dyDescent="0.45">
      <c r="Q25" s="15" t="s">
        <v>226</v>
      </c>
      <c r="R25" s="15" t="s">
        <v>199</v>
      </c>
    </row>
    <row r="26" spans="17:18" x14ac:dyDescent="0.45">
      <c r="Q26" s="15" t="s">
        <v>227</v>
      </c>
      <c r="R26" s="15" t="s">
        <v>191</v>
      </c>
    </row>
    <row r="27" spans="17:18" x14ac:dyDescent="0.45">
      <c r="Q27" s="15" t="s">
        <v>228</v>
      </c>
      <c r="R27" s="15" t="s">
        <v>202</v>
      </c>
    </row>
    <row r="28" spans="17:18" x14ac:dyDescent="0.45">
      <c r="Q28" s="15" t="s">
        <v>229</v>
      </c>
      <c r="R28" s="15" t="s">
        <v>192</v>
      </c>
    </row>
    <row r="29" spans="17:18" x14ac:dyDescent="0.45">
      <c r="Q29" s="15" t="s">
        <v>230</v>
      </c>
      <c r="R29" s="15" t="s">
        <v>194</v>
      </c>
    </row>
    <row r="30" spans="17:18" x14ac:dyDescent="0.45">
      <c r="Q30" s="15" t="s">
        <v>231</v>
      </c>
      <c r="R30" s="15" t="s">
        <v>196</v>
      </c>
    </row>
    <row r="31" spans="17:18" x14ac:dyDescent="0.45">
      <c r="Q31" s="15" t="s">
        <v>232</v>
      </c>
      <c r="R31" s="15" t="s">
        <v>200</v>
      </c>
    </row>
    <row r="32" spans="17:18" x14ac:dyDescent="0.45">
      <c r="Q32" s="15" t="s">
        <v>233</v>
      </c>
      <c r="R32" s="15" t="s">
        <v>200</v>
      </c>
    </row>
    <row r="33" spans="17:18" x14ac:dyDescent="0.45">
      <c r="Q33" s="15" t="s">
        <v>234</v>
      </c>
      <c r="R33" s="15" t="s">
        <v>200</v>
      </c>
    </row>
    <row r="34" spans="17:18" x14ac:dyDescent="0.45">
      <c r="Q34" s="15" t="s">
        <v>235</v>
      </c>
      <c r="R34" s="15" t="s">
        <v>200</v>
      </c>
    </row>
    <row r="35" spans="17:18" x14ac:dyDescent="0.45">
      <c r="Q35" s="15" t="s">
        <v>201</v>
      </c>
      <c r="R35" s="15" t="s">
        <v>201</v>
      </c>
    </row>
    <row r="36" spans="17:18" x14ac:dyDescent="0.45">
      <c r="Q36" s="15" t="s">
        <v>183</v>
      </c>
      <c r="R36" s="15" t="s">
        <v>183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事故報告</vt:lpstr>
      <vt:lpstr>Sheet1</vt:lpstr>
      <vt:lpstr>Sheet2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2025-04-09T00:43:30Z</dcterms:created>
  <dcterms:modified xsi:type="dcterms:W3CDTF">2025-06-13T06:33:34Z</dcterms:modified>
</cp:coreProperties>
</file>