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120" yWindow="-120" windowWidth="20730" windowHeight="11160" tabRatio="899"/>
  </bookViews>
  <sheets>
    <sheet name="誓約書" sheetId="2" r:id="rId1"/>
    <sheet name="表紙" sheetId="3" r:id="rId2"/>
    <sheet name="実地指導予定日・添付書類一覧" sheetId="4" r:id="rId3"/>
    <sheet name="1(１)従業者の勤務の体制及び勤務形態一覧表" sheetId="31" r:id="rId4"/>
    <sheet name="1(２)職員数" sheetId="6" r:id="rId5"/>
    <sheet name="1(３)児発管" sheetId="7" r:id="rId6"/>
    <sheet name="２サービス提供情報" sheetId="8" r:id="rId7"/>
    <sheet name="3身体拘束・4虐待防止" sheetId="26" r:id="rId8"/>
    <sheet name="5研修・6ハラスメント・7健康診断" sheetId="27" r:id="rId9"/>
    <sheet name="8BCP、9衛生管理" sheetId="28" r:id="rId10"/>
    <sheet name="10給食" sheetId="14" r:id="rId11"/>
    <sheet name="10-2給食2" sheetId="15" r:id="rId12"/>
    <sheet name="11防火・災害対策" sheetId="29" r:id="rId13"/>
    <sheet name="12苦情解決、13事故防止" sheetId="30" r:id="rId14"/>
    <sheet name="14-1加算等自己点検シート（児童発達支援）" sheetId="25" r:id="rId15"/>
    <sheet name="14-2加算等自己点検シート（放課後等デイサービス）" sheetId="33" r:id="rId16"/>
    <sheet name="14-3加算等自己点検シート（居宅訪問型児童発達支援）" sheetId="34" r:id="rId17"/>
    <sheet name="14-4加算等自己点検シート（保育所等訪問支援）" sheetId="35" r:id="rId18"/>
    <sheet name="15処遇改善加算" sheetId="21" r:id="rId19"/>
    <sheet name="16特定処遇改善加算" sheetId="22" r:id="rId20"/>
    <sheet name="17医療的ケア区分" sheetId="24" r:id="rId21"/>
    <sheet name="18医療的ケア区分（人員配置特例なし用）" sheetId="36" r:id="rId22"/>
  </sheets>
  <externalReferences>
    <externalReference r:id="rId23"/>
  </externalReferences>
  <definedNames>
    <definedName name="_xlnm._FilterDatabase" localSheetId="3" hidden="1">'1(１)従業者の勤務の体制及び勤務形態一覧表'!$A$3:$AM$3</definedName>
    <definedName name="【記載例】シフト記号">'[1]【記載例】シフト記号表（勤務時間帯）'!$C$6:$C$47</definedName>
    <definedName name="_xlnm.Print_Area" localSheetId="3">'1(１)従業者の勤務の体制及び勤務形態一覧表'!$A$1:$AM$69</definedName>
    <definedName name="_xlnm.Print_Area" localSheetId="5">'1(３)児発管'!$A$1:$I$51</definedName>
    <definedName name="_xlnm.Print_Area" localSheetId="11">'10-2給食2'!$A$1:$AX$76</definedName>
    <definedName name="_xlnm.Print_Area" localSheetId="12">'11防火・災害対策'!$A$1:$AX$72</definedName>
    <definedName name="_xlnm.Print_Area" localSheetId="13">'12苦情解決、13事故防止'!$A$1:$AX$70</definedName>
    <definedName name="_xlnm.Print_Area" localSheetId="14">'14-1加算等自己点検シート（児童発達支援）'!$A$1:$H$182</definedName>
    <definedName name="_xlnm.Print_Area" localSheetId="15">'14-2加算等自己点検シート（放課後等デイサービス）'!$A$1:$H$160</definedName>
    <definedName name="_xlnm.Print_Area" localSheetId="16">'14-3加算等自己点検シート（居宅訪問型児童発達支援）'!$A$1:$H$19</definedName>
    <definedName name="_xlnm.Print_Area" localSheetId="17">'14-4加算等自己点検シート（保育所等訪問支援）'!$A$1:$H$26</definedName>
    <definedName name="_xlnm.Print_Area" localSheetId="19">'16特定処遇改善加算'!$A$1:$BB$64</definedName>
    <definedName name="_xlnm.Print_Area" localSheetId="20">'17医療的ケア区分'!$A$1:$AK$19</definedName>
    <definedName name="_xlnm.Print_Area" localSheetId="21">'18医療的ケア区分（人員配置特例なし用）'!$A$1:$AK$19</definedName>
    <definedName name="_xlnm.Print_Area" localSheetId="7">'3身体拘束・4虐待防止'!$A$1:$AX$75</definedName>
    <definedName name="_xlnm.Print_Area" localSheetId="8">'5研修・6ハラスメント・7健康診断'!$A$1:$AS$70</definedName>
    <definedName name="_xlnm.Print_Area" localSheetId="9">'8BCP、9衛生管理'!$A$1:$AX$72</definedName>
    <definedName name="_xlnm.Print_Area" localSheetId="2">実地指導予定日・添付書類一覧!$A$1:$AX$47</definedName>
    <definedName name="_xlnm.Print_Area" localSheetId="1">表紙!$A$1:$V$46</definedName>
    <definedName name="_xlnm.Print_Titles" localSheetId="14">'14-1加算等自己点検シート（児童発達支援）'!$1:$3</definedName>
    <definedName name="_xlnm.Print_Titles" localSheetId="15">'14-2加算等自己点検シート（放課後等デイサービス）'!$1:$3</definedName>
    <definedName name="_xlnm.Print_Titles" localSheetId="16">'14-3加算等自己点検シート（居宅訪問型児童発達支援）'!$1:$3</definedName>
    <definedName name="_xlnm.Print_Titles" localSheetId="17">'14-4加算等自己点検シート（保育所等訪問支援）'!$1:$3</definedName>
    <definedName name="シフト記号表">'[1]シフト記号表（勤務時間帯）'!$C$6:$C$47</definedName>
    <definedName name="職種">[1]プルダウン・リスト!$C$14:$L$14</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S9" i="24" l="1"/>
  <c r="S9" i="36" l="1"/>
  <c r="AJ34" i="36" l="1"/>
  <c r="AI32" i="36"/>
  <c r="AH32" i="36"/>
  <c r="AG32" i="36"/>
  <c r="AF32" i="36"/>
  <c r="AE32" i="36"/>
  <c r="AD32" i="36"/>
  <c r="AC32" i="36"/>
  <c r="AB32" i="36"/>
  <c r="AA32" i="36"/>
  <c r="Z32" i="36"/>
  <c r="Y32" i="36"/>
  <c r="X32" i="36"/>
  <c r="W32" i="36"/>
  <c r="V32" i="36"/>
  <c r="U32" i="36"/>
  <c r="T32" i="36"/>
  <c r="S32" i="36"/>
  <c r="R32" i="36"/>
  <c r="Q32" i="36"/>
  <c r="P32" i="36"/>
  <c r="O32" i="36"/>
  <c r="N32" i="36"/>
  <c r="M32" i="36"/>
  <c r="L32" i="36"/>
  <c r="K32" i="36"/>
  <c r="J32" i="36"/>
  <c r="I32" i="36"/>
  <c r="H32" i="36"/>
  <c r="G32" i="36"/>
  <c r="F32" i="36"/>
  <c r="E32" i="36"/>
  <c r="AI31" i="36"/>
  <c r="AI33" i="36" s="1"/>
  <c r="AH31" i="36"/>
  <c r="AG31" i="36"/>
  <c r="AG33" i="36" s="1"/>
  <c r="AF31" i="36"/>
  <c r="AE31" i="36"/>
  <c r="AE33" i="36" s="1"/>
  <c r="AD31" i="36"/>
  <c r="AC31" i="36"/>
  <c r="AC33" i="36" s="1"/>
  <c r="AB31" i="36"/>
  <c r="AA31" i="36"/>
  <c r="AA33" i="36" s="1"/>
  <c r="Z31" i="36"/>
  <c r="Y31" i="36"/>
  <c r="Y33" i="36" s="1"/>
  <c r="X31" i="36"/>
  <c r="W31" i="36"/>
  <c r="W33" i="36" s="1"/>
  <c r="V31" i="36"/>
  <c r="U31" i="36"/>
  <c r="U33" i="36" s="1"/>
  <c r="T31" i="36"/>
  <c r="S31" i="36"/>
  <c r="S33" i="36" s="1"/>
  <c r="R31" i="36"/>
  <c r="Q31" i="36"/>
  <c r="Q33" i="36" s="1"/>
  <c r="P31" i="36"/>
  <c r="O31" i="36"/>
  <c r="O33" i="36" s="1"/>
  <c r="N31" i="36"/>
  <c r="M31" i="36"/>
  <c r="M33" i="36" s="1"/>
  <c r="L31" i="36"/>
  <c r="K31" i="36"/>
  <c r="K33" i="36" s="1"/>
  <c r="J31" i="36"/>
  <c r="I31" i="36"/>
  <c r="I33" i="36" s="1"/>
  <c r="H31" i="36"/>
  <c r="G31" i="36"/>
  <c r="G33" i="36" s="1"/>
  <c r="F31" i="36"/>
  <c r="E31" i="36"/>
  <c r="E33" i="36" s="1"/>
  <c r="AI30" i="36"/>
  <c r="AH30" i="36"/>
  <c r="AH33" i="36" s="1"/>
  <c r="AG30" i="36"/>
  <c r="AF30" i="36"/>
  <c r="AF33" i="36" s="1"/>
  <c r="AE30" i="36"/>
  <c r="AD30" i="36"/>
  <c r="AD33" i="36" s="1"/>
  <c r="AC30" i="36"/>
  <c r="AB30" i="36"/>
  <c r="AB33" i="36" s="1"/>
  <c r="AA30" i="36"/>
  <c r="Z30" i="36"/>
  <c r="Z33" i="36" s="1"/>
  <c r="Y30" i="36"/>
  <c r="X30" i="36"/>
  <c r="X33" i="36" s="1"/>
  <c r="W30" i="36"/>
  <c r="V30" i="36"/>
  <c r="V33" i="36" s="1"/>
  <c r="U30" i="36"/>
  <c r="T30" i="36"/>
  <c r="T33" i="36" s="1"/>
  <c r="S30" i="36"/>
  <c r="R30" i="36"/>
  <c r="R33" i="36" s="1"/>
  <c r="Q30" i="36"/>
  <c r="P30" i="36"/>
  <c r="P33" i="36" s="1"/>
  <c r="O30" i="36"/>
  <c r="N30" i="36"/>
  <c r="N33" i="36" s="1"/>
  <c r="M30" i="36"/>
  <c r="L30" i="36"/>
  <c r="L33" i="36" s="1"/>
  <c r="K30" i="36"/>
  <c r="J30" i="36"/>
  <c r="J33" i="36" s="1"/>
  <c r="I30" i="36"/>
  <c r="H30" i="36"/>
  <c r="H33" i="36" s="1"/>
  <c r="G30" i="36"/>
  <c r="F30" i="36"/>
  <c r="F33" i="36" s="1"/>
  <c r="E30" i="36"/>
  <c r="AI29" i="36"/>
  <c r="AH29" i="36"/>
  <c r="AG29" i="36"/>
  <c r="AF29" i="36"/>
  <c r="AE29" i="36"/>
  <c r="AD29" i="36"/>
  <c r="AC29" i="36"/>
  <c r="AB29" i="36"/>
  <c r="AA29" i="36"/>
  <c r="Z29" i="36"/>
  <c r="Y29" i="36"/>
  <c r="X29" i="36"/>
  <c r="W29" i="36"/>
  <c r="V29" i="36"/>
  <c r="U29" i="36"/>
  <c r="T29" i="36"/>
  <c r="S29" i="36"/>
  <c r="R29" i="36"/>
  <c r="Q29" i="36"/>
  <c r="P29" i="36"/>
  <c r="O29" i="36"/>
  <c r="N29" i="36"/>
  <c r="M29" i="36"/>
  <c r="L29" i="36"/>
  <c r="K29" i="36"/>
  <c r="J29" i="36"/>
  <c r="I29" i="36"/>
  <c r="H29" i="36"/>
  <c r="G29" i="36"/>
  <c r="F29" i="36"/>
  <c r="AJ29" i="36" s="1"/>
  <c r="Z36" i="36" s="1"/>
  <c r="E29" i="36"/>
  <c r="I36" i="36" s="1"/>
  <c r="AI11" i="36"/>
  <c r="AH11" i="36"/>
  <c r="AG11" i="36"/>
  <c r="AF11" i="36"/>
  <c r="AE11" i="36"/>
  <c r="AD11" i="36"/>
  <c r="AC11" i="36"/>
  <c r="AB11" i="36"/>
  <c r="AA11" i="36"/>
  <c r="Z11" i="36"/>
  <c r="Y11" i="36"/>
  <c r="X11" i="36"/>
  <c r="W11" i="36"/>
  <c r="V11" i="36"/>
  <c r="U11" i="36"/>
  <c r="T11" i="36"/>
  <c r="S11" i="36"/>
  <c r="R11" i="36"/>
  <c r="Q11" i="36"/>
  <c r="P11" i="36"/>
  <c r="O11" i="36"/>
  <c r="N11" i="36"/>
  <c r="M11" i="36"/>
  <c r="L11" i="36"/>
  <c r="K11" i="36"/>
  <c r="J11" i="36"/>
  <c r="I11" i="36"/>
  <c r="H11" i="36"/>
  <c r="G11" i="36"/>
  <c r="F11" i="36"/>
  <c r="E11" i="36"/>
  <c r="AI10" i="36"/>
  <c r="AH10" i="36"/>
  <c r="AH12" i="36" s="1"/>
  <c r="AG10" i="36"/>
  <c r="AF10" i="36"/>
  <c r="AF12" i="36" s="1"/>
  <c r="AE10" i="36"/>
  <c r="AD10" i="36"/>
  <c r="AD12" i="36" s="1"/>
  <c r="AC10" i="36"/>
  <c r="AB10" i="36"/>
  <c r="AB12" i="36" s="1"/>
  <c r="AA10" i="36"/>
  <c r="Z10" i="36"/>
  <c r="Z12" i="36" s="1"/>
  <c r="Y10" i="36"/>
  <c r="X10" i="36"/>
  <c r="X12" i="36" s="1"/>
  <c r="W10" i="36"/>
  <c r="V10" i="36"/>
  <c r="V12" i="36" s="1"/>
  <c r="U10" i="36"/>
  <c r="T10" i="36"/>
  <c r="T12" i="36" s="1"/>
  <c r="S10" i="36"/>
  <c r="S12" i="36" s="1"/>
  <c r="R10" i="36"/>
  <c r="Q10" i="36"/>
  <c r="P10" i="36"/>
  <c r="O10" i="36"/>
  <c r="N10" i="36"/>
  <c r="M10" i="36"/>
  <c r="L10" i="36"/>
  <c r="K10" i="36"/>
  <c r="J10" i="36"/>
  <c r="I10" i="36"/>
  <c r="H10" i="36"/>
  <c r="G10" i="36"/>
  <c r="F10" i="36"/>
  <c r="E10" i="36"/>
  <c r="AI9" i="36"/>
  <c r="AI12" i="36" s="1"/>
  <c r="AH9" i="36"/>
  <c r="AG9" i="36"/>
  <c r="AG12" i="36" s="1"/>
  <c r="AF9" i="36"/>
  <c r="AE9" i="36"/>
  <c r="AE12" i="36" s="1"/>
  <c r="AD9" i="36"/>
  <c r="AC9" i="36"/>
  <c r="AC12" i="36" s="1"/>
  <c r="AB9" i="36"/>
  <c r="AA9" i="36"/>
  <c r="AA12" i="36" s="1"/>
  <c r="Z9" i="36"/>
  <c r="Y9" i="36"/>
  <c r="Y12" i="36" s="1"/>
  <c r="X9" i="36"/>
  <c r="W9" i="36"/>
  <c r="W12" i="36" s="1"/>
  <c r="V9" i="36"/>
  <c r="U9" i="36"/>
  <c r="U12" i="36" s="1"/>
  <c r="T9" i="36"/>
  <c r="R9" i="36"/>
  <c r="R12" i="36" s="1"/>
  <c r="Q9" i="36"/>
  <c r="Q12" i="36" s="1"/>
  <c r="P9" i="36"/>
  <c r="P12" i="36" s="1"/>
  <c r="O9" i="36"/>
  <c r="O12" i="36" s="1"/>
  <c r="N9" i="36"/>
  <c r="N12" i="36" s="1"/>
  <c r="M9" i="36"/>
  <c r="M12" i="36" s="1"/>
  <c r="L9" i="36"/>
  <c r="L12" i="36" s="1"/>
  <c r="K9" i="36"/>
  <c r="K12" i="36" s="1"/>
  <c r="J9" i="36"/>
  <c r="J12" i="36" s="1"/>
  <c r="I9" i="36"/>
  <c r="I12" i="36" s="1"/>
  <c r="H9" i="36"/>
  <c r="H12" i="36" s="1"/>
  <c r="G9" i="36"/>
  <c r="G12" i="36" s="1"/>
  <c r="F9" i="36"/>
  <c r="F12" i="36" s="1"/>
  <c r="E9" i="36"/>
  <c r="E12" i="36" s="1"/>
  <c r="AI8" i="36"/>
  <c r="AH8" i="36"/>
  <c r="AG8" i="36"/>
  <c r="AF8" i="36"/>
  <c r="AE8" i="36"/>
  <c r="AD8" i="36"/>
  <c r="AC8" i="36"/>
  <c r="AB8" i="36"/>
  <c r="AA8" i="36"/>
  <c r="Z8" i="36"/>
  <c r="Y8" i="36"/>
  <c r="X8" i="36"/>
  <c r="W8" i="36"/>
  <c r="V8" i="36"/>
  <c r="U8" i="36"/>
  <c r="T8" i="36"/>
  <c r="S8" i="36"/>
  <c r="R8" i="36"/>
  <c r="Q8" i="36"/>
  <c r="P8" i="36"/>
  <c r="O8" i="36"/>
  <c r="N8" i="36"/>
  <c r="M8" i="36"/>
  <c r="L8" i="36"/>
  <c r="K8" i="36"/>
  <c r="J8" i="36"/>
  <c r="I8" i="36"/>
  <c r="H8" i="36"/>
  <c r="G8" i="36"/>
  <c r="F8" i="36"/>
  <c r="AJ8" i="36" s="1"/>
  <c r="E8" i="36"/>
  <c r="I15" i="36" s="1"/>
  <c r="D2" i="36"/>
  <c r="D40" i="6"/>
  <c r="D39" i="6"/>
  <c r="E20" i="6"/>
  <c r="F20" i="6"/>
  <c r="G20" i="6"/>
  <c r="H20" i="6"/>
  <c r="I20" i="6"/>
  <c r="J20" i="6"/>
  <c r="K20" i="6"/>
  <c r="L20" i="6"/>
  <c r="M20" i="6"/>
  <c r="N20" i="6"/>
  <c r="O20" i="6"/>
  <c r="D20" i="6"/>
  <c r="E19" i="6"/>
  <c r="F19" i="6"/>
  <c r="G19" i="6"/>
  <c r="H19" i="6"/>
  <c r="I19" i="6"/>
  <c r="J19" i="6"/>
  <c r="K19" i="6"/>
  <c r="L19" i="6"/>
  <c r="M19" i="6"/>
  <c r="N19" i="6"/>
  <c r="O19" i="6"/>
  <c r="D19" i="6"/>
  <c r="Z15" i="36" l="1"/>
  <c r="AJ12" i="36"/>
  <c r="AJ33" i="36"/>
  <c r="H1" i="35"/>
  <c r="H1" i="34"/>
  <c r="H1" i="33"/>
  <c r="O25" i="14"/>
  <c r="H1" i="25" l="1"/>
  <c r="C72" i="21" l="1"/>
  <c r="I71" i="21"/>
  <c r="C63" i="22"/>
  <c r="I62" i="22"/>
  <c r="G1" i="6"/>
  <c r="D1" i="6"/>
  <c r="K2" i="31"/>
  <c r="AW2" i="31" s="1"/>
  <c r="AJ39" i="31" l="1"/>
  <c r="AI39" i="31"/>
  <c r="AH39" i="31"/>
  <c r="AG39" i="31"/>
  <c r="AF39" i="31"/>
  <c r="AE39" i="31"/>
  <c r="AD39" i="31"/>
  <c r="AC39" i="31"/>
  <c r="AB39" i="31"/>
  <c r="AA39" i="31"/>
  <c r="Z39" i="31"/>
  <c r="Y39" i="31"/>
  <c r="X39" i="31"/>
  <c r="W39" i="31"/>
  <c r="V39" i="31"/>
  <c r="U39" i="31"/>
  <c r="T39" i="31"/>
  <c r="S39" i="31"/>
  <c r="R39" i="31"/>
  <c r="Q39" i="31"/>
  <c r="P39" i="31"/>
  <c r="O39" i="31"/>
  <c r="N39" i="31"/>
  <c r="M39" i="31"/>
  <c r="L39" i="31"/>
  <c r="K39" i="31"/>
  <c r="J39" i="31"/>
  <c r="I39" i="31"/>
  <c r="H39" i="31"/>
  <c r="G39" i="31"/>
  <c r="F39" i="31"/>
  <c r="AJ9" i="31"/>
  <c r="AI9" i="31"/>
  <c r="AH9" i="31"/>
  <c r="AG9" i="31"/>
  <c r="AE9" i="31"/>
  <c r="AC9" i="31"/>
  <c r="AA9" i="31"/>
  <c r="Y9" i="31"/>
  <c r="W9" i="31"/>
  <c r="U9" i="31"/>
  <c r="S9" i="31"/>
  <c r="Q9" i="31"/>
  <c r="O9" i="31"/>
  <c r="M9" i="31"/>
  <c r="K9" i="31"/>
  <c r="I9" i="31"/>
  <c r="G9" i="31"/>
  <c r="F9" i="31" l="1"/>
  <c r="F10" i="31" s="1"/>
  <c r="H9" i="31"/>
  <c r="H10" i="31" s="1"/>
  <c r="J9" i="31"/>
  <c r="J10" i="31" s="1"/>
  <c r="L9" i="31"/>
  <c r="L10" i="31" s="1"/>
  <c r="N9" i="31"/>
  <c r="N10" i="31" s="1"/>
  <c r="P9" i="31"/>
  <c r="P10" i="31" s="1"/>
  <c r="R9" i="31"/>
  <c r="R10" i="31" s="1"/>
  <c r="T9" i="31"/>
  <c r="T10" i="31" s="1"/>
  <c r="V9" i="31"/>
  <c r="V10" i="31" s="1"/>
  <c r="X9" i="31"/>
  <c r="X10" i="31" s="1"/>
  <c r="Z9" i="31"/>
  <c r="Z10" i="31" s="1"/>
  <c r="AB9" i="31"/>
  <c r="AB10" i="31" s="1"/>
  <c r="AD9" i="31"/>
  <c r="AD10" i="31" s="1"/>
  <c r="AF9" i="31"/>
  <c r="AF10" i="31" s="1"/>
  <c r="AJ10" i="31"/>
  <c r="AJ40" i="31"/>
  <c r="AI40" i="31"/>
  <c r="AH40" i="31"/>
  <c r="AF40" i="31"/>
  <c r="AE40" i="31"/>
  <c r="AD40" i="31"/>
  <c r="AB40" i="31"/>
  <c r="AA40" i="31"/>
  <c r="Z40" i="31"/>
  <c r="X40" i="31"/>
  <c r="W40" i="31"/>
  <c r="V40" i="31"/>
  <c r="T40" i="31"/>
  <c r="S40" i="31"/>
  <c r="R40" i="31"/>
  <c r="P40" i="31"/>
  <c r="O40" i="31"/>
  <c r="N40" i="31"/>
  <c r="L40" i="31"/>
  <c r="K40" i="31"/>
  <c r="J40" i="31"/>
  <c r="H40" i="31"/>
  <c r="G40" i="31"/>
  <c r="F40" i="31"/>
  <c r="AL33" i="31"/>
  <c r="AL31" i="31"/>
  <c r="AL29" i="31"/>
  <c r="AL27" i="31"/>
  <c r="AL25" i="31"/>
  <c r="AL23" i="31"/>
  <c r="AL21" i="31"/>
  <c r="AL18" i="31"/>
  <c r="AL16" i="31"/>
  <c r="AL14" i="31"/>
  <c r="AH10" i="31"/>
  <c r="AG10" i="31"/>
  <c r="AA10" i="31"/>
  <c r="W10" i="31"/>
  <c r="U10" i="31"/>
  <c r="Q10" i="31"/>
  <c r="M10" i="31"/>
  <c r="K10" i="31"/>
  <c r="G10" i="31"/>
  <c r="AE10" i="31"/>
  <c r="S10" i="31"/>
  <c r="O10" i="31"/>
  <c r="AI10" i="31"/>
  <c r="AJ33" i="31"/>
  <c r="AI33" i="31"/>
  <c r="AH33" i="31"/>
  <c r="AJ31" i="31"/>
  <c r="AI31" i="31"/>
  <c r="AH31" i="31"/>
  <c r="AJ29" i="31"/>
  <c r="AI29" i="31"/>
  <c r="AH29" i="31"/>
  <c r="AJ27" i="31"/>
  <c r="AI27" i="31"/>
  <c r="AH27" i="31"/>
  <c r="AJ25" i="31"/>
  <c r="AI25" i="31"/>
  <c r="AH25" i="31"/>
  <c r="AJ23" i="31"/>
  <c r="AI23" i="31"/>
  <c r="AH23" i="31"/>
  <c r="AJ21" i="31"/>
  <c r="AI21" i="31"/>
  <c r="AH21" i="31"/>
  <c r="AJ18" i="31"/>
  <c r="AI18" i="31"/>
  <c r="AH18" i="31"/>
  <c r="AJ16" i="31"/>
  <c r="AI16" i="31"/>
  <c r="AH16" i="31"/>
  <c r="AJ14" i="31"/>
  <c r="AI14" i="31"/>
  <c r="AH14" i="31"/>
  <c r="AJ12" i="31"/>
  <c r="AI12" i="31"/>
  <c r="E53" i="31"/>
  <c r="E52" i="31"/>
  <c r="E51" i="31"/>
  <c r="E50" i="31"/>
  <c r="E49" i="31"/>
  <c r="E48" i="31"/>
  <c r="E47" i="31"/>
  <c r="AG12" i="31" s="1"/>
  <c r="AG40" i="31"/>
  <c r="AC40" i="31"/>
  <c r="Y40" i="31"/>
  <c r="U40" i="31"/>
  <c r="Q40" i="31"/>
  <c r="M40" i="31"/>
  <c r="I40" i="31"/>
  <c r="AG33" i="31"/>
  <c r="AF33" i="31"/>
  <c r="AE33" i="31"/>
  <c r="AD33" i="31"/>
  <c r="AC33" i="31"/>
  <c r="AB33" i="31"/>
  <c r="AA33" i="31"/>
  <c r="Z33" i="31"/>
  <c r="Y33" i="31"/>
  <c r="X33" i="31"/>
  <c r="W33" i="31"/>
  <c r="V33" i="31"/>
  <c r="U33" i="31"/>
  <c r="T33" i="31"/>
  <c r="S33" i="31"/>
  <c r="R33" i="31"/>
  <c r="Q33" i="31"/>
  <c r="P33" i="31"/>
  <c r="O33" i="31"/>
  <c r="N33" i="31"/>
  <c r="M33" i="31"/>
  <c r="L33" i="31"/>
  <c r="K33" i="31"/>
  <c r="J33" i="31"/>
  <c r="I33" i="31"/>
  <c r="H33" i="31"/>
  <c r="G33" i="31"/>
  <c r="F33" i="31"/>
  <c r="AG31" i="31"/>
  <c r="AF31" i="31"/>
  <c r="AE31" i="31"/>
  <c r="AD31" i="31"/>
  <c r="AC31" i="31"/>
  <c r="AB31" i="31"/>
  <c r="AA31" i="31"/>
  <c r="Z31" i="31"/>
  <c r="Y31" i="31"/>
  <c r="X31" i="31"/>
  <c r="W31" i="31"/>
  <c r="V31" i="31"/>
  <c r="U31" i="31"/>
  <c r="T31" i="31"/>
  <c r="S31" i="31"/>
  <c r="R31" i="31"/>
  <c r="Q31" i="31"/>
  <c r="P31" i="31"/>
  <c r="O31" i="31"/>
  <c r="N31" i="31"/>
  <c r="M31" i="31"/>
  <c r="L31" i="31"/>
  <c r="K31" i="31"/>
  <c r="J31" i="31"/>
  <c r="I31" i="31"/>
  <c r="H31" i="31"/>
  <c r="G31" i="31"/>
  <c r="F31" i="31"/>
  <c r="AG29" i="31"/>
  <c r="AF29" i="31"/>
  <c r="AE29" i="31"/>
  <c r="AD29" i="31"/>
  <c r="AC29" i="31"/>
  <c r="AB29" i="31"/>
  <c r="AA29" i="31"/>
  <c r="Z29" i="31"/>
  <c r="Y29" i="31"/>
  <c r="X29" i="31"/>
  <c r="W29" i="31"/>
  <c r="V29" i="31"/>
  <c r="U29" i="31"/>
  <c r="T29" i="31"/>
  <c r="S29" i="31"/>
  <c r="R29" i="31"/>
  <c r="Q29" i="31"/>
  <c r="P29" i="31"/>
  <c r="O29" i="31"/>
  <c r="N29" i="31"/>
  <c r="M29" i="31"/>
  <c r="L29" i="31"/>
  <c r="K29" i="31"/>
  <c r="J29" i="31"/>
  <c r="I29" i="31"/>
  <c r="H29" i="31"/>
  <c r="G29" i="31"/>
  <c r="F29" i="31"/>
  <c r="AG27" i="31"/>
  <c r="AF27" i="31"/>
  <c r="AE27" i="31"/>
  <c r="AD27" i="31"/>
  <c r="AC27" i="31"/>
  <c r="AB27" i="31"/>
  <c r="AA27" i="31"/>
  <c r="Z27" i="31"/>
  <c r="Y27" i="31"/>
  <c r="X27" i="31"/>
  <c r="W27" i="31"/>
  <c r="V27" i="31"/>
  <c r="U27" i="31"/>
  <c r="T27" i="31"/>
  <c r="S27" i="31"/>
  <c r="R27" i="31"/>
  <c r="Q27" i="31"/>
  <c r="P27" i="31"/>
  <c r="O27" i="31"/>
  <c r="N27" i="31"/>
  <c r="M27" i="31"/>
  <c r="L27" i="31"/>
  <c r="K27" i="31"/>
  <c r="J27" i="31"/>
  <c r="I27" i="31"/>
  <c r="H27" i="31"/>
  <c r="G27" i="31"/>
  <c r="F27" i="31"/>
  <c r="AG25" i="31"/>
  <c r="AF25" i="31"/>
  <c r="AE25" i="31"/>
  <c r="AD25" i="31"/>
  <c r="AC25" i="31"/>
  <c r="AB25" i="31"/>
  <c r="AA25" i="31"/>
  <c r="Z25" i="31"/>
  <c r="Y25" i="31"/>
  <c r="X25" i="31"/>
  <c r="W25" i="31"/>
  <c r="V25" i="31"/>
  <c r="U25" i="31"/>
  <c r="T25" i="31"/>
  <c r="S25" i="31"/>
  <c r="R25" i="31"/>
  <c r="Q25" i="31"/>
  <c r="P25" i="31"/>
  <c r="O25" i="31"/>
  <c r="N25" i="31"/>
  <c r="M25" i="31"/>
  <c r="L25" i="31"/>
  <c r="K25" i="31"/>
  <c r="J25" i="31"/>
  <c r="I25" i="31"/>
  <c r="H25" i="31"/>
  <c r="G25" i="31"/>
  <c r="F25" i="31"/>
  <c r="AG23" i="31"/>
  <c r="AF23" i="31"/>
  <c r="AE23" i="31"/>
  <c r="AD23" i="31"/>
  <c r="AC23" i="31"/>
  <c r="AB23" i="31"/>
  <c r="AA23" i="31"/>
  <c r="Z23" i="31"/>
  <c r="Y23" i="31"/>
  <c r="X23" i="31"/>
  <c r="W23" i="31"/>
  <c r="V23" i="31"/>
  <c r="U23" i="31"/>
  <c r="T23" i="31"/>
  <c r="S23" i="31"/>
  <c r="R23" i="31"/>
  <c r="Q23" i="31"/>
  <c r="P23" i="31"/>
  <c r="O23" i="31"/>
  <c r="N23" i="31"/>
  <c r="M23" i="31"/>
  <c r="L23" i="31"/>
  <c r="K23" i="31"/>
  <c r="J23" i="31"/>
  <c r="I23" i="31"/>
  <c r="H23" i="31"/>
  <c r="G23" i="31"/>
  <c r="F23" i="31"/>
  <c r="AG21" i="31"/>
  <c r="AF21" i="31"/>
  <c r="AE21" i="31"/>
  <c r="AD21" i="31"/>
  <c r="AC21" i="31"/>
  <c r="AB21" i="31"/>
  <c r="AA21" i="31"/>
  <c r="Z21" i="31"/>
  <c r="Y21" i="31"/>
  <c r="X21" i="31"/>
  <c r="W21" i="31"/>
  <c r="V21" i="31"/>
  <c r="U21" i="31"/>
  <c r="T21" i="31"/>
  <c r="S21" i="31"/>
  <c r="R21" i="31"/>
  <c r="Q21" i="31"/>
  <c r="P21" i="31"/>
  <c r="O21" i="31"/>
  <c r="N21" i="31"/>
  <c r="M21" i="31"/>
  <c r="L21" i="31"/>
  <c r="K21" i="31"/>
  <c r="J21" i="31"/>
  <c r="I21" i="31"/>
  <c r="H21" i="31"/>
  <c r="G21" i="31"/>
  <c r="F21" i="31"/>
  <c r="AG18" i="31"/>
  <c r="AF18" i="31"/>
  <c r="AE18" i="31"/>
  <c r="AD18" i="31"/>
  <c r="AC18" i="31"/>
  <c r="AB18" i="31"/>
  <c r="AA18" i="31"/>
  <c r="Z18" i="31"/>
  <c r="Y18" i="31"/>
  <c r="X18" i="31"/>
  <c r="W18" i="31"/>
  <c r="V18" i="31"/>
  <c r="U18" i="31"/>
  <c r="T18" i="31"/>
  <c r="S18" i="31"/>
  <c r="R18" i="31"/>
  <c r="Q18" i="31"/>
  <c r="P18" i="31"/>
  <c r="O18" i="31"/>
  <c r="N18" i="31"/>
  <c r="M18" i="31"/>
  <c r="L18" i="31"/>
  <c r="K18" i="31"/>
  <c r="J18" i="31"/>
  <c r="I18" i="31"/>
  <c r="H18" i="31"/>
  <c r="G18" i="31"/>
  <c r="F18" i="31"/>
  <c r="AG16" i="31"/>
  <c r="AF16" i="31"/>
  <c r="AE16" i="31"/>
  <c r="AD16" i="31"/>
  <c r="AC16" i="31"/>
  <c r="AB16" i="31"/>
  <c r="AA16" i="31"/>
  <c r="Z16" i="31"/>
  <c r="Y16" i="31"/>
  <c r="X16" i="31"/>
  <c r="W16" i="31"/>
  <c r="V16" i="31"/>
  <c r="U16" i="31"/>
  <c r="T16" i="31"/>
  <c r="S16" i="31"/>
  <c r="R16" i="31"/>
  <c r="Q16" i="31"/>
  <c r="P16" i="31"/>
  <c r="O16" i="31"/>
  <c r="N16" i="31"/>
  <c r="M16" i="31"/>
  <c r="L16" i="31"/>
  <c r="K16" i="31"/>
  <c r="J16" i="31"/>
  <c r="I16" i="31"/>
  <c r="H16" i="31"/>
  <c r="G16" i="31"/>
  <c r="F16" i="31"/>
  <c r="AG14" i="31"/>
  <c r="AF14" i="31"/>
  <c r="AE14" i="31"/>
  <c r="AD14" i="31"/>
  <c r="AC14" i="31"/>
  <c r="AB14" i="31"/>
  <c r="AA14" i="31"/>
  <c r="Z14" i="31"/>
  <c r="Y14" i="31"/>
  <c r="X14" i="31"/>
  <c r="W14" i="31"/>
  <c r="V14" i="31"/>
  <c r="U14" i="31"/>
  <c r="T14" i="31"/>
  <c r="S14" i="31"/>
  <c r="R14" i="31"/>
  <c r="Q14" i="31"/>
  <c r="P14" i="31"/>
  <c r="O14" i="31"/>
  <c r="N14" i="31"/>
  <c r="M14" i="31"/>
  <c r="L14" i="31"/>
  <c r="K14" i="31"/>
  <c r="J14" i="31"/>
  <c r="I14" i="31"/>
  <c r="H14" i="31"/>
  <c r="G14" i="31"/>
  <c r="F14" i="31"/>
  <c r="AL12" i="31"/>
  <c r="AE12" i="31"/>
  <c r="AE19" i="31" s="1"/>
  <c r="AE35" i="31" s="1"/>
  <c r="AC12" i="31"/>
  <c r="AB12" i="31"/>
  <c r="AA12" i="31"/>
  <c r="AA19" i="31" s="1"/>
  <c r="AA35" i="31" s="1"/>
  <c r="W12" i="31"/>
  <c r="W19" i="31" s="1"/>
  <c r="W35" i="31" s="1"/>
  <c r="V12" i="31"/>
  <c r="U12" i="31"/>
  <c r="S12" i="31"/>
  <c r="S19" i="31" s="1"/>
  <c r="S35" i="31" s="1"/>
  <c r="O12" i="31"/>
  <c r="O19" i="31" s="1"/>
  <c r="O35" i="31" s="1"/>
  <c r="N12" i="31"/>
  <c r="K12" i="31"/>
  <c r="K19" i="31" s="1"/>
  <c r="K35" i="31" s="1"/>
  <c r="H12" i="31"/>
  <c r="G12" i="31"/>
  <c r="G19" i="31" s="1"/>
  <c r="G35" i="31" s="1"/>
  <c r="AC10" i="31"/>
  <c r="Y10" i="31"/>
  <c r="I10" i="31"/>
  <c r="AK13" i="31" l="1"/>
  <c r="AK17" i="31"/>
  <c r="AL17" i="31" s="1"/>
  <c r="AM17" i="31" s="1"/>
  <c r="AK15" i="31"/>
  <c r="AL15" i="31" s="1"/>
  <c r="AM15" i="31" s="1"/>
  <c r="AC19" i="31"/>
  <c r="AC35" i="31" s="1"/>
  <c r="U19" i="31"/>
  <c r="U35" i="31" s="1"/>
  <c r="AG19" i="31"/>
  <c r="AG35" i="31" s="1"/>
  <c r="AL13" i="31"/>
  <c r="AM13" i="31" s="1"/>
  <c r="T12" i="31"/>
  <c r="T19" i="31" s="1"/>
  <c r="T35" i="31" s="1"/>
  <c r="AF12" i="31"/>
  <c r="F12" i="31"/>
  <c r="F34" i="31" s="1"/>
  <c r="J12" i="31"/>
  <c r="J19" i="31" s="1"/>
  <c r="J35" i="31" s="1"/>
  <c r="R12" i="31"/>
  <c r="R19" i="31" s="1"/>
  <c r="R35" i="31" s="1"/>
  <c r="Z12" i="31"/>
  <c r="AD12" i="31"/>
  <c r="AD19" i="31" s="1"/>
  <c r="AD35" i="31" s="1"/>
  <c r="AH12" i="31"/>
  <c r="AH19" i="31" s="1"/>
  <c r="AH35" i="31" s="1"/>
  <c r="L12" i="31"/>
  <c r="P12" i="31"/>
  <c r="X12" i="31"/>
  <c r="X34" i="31" s="1"/>
  <c r="AK20" i="31"/>
  <c r="AL20" i="31" s="1"/>
  <c r="AM20" i="31" s="1"/>
  <c r="AK22" i="31"/>
  <c r="AL22" i="31" s="1"/>
  <c r="AM22" i="31" s="1"/>
  <c r="AK24" i="31"/>
  <c r="AL24" i="31" s="1"/>
  <c r="AM24" i="31" s="1"/>
  <c r="AK26" i="31"/>
  <c r="AL26" i="31" s="1"/>
  <c r="AM26" i="31" s="1"/>
  <c r="AK28" i="31"/>
  <c r="AL28" i="31" s="1"/>
  <c r="AM28" i="31" s="1"/>
  <c r="AK30" i="31"/>
  <c r="AL30" i="31" s="1"/>
  <c r="AM30" i="31" s="1"/>
  <c r="AK32" i="31"/>
  <c r="AL32" i="31" s="1"/>
  <c r="AM32" i="31" s="1"/>
  <c r="I12" i="31"/>
  <c r="I19" i="31" s="1"/>
  <c r="I35" i="31" s="1"/>
  <c r="M12" i="31"/>
  <c r="M19" i="31" s="1"/>
  <c r="M35" i="31" s="1"/>
  <c r="Q12" i="31"/>
  <c r="Q19" i="31" s="1"/>
  <c r="Q35" i="31" s="1"/>
  <c r="Y12" i="31"/>
  <c r="Y19" i="31" s="1"/>
  <c r="Y35" i="31" s="1"/>
  <c r="AI34" i="31"/>
  <c r="AJ19" i="31"/>
  <c r="AJ35" i="31" s="1"/>
  <c r="AH34" i="31"/>
  <c r="AJ34" i="31"/>
  <c r="AI19" i="31"/>
  <c r="AI35" i="31" s="1"/>
  <c r="F19" i="31"/>
  <c r="F35" i="31" s="1"/>
  <c r="H19" i="31"/>
  <c r="H35" i="31" s="1"/>
  <c r="L19" i="31"/>
  <c r="L35" i="31" s="1"/>
  <c r="N19" i="31"/>
  <c r="N35" i="31" s="1"/>
  <c r="P19" i="31"/>
  <c r="P35" i="31" s="1"/>
  <c r="V19" i="31"/>
  <c r="V35" i="31" s="1"/>
  <c r="Z19" i="31"/>
  <c r="Z35" i="31" s="1"/>
  <c r="AB19" i="31"/>
  <c r="AB35" i="31" s="1"/>
  <c r="AF19" i="31"/>
  <c r="AF35" i="31" s="1"/>
  <c r="H34" i="31"/>
  <c r="L34" i="31"/>
  <c r="P34" i="31"/>
  <c r="T34" i="31"/>
  <c r="AB34" i="31"/>
  <c r="AF34" i="31"/>
  <c r="G34" i="31"/>
  <c r="K34" i="31"/>
  <c r="M34" i="31"/>
  <c r="O34" i="31"/>
  <c r="S34" i="31"/>
  <c r="U34" i="31"/>
  <c r="W34" i="31"/>
  <c r="Y34" i="31"/>
  <c r="AA34" i="31"/>
  <c r="AC34" i="31"/>
  <c r="AE34" i="31"/>
  <c r="AG34" i="31"/>
  <c r="J34" i="31"/>
  <c r="N34" i="31"/>
  <c r="R34" i="31"/>
  <c r="V34" i="31"/>
  <c r="Z34" i="31"/>
  <c r="Q34" i="31" l="1"/>
  <c r="X19" i="31"/>
  <c r="X35" i="31" s="1"/>
  <c r="AK11" i="31"/>
  <c r="AD34" i="31"/>
  <c r="I34" i="31"/>
  <c r="AL11" i="31" l="1"/>
  <c r="AK19" i="31"/>
  <c r="AL19" i="31" s="1"/>
  <c r="AM19" i="31" s="1"/>
  <c r="AM11" i="31"/>
  <c r="AK34" i="31"/>
  <c r="AL34" i="31" s="1"/>
  <c r="AM34" i="31" s="1"/>
  <c r="D2" i="24" l="1"/>
  <c r="T24" i="15" l="1"/>
  <c r="D4" i="6"/>
  <c r="O4" i="6"/>
  <c r="N4" i="6"/>
  <c r="M4" i="6"/>
  <c r="L4" i="6"/>
  <c r="K4" i="6"/>
  <c r="J4" i="6"/>
  <c r="I4" i="6"/>
  <c r="H4" i="6"/>
  <c r="G4" i="6"/>
  <c r="F4" i="6"/>
  <c r="E4" i="6"/>
  <c r="D16" i="4"/>
  <c r="G19" i="4"/>
  <c r="AJ34" i="24" l="1"/>
  <c r="AI32" i="24"/>
  <c r="AH32" i="24"/>
  <c r="AG32" i="24"/>
  <c r="AF32" i="24"/>
  <c r="AE32" i="24"/>
  <c r="AD32" i="24"/>
  <c r="AC32" i="24"/>
  <c r="AB32" i="24"/>
  <c r="AA32" i="24"/>
  <c r="Z32" i="24"/>
  <c r="Y32" i="24"/>
  <c r="X32" i="24"/>
  <c r="W32" i="24"/>
  <c r="V32" i="24"/>
  <c r="U32" i="24"/>
  <c r="T32" i="24"/>
  <c r="S32" i="24"/>
  <c r="R32" i="24"/>
  <c r="Q32" i="24"/>
  <c r="P32" i="24"/>
  <c r="O32" i="24"/>
  <c r="N32" i="24"/>
  <c r="M32" i="24"/>
  <c r="L32" i="24"/>
  <c r="K32" i="24"/>
  <c r="J32" i="24"/>
  <c r="I32" i="24"/>
  <c r="H32" i="24"/>
  <c r="G32" i="24"/>
  <c r="F32" i="24"/>
  <c r="E32" i="24"/>
  <c r="AI31" i="24"/>
  <c r="AH31" i="24"/>
  <c r="AG31" i="24"/>
  <c r="AF31" i="24"/>
  <c r="AE31" i="24"/>
  <c r="AD31" i="24"/>
  <c r="AC31" i="24"/>
  <c r="AB31" i="24"/>
  <c r="AA31" i="24"/>
  <c r="Z31" i="24"/>
  <c r="Y31" i="24"/>
  <c r="X31" i="24"/>
  <c r="X33" i="24" s="1"/>
  <c r="W31" i="24"/>
  <c r="V31" i="24"/>
  <c r="U31" i="24"/>
  <c r="T31" i="24"/>
  <c r="S31" i="24"/>
  <c r="R31" i="24"/>
  <c r="Q31" i="24"/>
  <c r="P31" i="24"/>
  <c r="O31" i="24"/>
  <c r="N31" i="24"/>
  <c r="M31" i="24"/>
  <c r="L31" i="24"/>
  <c r="L33" i="24" s="1"/>
  <c r="K31" i="24"/>
  <c r="J31" i="24"/>
  <c r="I31" i="24"/>
  <c r="H31" i="24"/>
  <c r="G31" i="24"/>
  <c r="F31" i="24"/>
  <c r="E31" i="24"/>
  <c r="AI30" i="24"/>
  <c r="AI33" i="24" s="1"/>
  <c r="AH30" i="24"/>
  <c r="AG30" i="24"/>
  <c r="AF30" i="24"/>
  <c r="AE30" i="24"/>
  <c r="AE33" i="24" s="1"/>
  <c r="AD30" i="24"/>
  <c r="AC30" i="24"/>
  <c r="AB30" i="24"/>
  <c r="AA30" i="24"/>
  <c r="AA33" i="24" s="1"/>
  <c r="Z30" i="24"/>
  <c r="Y30" i="24"/>
  <c r="X30" i="24"/>
  <c r="W30" i="24"/>
  <c r="W33" i="24" s="1"/>
  <c r="V30" i="24"/>
  <c r="U30" i="24"/>
  <c r="T30" i="24"/>
  <c r="S30" i="24"/>
  <c r="S33" i="24" s="1"/>
  <c r="R30" i="24"/>
  <c r="Q30" i="24"/>
  <c r="P30" i="24"/>
  <c r="O30" i="24"/>
  <c r="O33" i="24" s="1"/>
  <c r="N30" i="24"/>
  <c r="M30" i="24"/>
  <c r="L30" i="24"/>
  <c r="K30" i="24"/>
  <c r="K33" i="24" s="1"/>
  <c r="J30" i="24"/>
  <c r="I30" i="24"/>
  <c r="H30" i="24"/>
  <c r="G30" i="24"/>
  <c r="G33" i="24" s="1"/>
  <c r="F30" i="24"/>
  <c r="E30" i="24"/>
  <c r="AI29" i="24"/>
  <c r="AH29" i="24"/>
  <c r="AG29" i="24"/>
  <c r="AF29" i="24"/>
  <c r="AE29" i="24"/>
  <c r="AD29" i="24"/>
  <c r="AC29" i="24"/>
  <c r="AB29" i="24"/>
  <c r="AA29" i="24"/>
  <c r="Z29" i="24"/>
  <c r="Y29" i="24"/>
  <c r="X29" i="24"/>
  <c r="W29" i="24"/>
  <c r="V29" i="24"/>
  <c r="U29" i="24"/>
  <c r="T29" i="24"/>
  <c r="S29" i="24"/>
  <c r="R29" i="24"/>
  <c r="Q29" i="24"/>
  <c r="P29" i="24"/>
  <c r="O29" i="24"/>
  <c r="N29" i="24"/>
  <c r="M29" i="24"/>
  <c r="L29" i="24"/>
  <c r="K29" i="24"/>
  <c r="J29" i="24"/>
  <c r="I29" i="24"/>
  <c r="H29" i="24"/>
  <c r="G29" i="24"/>
  <c r="F29" i="24"/>
  <c r="E29" i="24"/>
  <c r="AI11" i="24"/>
  <c r="AH11" i="24"/>
  <c r="AG11" i="24"/>
  <c r="AF11" i="24"/>
  <c r="AE11" i="24"/>
  <c r="AD11" i="24"/>
  <c r="AC11" i="24"/>
  <c r="AB11" i="24"/>
  <c r="AA11" i="24"/>
  <c r="Z11" i="24"/>
  <c r="Y11" i="24"/>
  <c r="X11" i="24"/>
  <c r="W11" i="24"/>
  <c r="V11" i="24"/>
  <c r="U11" i="24"/>
  <c r="T11" i="24"/>
  <c r="S11" i="24"/>
  <c r="R11" i="24"/>
  <c r="Q11" i="24"/>
  <c r="P11" i="24"/>
  <c r="O11" i="24"/>
  <c r="N11" i="24"/>
  <c r="M11" i="24"/>
  <c r="L11" i="24"/>
  <c r="K11" i="24"/>
  <c r="J11" i="24"/>
  <c r="I11" i="24"/>
  <c r="H11" i="24"/>
  <c r="G11" i="24"/>
  <c r="F11" i="24"/>
  <c r="E11" i="24"/>
  <c r="AI10" i="24"/>
  <c r="AH10" i="24"/>
  <c r="AG10" i="24"/>
  <c r="AF10" i="24"/>
  <c r="AE10" i="24"/>
  <c r="AD10" i="24"/>
  <c r="AC10" i="24"/>
  <c r="AB10" i="24"/>
  <c r="AA10" i="24"/>
  <c r="Z10" i="24"/>
  <c r="Y10" i="24"/>
  <c r="X10" i="24"/>
  <c r="W10" i="24"/>
  <c r="V10" i="24"/>
  <c r="U10" i="24"/>
  <c r="T10" i="24"/>
  <c r="S10" i="24"/>
  <c r="R10" i="24"/>
  <c r="Q10" i="24"/>
  <c r="P10" i="24"/>
  <c r="O10" i="24"/>
  <c r="N10" i="24"/>
  <c r="M10" i="24"/>
  <c r="L10" i="24"/>
  <c r="K10" i="24"/>
  <c r="J10" i="24"/>
  <c r="I10" i="24"/>
  <c r="H10" i="24"/>
  <c r="G10" i="24"/>
  <c r="F10" i="24"/>
  <c r="E10" i="24"/>
  <c r="AI9" i="24"/>
  <c r="AI12" i="24" s="1"/>
  <c r="AH9" i="24"/>
  <c r="AG9" i="24"/>
  <c r="AF9" i="24"/>
  <c r="AE9" i="24"/>
  <c r="AE12" i="24" s="1"/>
  <c r="AD9" i="24"/>
  <c r="AC9" i="24"/>
  <c r="AB9" i="24"/>
  <c r="AA9" i="24"/>
  <c r="AA12" i="24" s="1"/>
  <c r="Z9" i="24"/>
  <c r="Y9" i="24"/>
  <c r="X9" i="24"/>
  <c r="W9" i="24"/>
  <c r="W12" i="24" s="1"/>
  <c r="V9" i="24"/>
  <c r="U9" i="24"/>
  <c r="T9" i="24"/>
  <c r="S12" i="24"/>
  <c r="R9" i="24"/>
  <c r="Q9" i="24"/>
  <c r="P9" i="24"/>
  <c r="O9" i="24"/>
  <c r="O12" i="24" s="1"/>
  <c r="N9" i="24"/>
  <c r="M9" i="24"/>
  <c r="L9" i="24"/>
  <c r="K9" i="24"/>
  <c r="K12" i="24" s="1"/>
  <c r="J9" i="24"/>
  <c r="I9" i="24"/>
  <c r="H9" i="24"/>
  <c r="G9" i="24"/>
  <c r="G12" i="24" s="1"/>
  <c r="F9" i="24"/>
  <c r="E9" i="24"/>
  <c r="AI8" i="24"/>
  <c r="AH8" i="24"/>
  <c r="AG8" i="24"/>
  <c r="AF8" i="24"/>
  <c r="AE8" i="24"/>
  <c r="AD8" i="24"/>
  <c r="AC8" i="24"/>
  <c r="AB8" i="24"/>
  <c r="AA8" i="24"/>
  <c r="Z8" i="24"/>
  <c r="Y8" i="24"/>
  <c r="X8" i="24"/>
  <c r="W8" i="24"/>
  <c r="V8" i="24"/>
  <c r="U8" i="24"/>
  <c r="T8" i="24"/>
  <c r="S8" i="24"/>
  <c r="R8" i="24"/>
  <c r="Q8" i="24"/>
  <c r="P8" i="24"/>
  <c r="O8" i="24"/>
  <c r="N8" i="24"/>
  <c r="M8" i="24"/>
  <c r="L8" i="24"/>
  <c r="K8" i="24"/>
  <c r="J8" i="24"/>
  <c r="I8" i="24"/>
  <c r="H8" i="24"/>
  <c r="G8" i="24"/>
  <c r="F8" i="24"/>
  <c r="E8" i="24"/>
  <c r="AB33" i="24" l="1"/>
  <c r="AF33" i="24"/>
  <c r="I15" i="24"/>
  <c r="H33" i="24"/>
  <c r="P33" i="24"/>
  <c r="T33" i="24"/>
  <c r="L12" i="24"/>
  <c r="T12" i="24"/>
  <c r="AF12" i="24"/>
  <c r="E12" i="24"/>
  <c r="M12" i="24"/>
  <c r="U12" i="24"/>
  <c r="AC12" i="24"/>
  <c r="AJ8" i="24"/>
  <c r="E33" i="24"/>
  <c r="I33" i="24"/>
  <c r="M33" i="24"/>
  <c r="Q33" i="24"/>
  <c r="U33" i="24"/>
  <c r="Y33" i="24"/>
  <c r="AC33" i="24"/>
  <c r="AG33" i="24"/>
  <c r="F33" i="24"/>
  <c r="J33" i="24"/>
  <c r="N33" i="24"/>
  <c r="R33" i="24"/>
  <c r="V33" i="24"/>
  <c r="Z33" i="24"/>
  <c r="AD33" i="24"/>
  <c r="AH33" i="24"/>
  <c r="H12" i="24"/>
  <c r="P12" i="24"/>
  <c r="X12" i="24"/>
  <c r="AB12" i="24"/>
  <c r="I12" i="24"/>
  <c r="Q12" i="24"/>
  <c r="Y12" i="24"/>
  <c r="AG12" i="24"/>
  <c r="F12" i="24"/>
  <c r="J12" i="24"/>
  <c r="N12" i="24"/>
  <c r="R12" i="24"/>
  <c r="V12" i="24"/>
  <c r="Z12" i="24"/>
  <c r="AD12" i="24"/>
  <c r="AH12" i="24"/>
  <c r="AJ29" i="24"/>
  <c r="I36" i="24"/>
  <c r="O40" i="6"/>
  <c r="N40" i="6"/>
  <c r="M40" i="6"/>
  <c r="L40" i="6"/>
  <c r="K40" i="6"/>
  <c r="J40" i="6"/>
  <c r="I40" i="6"/>
  <c r="H40" i="6"/>
  <c r="G40" i="6"/>
  <c r="F40" i="6"/>
  <c r="E40" i="6"/>
  <c r="O39" i="6"/>
  <c r="N39" i="6"/>
  <c r="M39" i="6"/>
  <c r="L39" i="6"/>
  <c r="K39" i="6"/>
  <c r="J39" i="6"/>
  <c r="I39" i="6"/>
  <c r="H39" i="6"/>
  <c r="G39" i="6"/>
  <c r="F39" i="6"/>
  <c r="E39" i="6"/>
  <c r="Z15" i="24" l="1"/>
  <c r="AJ12" i="24"/>
  <c r="AJ33" i="24"/>
  <c r="Z36" i="24"/>
</calcChain>
</file>

<file path=xl/sharedStrings.xml><?xml version="1.0" encoding="utf-8"?>
<sst xmlns="http://schemas.openxmlformats.org/spreadsheetml/2006/main" count="2869" uniqueCount="1084">
  <si>
    <t>令和</t>
    <rPh sb="0" eb="2">
      <t>レイワ</t>
    </rPh>
    <phoneticPr fontId="9"/>
  </si>
  <si>
    <t>年</t>
    <rPh sb="0" eb="1">
      <t>ネン</t>
    </rPh>
    <phoneticPr fontId="9"/>
  </si>
  <si>
    <t>月</t>
    <rPh sb="0" eb="1">
      <t>ガツ</t>
    </rPh>
    <phoneticPr fontId="9"/>
  </si>
  <si>
    <t>日</t>
    <rPh sb="0" eb="1">
      <t>ニチ</t>
    </rPh>
    <phoneticPr fontId="9"/>
  </si>
  <si>
    <t>西宮市長　様</t>
    <rPh sb="0" eb="3">
      <t>ニシノミヤシ</t>
    </rPh>
    <rPh sb="3" eb="4">
      <t>チョウ</t>
    </rPh>
    <phoneticPr fontId="4"/>
  </si>
  <si>
    <t>法人名：</t>
    <phoneticPr fontId="4"/>
  </si>
  <si>
    <t>代表者の職氏名：</t>
    <phoneticPr fontId="4"/>
  </si>
  <si>
    <t>事業所名：</t>
    <rPh sb="0" eb="3">
      <t>ジギョウショ</t>
    </rPh>
    <rPh sb="3" eb="4">
      <t>メイ</t>
    </rPh>
    <phoneticPr fontId="13"/>
  </si>
  <si>
    <t>事業所番号：</t>
    <rPh sb="0" eb="3">
      <t>ジギョウショ</t>
    </rPh>
    <rPh sb="3" eb="5">
      <t>バンゴウ</t>
    </rPh>
    <phoneticPr fontId="13"/>
  </si>
  <si>
    <t>サービスの種類：</t>
    <rPh sb="5" eb="7">
      <t>シュルイ</t>
    </rPh>
    <phoneticPr fontId="13"/>
  </si>
  <si>
    <t>事業所番号</t>
    <rPh sb="0" eb="3">
      <t>ジギョウショ</t>
    </rPh>
    <rPh sb="3" eb="5">
      <t>バンゴウ</t>
    </rPh>
    <phoneticPr fontId="7"/>
  </si>
  <si>
    <t>←左詰めで記入</t>
    <rPh sb="1" eb="2">
      <t>ヒダリ</t>
    </rPh>
    <rPh sb="2" eb="3">
      <t>ツ</t>
    </rPh>
    <rPh sb="5" eb="7">
      <t>キニュウ</t>
    </rPh>
    <phoneticPr fontId="7"/>
  </si>
  <si>
    <t>事業所</t>
    <rPh sb="0" eb="3">
      <t>ジギョウショ</t>
    </rPh>
    <phoneticPr fontId="7"/>
  </si>
  <si>
    <t>フリガナ</t>
    <phoneticPr fontId="7"/>
  </si>
  <si>
    <t>　</t>
    <phoneticPr fontId="7"/>
  </si>
  <si>
    <t>名　　称</t>
    <rPh sb="0" eb="1">
      <t>メイ</t>
    </rPh>
    <rPh sb="3" eb="4">
      <t>ショウ</t>
    </rPh>
    <phoneticPr fontId="7"/>
  </si>
  <si>
    <t>所在地</t>
    <rPh sb="0" eb="3">
      <t>ショザイチ</t>
    </rPh>
    <phoneticPr fontId="7"/>
  </si>
  <si>
    <t>〒</t>
    <phoneticPr fontId="7"/>
  </si>
  <si>
    <t>電話番号</t>
    <rPh sb="0" eb="2">
      <t>デンワ</t>
    </rPh>
    <rPh sb="2" eb="4">
      <t>バンゴウ</t>
    </rPh>
    <phoneticPr fontId="7"/>
  </si>
  <si>
    <t>ＦＡＸ番号</t>
    <rPh sb="3" eb="5">
      <t>バンゴウ</t>
    </rPh>
    <phoneticPr fontId="7"/>
  </si>
  <si>
    <t>Eメール</t>
    <phoneticPr fontId="7"/>
  </si>
  <si>
    <t>自己評価結果公表の実施</t>
    <rPh sb="4" eb="6">
      <t>ケッカ</t>
    </rPh>
    <rPh sb="6" eb="8">
      <t>コウヒョウ</t>
    </rPh>
    <phoneticPr fontId="7"/>
  </si>
  <si>
    <t>実施済 ・ 未実施</t>
    <rPh sb="0" eb="2">
      <t>ジッシ</t>
    </rPh>
    <rPh sb="2" eb="3">
      <t>ズ</t>
    </rPh>
    <rPh sb="6" eb="9">
      <t>ミジッシ</t>
    </rPh>
    <phoneticPr fontId="7"/>
  </si>
  <si>
    <t>自己評価結果公表の方法</t>
    <rPh sb="9" eb="11">
      <t>ホウホウ</t>
    </rPh>
    <phoneticPr fontId="7"/>
  </si>
  <si>
    <t>公表日</t>
    <rPh sb="0" eb="3">
      <t>コウヒョウビ</t>
    </rPh>
    <phoneticPr fontId="7"/>
  </si>
  <si>
    <t>自己評価結果公表をHPで行う場合、HPのアドレス</t>
    <rPh sb="12" eb="13">
      <t>オコナ</t>
    </rPh>
    <rPh sb="14" eb="16">
      <t>バアイ</t>
    </rPh>
    <phoneticPr fontId="7"/>
  </si>
  <si>
    <t>住　所</t>
    <rPh sb="0" eb="1">
      <t>ジュウ</t>
    </rPh>
    <rPh sb="2" eb="3">
      <t>トコロ</t>
    </rPh>
    <phoneticPr fontId="7"/>
  </si>
  <si>
    <t>〒　　　　　</t>
    <phoneticPr fontId="7"/>
  </si>
  <si>
    <t>管理者氏名</t>
    <rPh sb="0" eb="3">
      <t>カンリシャ</t>
    </rPh>
    <rPh sb="3" eb="4">
      <t>シ</t>
    </rPh>
    <rPh sb="4" eb="5">
      <t>メイ</t>
    </rPh>
    <phoneticPr fontId="7"/>
  </si>
  <si>
    <t>　</t>
    <phoneticPr fontId="7"/>
  </si>
  <si>
    <t>種別　・　定員</t>
    <rPh sb="5" eb="7">
      <t>テイイン</t>
    </rPh>
    <phoneticPr fontId="7"/>
  </si>
  <si>
    <t>実施サービス　　　　　　　　　　　　　　　　　　　</t>
    <rPh sb="0" eb="2">
      <t>ジッシ</t>
    </rPh>
    <phoneticPr fontId="7"/>
  </si>
  <si>
    <t>児童発達支援
センター</t>
    <rPh sb="0" eb="2">
      <t>ジドウ</t>
    </rPh>
    <rPh sb="2" eb="4">
      <t>ハッタツ</t>
    </rPh>
    <rPh sb="4" eb="6">
      <t>シエン</t>
    </rPh>
    <phoneticPr fontId="7"/>
  </si>
  <si>
    <t>児童発達支援
事業</t>
    <rPh sb="0" eb="2">
      <t>ジドウ</t>
    </rPh>
    <rPh sb="2" eb="4">
      <t>ハッタツ</t>
    </rPh>
    <rPh sb="4" eb="6">
      <t>シエン</t>
    </rPh>
    <rPh sb="7" eb="9">
      <t>ジギョウ</t>
    </rPh>
    <phoneticPr fontId="7"/>
  </si>
  <si>
    <t>医療型児童発達
支援センター</t>
    <rPh sb="0" eb="2">
      <t>イリョウ</t>
    </rPh>
    <rPh sb="2" eb="3">
      <t>ガタ</t>
    </rPh>
    <rPh sb="3" eb="5">
      <t>ジドウ</t>
    </rPh>
    <rPh sb="5" eb="7">
      <t>ハッタツ</t>
    </rPh>
    <rPh sb="8" eb="10">
      <t>シエン</t>
    </rPh>
    <phoneticPr fontId="7"/>
  </si>
  <si>
    <t>放課後等
デイサービス</t>
    <rPh sb="0" eb="3">
      <t>ホウカゴ</t>
    </rPh>
    <rPh sb="3" eb="4">
      <t>トウ</t>
    </rPh>
    <phoneticPr fontId="7"/>
  </si>
  <si>
    <t>保育所等
訪問支援</t>
    <rPh sb="0" eb="3">
      <t>ホイクショ</t>
    </rPh>
    <rPh sb="3" eb="4">
      <t>トウ</t>
    </rPh>
    <rPh sb="5" eb="7">
      <t>ホウモン</t>
    </rPh>
    <rPh sb="7" eb="9">
      <t>シエン</t>
    </rPh>
    <phoneticPr fontId="7"/>
  </si>
  <si>
    <t>居宅訪問型
児童発達支援</t>
    <rPh sb="0" eb="2">
      <t>キョタク</t>
    </rPh>
    <rPh sb="2" eb="4">
      <t>ホウモン</t>
    </rPh>
    <rPh sb="4" eb="5">
      <t>ガタ</t>
    </rPh>
    <rPh sb="6" eb="8">
      <t>ジドウ</t>
    </rPh>
    <rPh sb="8" eb="10">
      <t>ハッタツ</t>
    </rPh>
    <rPh sb="10" eb="12">
      <t>シエン</t>
    </rPh>
    <phoneticPr fontId="7"/>
  </si>
  <si>
    <t>主たる事業所</t>
    <rPh sb="0" eb="1">
      <t>シュ</t>
    </rPh>
    <rPh sb="3" eb="6">
      <t>ジギョウショ</t>
    </rPh>
    <phoneticPr fontId="7"/>
  </si>
  <si>
    <t>人</t>
    <rPh sb="0" eb="1">
      <t>ニン</t>
    </rPh>
    <phoneticPr fontId="7"/>
  </si>
  <si>
    <t>－</t>
    <phoneticPr fontId="7"/>
  </si>
  <si>
    <t>従たる事業所①</t>
    <rPh sb="0" eb="1">
      <t>ジュウ</t>
    </rPh>
    <rPh sb="3" eb="6">
      <t>ジギョウショ</t>
    </rPh>
    <phoneticPr fontId="7"/>
  </si>
  <si>
    <t>－</t>
    <phoneticPr fontId="7"/>
  </si>
  <si>
    <t>従たる事業所②</t>
    <rPh sb="0" eb="1">
      <t>ジュウ</t>
    </rPh>
    <rPh sb="3" eb="6">
      <t>ジギョウショ</t>
    </rPh>
    <phoneticPr fontId="7"/>
  </si>
  <si>
    <t>計</t>
    <rPh sb="0" eb="1">
      <t>ケイ</t>
    </rPh>
    <phoneticPr fontId="7"/>
  </si>
  <si>
    <t>障害福祉サービスの種別・定員</t>
    <rPh sb="0" eb="2">
      <t>ショウガイ</t>
    </rPh>
    <rPh sb="2" eb="4">
      <t>フクシ</t>
    </rPh>
    <rPh sb="9" eb="11">
      <t>シュベツ</t>
    </rPh>
    <rPh sb="12" eb="14">
      <t>テイイン</t>
    </rPh>
    <phoneticPr fontId="7"/>
  </si>
  <si>
    <t>障害福祉サービスとの多機能型の実施</t>
    <rPh sb="0" eb="2">
      <t>ショウガイ</t>
    </rPh>
    <rPh sb="2" eb="4">
      <t>フクシ</t>
    </rPh>
    <rPh sb="10" eb="13">
      <t>タキノウ</t>
    </rPh>
    <rPh sb="13" eb="14">
      <t>ガタ</t>
    </rPh>
    <rPh sb="15" eb="17">
      <t>ジッシ</t>
    </rPh>
    <phoneticPr fontId="7"/>
  </si>
  <si>
    <t>有　　・　　無</t>
    <phoneticPr fontId="7"/>
  </si>
  <si>
    <t>実施　　　　　　　　　　　　　　　　　　　　　　　　　　　　サービス</t>
    <rPh sb="0" eb="2">
      <t>ジッシ</t>
    </rPh>
    <phoneticPr fontId="7"/>
  </si>
  <si>
    <t>生活介護</t>
    <rPh sb="0" eb="2">
      <t>セイカツ</t>
    </rPh>
    <rPh sb="2" eb="4">
      <t>カイゴ</t>
    </rPh>
    <phoneticPr fontId="7"/>
  </si>
  <si>
    <t>自立訓練
（機能訓練）</t>
    <rPh sb="0" eb="2">
      <t>ジリツ</t>
    </rPh>
    <rPh sb="2" eb="4">
      <t>クンレン</t>
    </rPh>
    <rPh sb="6" eb="8">
      <t>キノウ</t>
    </rPh>
    <rPh sb="8" eb="10">
      <t>クンレン</t>
    </rPh>
    <phoneticPr fontId="7"/>
  </si>
  <si>
    <t>自立訓練
（生活訓練）</t>
    <rPh sb="0" eb="2">
      <t>ジリツ</t>
    </rPh>
    <rPh sb="2" eb="4">
      <t>クンレン</t>
    </rPh>
    <rPh sb="6" eb="8">
      <t>セイカツ</t>
    </rPh>
    <rPh sb="8" eb="10">
      <t>クンレン</t>
    </rPh>
    <phoneticPr fontId="7"/>
  </si>
  <si>
    <t>就労移行支援
（一般型）</t>
    <rPh sb="0" eb="2">
      <t>シュウロウ</t>
    </rPh>
    <rPh sb="2" eb="4">
      <t>イコウ</t>
    </rPh>
    <rPh sb="4" eb="6">
      <t>シエン</t>
    </rPh>
    <rPh sb="8" eb="10">
      <t>イッパン</t>
    </rPh>
    <rPh sb="10" eb="11">
      <t>ガタ</t>
    </rPh>
    <phoneticPr fontId="7"/>
  </si>
  <si>
    <t>就労移行支援
（資格取得型）</t>
    <rPh sb="0" eb="2">
      <t>シュウロウ</t>
    </rPh>
    <rPh sb="2" eb="4">
      <t>イコウ</t>
    </rPh>
    <rPh sb="4" eb="6">
      <t>シエン</t>
    </rPh>
    <rPh sb="8" eb="10">
      <t>シカク</t>
    </rPh>
    <rPh sb="10" eb="12">
      <t>シュトク</t>
    </rPh>
    <rPh sb="12" eb="13">
      <t>ガタ</t>
    </rPh>
    <phoneticPr fontId="7"/>
  </si>
  <si>
    <t>就労継続支援（Ａ型）</t>
    <rPh sb="0" eb="2">
      <t>シュウロウ</t>
    </rPh>
    <rPh sb="2" eb="4">
      <t>ケイゾク</t>
    </rPh>
    <rPh sb="4" eb="6">
      <t>シエン</t>
    </rPh>
    <rPh sb="8" eb="9">
      <t>ガタ</t>
    </rPh>
    <phoneticPr fontId="7"/>
  </si>
  <si>
    <t>就労継続支援（Ｂ型）</t>
    <rPh sb="0" eb="2">
      <t>シュウロウ</t>
    </rPh>
    <rPh sb="2" eb="4">
      <t>ケイゾク</t>
    </rPh>
    <rPh sb="4" eb="6">
      <t>シエン</t>
    </rPh>
    <rPh sb="8" eb="9">
      <t>ガタ</t>
    </rPh>
    <phoneticPr fontId="7"/>
  </si>
  <si>
    <t>合計定員</t>
    <rPh sb="0" eb="2">
      <t>ゴウケイ</t>
    </rPh>
    <rPh sb="2" eb="4">
      <t>テイイン</t>
    </rPh>
    <phoneticPr fontId="7"/>
  </si>
  <si>
    <t>（注）多機能型の場合は、多機能型全体の定員を記入すること。</t>
    <rPh sb="1" eb="2">
      <t>チュウ</t>
    </rPh>
    <rPh sb="3" eb="7">
      <t>タキノウガタ</t>
    </rPh>
    <rPh sb="8" eb="10">
      <t>バアイ</t>
    </rPh>
    <rPh sb="12" eb="16">
      <t>タキノウガタ</t>
    </rPh>
    <rPh sb="16" eb="18">
      <t>ゼンタイ</t>
    </rPh>
    <rPh sb="19" eb="21">
      <t>テイイン</t>
    </rPh>
    <rPh sb="22" eb="24">
      <t>キニュウ</t>
    </rPh>
    <phoneticPr fontId="7"/>
  </si>
  <si>
    <t>設置法人</t>
    <rPh sb="0" eb="2">
      <t>セッチ</t>
    </rPh>
    <rPh sb="2" eb="4">
      <t>ホウジン</t>
    </rPh>
    <phoneticPr fontId="7"/>
  </si>
  <si>
    <t>フリガナ</t>
    <phoneticPr fontId="7"/>
  </si>
  <si>
    <t>　</t>
    <phoneticPr fontId="7"/>
  </si>
  <si>
    <t>〒</t>
    <phoneticPr fontId="7"/>
  </si>
  <si>
    <t>代表者名</t>
    <rPh sb="0" eb="3">
      <t>ダイヒョウシャ</t>
    </rPh>
    <rPh sb="3" eb="4">
      <t>メイ</t>
    </rPh>
    <phoneticPr fontId="7"/>
  </si>
  <si>
    <t>記入者</t>
    <rPh sb="0" eb="2">
      <t>キニュウ</t>
    </rPh>
    <rPh sb="2" eb="3">
      <t>シャ</t>
    </rPh>
    <phoneticPr fontId="7"/>
  </si>
  <si>
    <t>職名・氏名</t>
    <rPh sb="0" eb="1">
      <t>ショク</t>
    </rPh>
    <rPh sb="1" eb="2">
      <t>ナ</t>
    </rPh>
    <rPh sb="3" eb="5">
      <t>シメイ</t>
    </rPh>
    <phoneticPr fontId="7"/>
  </si>
  <si>
    <t>連絡先電話番号</t>
    <rPh sb="0" eb="3">
      <t>レンラクサキ</t>
    </rPh>
    <rPh sb="3" eb="5">
      <t>デンワ</t>
    </rPh>
    <rPh sb="5" eb="7">
      <t>バンゴウ</t>
    </rPh>
    <phoneticPr fontId="7"/>
  </si>
  <si>
    <t>※以下の書類（写し）を添付してください。</t>
    <rPh sb="1" eb="3">
      <t>イカ</t>
    </rPh>
    <rPh sb="4" eb="6">
      <t>ショルイ</t>
    </rPh>
    <rPh sb="7" eb="8">
      <t>ウツ</t>
    </rPh>
    <rPh sb="11" eb="13">
      <t>テンプ</t>
    </rPh>
    <phoneticPr fontId="7"/>
  </si>
  <si>
    <t>重要事項説明書</t>
    <rPh sb="0" eb="2">
      <t>ジュウヨウ</t>
    </rPh>
    <rPh sb="2" eb="4">
      <t>ジコウ</t>
    </rPh>
    <rPh sb="4" eb="7">
      <t>セツメイショ</t>
    </rPh>
    <phoneticPr fontId="7"/>
  </si>
  <si>
    <t>最終改正
年月日</t>
    <rPh sb="0" eb="2">
      <t>サイシュウ</t>
    </rPh>
    <rPh sb="2" eb="4">
      <t>カイセイ</t>
    </rPh>
    <rPh sb="5" eb="8">
      <t>ネンガッピ</t>
    </rPh>
    <phoneticPr fontId="7"/>
  </si>
  <si>
    <t>：</t>
    <phoneticPr fontId="7"/>
  </si>
  <si>
    <t>※最新の様式（利用者の署名は不要）。</t>
    <rPh sb="1" eb="3">
      <t>サイシン</t>
    </rPh>
    <rPh sb="4" eb="6">
      <t>ヨウシキ</t>
    </rPh>
    <rPh sb="7" eb="10">
      <t>リヨウシャ</t>
    </rPh>
    <rPh sb="11" eb="13">
      <t>ショメイ</t>
    </rPh>
    <rPh sb="14" eb="16">
      <t>フヨウ</t>
    </rPh>
    <phoneticPr fontId="7"/>
  </si>
  <si>
    <t>契約書</t>
    <rPh sb="0" eb="2">
      <t>ケイヤク</t>
    </rPh>
    <rPh sb="2" eb="3">
      <t>ショ</t>
    </rPh>
    <phoneticPr fontId="7"/>
  </si>
  <si>
    <t>：</t>
    <phoneticPr fontId="7"/>
  </si>
  <si>
    <t>施設平面図</t>
    <rPh sb="0" eb="2">
      <t>シセツ</t>
    </rPh>
    <rPh sb="2" eb="5">
      <t>ヘイメンズ</t>
    </rPh>
    <phoneticPr fontId="7"/>
  </si>
  <si>
    <t>※床面積を記入してください（既存のパンフレット等の平面図でも可）。</t>
    <rPh sb="1" eb="2">
      <t>ユカ</t>
    </rPh>
    <rPh sb="2" eb="4">
      <t>メンセキ</t>
    </rPh>
    <rPh sb="5" eb="7">
      <t>キニュウ</t>
    </rPh>
    <rPh sb="14" eb="16">
      <t>キゾン</t>
    </rPh>
    <rPh sb="23" eb="24">
      <t>トウ</t>
    </rPh>
    <rPh sb="25" eb="28">
      <t>ヘイメンズ</t>
    </rPh>
    <rPh sb="30" eb="31">
      <t>カ</t>
    </rPh>
    <phoneticPr fontId="7"/>
  </si>
  <si>
    <t>※勤務表が記号等で表記されている場合は、実際の時間がわかる様式にしてください。</t>
    <rPh sb="1" eb="3">
      <t>キンム</t>
    </rPh>
    <rPh sb="3" eb="4">
      <t>ヒョウ</t>
    </rPh>
    <rPh sb="5" eb="7">
      <t>キゴウ</t>
    </rPh>
    <rPh sb="7" eb="8">
      <t>トウ</t>
    </rPh>
    <rPh sb="9" eb="11">
      <t>ヒョウキ</t>
    </rPh>
    <rPh sb="16" eb="18">
      <t>バアイ</t>
    </rPh>
    <rPh sb="20" eb="22">
      <t>ジッサイ</t>
    </rPh>
    <rPh sb="23" eb="25">
      <t>ジカン</t>
    </rPh>
    <rPh sb="29" eb="31">
      <t>ヨウシキ</t>
    </rPh>
    <phoneticPr fontId="7"/>
  </si>
  <si>
    <t>就業規則</t>
    <rPh sb="0" eb="2">
      <t>シュウギョウ</t>
    </rPh>
    <rPh sb="2" eb="4">
      <t>キソク</t>
    </rPh>
    <phoneticPr fontId="7"/>
  </si>
  <si>
    <t>給与規程</t>
    <rPh sb="0" eb="2">
      <t>キュウヨ</t>
    </rPh>
    <rPh sb="2" eb="4">
      <t>キテイ</t>
    </rPh>
    <phoneticPr fontId="7"/>
  </si>
  <si>
    <t>：</t>
    <phoneticPr fontId="7"/>
  </si>
  <si>
    <t>給食施設栄養管理報告書</t>
    <rPh sb="0" eb="2">
      <t>キュウショク</t>
    </rPh>
    <rPh sb="2" eb="4">
      <t>シセツ</t>
    </rPh>
    <rPh sb="4" eb="6">
      <t>エイヨウ</t>
    </rPh>
    <rPh sb="6" eb="8">
      <t>カンリ</t>
    </rPh>
    <rPh sb="8" eb="11">
      <t>ホウコクショ</t>
    </rPh>
    <phoneticPr fontId="7"/>
  </si>
  <si>
    <t>※保健所に提出した書類の写しを提出してください。（給食を行っている施設のみ）</t>
    <rPh sb="1" eb="3">
      <t>ホケン</t>
    </rPh>
    <rPh sb="3" eb="4">
      <t>ショ</t>
    </rPh>
    <rPh sb="5" eb="7">
      <t>テイシュツ</t>
    </rPh>
    <rPh sb="9" eb="11">
      <t>ショルイ</t>
    </rPh>
    <rPh sb="12" eb="13">
      <t>ウツ</t>
    </rPh>
    <rPh sb="15" eb="17">
      <t>テイシュツ</t>
    </rPh>
    <rPh sb="25" eb="27">
      <t>キュウショク</t>
    </rPh>
    <rPh sb="28" eb="29">
      <t>オコナ</t>
    </rPh>
    <rPh sb="33" eb="35">
      <t>シセツ</t>
    </rPh>
    <phoneticPr fontId="7"/>
  </si>
  <si>
    <t>給食業務委託契約書（覚書を含む）</t>
    <rPh sb="0" eb="2">
      <t>キュウショク</t>
    </rPh>
    <rPh sb="2" eb="4">
      <t>ギョウム</t>
    </rPh>
    <rPh sb="4" eb="6">
      <t>イタク</t>
    </rPh>
    <rPh sb="6" eb="9">
      <t>ケイヤクショ</t>
    </rPh>
    <phoneticPr fontId="7"/>
  </si>
  <si>
    <t>※給食業務を委託している場合のみ提出してください。</t>
    <rPh sb="1" eb="3">
      <t>キュウショク</t>
    </rPh>
    <rPh sb="3" eb="5">
      <t>ギョウム</t>
    </rPh>
    <rPh sb="6" eb="8">
      <t>イタク</t>
    </rPh>
    <rPh sb="12" eb="14">
      <t>バアイ</t>
    </rPh>
    <rPh sb="16" eb="18">
      <t>テイシュツ</t>
    </rPh>
    <phoneticPr fontId="7"/>
  </si>
  <si>
    <t>児童指導員</t>
    <rPh sb="0" eb="2">
      <t>ジドウ</t>
    </rPh>
    <rPh sb="2" eb="5">
      <t>シドウイン</t>
    </rPh>
    <phoneticPr fontId="7"/>
  </si>
  <si>
    <t>保育士</t>
    <rPh sb="0" eb="2">
      <t>ホイク</t>
    </rPh>
    <rPh sb="2" eb="3">
      <t>シ</t>
    </rPh>
    <phoneticPr fontId="7"/>
  </si>
  <si>
    <t>障害経験者</t>
    <rPh sb="0" eb="2">
      <t>ショウガイ</t>
    </rPh>
    <rPh sb="2" eb="5">
      <t>ケイケンシャ</t>
    </rPh>
    <phoneticPr fontId="7"/>
  </si>
  <si>
    <t>指導員</t>
    <rPh sb="0" eb="3">
      <t>シドウイン</t>
    </rPh>
    <phoneticPr fontId="7"/>
  </si>
  <si>
    <t>常勤専従</t>
    <rPh sb="0" eb="2">
      <t>ジョウキン</t>
    </rPh>
    <rPh sb="2" eb="4">
      <t>センジュウ</t>
    </rPh>
    <phoneticPr fontId="7"/>
  </si>
  <si>
    <t>常勤兼務</t>
    <rPh sb="0" eb="2">
      <t>ジョウキン</t>
    </rPh>
    <rPh sb="2" eb="4">
      <t>ケンム</t>
    </rPh>
    <phoneticPr fontId="7"/>
  </si>
  <si>
    <t>非常勤専従</t>
    <rPh sb="0" eb="3">
      <t>ヒジョウキン</t>
    </rPh>
    <rPh sb="3" eb="5">
      <t>センジュウ</t>
    </rPh>
    <phoneticPr fontId="7"/>
  </si>
  <si>
    <t>非常勤兼務</t>
    <rPh sb="0" eb="3">
      <t>ヒジョウキン</t>
    </rPh>
    <rPh sb="3" eb="5">
      <t>ケンム</t>
    </rPh>
    <phoneticPr fontId="7"/>
  </si>
  <si>
    <t>支援の種類</t>
    <rPh sb="0" eb="2">
      <t>シエン</t>
    </rPh>
    <rPh sb="3" eb="5">
      <t>シュルイ</t>
    </rPh>
    <phoneticPr fontId="7"/>
  </si>
  <si>
    <t>事業所名</t>
    <rPh sb="0" eb="3">
      <t>ジギョウショ</t>
    </rPh>
    <rPh sb="3" eb="4">
      <t>メイ</t>
    </rPh>
    <phoneticPr fontId="7"/>
  </si>
  <si>
    <t>月</t>
    <rPh sb="0" eb="1">
      <t>ゲツ</t>
    </rPh>
    <phoneticPr fontId="7"/>
  </si>
  <si>
    <t>火</t>
    <rPh sb="0" eb="1">
      <t>カ</t>
    </rPh>
    <phoneticPr fontId="7"/>
  </si>
  <si>
    <t>水</t>
    <rPh sb="0" eb="1">
      <t>スイ</t>
    </rPh>
    <phoneticPr fontId="7"/>
  </si>
  <si>
    <t>木</t>
    <rPh sb="0" eb="1">
      <t>モク</t>
    </rPh>
    <phoneticPr fontId="7"/>
  </si>
  <si>
    <t>金</t>
    <rPh sb="0" eb="1">
      <t>キン</t>
    </rPh>
    <phoneticPr fontId="7"/>
  </si>
  <si>
    <t>土</t>
    <rPh sb="0" eb="1">
      <t>ド</t>
    </rPh>
    <phoneticPr fontId="7"/>
  </si>
  <si>
    <t>日</t>
    <rPh sb="0" eb="1">
      <t>ニチ</t>
    </rPh>
    <phoneticPr fontId="7"/>
  </si>
  <si>
    <t>定員</t>
    <rPh sb="0" eb="2">
      <t>テイイン</t>
    </rPh>
    <phoneticPr fontId="7"/>
  </si>
  <si>
    <t>　人</t>
    <rPh sb="1" eb="2">
      <t>ニン</t>
    </rPh>
    <phoneticPr fontId="7"/>
  </si>
  <si>
    <t>有</t>
    <rPh sb="0" eb="1">
      <t>ア</t>
    </rPh>
    <phoneticPr fontId="7"/>
  </si>
  <si>
    <t>無</t>
    <rPh sb="0" eb="1">
      <t>ナ</t>
    </rPh>
    <phoneticPr fontId="7"/>
  </si>
  <si>
    <t>区分</t>
    <rPh sb="0" eb="2">
      <t>クブン</t>
    </rPh>
    <phoneticPr fontId="7"/>
  </si>
  <si>
    <t>職種
（資格）
区分</t>
    <rPh sb="0" eb="2">
      <t>ショクシュ</t>
    </rPh>
    <rPh sb="4" eb="6">
      <t>シカク</t>
    </rPh>
    <rPh sb="8" eb="10">
      <t>クブン</t>
    </rPh>
    <phoneticPr fontId="7"/>
  </si>
  <si>
    <t>勤務形態</t>
    <rPh sb="0" eb="2">
      <t>キンム</t>
    </rPh>
    <rPh sb="2" eb="4">
      <t>ケイタイ</t>
    </rPh>
    <phoneticPr fontId="7"/>
  </si>
  <si>
    <t>氏名</t>
    <rPh sb="0" eb="2">
      <t>シメイ</t>
    </rPh>
    <phoneticPr fontId="7"/>
  </si>
  <si>
    <t>第１週</t>
    <rPh sb="0" eb="1">
      <t>ダイ</t>
    </rPh>
    <rPh sb="2" eb="3">
      <t>シュウ</t>
    </rPh>
    <phoneticPr fontId="7"/>
  </si>
  <si>
    <t>第２週</t>
    <rPh sb="0" eb="1">
      <t>ダイ</t>
    </rPh>
    <rPh sb="2" eb="3">
      <t>シュウ</t>
    </rPh>
    <phoneticPr fontId="7"/>
  </si>
  <si>
    <t>第３週</t>
    <rPh sb="0" eb="1">
      <t>ダイ</t>
    </rPh>
    <rPh sb="2" eb="3">
      <t>シュウ</t>
    </rPh>
    <phoneticPr fontId="7"/>
  </si>
  <si>
    <t>第４週</t>
    <rPh sb="0" eb="1">
      <t>ダイ</t>
    </rPh>
    <rPh sb="2" eb="3">
      <t>シュウ</t>
    </rPh>
    <phoneticPr fontId="7"/>
  </si>
  <si>
    <t>勤務時間の状況</t>
    <rPh sb="0" eb="2">
      <t>キンム</t>
    </rPh>
    <rPh sb="2" eb="4">
      <t>ジカン</t>
    </rPh>
    <rPh sb="5" eb="7">
      <t>ジョウキョウ</t>
    </rPh>
    <phoneticPr fontId="7"/>
  </si>
  <si>
    <t>週平均勤務時間</t>
    <phoneticPr fontId="7"/>
  </si>
  <si>
    <t>常勤換算後人数</t>
    <phoneticPr fontId="7"/>
  </si>
  <si>
    <t>木</t>
  </si>
  <si>
    <t>金</t>
  </si>
  <si>
    <t>土</t>
  </si>
  <si>
    <t>日</t>
  </si>
  <si>
    <t>月</t>
  </si>
  <si>
    <t>火</t>
  </si>
  <si>
    <t>水</t>
  </si>
  <si>
    <t>□</t>
    <phoneticPr fontId="7"/>
  </si>
  <si>
    <t>□</t>
  </si>
  <si>
    <t>提供時間内
配置実人数</t>
    <rPh sb="0" eb="2">
      <t>テイキョウ</t>
    </rPh>
    <rPh sb="2" eb="4">
      <t>ジカン</t>
    </rPh>
    <rPh sb="4" eb="5">
      <t>ナイ</t>
    </rPh>
    <rPh sb="6" eb="8">
      <t>ハイチ</t>
    </rPh>
    <rPh sb="8" eb="9">
      <t>ジツ</t>
    </rPh>
    <rPh sb="9" eb="11">
      <t>ニンズウ</t>
    </rPh>
    <phoneticPr fontId="7"/>
  </si>
  <si>
    <t>○時○分～○時○分</t>
    <rPh sb="1" eb="2">
      <t>ジ</t>
    </rPh>
    <rPh sb="3" eb="4">
      <t>フン</t>
    </rPh>
    <rPh sb="6" eb="7">
      <t>ジ</t>
    </rPh>
    <rPh sb="8" eb="9">
      <t>フン</t>
    </rPh>
    <phoneticPr fontId="7"/>
  </si>
  <si>
    <t>その他
指導員等</t>
    <rPh sb="2" eb="3">
      <t>タ</t>
    </rPh>
    <rPh sb="4" eb="7">
      <t>シドウイン</t>
    </rPh>
    <rPh sb="7" eb="8">
      <t>トウ</t>
    </rPh>
    <phoneticPr fontId="7"/>
  </si>
  <si>
    <t>合計</t>
    <rPh sb="0" eb="2">
      <t>ゴウケイ</t>
    </rPh>
    <phoneticPr fontId="7"/>
  </si>
  <si>
    <t>提供時間内配置職員
実人員の総数</t>
    <rPh sb="7" eb="9">
      <t>ショクイン</t>
    </rPh>
    <rPh sb="12" eb="13">
      <t>イン</t>
    </rPh>
    <rPh sb="14" eb="16">
      <t>ソウスウ</t>
    </rPh>
    <phoneticPr fontId="7"/>
  </si>
  <si>
    <t>表面の
一覧表
以外の
勤務職員</t>
    <rPh sb="0" eb="1">
      <t>オモテ</t>
    </rPh>
    <rPh sb="1" eb="2">
      <t>メン</t>
    </rPh>
    <rPh sb="4" eb="6">
      <t>イチラン</t>
    </rPh>
    <rPh sb="6" eb="7">
      <t>ヒョウ</t>
    </rPh>
    <rPh sb="8" eb="10">
      <t>イガイ</t>
    </rPh>
    <rPh sb="12" eb="14">
      <t>キンム</t>
    </rPh>
    <rPh sb="14" eb="16">
      <t>ショクイン</t>
    </rPh>
    <phoneticPr fontId="7"/>
  </si>
  <si>
    <t>職種</t>
    <rPh sb="0" eb="2">
      <t>ショクシュ</t>
    </rPh>
    <phoneticPr fontId="7"/>
  </si>
  <si>
    <t>児童発達支援管理責任者</t>
    <phoneticPr fontId="7"/>
  </si>
  <si>
    <t>管理者</t>
    <rPh sb="0" eb="3">
      <t>カンリシャ</t>
    </rPh>
    <phoneticPr fontId="7"/>
  </si>
  <si>
    <t>シフト区分</t>
    <rPh sb="3" eb="5">
      <t>クブン</t>
    </rPh>
    <phoneticPr fontId="7"/>
  </si>
  <si>
    <t>実働時間②-①-③</t>
    <rPh sb="0" eb="1">
      <t>ジツ</t>
    </rPh>
    <rPh sb="2" eb="4">
      <t>ジカン</t>
    </rPh>
    <phoneticPr fontId="7"/>
  </si>
  <si>
    <t>開始時間①</t>
    <rPh sb="0" eb="2">
      <t>カイシ</t>
    </rPh>
    <rPh sb="2" eb="4">
      <t>ジカン</t>
    </rPh>
    <phoneticPr fontId="7"/>
  </si>
  <si>
    <t>終了時間②</t>
    <rPh sb="0" eb="2">
      <t>シュウリョウ</t>
    </rPh>
    <rPh sb="2" eb="4">
      <t>ジカン</t>
    </rPh>
    <phoneticPr fontId="7"/>
  </si>
  <si>
    <t>休憩時間③</t>
    <rPh sb="0" eb="2">
      <t>キュウケイ</t>
    </rPh>
    <rPh sb="2" eb="4">
      <t>ジカン</t>
    </rPh>
    <phoneticPr fontId="7"/>
  </si>
  <si>
    <t>休</t>
    <rPh sb="0" eb="1">
      <t>ヤス</t>
    </rPh>
    <phoneticPr fontId="7"/>
  </si>
  <si>
    <t>①</t>
    <phoneticPr fontId="7"/>
  </si>
  <si>
    <t>②</t>
    <phoneticPr fontId="7"/>
  </si>
  <si>
    <t>③</t>
    <phoneticPr fontId="7"/>
  </si>
  <si>
    <t>④</t>
    <phoneticPr fontId="7"/>
  </si>
  <si>
    <t>⑤</t>
    <phoneticPr fontId="7"/>
  </si>
  <si>
    <t>⑥</t>
    <phoneticPr fontId="7"/>
  </si>
  <si>
    <t>⑦</t>
    <phoneticPr fontId="7"/>
  </si>
  <si>
    <t>有</t>
    <rPh sb="0" eb="1">
      <t>ユウ</t>
    </rPh>
    <phoneticPr fontId="7"/>
  </si>
  <si>
    <t>欠</t>
    <rPh sb="0" eb="1">
      <t>ケツ</t>
    </rPh>
    <phoneticPr fontId="7"/>
  </si>
  <si>
    <t>　
　　</t>
    <phoneticPr fontId="7"/>
  </si>
  <si>
    <t>【記載に際しての留意事項】</t>
    <rPh sb="1" eb="3">
      <t>キサイ</t>
    </rPh>
    <rPh sb="4" eb="5">
      <t>サイ</t>
    </rPh>
    <rPh sb="8" eb="10">
      <t>リュウイ</t>
    </rPh>
    <rPh sb="10" eb="12">
      <t>ジコウ</t>
    </rPh>
    <phoneticPr fontId="7"/>
  </si>
  <si>
    <t>２　「当該事業所で定める勤務時間の区分（※）」は、「シフト区分」毎に、例えば、開始時間「８：３０」、終了時間「１７：３０」、休憩時間「0:45（45分休憩の場合）」と入力してください（実働時間は自動計算されます）。</t>
    <rPh sb="3" eb="5">
      <t>トウガイ</t>
    </rPh>
    <rPh sb="5" eb="8">
      <t>ジギョウショ</t>
    </rPh>
    <rPh sb="9" eb="10">
      <t>サダ</t>
    </rPh>
    <rPh sb="29" eb="31">
      <t>クブン</t>
    </rPh>
    <rPh sb="32" eb="33">
      <t>ゴト</t>
    </rPh>
    <rPh sb="35" eb="36">
      <t>タト</t>
    </rPh>
    <rPh sb="39" eb="41">
      <t>カイシ</t>
    </rPh>
    <rPh sb="41" eb="43">
      <t>ジカン</t>
    </rPh>
    <rPh sb="50" eb="52">
      <t>シュウリョウ</t>
    </rPh>
    <rPh sb="52" eb="54">
      <t>ジカン</t>
    </rPh>
    <rPh sb="62" eb="64">
      <t>キュウケイ</t>
    </rPh>
    <rPh sb="64" eb="66">
      <t>ジカン</t>
    </rPh>
    <rPh sb="74" eb="75">
      <t>フン</t>
    </rPh>
    <rPh sb="75" eb="77">
      <t>キュウケイ</t>
    </rPh>
    <rPh sb="78" eb="80">
      <t>バアイ</t>
    </rPh>
    <rPh sb="83" eb="85">
      <t>ニュウリョク</t>
    </rPh>
    <rPh sb="92" eb="94">
      <t>ジツドウ</t>
    </rPh>
    <rPh sb="94" eb="96">
      <t>ジカン</t>
    </rPh>
    <rPh sb="97" eb="99">
      <t>ジドウ</t>
    </rPh>
    <rPh sb="99" eb="101">
      <t>ケイサン</t>
    </rPh>
    <phoneticPr fontId="7"/>
  </si>
  <si>
    <t>３　必要に応じて、セルを複写により、欄を増やしてください。</t>
    <rPh sb="2" eb="4">
      <t>ヒツヨウ</t>
    </rPh>
    <rPh sb="5" eb="6">
      <t>オウ</t>
    </rPh>
    <rPh sb="12" eb="14">
      <t>フクシャ</t>
    </rPh>
    <rPh sb="18" eb="19">
      <t>ラン</t>
    </rPh>
    <rPh sb="20" eb="21">
      <t>フ</t>
    </rPh>
    <phoneticPr fontId="7"/>
  </si>
  <si>
    <t>４　当該事業所・施設に係る組織体制図（参考様式５別紙）を添付してください。</t>
    <rPh sb="19" eb="21">
      <t>サンコウ</t>
    </rPh>
    <rPh sb="21" eb="23">
      <t>ヨウシキ</t>
    </rPh>
    <rPh sb="24" eb="26">
      <t>ベッシ</t>
    </rPh>
    <phoneticPr fontId="7"/>
  </si>
  <si>
    <t>※休＝公休　有＝有給休暇　欠＝欠勤</t>
    <rPh sb="1" eb="2">
      <t>キュウ</t>
    </rPh>
    <rPh sb="3" eb="5">
      <t>コウキュウ</t>
    </rPh>
    <rPh sb="6" eb="7">
      <t>ユウ</t>
    </rPh>
    <rPh sb="8" eb="10">
      <t>ユウキュウ</t>
    </rPh>
    <rPh sb="10" eb="12">
      <t>キュウカ</t>
    </rPh>
    <rPh sb="13" eb="14">
      <t>ケツ</t>
    </rPh>
    <rPh sb="15" eb="17">
      <t>ケッキン</t>
    </rPh>
    <phoneticPr fontId="7"/>
  </si>
  <si>
    <t>（２）職員数</t>
    <rPh sb="3" eb="5">
      <t>ショクイン</t>
    </rPh>
    <rPh sb="5" eb="6">
      <t>スウ</t>
    </rPh>
    <phoneticPr fontId="7"/>
  </si>
  <si>
    <t>　　支援サービス：</t>
    <rPh sb="2" eb="4">
      <t>シエン</t>
    </rPh>
    <phoneticPr fontId="7"/>
  </si>
  <si>
    <t>（※　多機能型事業所の場合は、サービスごとに作成してください。）</t>
    <rPh sb="3" eb="6">
      <t>タキノウ</t>
    </rPh>
    <rPh sb="6" eb="7">
      <t>ガタ</t>
    </rPh>
    <rPh sb="7" eb="10">
      <t>ジギョウショ</t>
    </rPh>
    <rPh sb="11" eb="13">
      <t>バアイ</t>
    </rPh>
    <rPh sb="22" eb="24">
      <t>サクセイ</t>
    </rPh>
    <phoneticPr fontId="7"/>
  </si>
  <si>
    <t>配置
基準</t>
    <rPh sb="0" eb="2">
      <t>ハイチ</t>
    </rPh>
    <rPh sb="3" eb="5">
      <t>キジュン</t>
    </rPh>
    <phoneticPr fontId="7"/>
  </si>
  <si>
    <t>施設長</t>
    <rPh sb="0" eb="2">
      <t>シセツ</t>
    </rPh>
    <rPh sb="2" eb="3">
      <t>チョウ</t>
    </rPh>
    <phoneticPr fontId="7"/>
  </si>
  <si>
    <t>医師</t>
    <rPh sb="0" eb="2">
      <t>イシ</t>
    </rPh>
    <phoneticPr fontId="7"/>
  </si>
  <si>
    <t>看護職員</t>
    <rPh sb="0" eb="2">
      <t>カンゴ</t>
    </rPh>
    <rPh sb="2" eb="4">
      <t>ショクイン</t>
    </rPh>
    <phoneticPr fontId="7"/>
  </si>
  <si>
    <t>児童発達支援管理責任者</t>
    <rPh sb="0" eb="2">
      <t>ジドウ</t>
    </rPh>
    <rPh sb="2" eb="4">
      <t>ハッタツ</t>
    </rPh>
    <rPh sb="4" eb="6">
      <t>シエン</t>
    </rPh>
    <rPh sb="6" eb="8">
      <t>カンリ</t>
    </rPh>
    <rPh sb="8" eb="10">
      <t>セキニン</t>
    </rPh>
    <rPh sb="10" eb="11">
      <t>シャ</t>
    </rPh>
    <phoneticPr fontId="7"/>
  </si>
  <si>
    <t>児童指導員･･･①</t>
    <rPh sb="0" eb="2">
      <t>ジドウ</t>
    </rPh>
    <rPh sb="2" eb="5">
      <t>シドウイン</t>
    </rPh>
    <phoneticPr fontId="7"/>
  </si>
  <si>
    <t>保育士･･･②</t>
    <rPh sb="0" eb="2">
      <t>ホイク</t>
    </rPh>
    <rPh sb="2" eb="3">
      <t>シ</t>
    </rPh>
    <phoneticPr fontId="7"/>
  </si>
  <si>
    <t>理学療法士</t>
    <rPh sb="0" eb="2">
      <t>リガク</t>
    </rPh>
    <rPh sb="2" eb="4">
      <t>リョウホウ</t>
    </rPh>
    <rPh sb="4" eb="5">
      <t>シ</t>
    </rPh>
    <phoneticPr fontId="7"/>
  </si>
  <si>
    <t>作業療法士</t>
    <rPh sb="0" eb="2">
      <t>サギョウ</t>
    </rPh>
    <rPh sb="2" eb="4">
      <t>リョウホウ</t>
    </rPh>
    <rPh sb="4" eb="5">
      <t>シ</t>
    </rPh>
    <phoneticPr fontId="7"/>
  </si>
  <si>
    <t>心理指導担当職員</t>
    <rPh sb="0" eb="2">
      <t>シンリ</t>
    </rPh>
    <rPh sb="2" eb="4">
      <t>シドウ</t>
    </rPh>
    <rPh sb="4" eb="6">
      <t>タントウ</t>
    </rPh>
    <rPh sb="6" eb="8">
      <t>ショクイン</t>
    </rPh>
    <phoneticPr fontId="7"/>
  </si>
  <si>
    <t>職業指導員</t>
    <rPh sb="0" eb="2">
      <t>ショクギョウ</t>
    </rPh>
    <rPh sb="2" eb="5">
      <t>シドウイン</t>
    </rPh>
    <phoneticPr fontId="7"/>
  </si>
  <si>
    <t>栄養士</t>
    <rPh sb="0" eb="3">
      <t>エイヨウシ</t>
    </rPh>
    <phoneticPr fontId="7"/>
  </si>
  <si>
    <t>　</t>
    <phoneticPr fontId="7"/>
  </si>
  <si>
    <t>調理員</t>
    <rPh sb="0" eb="3">
      <t>チョウリイン</t>
    </rPh>
    <phoneticPr fontId="7"/>
  </si>
  <si>
    <t>その他従業員</t>
    <rPh sb="2" eb="3">
      <t>タ</t>
    </rPh>
    <rPh sb="3" eb="6">
      <t>ジュウギョウイン</t>
    </rPh>
    <phoneticPr fontId="7"/>
  </si>
  <si>
    <t>＿</t>
    <phoneticPr fontId="7"/>
  </si>
  <si>
    <t>合　計</t>
    <rPh sb="0" eb="1">
      <t>ゴウ</t>
    </rPh>
    <rPh sb="2" eb="3">
      <t>ケイ</t>
    </rPh>
    <phoneticPr fontId="7"/>
  </si>
  <si>
    <t>１．上段（　）内書きは非常勤数（常勤換算）</t>
    <rPh sb="16" eb="18">
      <t>ジョウキン</t>
    </rPh>
    <rPh sb="18" eb="20">
      <t>カンサン</t>
    </rPh>
    <phoneticPr fontId="7"/>
  </si>
  <si>
    <t>３．配置基準欄は、以下により記入してください。
・「1人以上」とされている場合
　（ex）児童発達支援センター　「栄養士」＝「1.0」
・「児童指導員及び保育士」の総数に対して基準が定められている場合
　（ex）児童発達支援センター　児童数40÷4.0　→　多い職種に寄せて「児童指導員」＝「10.0」</t>
    <rPh sb="2" eb="4">
      <t>ハイチ</t>
    </rPh>
    <rPh sb="4" eb="6">
      <t>キジュン</t>
    </rPh>
    <rPh sb="6" eb="7">
      <t>ラン</t>
    </rPh>
    <rPh sb="9" eb="11">
      <t>イカ</t>
    </rPh>
    <rPh sb="14" eb="16">
      <t>キニュウ</t>
    </rPh>
    <rPh sb="26" eb="28">
      <t>ヒトリ</t>
    </rPh>
    <rPh sb="28" eb="30">
      <t>イジョウ</t>
    </rPh>
    <rPh sb="37" eb="39">
      <t>バアイ</t>
    </rPh>
    <rPh sb="45" eb="47">
      <t>ジドウ</t>
    </rPh>
    <rPh sb="47" eb="49">
      <t>ハッタツ</t>
    </rPh>
    <rPh sb="49" eb="51">
      <t>シエン</t>
    </rPh>
    <rPh sb="57" eb="60">
      <t>エイヨウシ</t>
    </rPh>
    <rPh sb="70" eb="72">
      <t>ジドウ</t>
    </rPh>
    <rPh sb="72" eb="75">
      <t>シドウイン</t>
    </rPh>
    <rPh sb="75" eb="76">
      <t>オヨ</t>
    </rPh>
    <rPh sb="77" eb="79">
      <t>ホイク</t>
    </rPh>
    <rPh sb="82" eb="84">
      <t>ソウスウ</t>
    </rPh>
    <rPh sb="85" eb="86">
      <t>タイ</t>
    </rPh>
    <rPh sb="88" eb="90">
      <t>キジュン</t>
    </rPh>
    <rPh sb="91" eb="92">
      <t>サダ</t>
    </rPh>
    <rPh sb="98" eb="100">
      <t>バアイ</t>
    </rPh>
    <rPh sb="106" eb="108">
      <t>ジドウ</t>
    </rPh>
    <rPh sb="108" eb="110">
      <t>ハッタツ</t>
    </rPh>
    <rPh sb="110" eb="112">
      <t>シエン</t>
    </rPh>
    <rPh sb="117" eb="119">
      <t>ジドウ</t>
    </rPh>
    <rPh sb="119" eb="120">
      <t>スウ</t>
    </rPh>
    <rPh sb="129" eb="130">
      <t>オオ</t>
    </rPh>
    <rPh sb="131" eb="133">
      <t>ショクシュ</t>
    </rPh>
    <rPh sb="134" eb="135">
      <t>ヨ</t>
    </rPh>
    <rPh sb="138" eb="140">
      <t>ジドウ</t>
    </rPh>
    <rPh sb="140" eb="143">
      <t>シドウイン</t>
    </rPh>
    <phoneticPr fontId="7"/>
  </si>
  <si>
    <t>（３）児童発達支援管理責任者の状況</t>
    <rPh sb="3" eb="5">
      <t>ジドウ</t>
    </rPh>
    <rPh sb="5" eb="7">
      <t>ハッタツ</t>
    </rPh>
    <rPh sb="7" eb="9">
      <t>シエン</t>
    </rPh>
    <rPh sb="9" eb="11">
      <t>カンリ</t>
    </rPh>
    <rPh sb="11" eb="13">
      <t>セキニン</t>
    </rPh>
    <rPh sb="13" eb="14">
      <t>シャ</t>
    </rPh>
    <rPh sb="15" eb="17">
      <t>ジョウキョウ</t>
    </rPh>
    <phoneticPr fontId="7"/>
  </si>
  <si>
    <t>児童発達支援管理責任者経歴書</t>
    <rPh sb="0" eb="2">
      <t>ジドウ</t>
    </rPh>
    <rPh sb="2" eb="4">
      <t>ハッタツ</t>
    </rPh>
    <rPh sb="4" eb="6">
      <t>シエン</t>
    </rPh>
    <rPh sb="6" eb="8">
      <t>カンリ</t>
    </rPh>
    <rPh sb="8" eb="10">
      <t>セキニン</t>
    </rPh>
    <rPh sb="10" eb="11">
      <t>シャ</t>
    </rPh>
    <phoneticPr fontId="7"/>
  </si>
  <si>
    <t>事業所の名称</t>
    <rPh sb="0" eb="3">
      <t>ジギョウショ</t>
    </rPh>
    <rPh sb="4" eb="6">
      <t>メイショウ</t>
    </rPh>
    <phoneticPr fontId="7"/>
  </si>
  <si>
    <t>サービス種類</t>
    <rPh sb="4" eb="6">
      <t>シュルイ</t>
    </rPh>
    <phoneticPr fontId="7"/>
  </si>
  <si>
    <t>兼務状況</t>
    <rPh sb="0" eb="2">
      <t>ケンム</t>
    </rPh>
    <rPh sb="2" eb="4">
      <t>ジョウキョウ</t>
    </rPh>
    <phoneticPr fontId="7"/>
  </si>
  <si>
    <t>生年月日</t>
    <rPh sb="0" eb="2">
      <t>セイネン</t>
    </rPh>
    <rPh sb="2" eb="4">
      <t>ガッピ</t>
    </rPh>
    <phoneticPr fontId="7"/>
  </si>
  <si>
    <t>　　年　　月　　日</t>
    <rPh sb="2" eb="3">
      <t>ネン</t>
    </rPh>
    <rPh sb="5" eb="6">
      <t>ガツ</t>
    </rPh>
    <rPh sb="8" eb="9">
      <t>ヒ</t>
    </rPh>
    <phoneticPr fontId="7"/>
  </si>
  <si>
    <t>当事業所の児童発達支援管理責任者の就任日</t>
    <rPh sb="0" eb="1">
      <t>トウ</t>
    </rPh>
    <rPh sb="1" eb="4">
      <t>ジギョウショ</t>
    </rPh>
    <rPh sb="5" eb="7">
      <t>ジドウ</t>
    </rPh>
    <rPh sb="7" eb="9">
      <t>ハッタツ</t>
    </rPh>
    <rPh sb="9" eb="11">
      <t>シエン</t>
    </rPh>
    <rPh sb="11" eb="13">
      <t>カンリ</t>
    </rPh>
    <rPh sb="13" eb="16">
      <t>セキニンシャ</t>
    </rPh>
    <rPh sb="17" eb="19">
      <t>シュウニン</t>
    </rPh>
    <rPh sb="19" eb="20">
      <t>ビ</t>
    </rPh>
    <phoneticPr fontId="7"/>
  </si>
  <si>
    <t>　　　年　　　月　　　日　～</t>
    <rPh sb="3" eb="4">
      <t>ネン</t>
    </rPh>
    <rPh sb="7" eb="8">
      <t>ガツ</t>
    </rPh>
    <rPh sb="11" eb="12">
      <t>ヒ</t>
    </rPh>
    <phoneticPr fontId="7"/>
  </si>
  <si>
    <t>障害者・児童の直接支援期間の年月数</t>
    <rPh sb="0" eb="3">
      <t>ショウガイシャ</t>
    </rPh>
    <rPh sb="4" eb="6">
      <t>ジドウ</t>
    </rPh>
    <rPh sb="7" eb="9">
      <t>チョクセツ</t>
    </rPh>
    <rPh sb="9" eb="11">
      <t>シエン</t>
    </rPh>
    <rPh sb="11" eb="13">
      <t>キカン</t>
    </rPh>
    <rPh sb="14" eb="15">
      <t>ネン</t>
    </rPh>
    <rPh sb="15" eb="17">
      <t>ツキスウ</t>
    </rPh>
    <phoneticPr fontId="7"/>
  </si>
  <si>
    <t>年</t>
    <rPh sb="0" eb="1">
      <t>ネン</t>
    </rPh>
    <phoneticPr fontId="7"/>
  </si>
  <si>
    <t>月</t>
    <rPh sb="0" eb="1">
      <t>ツキ</t>
    </rPh>
    <phoneticPr fontId="7"/>
  </si>
  <si>
    <t>←注）３年間以上必須</t>
    <rPh sb="1" eb="2">
      <t>チュウ</t>
    </rPh>
    <rPh sb="4" eb="5">
      <t>ネン</t>
    </rPh>
    <rPh sb="5" eb="6">
      <t>カン</t>
    </rPh>
    <rPh sb="6" eb="8">
      <t>イジョウ</t>
    </rPh>
    <rPh sb="8" eb="10">
      <t>ヒッス</t>
    </rPh>
    <phoneticPr fontId="7"/>
  </si>
  <si>
    <t>主な職歴等</t>
    <rPh sb="0" eb="1">
      <t>オモ</t>
    </rPh>
    <rPh sb="2" eb="4">
      <t>ショクレキ</t>
    </rPh>
    <rPh sb="4" eb="5">
      <t>トウ</t>
    </rPh>
    <phoneticPr fontId="7"/>
  </si>
  <si>
    <t>年　月</t>
    <rPh sb="0" eb="1">
      <t>ネン</t>
    </rPh>
    <rPh sb="2" eb="3">
      <t>ガツ</t>
    </rPh>
    <phoneticPr fontId="7"/>
  </si>
  <si>
    <t>～</t>
    <phoneticPr fontId="7"/>
  </si>
  <si>
    <t>年　月</t>
    <phoneticPr fontId="7"/>
  </si>
  <si>
    <t>月数</t>
    <rPh sb="0" eb="1">
      <t>ツキ</t>
    </rPh>
    <rPh sb="1" eb="2">
      <t>スウ</t>
    </rPh>
    <phoneticPr fontId="7"/>
  </si>
  <si>
    <t>勤務先等</t>
    <rPh sb="0" eb="2">
      <t>キンム</t>
    </rPh>
    <rPh sb="2" eb="3">
      <t>サキ</t>
    </rPh>
    <rPh sb="3" eb="4">
      <t>トウ</t>
    </rPh>
    <phoneticPr fontId="7"/>
  </si>
  <si>
    <t>職務内容</t>
    <rPh sb="0" eb="2">
      <t>ショクム</t>
    </rPh>
    <rPh sb="2" eb="4">
      <t>ナイヨウ</t>
    </rPh>
    <phoneticPr fontId="7"/>
  </si>
  <si>
    <t>平成26年４月</t>
    <rPh sb="0" eb="2">
      <t>ヘイセイ</t>
    </rPh>
    <rPh sb="4" eb="5">
      <t>ネン</t>
    </rPh>
    <rPh sb="6" eb="7">
      <t>ツキ</t>
    </rPh>
    <phoneticPr fontId="7"/>
  </si>
  <si>
    <t>平成27年２月</t>
    <phoneticPr fontId="7"/>
  </si>
  <si>
    <t>11月</t>
    <rPh sb="2" eb="3">
      <t>ツキ</t>
    </rPh>
    <phoneticPr fontId="7"/>
  </si>
  <si>
    <t>放課後等デイサービス○○</t>
    <rPh sb="0" eb="3">
      <t>ホウカゴ</t>
    </rPh>
    <rPh sb="3" eb="4">
      <t>トウ</t>
    </rPh>
    <phoneticPr fontId="7"/>
  </si>
  <si>
    <t>職務に関連する資格</t>
    <rPh sb="0" eb="2">
      <t>ショクム</t>
    </rPh>
    <rPh sb="3" eb="5">
      <t>カンレン</t>
    </rPh>
    <rPh sb="7" eb="9">
      <t>シカク</t>
    </rPh>
    <phoneticPr fontId="7"/>
  </si>
  <si>
    <t>資格の種類</t>
    <rPh sb="0" eb="2">
      <t>シカク</t>
    </rPh>
    <rPh sb="3" eb="5">
      <t>シュルイ</t>
    </rPh>
    <phoneticPr fontId="7"/>
  </si>
  <si>
    <t>資格取得年月日</t>
    <rPh sb="0" eb="2">
      <t>シカク</t>
    </rPh>
    <rPh sb="2" eb="4">
      <t>シュトク</t>
    </rPh>
    <rPh sb="4" eb="7">
      <t>ネンガッピ</t>
    </rPh>
    <phoneticPr fontId="7"/>
  </si>
  <si>
    <t>職務に関連する研修の受講状況</t>
    <rPh sb="0" eb="2">
      <t>ショクム</t>
    </rPh>
    <rPh sb="3" eb="5">
      <t>カンレン</t>
    </rPh>
    <rPh sb="7" eb="9">
      <t>ケンシュウ</t>
    </rPh>
    <rPh sb="10" eb="12">
      <t>ジュコウ</t>
    </rPh>
    <rPh sb="12" eb="14">
      <t>ジョウキョウ</t>
    </rPh>
    <phoneticPr fontId="7"/>
  </si>
  <si>
    <t>児童発達支援管理責任者研修</t>
    <rPh sb="0" eb="2">
      <t>ジドウ</t>
    </rPh>
    <rPh sb="2" eb="4">
      <t>ハッタツ</t>
    </rPh>
    <rPh sb="4" eb="6">
      <t>シエン</t>
    </rPh>
    <rPh sb="6" eb="8">
      <t>カンリ</t>
    </rPh>
    <rPh sb="8" eb="11">
      <t>セキニンシャ</t>
    </rPh>
    <rPh sb="11" eb="13">
      <t>ケンシュウ</t>
    </rPh>
    <phoneticPr fontId="7"/>
  </si>
  <si>
    <t>旧児発管研修：　　年　　月修了
　　基礎研修：　　年　　月修了
　　実践研修：　　年　　月修了</t>
    <rPh sb="0" eb="1">
      <t>キュウ</t>
    </rPh>
    <rPh sb="1" eb="2">
      <t>ジ</t>
    </rPh>
    <rPh sb="2" eb="3">
      <t>ハツ</t>
    </rPh>
    <rPh sb="3" eb="4">
      <t>カン</t>
    </rPh>
    <rPh sb="4" eb="6">
      <t>ケンシュウ</t>
    </rPh>
    <rPh sb="9" eb="10">
      <t>ネン</t>
    </rPh>
    <rPh sb="12" eb="13">
      <t>ガツ</t>
    </rPh>
    <rPh sb="13" eb="15">
      <t>シュウリョウ</t>
    </rPh>
    <rPh sb="18" eb="20">
      <t>キソ</t>
    </rPh>
    <rPh sb="20" eb="22">
      <t>ケンシュウ</t>
    </rPh>
    <rPh sb="29" eb="31">
      <t>シュウリョウ</t>
    </rPh>
    <rPh sb="34" eb="36">
      <t>ジッセン</t>
    </rPh>
    <rPh sb="36" eb="38">
      <t>ケンシュウ</t>
    </rPh>
    <rPh sb="41" eb="42">
      <t>ネン</t>
    </rPh>
    <rPh sb="44" eb="45">
      <t>ガツ</t>
    </rPh>
    <rPh sb="45" eb="47">
      <t>シュウリョウ</t>
    </rPh>
    <phoneticPr fontId="7"/>
  </si>
  <si>
    <t>児童発達支援管理責任者更新研修</t>
    <rPh sb="0" eb="2">
      <t>ジドウ</t>
    </rPh>
    <rPh sb="2" eb="4">
      <t>ハッタツ</t>
    </rPh>
    <rPh sb="4" eb="6">
      <t>シエン</t>
    </rPh>
    <rPh sb="6" eb="8">
      <t>カンリ</t>
    </rPh>
    <rPh sb="8" eb="11">
      <t>セキニンシャ</t>
    </rPh>
    <rPh sb="11" eb="13">
      <t>コウシン</t>
    </rPh>
    <rPh sb="13" eb="15">
      <t>ケンシュウ</t>
    </rPh>
    <phoneticPr fontId="7"/>
  </si>
  <si>
    <t>　　年　　月修了</t>
    <rPh sb="6" eb="8">
      <t>シュウリョウ</t>
    </rPh>
    <phoneticPr fontId="7"/>
  </si>
  <si>
    <t>サービス管理責任者研修（旧体系）</t>
    <rPh sb="4" eb="6">
      <t>カンリ</t>
    </rPh>
    <rPh sb="6" eb="8">
      <t>セキニン</t>
    </rPh>
    <rPh sb="8" eb="9">
      <t>シャ</t>
    </rPh>
    <rPh sb="9" eb="11">
      <t>ケンシュウ</t>
    </rPh>
    <rPh sb="12" eb="15">
      <t>キュウタイケイ</t>
    </rPh>
    <phoneticPr fontId="7"/>
  </si>
  <si>
    <t>相談支援従事者初任者研修
（障害者ケアマネジメント研修）</t>
    <rPh sb="0" eb="2">
      <t>ソウダン</t>
    </rPh>
    <rPh sb="2" eb="4">
      <t>シエン</t>
    </rPh>
    <rPh sb="4" eb="7">
      <t>ジュウジシャ</t>
    </rPh>
    <rPh sb="7" eb="10">
      <t>ショニンシャ</t>
    </rPh>
    <rPh sb="10" eb="12">
      <t>ケンシュウ</t>
    </rPh>
    <rPh sb="14" eb="17">
      <t>ショウガイシャ</t>
    </rPh>
    <rPh sb="25" eb="27">
      <t>ケンシュウ</t>
    </rPh>
    <phoneticPr fontId="7"/>
  </si>
  <si>
    <t>注１）　本表は児童発達支援管理責任者ごとに作成してください。</t>
    <rPh sb="0" eb="1">
      <t>チュウ</t>
    </rPh>
    <rPh sb="7" eb="9">
      <t>ジドウ</t>
    </rPh>
    <rPh sb="9" eb="11">
      <t>ハッタツ</t>
    </rPh>
    <rPh sb="11" eb="13">
      <t>シエン</t>
    </rPh>
    <rPh sb="13" eb="15">
      <t>カンリ</t>
    </rPh>
    <rPh sb="15" eb="18">
      <t>セキニンシャ</t>
    </rPh>
    <phoneticPr fontId="7"/>
  </si>
  <si>
    <t>注２）　「兼務状況」の欄には、他に兼務する職がある場合、その職種、事業所名、サービス種類、
　　　勤務時間帯を全て記入し、兼務状況が分かるようにしてください。また、他に兼務がない場合
　　　は、「兼務なし」と記入してください。</t>
    <rPh sb="0" eb="1">
      <t>チュウ</t>
    </rPh>
    <phoneticPr fontId="7"/>
  </si>
  <si>
    <r>
      <t>注３）　</t>
    </r>
    <r>
      <rPr>
        <u/>
        <sz val="10"/>
        <rFont val="HGｺﾞｼｯｸM"/>
        <family val="3"/>
        <charset val="128"/>
      </rPr>
      <t>児童発達支援管理責任者研修を修了した旨の証明書</t>
    </r>
    <r>
      <rPr>
        <sz val="10"/>
        <rFont val="HGｺﾞｼｯｸM"/>
        <family val="3"/>
        <charset val="128"/>
      </rPr>
      <t>及び</t>
    </r>
    <r>
      <rPr>
        <u/>
        <sz val="10"/>
        <rFont val="HGｺﾞｼｯｸM"/>
        <family val="3"/>
        <charset val="128"/>
      </rPr>
      <t xml:space="preserve">相談支援従事者初任者研修を修了した旨
</t>
    </r>
    <r>
      <rPr>
        <sz val="10"/>
        <rFont val="HGｺﾞｼｯｸM"/>
        <family val="3"/>
        <charset val="128"/>
      </rPr>
      <t>　　　</t>
    </r>
    <r>
      <rPr>
        <u/>
        <sz val="10"/>
        <rFont val="HGｺﾞｼｯｸM"/>
        <family val="3"/>
        <charset val="128"/>
      </rPr>
      <t>の証明書</t>
    </r>
    <r>
      <rPr>
        <sz val="10"/>
        <rFont val="HGｺﾞｼｯｸM"/>
        <family val="3"/>
        <charset val="128"/>
      </rPr>
      <t>を添付すること（実務経験証明書は不要）。</t>
    </r>
    <rPh sb="0" eb="1">
      <t>チュウ</t>
    </rPh>
    <rPh sb="4" eb="6">
      <t>ジドウ</t>
    </rPh>
    <rPh sb="6" eb="8">
      <t>ハッタツ</t>
    </rPh>
    <rPh sb="8" eb="10">
      <t>シエン</t>
    </rPh>
    <rPh sb="10" eb="12">
      <t>カンリ</t>
    </rPh>
    <rPh sb="12" eb="15">
      <t>セキニンシャ</t>
    </rPh>
    <rPh sb="15" eb="17">
      <t>ケンシュウ</t>
    </rPh>
    <rPh sb="27" eb="28">
      <t>オヨ</t>
    </rPh>
    <rPh sb="42" eb="44">
      <t>シュウリョウ</t>
    </rPh>
    <rPh sb="46" eb="47">
      <t>ムネ</t>
    </rPh>
    <rPh sb="52" eb="55">
      <t>ショウメイショ</t>
    </rPh>
    <rPh sb="56" eb="58">
      <t>テンプ</t>
    </rPh>
    <rPh sb="63" eb="65">
      <t>ジツム</t>
    </rPh>
    <rPh sb="65" eb="67">
      <t>ケイケン</t>
    </rPh>
    <rPh sb="67" eb="70">
      <t>ショウメイショ</t>
    </rPh>
    <rPh sb="71" eb="73">
      <t>フヨウ</t>
    </rPh>
    <phoneticPr fontId="7"/>
  </si>
  <si>
    <r>
      <t>注４）　</t>
    </r>
    <r>
      <rPr>
        <b/>
        <sz val="10"/>
        <rFont val="HGｺﾞｼｯｸM"/>
        <family val="3"/>
        <charset val="128"/>
      </rPr>
      <t>実務経験、研修要件を満たしていない場合、児童発達支援管理責任者欠如減算、</t>
    </r>
    <rPh sb="0" eb="1">
      <t>チュウ</t>
    </rPh>
    <rPh sb="4" eb="6">
      <t>ジツム</t>
    </rPh>
    <rPh sb="6" eb="8">
      <t>ケイケン</t>
    </rPh>
    <rPh sb="9" eb="11">
      <t>ケンシュウ</t>
    </rPh>
    <rPh sb="11" eb="13">
      <t>ヨウケン</t>
    </rPh>
    <rPh sb="14" eb="15">
      <t>ミ</t>
    </rPh>
    <rPh sb="21" eb="23">
      <t>バアイ</t>
    </rPh>
    <rPh sb="24" eb="26">
      <t>ジドウ</t>
    </rPh>
    <rPh sb="26" eb="28">
      <t>ハッタツ</t>
    </rPh>
    <rPh sb="28" eb="30">
      <t>シエン</t>
    </rPh>
    <rPh sb="30" eb="32">
      <t>カンリ</t>
    </rPh>
    <rPh sb="32" eb="35">
      <t>セキニンシャ</t>
    </rPh>
    <rPh sb="35" eb="37">
      <t>ケツジョ</t>
    </rPh>
    <rPh sb="37" eb="39">
      <t>ゲンサン</t>
    </rPh>
    <phoneticPr fontId="7"/>
  </si>
  <si>
    <t>２ サービス提供情報</t>
    <rPh sb="6" eb="8">
      <t>テイキョウ</t>
    </rPh>
    <rPh sb="8" eb="10">
      <t>ジョウホウ</t>
    </rPh>
    <phoneticPr fontId="7"/>
  </si>
  <si>
    <t>営 業 日
(該当箇所に○)</t>
    <rPh sb="0" eb="5">
      <t>エイギョウビ</t>
    </rPh>
    <rPh sb="7" eb="9">
      <t>ガイトウ</t>
    </rPh>
    <rPh sb="9" eb="11">
      <t>カショ</t>
    </rPh>
    <phoneticPr fontId="7"/>
  </si>
  <si>
    <t>単位</t>
    <rPh sb="0" eb="2">
      <t>タンイ</t>
    </rPh>
    <phoneticPr fontId="7"/>
  </si>
  <si>
    <t>日</t>
    <rPh sb="0" eb="1">
      <t>ヒ</t>
    </rPh>
    <phoneticPr fontId="7"/>
  </si>
  <si>
    <t>火</t>
    <rPh sb="0" eb="1">
      <t>ヒ</t>
    </rPh>
    <phoneticPr fontId="7"/>
  </si>
  <si>
    <t>水</t>
    <rPh sb="0" eb="1">
      <t>ミズ</t>
    </rPh>
    <phoneticPr fontId="7"/>
  </si>
  <si>
    <t>木</t>
    <rPh sb="0" eb="1">
      <t>キ</t>
    </rPh>
    <phoneticPr fontId="7"/>
  </si>
  <si>
    <t>土</t>
    <rPh sb="0" eb="1">
      <t>ツチ</t>
    </rPh>
    <phoneticPr fontId="7"/>
  </si>
  <si>
    <t>祝</t>
    <rPh sb="0" eb="1">
      <t>シュク</t>
    </rPh>
    <phoneticPr fontId="7"/>
  </si>
  <si>
    <t>その他年間の休日</t>
    <rPh sb="0" eb="3">
      <t>ソノタ</t>
    </rPh>
    <rPh sb="3" eb="5">
      <t>ネンカン</t>
    </rPh>
    <rPh sb="6" eb="8">
      <t>キュウジツ</t>
    </rPh>
    <phoneticPr fontId="7"/>
  </si>
  <si>
    <t>①</t>
    <phoneticPr fontId="7"/>
  </si>
  <si>
    <t>②</t>
    <phoneticPr fontId="7"/>
  </si>
  <si>
    <t>営業時間</t>
    <rPh sb="0" eb="2">
      <t>エイギョウ</t>
    </rPh>
    <rPh sb="2" eb="4">
      <t>ジカン</t>
    </rPh>
    <phoneticPr fontId="7"/>
  </si>
  <si>
    <t>平日</t>
    <rPh sb="0" eb="2">
      <t>ヘイジツ</t>
    </rPh>
    <phoneticPr fontId="7"/>
  </si>
  <si>
    <t>～</t>
    <phoneticPr fontId="7"/>
  </si>
  <si>
    <t>土曜</t>
    <rPh sb="0" eb="2">
      <t>ドヨウ</t>
    </rPh>
    <phoneticPr fontId="7"/>
  </si>
  <si>
    <t>～</t>
    <phoneticPr fontId="7"/>
  </si>
  <si>
    <t>日/祝</t>
    <rPh sb="0" eb="1">
      <t>ヒ</t>
    </rPh>
    <rPh sb="2" eb="3">
      <t>シュク</t>
    </rPh>
    <phoneticPr fontId="7"/>
  </si>
  <si>
    <t>②</t>
    <phoneticPr fontId="7"/>
  </si>
  <si>
    <t>～</t>
    <phoneticPr fontId="7"/>
  </si>
  <si>
    <t>備考（その他時間があれば記入）</t>
    <rPh sb="0" eb="2">
      <t>ビコウ</t>
    </rPh>
    <rPh sb="3" eb="6">
      <t>ソノタ</t>
    </rPh>
    <rPh sb="6" eb="8">
      <t>ジカン</t>
    </rPh>
    <rPh sb="12" eb="14">
      <t>キニュウ</t>
    </rPh>
    <phoneticPr fontId="7"/>
  </si>
  <si>
    <t>サービス
提供時間</t>
    <rPh sb="5" eb="7">
      <t>テイキョウ</t>
    </rPh>
    <rPh sb="7" eb="9">
      <t>ジカン</t>
    </rPh>
    <phoneticPr fontId="7"/>
  </si>
  <si>
    <t>通常の事業の実施地域</t>
    <rPh sb="0" eb="2">
      <t>ツウジョウ</t>
    </rPh>
    <rPh sb="3" eb="5">
      <t>ジギョウ</t>
    </rPh>
    <rPh sb="6" eb="8">
      <t>ジッシ</t>
    </rPh>
    <rPh sb="8" eb="10">
      <t>チイキ</t>
    </rPh>
    <phoneticPr fontId="7"/>
  </si>
  <si>
    <t>※「サービス提供時間」は、運営規程に定める「障害児の受入体制が整っている時間」を示し、当該時間が「４時間未満」又は「４時間以上、６時間未満」の場合は、開所時間減算の対象となります。減算の必要があるにもかかわらず、減算されていない場合は、過誤調整による返還手続きを行ってください。</t>
    <rPh sb="6" eb="8">
      <t>テイキョウ</t>
    </rPh>
    <rPh sb="8" eb="10">
      <t>ジカン</t>
    </rPh>
    <rPh sb="13" eb="15">
      <t>ウンエイ</t>
    </rPh>
    <rPh sb="15" eb="17">
      <t>キテイ</t>
    </rPh>
    <rPh sb="18" eb="19">
      <t>サダ</t>
    </rPh>
    <rPh sb="22" eb="25">
      <t>ショウガイジ</t>
    </rPh>
    <rPh sb="26" eb="28">
      <t>ウケイレ</t>
    </rPh>
    <rPh sb="28" eb="30">
      <t>タイセイ</t>
    </rPh>
    <rPh sb="31" eb="32">
      <t>トトノ</t>
    </rPh>
    <rPh sb="36" eb="38">
      <t>ジカン</t>
    </rPh>
    <rPh sb="40" eb="41">
      <t>シメ</t>
    </rPh>
    <rPh sb="43" eb="45">
      <t>トウガイ</t>
    </rPh>
    <rPh sb="45" eb="47">
      <t>ジカン</t>
    </rPh>
    <rPh sb="50" eb="52">
      <t>ジカン</t>
    </rPh>
    <rPh sb="52" eb="54">
      <t>ミマン</t>
    </rPh>
    <rPh sb="55" eb="56">
      <t>マタ</t>
    </rPh>
    <rPh sb="59" eb="61">
      <t>ジカン</t>
    </rPh>
    <rPh sb="61" eb="63">
      <t>イジョウ</t>
    </rPh>
    <rPh sb="65" eb="67">
      <t>ジカン</t>
    </rPh>
    <rPh sb="67" eb="69">
      <t>ミマン</t>
    </rPh>
    <rPh sb="71" eb="73">
      <t>バアイ</t>
    </rPh>
    <rPh sb="75" eb="77">
      <t>カイショ</t>
    </rPh>
    <rPh sb="77" eb="79">
      <t>ジカン</t>
    </rPh>
    <rPh sb="79" eb="81">
      <t>ゲンサン</t>
    </rPh>
    <rPh sb="82" eb="84">
      <t>タイショウ</t>
    </rPh>
    <rPh sb="118" eb="120">
      <t>カゴ</t>
    </rPh>
    <phoneticPr fontId="7"/>
  </si>
  <si>
    <t>イ　放課後等デイサービス</t>
    <rPh sb="2" eb="5">
      <t>ホウカゴ</t>
    </rPh>
    <rPh sb="5" eb="6">
      <t>トウ</t>
    </rPh>
    <phoneticPr fontId="7"/>
  </si>
  <si>
    <t>②</t>
    <phoneticPr fontId="7"/>
  </si>
  <si>
    <t>①</t>
    <phoneticPr fontId="7"/>
  </si>
  <si>
    <t>～</t>
    <phoneticPr fontId="7"/>
  </si>
  <si>
    <t>～</t>
    <phoneticPr fontId="7"/>
  </si>
  <si>
    <t>①</t>
    <phoneticPr fontId="7"/>
  </si>
  <si>
    <t>②</t>
    <phoneticPr fontId="7"/>
  </si>
  <si>
    <t>※　「サービス提供時間」は、運営規程に定める「障害児の受入体制が整っている時間」を示し、当該時間が「４時間未満」　又は「４時間以上、６時間未満」の場合は、開所時間減算の対象となります。減算の必要があるにもかかわらず、減算されていない場合は、過誤調整による返還手続きを行ってください。
　ただし、授業終了後の場合については、開所時間減算の対象となりません。</t>
    <rPh sb="7" eb="9">
      <t>テイキョウ</t>
    </rPh>
    <rPh sb="9" eb="11">
      <t>ジカン</t>
    </rPh>
    <rPh sb="23" eb="26">
      <t>ショウガイジ</t>
    </rPh>
    <rPh sb="27" eb="29">
      <t>ウケイレ</t>
    </rPh>
    <rPh sb="29" eb="31">
      <t>タイセイ</t>
    </rPh>
    <rPh sb="32" eb="33">
      <t>トトノ</t>
    </rPh>
    <rPh sb="37" eb="39">
      <t>ジカン</t>
    </rPh>
    <rPh sb="41" eb="42">
      <t>シメ</t>
    </rPh>
    <rPh sb="44" eb="46">
      <t>トウガイ</t>
    </rPh>
    <rPh sb="46" eb="48">
      <t>ジカン</t>
    </rPh>
    <rPh sb="73" eb="75">
      <t>バアイ</t>
    </rPh>
    <rPh sb="77" eb="79">
      <t>カイショ</t>
    </rPh>
    <rPh sb="79" eb="81">
      <t>ジカン</t>
    </rPh>
    <rPh sb="81" eb="83">
      <t>ゲンサン</t>
    </rPh>
    <rPh sb="84" eb="86">
      <t>タイショウ</t>
    </rPh>
    <rPh sb="147" eb="149">
      <t>ジュギョウ</t>
    </rPh>
    <rPh sb="149" eb="152">
      <t>シュウリョウゴ</t>
    </rPh>
    <rPh sb="153" eb="155">
      <t>バアイ</t>
    </rPh>
    <rPh sb="161" eb="163">
      <t>カイショ</t>
    </rPh>
    <rPh sb="163" eb="165">
      <t>ジカン</t>
    </rPh>
    <rPh sb="165" eb="167">
      <t>ゲンサン</t>
    </rPh>
    <rPh sb="168" eb="170">
      <t>タイショウ</t>
    </rPh>
    <phoneticPr fontId="7"/>
  </si>
  <si>
    <t>ウ　保育所等訪問支援</t>
    <rPh sb="2" eb="5">
      <t>ホイクショ</t>
    </rPh>
    <rPh sb="5" eb="6">
      <t>トウ</t>
    </rPh>
    <rPh sb="6" eb="8">
      <t>ホウモン</t>
    </rPh>
    <rPh sb="8" eb="10">
      <t>シエン</t>
    </rPh>
    <phoneticPr fontId="7"/>
  </si>
  <si>
    <t>～</t>
    <phoneticPr fontId="7"/>
  </si>
  <si>
    <t>～</t>
    <phoneticPr fontId="7"/>
  </si>
  <si>
    <t>～</t>
    <phoneticPr fontId="7"/>
  </si>
  <si>
    <t>エ　居宅訪問型児童発達支援</t>
    <rPh sb="2" eb="4">
      <t>キョタク</t>
    </rPh>
    <rPh sb="4" eb="7">
      <t>ホウモンガタ</t>
    </rPh>
    <rPh sb="7" eb="9">
      <t>ジドウ</t>
    </rPh>
    <rPh sb="9" eb="11">
      <t>ハッタツ</t>
    </rPh>
    <rPh sb="11" eb="13">
      <t>シエン</t>
    </rPh>
    <phoneticPr fontId="7"/>
  </si>
  <si>
    <t>回</t>
    <rPh sb="0" eb="1">
      <t>カイ</t>
    </rPh>
    <phoneticPr fontId="7"/>
  </si>
  <si>
    <t>件</t>
    <rPh sb="0" eb="1">
      <t>ケン</t>
    </rPh>
    <phoneticPr fontId="7"/>
  </si>
  <si>
    <t>身体拘束を行う場合には、本人または家族へ説明を行い、書面にて同意を得ている。</t>
    <rPh sb="0" eb="2">
      <t>シンタイ</t>
    </rPh>
    <rPh sb="2" eb="4">
      <t>コウソク</t>
    </rPh>
    <rPh sb="5" eb="6">
      <t>オコナ</t>
    </rPh>
    <rPh sb="7" eb="9">
      <t>バアイ</t>
    </rPh>
    <rPh sb="12" eb="14">
      <t>ホンニン</t>
    </rPh>
    <rPh sb="17" eb="19">
      <t>カゾク</t>
    </rPh>
    <rPh sb="20" eb="22">
      <t>セツメイ</t>
    </rPh>
    <rPh sb="23" eb="24">
      <t>オコナ</t>
    </rPh>
    <rPh sb="26" eb="28">
      <t>ショメン</t>
    </rPh>
    <rPh sb="30" eb="32">
      <t>ドウイ</t>
    </rPh>
    <rPh sb="33" eb="34">
      <t>エ</t>
    </rPh>
    <phoneticPr fontId="7"/>
  </si>
  <si>
    <t>身体拘束を行う場合には、様態、時間、利用者の心身の状況、拘束理由を記録している。</t>
    <rPh sb="0" eb="2">
      <t>シンタイ</t>
    </rPh>
    <rPh sb="2" eb="4">
      <t>コウソク</t>
    </rPh>
    <rPh sb="5" eb="6">
      <t>オコナ</t>
    </rPh>
    <rPh sb="7" eb="9">
      <t>バアイ</t>
    </rPh>
    <rPh sb="12" eb="14">
      <t>ヨウタイ</t>
    </rPh>
    <rPh sb="15" eb="17">
      <t>ジカン</t>
    </rPh>
    <rPh sb="18" eb="21">
      <t>リヨウシャ</t>
    </rPh>
    <rPh sb="22" eb="24">
      <t>シンシン</t>
    </rPh>
    <rPh sb="25" eb="27">
      <t>ジョウキョウ</t>
    </rPh>
    <rPh sb="28" eb="30">
      <t>コウソク</t>
    </rPh>
    <rPh sb="30" eb="32">
      <t>リユウ</t>
    </rPh>
    <rPh sb="33" eb="35">
      <t>キロク</t>
    </rPh>
    <phoneticPr fontId="7"/>
  </si>
  <si>
    <t>（１）　防火対策</t>
    <rPh sb="4" eb="6">
      <t>ボウカ</t>
    </rPh>
    <rPh sb="6" eb="8">
      <t>タイサク</t>
    </rPh>
    <phoneticPr fontId="7"/>
  </si>
  <si>
    <t>消防計画の届出（直近）</t>
    <rPh sb="0" eb="2">
      <t>ショウボウ</t>
    </rPh>
    <rPh sb="2" eb="4">
      <t>ケイカク</t>
    </rPh>
    <rPh sb="5" eb="7">
      <t>トドケデ</t>
    </rPh>
    <rPh sb="8" eb="10">
      <t>チョッキン</t>
    </rPh>
    <phoneticPr fontId="7"/>
  </si>
  <si>
    <t>防火管理者の届出</t>
    <rPh sb="0" eb="2">
      <t>ボウカ</t>
    </rPh>
    <rPh sb="2" eb="4">
      <t>カンリ</t>
    </rPh>
    <rPh sb="4" eb="5">
      <t>シャ</t>
    </rPh>
    <rPh sb="6" eb="8">
      <t>トドケデ</t>
    </rPh>
    <phoneticPr fontId="7"/>
  </si>
  <si>
    <t>消防計画
予定回数</t>
    <rPh sb="0" eb="2">
      <t>ショウボウ</t>
    </rPh>
    <rPh sb="2" eb="4">
      <t>ケイカク</t>
    </rPh>
    <rPh sb="5" eb="7">
      <t>ヨテイ</t>
    </rPh>
    <rPh sb="7" eb="9">
      <t>カイスウ</t>
    </rPh>
    <phoneticPr fontId="7"/>
  </si>
  <si>
    <t>回数</t>
    <phoneticPr fontId="7"/>
  </si>
  <si>
    <t>実施月</t>
    <rPh sb="0" eb="2">
      <t>ジッシ</t>
    </rPh>
    <rPh sb="2" eb="3">
      <t>ツキ</t>
    </rPh>
    <phoneticPr fontId="7"/>
  </si>
  <si>
    <t>消防訓練</t>
    <rPh sb="0" eb="2">
      <t>ショウボウ</t>
    </rPh>
    <rPh sb="2" eb="4">
      <t>クンレン</t>
    </rPh>
    <phoneticPr fontId="7"/>
  </si>
  <si>
    <t>避難訓練</t>
    <rPh sb="0" eb="2">
      <t>ヒナン</t>
    </rPh>
    <rPh sb="2" eb="4">
      <t>クンレン</t>
    </rPh>
    <phoneticPr fontId="7"/>
  </si>
  <si>
    <t>通報訓練</t>
    <rPh sb="0" eb="2">
      <t>ツウホウ</t>
    </rPh>
    <rPh sb="2" eb="4">
      <t>クンレン</t>
    </rPh>
    <phoneticPr fontId="7"/>
  </si>
  <si>
    <t>消火訓練</t>
    <rPh sb="0" eb="2">
      <t>ショウカ</t>
    </rPh>
    <rPh sb="2" eb="4">
      <t>クンレン</t>
    </rPh>
    <phoneticPr fontId="7"/>
  </si>
  <si>
    <t>消防署立入検査（直近）</t>
    <rPh sb="0" eb="2">
      <t>ショウボウ</t>
    </rPh>
    <rPh sb="2" eb="3">
      <t>ショ</t>
    </rPh>
    <rPh sb="3" eb="4">
      <t>タ</t>
    </rPh>
    <rPh sb="4" eb="5">
      <t>イ</t>
    </rPh>
    <rPh sb="5" eb="7">
      <t>ケンサ</t>
    </rPh>
    <rPh sb="8" eb="10">
      <t>チョッキン</t>
    </rPh>
    <phoneticPr fontId="7"/>
  </si>
  <si>
    <t>指導指示等</t>
    <rPh sb="0" eb="2">
      <t>シドウ</t>
    </rPh>
    <rPh sb="2" eb="4">
      <t>シジ</t>
    </rPh>
    <rPh sb="4" eb="5">
      <t>トウ</t>
    </rPh>
    <phoneticPr fontId="7"/>
  </si>
  <si>
    <t>文書</t>
    <rPh sb="0" eb="2">
      <t>ブンショ</t>
    </rPh>
    <phoneticPr fontId="7"/>
  </si>
  <si>
    <t>口頭</t>
    <rPh sb="0" eb="2">
      <t>コウトウ</t>
    </rPh>
    <phoneticPr fontId="7"/>
  </si>
  <si>
    <t>上記指導指示等に
対する改善措置</t>
    <rPh sb="0" eb="2">
      <t>ジョウキ</t>
    </rPh>
    <rPh sb="2" eb="4">
      <t>シドウ</t>
    </rPh>
    <rPh sb="4" eb="6">
      <t>シジ</t>
    </rPh>
    <rPh sb="6" eb="7">
      <t>トウ</t>
    </rPh>
    <rPh sb="9" eb="10">
      <t>タイ</t>
    </rPh>
    <rPh sb="12" eb="14">
      <t>カイゼン</t>
    </rPh>
    <rPh sb="14" eb="16">
      <t>ソチ</t>
    </rPh>
    <phoneticPr fontId="7"/>
  </si>
  <si>
    <t>防災設備点検</t>
    <rPh sb="0" eb="2">
      <t>ボウサイ</t>
    </rPh>
    <rPh sb="2" eb="4">
      <t>セツビ</t>
    </rPh>
    <rPh sb="4" eb="6">
      <t>テンケン</t>
    </rPh>
    <phoneticPr fontId="7"/>
  </si>
  <si>
    <t>業者委託</t>
    <rPh sb="0" eb="2">
      <t>ギョウシャ</t>
    </rPh>
    <rPh sb="2" eb="4">
      <t>イタク</t>
    </rPh>
    <phoneticPr fontId="7"/>
  </si>
  <si>
    <t>回数</t>
    <rPh sb="0" eb="2">
      <t>カイスウ</t>
    </rPh>
    <phoneticPr fontId="7"/>
  </si>
  <si>
    <t>実施日</t>
    <rPh sb="0" eb="3">
      <t>ジッシビ</t>
    </rPh>
    <phoneticPr fontId="7"/>
  </si>
  <si>
    <t>業者名</t>
    <rPh sb="0" eb="2">
      <t>ギョウシャ</t>
    </rPh>
    <rPh sb="2" eb="3">
      <t>メイ</t>
    </rPh>
    <phoneticPr fontId="7"/>
  </si>
  <si>
    <t>１回目</t>
    <rPh sb="1" eb="3">
      <t>カイメ</t>
    </rPh>
    <phoneticPr fontId="7"/>
  </si>
  <si>
    <t>２回目</t>
    <rPh sb="1" eb="3">
      <t>カイメ</t>
    </rPh>
    <phoneticPr fontId="7"/>
  </si>
  <si>
    <t>自主点検</t>
    <rPh sb="0" eb="2">
      <t>ジシュ</t>
    </rPh>
    <rPh sb="2" eb="4">
      <t>テンケン</t>
    </rPh>
    <phoneticPr fontId="7"/>
  </si>
  <si>
    <t>点検事項</t>
    <rPh sb="0" eb="2">
      <t>テンケン</t>
    </rPh>
    <rPh sb="2" eb="4">
      <t>ジコウ</t>
    </rPh>
    <phoneticPr fontId="7"/>
  </si>
  <si>
    <t>頻度</t>
    <rPh sb="0" eb="2">
      <t>ヒンド</t>
    </rPh>
    <phoneticPr fontId="7"/>
  </si>
  <si>
    <t>回／年</t>
    <rPh sb="0" eb="1">
      <t>カイ</t>
    </rPh>
    <rPh sb="2" eb="3">
      <t>ドシ</t>
    </rPh>
    <phoneticPr fontId="7"/>
  </si>
  <si>
    <t>（２）　防災対策</t>
    <rPh sb="4" eb="6">
      <t>ボウサイ</t>
    </rPh>
    <rPh sb="6" eb="8">
      <t>タイサク</t>
    </rPh>
    <phoneticPr fontId="7"/>
  </si>
  <si>
    <t>該当の警戒区域</t>
    <rPh sb="0" eb="2">
      <t>ガイトウ</t>
    </rPh>
    <rPh sb="3" eb="5">
      <t>ケイカイ</t>
    </rPh>
    <rPh sb="5" eb="7">
      <t>クイキ</t>
    </rPh>
    <phoneticPr fontId="7"/>
  </si>
  <si>
    <t>洪水</t>
    <rPh sb="0" eb="2">
      <t>コウズイ</t>
    </rPh>
    <phoneticPr fontId="7"/>
  </si>
  <si>
    <t>津波</t>
    <rPh sb="0" eb="2">
      <t>ツナミ</t>
    </rPh>
    <phoneticPr fontId="7"/>
  </si>
  <si>
    <t>地震</t>
    <rPh sb="0" eb="2">
      <t>ジシン</t>
    </rPh>
    <phoneticPr fontId="7"/>
  </si>
  <si>
    <t>その他</t>
    <rPh sb="2" eb="3">
      <t>タ</t>
    </rPh>
    <phoneticPr fontId="7"/>
  </si>
  <si>
    <t>有の場合：策定日と種別</t>
    <rPh sb="0" eb="1">
      <t>ア</t>
    </rPh>
    <rPh sb="2" eb="4">
      <t>バアイ</t>
    </rPh>
    <rPh sb="5" eb="7">
      <t>サクテイ</t>
    </rPh>
    <rPh sb="7" eb="8">
      <t>ヒ</t>
    </rPh>
    <rPh sb="9" eb="11">
      <t>シュベツ</t>
    </rPh>
    <phoneticPr fontId="7"/>
  </si>
  <si>
    <t>防災訓練</t>
    <rPh sb="0" eb="2">
      <t>ボウサイ</t>
    </rPh>
    <rPh sb="2" eb="4">
      <t>クンレン</t>
    </rPh>
    <phoneticPr fontId="7"/>
  </si>
  <si>
    <t>災害用物資の備蓄</t>
    <rPh sb="0" eb="3">
      <t>サイガイヨウ</t>
    </rPh>
    <rPh sb="3" eb="5">
      <t>ブッシ</t>
    </rPh>
    <rPh sb="6" eb="8">
      <t>ビチク</t>
    </rPh>
    <phoneticPr fontId="7"/>
  </si>
  <si>
    <t>災害時の応援協定締結</t>
    <rPh sb="0" eb="2">
      <t>サイガイ</t>
    </rPh>
    <rPh sb="2" eb="3">
      <t>ジ</t>
    </rPh>
    <rPh sb="4" eb="6">
      <t>オウエン</t>
    </rPh>
    <rPh sb="6" eb="8">
      <t>キョウテイ</t>
    </rPh>
    <rPh sb="8" eb="10">
      <t>テイケツ</t>
    </rPh>
    <phoneticPr fontId="7"/>
  </si>
  <si>
    <t>防犯計画の策定</t>
    <rPh sb="0" eb="2">
      <t>ボウハン</t>
    </rPh>
    <rPh sb="2" eb="4">
      <t>ケイカク</t>
    </rPh>
    <rPh sb="5" eb="7">
      <t>サクテイ</t>
    </rPh>
    <phoneticPr fontId="7"/>
  </si>
  <si>
    <t>有の場合：策定日</t>
    <rPh sb="0" eb="1">
      <t>アリ</t>
    </rPh>
    <rPh sb="2" eb="4">
      <t>バアイ</t>
    </rPh>
    <rPh sb="5" eb="7">
      <t>サクテイ</t>
    </rPh>
    <rPh sb="7" eb="8">
      <t>ビ</t>
    </rPh>
    <phoneticPr fontId="7"/>
  </si>
  <si>
    <t>その他対策を行っている
場合、その内容</t>
    <rPh sb="2" eb="3">
      <t>タ</t>
    </rPh>
    <rPh sb="3" eb="5">
      <t>タイサク</t>
    </rPh>
    <rPh sb="6" eb="7">
      <t>オコナ</t>
    </rPh>
    <rPh sb="12" eb="14">
      <t>バアイ</t>
    </rPh>
    <rPh sb="17" eb="19">
      <t>ナイヨウ</t>
    </rPh>
    <phoneticPr fontId="7"/>
  </si>
  <si>
    <t>（１）　事故発生の状況</t>
    <rPh sb="4" eb="6">
      <t>ジコ</t>
    </rPh>
    <rPh sb="6" eb="8">
      <t>ハッセイ</t>
    </rPh>
    <rPh sb="9" eb="11">
      <t>ジョウキョウ</t>
    </rPh>
    <phoneticPr fontId="7"/>
  </si>
  <si>
    <t>ヒヤリハット件数</t>
    <rPh sb="6" eb="8">
      <t>ケンスウ</t>
    </rPh>
    <phoneticPr fontId="7"/>
  </si>
  <si>
    <t>事故件数（総数）</t>
    <rPh sb="0" eb="2">
      <t>ジコ</t>
    </rPh>
    <rPh sb="2" eb="4">
      <t>ケンスウ</t>
    </rPh>
    <rPh sb="5" eb="7">
      <t>ソウスウ</t>
    </rPh>
    <phoneticPr fontId="7"/>
  </si>
  <si>
    <t>内）市報告</t>
    <rPh sb="0" eb="1">
      <t>ウチ</t>
    </rPh>
    <rPh sb="2" eb="3">
      <t>シ</t>
    </rPh>
    <rPh sb="3" eb="5">
      <t>ホウコク</t>
    </rPh>
    <phoneticPr fontId="7"/>
  </si>
  <si>
    <t>前年度の重大事故
（報告書等の添付でも可）</t>
    <rPh sb="0" eb="3">
      <t>ゼンネンド</t>
    </rPh>
    <rPh sb="4" eb="6">
      <t>ジュウダイ</t>
    </rPh>
    <rPh sb="6" eb="8">
      <t>ジコ</t>
    </rPh>
    <rPh sb="10" eb="13">
      <t>ホウコクショ</t>
    </rPh>
    <rPh sb="13" eb="14">
      <t>トウ</t>
    </rPh>
    <rPh sb="15" eb="17">
      <t>テンプ</t>
    </rPh>
    <rPh sb="19" eb="20">
      <t>カ</t>
    </rPh>
    <phoneticPr fontId="7"/>
  </si>
  <si>
    <t>※該当箇所に○印</t>
    <rPh sb="1" eb="3">
      <t>ガイトウ</t>
    </rPh>
    <rPh sb="3" eb="5">
      <t>カショ</t>
    </rPh>
    <rPh sb="7" eb="8">
      <t>ジルシ</t>
    </rPh>
    <phoneticPr fontId="7"/>
  </si>
  <si>
    <t>上記委員会メンバー（職種）</t>
    <rPh sb="0" eb="2">
      <t>ジョウキ</t>
    </rPh>
    <rPh sb="2" eb="5">
      <t>イインカイ</t>
    </rPh>
    <rPh sb="10" eb="12">
      <t>ショクシュ</t>
    </rPh>
    <phoneticPr fontId="7"/>
  </si>
  <si>
    <t>有の場合：制定年月日</t>
    <rPh sb="0" eb="1">
      <t>ア</t>
    </rPh>
    <rPh sb="2" eb="4">
      <t>バアイ</t>
    </rPh>
    <rPh sb="5" eb="7">
      <t>セイテイ</t>
    </rPh>
    <rPh sb="7" eb="10">
      <t>ネンガッピ</t>
    </rPh>
    <phoneticPr fontId="7"/>
  </si>
  <si>
    <t>（３）　事故発生時への備え</t>
    <rPh sb="4" eb="6">
      <t>ジコ</t>
    </rPh>
    <rPh sb="6" eb="8">
      <t>ハッセイ</t>
    </rPh>
    <rPh sb="8" eb="9">
      <t>ジ</t>
    </rPh>
    <rPh sb="11" eb="12">
      <t>ソナ</t>
    </rPh>
    <phoneticPr fontId="7"/>
  </si>
  <si>
    <t>有の場合：保険内容（概要）</t>
    <rPh sb="0" eb="1">
      <t>ア</t>
    </rPh>
    <rPh sb="2" eb="4">
      <t>バアイ</t>
    </rPh>
    <rPh sb="5" eb="7">
      <t>ホケン</t>
    </rPh>
    <rPh sb="7" eb="9">
      <t>ナイヨウ</t>
    </rPh>
    <rPh sb="10" eb="12">
      <t>ガイヨウ</t>
    </rPh>
    <phoneticPr fontId="7"/>
  </si>
  <si>
    <t>賠償支払件数</t>
    <rPh sb="0" eb="2">
      <t>バイショウ</t>
    </rPh>
    <rPh sb="2" eb="4">
      <t>シハラ</t>
    </rPh>
    <rPh sb="4" eb="6">
      <t>ケンスウ</t>
    </rPh>
    <phoneticPr fontId="7"/>
  </si>
  <si>
    <t>内）損保払</t>
    <rPh sb="0" eb="1">
      <t>ウチ</t>
    </rPh>
    <rPh sb="2" eb="4">
      <t>ソンポ</t>
    </rPh>
    <rPh sb="4" eb="5">
      <t>バライ</t>
    </rPh>
    <phoneticPr fontId="7"/>
  </si>
  <si>
    <t>１件当たり最高額</t>
    <rPh sb="1" eb="2">
      <t>ケン</t>
    </rPh>
    <rPh sb="2" eb="3">
      <t>ア</t>
    </rPh>
    <rPh sb="5" eb="8">
      <t>サイコウガク</t>
    </rPh>
    <phoneticPr fontId="7"/>
  </si>
  <si>
    <t>円</t>
    <rPh sb="0" eb="1">
      <t>エン</t>
    </rPh>
    <phoneticPr fontId="7"/>
  </si>
  <si>
    <t>（注１）　治療費のみのものは賠償支払件数からは除いてください。金額は治療費を除いた額としてください。</t>
    <rPh sb="1" eb="2">
      <t>チュウ</t>
    </rPh>
    <rPh sb="5" eb="8">
      <t>チリョウヒ</t>
    </rPh>
    <rPh sb="14" eb="16">
      <t>バイショウ</t>
    </rPh>
    <rPh sb="16" eb="18">
      <t>シハラ</t>
    </rPh>
    <rPh sb="18" eb="20">
      <t>ケンスウ</t>
    </rPh>
    <rPh sb="23" eb="24">
      <t>ノゾ</t>
    </rPh>
    <rPh sb="31" eb="33">
      <t>キンガク</t>
    </rPh>
    <rPh sb="34" eb="37">
      <t>チリョウヒ</t>
    </rPh>
    <rPh sb="38" eb="39">
      <t>ノゾ</t>
    </rPh>
    <rPh sb="41" eb="42">
      <t>ガク</t>
    </rPh>
    <phoneticPr fontId="7"/>
  </si>
  <si>
    <t>（１）　苦情受付窓口の整備状況</t>
    <rPh sb="4" eb="6">
      <t>クジョウ</t>
    </rPh>
    <rPh sb="6" eb="8">
      <t>ウケツケ</t>
    </rPh>
    <rPh sb="8" eb="10">
      <t>マドグチ</t>
    </rPh>
    <rPh sb="11" eb="13">
      <t>セイビ</t>
    </rPh>
    <rPh sb="13" eb="15">
      <t>ジョウキョウ</t>
    </rPh>
    <phoneticPr fontId="7"/>
  </si>
  <si>
    <t>苦情窓口、解決体制の
周知方法</t>
    <rPh sb="0" eb="2">
      <t>クジョウ</t>
    </rPh>
    <rPh sb="2" eb="4">
      <t>マドグチ</t>
    </rPh>
    <rPh sb="5" eb="7">
      <t>カイケツ</t>
    </rPh>
    <rPh sb="7" eb="9">
      <t>タイセイ</t>
    </rPh>
    <rPh sb="11" eb="13">
      <t>シュウチ</t>
    </rPh>
    <rPh sb="13" eb="15">
      <t>ホウホウ</t>
    </rPh>
    <phoneticPr fontId="7"/>
  </si>
  <si>
    <t>重要事項説明書等に記載</t>
    <rPh sb="0" eb="2">
      <t>ジュウヨウ</t>
    </rPh>
    <rPh sb="2" eb="4">
      <t>ジコウ</t>
    </rPh>
    <rPh sb="4" eb="7">
      <t>セツメイショ</t>
    </rPh>
    <rPh sb="7" eb="8">
      <t>トウ</t>
    </rPh>
    <rPh sb="9" eb="11">
      <t>キサイ</t>
    </rPh>
    <phoneticPr fontId="7"/>
  </si>
  <si>
    <t>パンフレット等の交付</t>
    <rPh sb="6" eb="7">
      <t>トウ</t>
    </rPh>
    <rPh sb="8" eb="10">
      <t>コウフ</t>
    </rPh>
    <phoneticPr fontId="7"/>
  </si>
  <si>
    <t>ホームページ</t>
    <phoneticPr fontId="7"/>
  </si>
  <si>
    <t>施設内に掲示</t>
    <rPh sb="0" eb="2">
      <t>シセツ</t>
    </rPh>
    <rPh sb="2" eb="3">
      <t>ナイ</t>
    </rPh>
    <rPh sb="4" eb="6">
      <t>ケイジ</t>
    </rPh>
    <phoneticPr fontId="7"/>
  </si>
  <si>
    <t>）</t>
    <phoneticPr fontId="7"/>
  </si>
  <si>
    <t>苦情件数（総数）</t>
    <rPh sb="0" eb="2">
      <t>クジョウ</t>
    </rPh>
    <rPh sb="2" eb="4">
      <t>ケンスウ</t>
    </rPh>
    <rPh sb="5" eb="7">
      <t>ソウスウ</t>
    </rPh>
    <phoneticPr fontId="7"/>
  </si>
  <si>
    <t>苦情解決責任者の職・氏名</t>
    <rPh sb="0" eb="2">
      <t>クジョウ</t>
    </rPh>
    <rPh sb="2" eb="4">
      <t>カイケツ</t>
    </rPh>
    <rPh sb="4" eb="6">
      <t>セキニン</t>
    </rPh>
    <rPh sb="6" eb="7">
      <t>シャ</t>
    </rPh>
    <rPh sb="8" eb="9">
      <t>ショク</t>
    </rPh>
    <rPh sb="10" eb="12">
      <t>シメイ</t>
    </rPh>
    <phoneticPr fontId="7"/>
  </si>
  <si>
    <t>苦情受付担当者の職・氏名</t>
    <rPh sb="0" eb="2">
      <t>クジョウ</t>
    </rPh>
    <rPh sb="2" eb="4">
      <t>ウケツケ</t>
    </rPh>
    <rPh sb="4" eb="7">
      <t>タントウシャ</t>
    </rPh>
    <rPh sb="8" eb="9">
      <t>ショク</t>
    </rPh>
    <rPh sb="10" eb="12">
      <t>シメイ</t>
    </rPh>
    <phoneticPr fontId="7"/>
  </si>
  <si>
    <t>苦情解決規程・マニュアル</t>
    <rPh sb="0" eb="2">
      <t>クジョウ</t>
    </rPh>
    <rPh sb="2" eb="4">
      <t>カイケツ</t>
    </rPh>
    <rPh sb="4" eb="6">
      <t>キテイ</t>
    </rPh>
    <phoneticPr fontId="7"/>
  </si>
  <si>
    <t>（２）　第三者委員の内容および構成委員</t>
    <rPh sb="4" eb="5">
      <t>ダイ</t>
    </rPh>
    <rPh sb="5" eb="6">
      <t>３</t>
    </rPh>
    <rPh sb="6" eb="7">
      <t>シャ</t>
    </rPh>
    <rPh sb="7" eb="9">
      <t>イイン</t>
    </rPh>
    <rPh sb="10" eb="12">
      <t>ナイヨウ</t>
    </rPh>
    <rPh sb="15" eb="17">
      <t>コウセイ</t>
    </rPh>
    <rPh sb="17" eb="19">
      <t>イイン</t>
    </rPh>
    <phoneticPr fontId="7"/>
  </si>
  <si>
    <t>名</t>
    <rPh sb="0" eb="1">
      <t>メイ</t>
    </rPh>
    <phoneticPr fontId="7"/>
  </si>
  <si>
    <t>氏　名</t>
    <rPh sb="0" eb="1">
      <t>シ</t>
    </rPh>
    <rPh sb="2" eb="3">
      <t>メイ</t>
    </rPh>
    <phoneticPr fontId="7"/>
  </si>
  <si>
    <t>職歴・資格等</t>
    <rPh sb="0" eb="2">
      <t>ショクレキ</t>
    </rPh>
    <rPh sb="3" eb="6">
      <t>シカクトウ</t>
    </rPh>
    <phoneticPr fontId="7"/>
  </si>
  <si>
    <t>（注１）</t>
    <rPh sb="1" eb="2">
      <t>チュウ</t>
    </rPh>
    <phoneticPr fontId="7"/>
  </si>
  <si>
    <t>職歴・資格等の欄は、評議員、監事、社会福祉士、民生委員、児童委員、大学教授、弁護士等を記入してください。</t>
    <rPh sb="0" eb="2">
      <t>ショクレキ</t>
    </rPh>
    <rPh sb="3" eb="6">
      <t>シカクトウ</t>
    </rPh>
    <rPh sb="7" eb="8">
      <t>ラン</t>
    </rPh>
    <rPh sb="10" eb="13">
      <t>ヒョウギイン</t>
    </rPh>
    <rPh sb="14" eb="16">
      <t>カンジ</t>
    </rPh>
    <rPh sb="17" eb="19">
      <t>シャカイ</t>
    </rPh>
    <rPh sb="19" eb="21">
      <t>フクシ</t>
    </rPh>
    <rPh sb="21" eb="22">
      <t>シ</t>
    </rPh>
    <rPh sb="23" eb="25">
      <t>ミンセイ</t>
    </rPh>
    <rPh sb="25" eb="27">
      <t>イイン</t>
    </rPh>
    <rPh sb="28" eb="30">
      <t>ジドウ</t>
    </rPh>
    <rPh sb="30" eb="32">
      <t>イイン</t>
    </rPh>
    <rPh sb="33" eb="35">
      <t>ダイガク</t>
    </rPh>
    <rPh sb="35" eb="37">
      <t>キョウジュ</t>
    </rPh>
    <rPh sb="38" eb="41">
      <t>ベンゴシ</t>
    </rPh>
    <rPh sb="41" eb="42">
      <t>トウ</t>
    </rPh>
    <rPh sb="43" eb="45">
      <t>キニュウ</t>
    </rPh>
    <phoneticPr fontId="7"/>
  </si>
  <si>
    <t>（３）　苦情内容・結果の公表</t>
    <rPh sb="4" eb="6">
      <t>クジョウ</t>
    </rPh>
    <rPh sb="6" eb="8">
      <t>ナイヨウ</t>
    </rPh>
    <rPh sb="9" eb="11">
      <t>ケッカ</t>
    </rPh>
    <rPh sb="12" eb="14">
      <t>コウヒョウ</t>
    </rPh>
    <phoneticPr fontId="7"/>
  </si>
  <si>
    <t>苦情の公表方法</t>
    <rPh sb="0" eb="2">
      <t>クジョウ</t>
    </rPh>
    <rPh sb="3" eb="5">
      <t>コウヒョウ</t>
    </rPh>
    <rPh sb="5" eb="7">
      <t>ホウホウ</t>
    </rPh>
    <phoneticPr fontId="7"/>
  </si>
  <si>
    <t>掲示板</t>
    <rPh sb="0" eb="3">
      <t>ケイジバン</t>
    </rPh>
    <phoneticPr fontId="7"/>
  </si>
  <si>
    <t>家族会</t>
    <rPh sb="0" eb="2">
      <t>カゾク</t>
    </rPh>
    <rPh sb="2" eb="3">
      <t>カイ</t>
    </rPh>
    <phoneticPr fontId="7"/>
  </si>
  <si>
    <t>第三者委員への結果報告</t>
    <rPh sb="0" eb="1">
      <t>ダイ</t>
    </rPh>
    <rPh sb="1" eb="3">
      <t>サンシャ</t>
    </rPh>
    <rPh sb="3" eb="5">
      <t>イイン</t>
    </rPh>
    <rPh sb="7" eb="9">
      <t>ケッカ</t>
    </rPh>
    <rPh sb="9" eb="11">
      <t>ホウコク</t>
    </rPh>
    <phoneticPr fontId="7"/>
  </si>
  <si>
    <t>（１）　感染症発生の状況</t>
    <rPh sb="4" eb="7">
      <t>カンセンショウ</t>
    </rPh>
    <rPh sb="7" eb="9">
      <t>ハッセイ</t>
    </rPh>
    <rPh sb="10" eb="12">
      <t>ジョウキョウ</t>
    </rPh>
    <phoneticPr fontId="7"/>
  </si>
  <si>
    <t>集団感染の件数</t>
    <rPh sb="0" eb="2">
      <t>シュウダン</t>
    </rPh>
    <rPh sb="2" eb="4">
      <t>カンセン</t>
    </rPh>
    <rPh sb="5" eb="7">
      <t>ケンスウ</t>
    </rPh>
    <phoneticPr fontId="7"/>
  </si>
  <si>
    <t>前年度発生した集団感染の
詳細（発生・報告・終息日、
種類、感染者数等）</t>
    <rPh sb="0" eb="3">
      <t>ゼンネンド</t>
    </rPh>
    <rPh sb="3" eb="5">
      <t>ハッセイ</t>
    </rPh>
    <rPh sb="7" eb="9">
      <t>シュウダン</t>
    </rPh>
    <rPh sb="9" eb="11">
      <t>カンセン</t>
    </rPh>
    <rPh sb="13" eb="15">
      <t>ショウサイ</t>
    </rPh>
    <rPh sb="16" eb="18">
      <t>ハッセイ</t>
    </rPh>
    <rPh sb="19" eb="21">
      <t>ホウコク</t>
    </rPh>
    <rPh sb="22" eb="24">
      <t>シュウソク</t>
    </rPh>
    <rPh sb="24" eb="25">
      <t>ビ</t>
    </rPh>
    <rPh sb="27" eb="29">
      <t>シュルイ</t>
    </rPh>
    <rPh sb="30" eb="33">
      <t>カンセンシャ</t>
    </rPh>
    <rPh sb="33" eb="34">
      <t>スウ</t>
    </rPh>
    <rPh sb="34" eb="35">
      <t>トウ</t>
    </rPh>
    <phoneticPr fontId="7"/>
  </si>
  <si>
    <t>感染対策委員会設置</t>
    <rPh sb="0" eb="2">
      <t>カンセン</t>
    </rPh>
    <rPh sb="2" eb="4">
      <t>タイサク</t>
    </rPh>
    <rPh sb="4" eb="7">
      <t>イインカイ</t>
    </rPh>
    <rPh sb="7" eb="9">
      <t>セッチ</t>
    </rPh>
    <phoneticPr fontId="7"/>
  </si>
  <si>
    <t>感染対策委員会開催</t>
    <rPh sb="0" eb="2">
      <t>カンセン</t>
    </rPh>
    <rPh sb="2" eb="4">
      <t>タイサク</t>
    </rPh>
    <rPh sb="4" eb="7">
      <t>イインカイ</t>
    </rPh>
    <rPh sb="7" eb="9">
      <t>カイサイ</t>
    </rPh>
    <phoneticPr fontId="7"/>
  </si>
  <si>
    <t>対象人数</t>
    <rPh sb="0" eb="2">
      <t>タイショウ</t>
    </rPh>
    <rPh sb="2" eb="4">
      <t>ニンズウ</t>
    </rPh>
    <phoneticPr fontId="7"/>
  </si>
  <si>
    <t>受診人数</t>
    <rPh sb="0" eb="2">
      <t>ジュシン</t>
    </rPh>
    <rPh sb="2" eb="4">
      <t>ニンズウ</t>
    </rPh>
    <phoneticPr fontId="7"/>
  </si>
  <si>
    <t>１回目</t>
    <phoneticPr fontId="7"/>
  </si>
  <si>
    <t>定期</t>
    <rPh sb="0" eb="2">
      <t>テイキ</t>
    </rPh>
    <phoneticPr fontId="7"/>
  </si>
  <si>
    <t>回数（対象）</t>
    <rPh sb="0" eb="2">
      <t>カイスウ</t>
    </rPh>
    <rPh sb="3" eb="5">
      <t>タイショウ</t>
    </rPh>
    <phoneticPr fontId="7"/>
  </si>
  <si>
    <t>１回目（全職員）</t>
    <phoneticPr fontId="7"/>
  </si>
  <si>
    <t>雇用時</t>
    <rPh sb="0" eb="2">
      <t>コヨウ</t>
    </rPh>
    <rPh sb="2" eb="3">
      <t>ジ</t>
    </rPh>
    <phoneticPr fontId="7"/>
  </si>
  <si>
    <t>上記採用者のうち雇用時健康診断受診者数</t>
    <rPh sb="0" eb="2">
      <t>ジョウキ</t>
    </rPh>
    <rPh sb="2" eb="5">
      <t>サイヨウシャ</t>
    </rPh>
    <rPh sb="8" eb="10">
      <t>コヨウ</t>
    </rPh>
    <rPh sb="10" eb="11">
      <t>ジ</t>
    </rPh>
    <rPh sb="11" eb="13">
      <t>ケンコウ</t>
    </rPh>
    <rPh sb="13" eb="15">
      <t>シンダン</t>
    </rPh>
    <rPh sb="15" eb="18">
      <t>ジュシンシャ</t>
    </rPh>
    <rPh sb="18" eb="19">
      <t>スウ</t>
    </rPh>
    <phoneticPr fontId="7"/>
  </si>
  <si>
    <t>運営規程に虐待防止のための措置に関する事項の記載</t>
    <rPh sb="0" eb="2">
      <t>ウンエイ</t>
    </rPh>
    <rPh sb="2" eb="4">
      <t>キテイ</t>
    </rPh>
    <rPh sb="5" eb="7">
      <t>ギャクタイ</t>
    </rPh>
    <rPh sb="7" eb="9">
      <t>ボウシ</t>
    </rPh>
    <rPh sb="13" eb="15">
      <t>ソチ</t>
    </rPh>
    <rPh sb="16" eb="17">
      <t>カン</t>
    </rPh>
    <rPh sb="19" eb="21">
      <t>ジコウ</t>
    </rPh>
    <rPh sb="22" eb="24">
      <t>キサイ</t>
    </rPh>
    <phoneticPr fontId="7"/>
  </si>
  <si>
    <t>※該当箇所に○印（以下同様）</t>
    <rPh sb="1" eb="3">
      <t>ガイトウ</t>
    </rPh>
    <rPh sb="3" eb="5">
      <t>カショ</t>
    </rPh>
    <rPh sb="7" eb="8">
      <t>シルシ</t>
    </rPh>
    <rPh sb="9" eb="11">
      <t>イカ</t>
    </rPh>
    <rPh sb="11" eb="13">
      <t>ドウヨウ</t>
    </rPh>
    <phoneticPr fontId="7"/>
  </si>
  <si>
    <t>施設・事業所内で実施</t>
    <rPh sb="0" eb="2">
      <t>シセツ</t>
    </rPh>
    <rPh sb="3" eb="5">
      <t>ジギョウ</t>
    </rPh>
    <rPh sb="5" eb="6">
      <t>ショ</t>
    </rPh>
    <rPh sb="6" eb="7">
      <t>ナイ</t>
    </rPh>
    <rPh sb="8" eb="10">
      <t>ジッシ</t>
    </rPh>
    <phoneticPr fontId="7"/>
  </si>
  <si>
    <t>外部研修に職員を派遣</t>
    <rPh sb="0" eb="2">
      <t>ガイブ</t>
    </rPh>
    <rPh sb="2" eb="4">
      <t>ケンシュウ</t>
    </rPh>
    <rPh sb="5" eb="7">
      <t>ショクイン</t>
    </rPh>
    <rPh sb="8" eb="10">
      <t>ハケン</t>
    </rPh>
    <phoneticPr fontId="7"/>
  </si>
  <si>
    <t>事故・リスクに関する研修</t>
    <rPh sb="0" eb="2">
      <t>ジコ</t>
    </rPh>
    <rPh sb="7" eb="8">
      <t>カン</t>
    </rPh>
    <rPh sb="10" eb="12">
      <t>ケンシュウ</t>
    </rPh>
    <phoneticPr fontId="7"/>
  </si>
  <si>
    <t>（</t>
    <phoneticPr fontId="7"/>
  </si>
  <si>
    <t>感染症に関する研修</t>
    <rPh sb="0" eb="3">
      <t>カンセンショウ</t>
    </rPh>
    <rPh sb="4" eb="5">
      <t>カン</t>
    </rPh>
    <rPh sb="7" eb="9">
      <t>ケンシュウ</t>
    </rPh>
    <phoneticPr fontId="7"/>
  </si>
  <si>
    <t>）</t>
    <phoneticPr fontId="7"/>
  </si>
  <si>
    <t>接遇・マナーに関する研修</t>
    <rPh sb="0" eb="2">
      <t>セツグウ</t>
    </rPh>
    <rPh sb="7" eb="8">
      <t>カン</t>
    </rPh>
    <rPh sb="10" eb="12">
      <t>ケンシュウ</t>
    </rPh>
    <phoneticPr fontId="7"/>
  </si>
  <si>
    <t>（１）　給食の提供体制</t>
    <rPh sb="4" eb="6">
      <t>キュウショク</t>
    </rPh>
    <rPh sb="7" eb="9">
      <t>テイキョウ</t>
    </rPh>
    <rPh sb="9" eb="11">
      <t>タイセイ</t>
    </rPh>
    <phoneticPr fontId="7"/>
  </si>
  <si>
    <t>給食に関する基本方針</t>
    <rPh sb="0" eb="2">
      <t>キュウショク</t>
    </rPh>
    <rPh sb="3" eb="4">
      <t>カン</t>
    </rPh>
    <rPh sb="6" eb="8">
      <t>キホン</t>
    </rPh>
    <rPh sb="8" eb="10">
      <t>ホウシン</t>
    </rPh>
    <phoneticPr fontId="7"/>
  </si>
  <si>
    <t>食品構成の作成</t>
    <rPh sb="0" eb="2">
      <t>ショクヒン</t>
    </rPh>
    <rPh sb="2" eb="4">
      <t>コウセイ</t>
    </rPh>
    <rPh sb="5" eb="7">
      <t>サクセイ</t>
    </rPh>
    <phoneticPr fontId="7"/>
  </si>
  <si>
    <t>給食業務運営状況</t>
    <rPh sb="0" eb="2">
      <t>キュウショク</t>
    </rPh>
    <rPh sb="2" eb="4">
      <t>ギョウム</t>
    </rPh>
    <rPh sb="4" eb="6">
      <t>ウンエイ</t>
    </rPh>
    <rPh sb="6" eb="8">
      <t>ジョウキョウ</t>
    </rPh>
    <phoneticPr fontId="7"/>
  </si>
  <si>
    <t>直営</t>
    <rPh sb="0" eb="2">
      <t>チョクエイ</t>
    </rPh>
    <phoneticPr fontId="7"/>
  </si>
  <si>
    <t>一部委託</t>
    <rPh sb="0" eb="2">
      <t>イチブ</t>
    </rPh>
    <rPh sb="2" eb="4">
      <t>イタク</t>
    </rPh>
    <phoneticPr fontId="7"/>
  </si>
  <si>
    <t>完全委託</t>
    <rPh sb="0" eb="2">
      <t>カンゼン</t>
    </rPh>
    <rPh sb="2" eb="4">
      <t>イタク</t>
    </rPh>
    <phoneticPr fontId="7"/>
  </si>
  <si>
    <t>委託有の場合</t>
    <rPh sb="0" eb="2">
      <t>イタク</t>
    </rPh>
    <rPh sb="2" eb="3">
      <t>ア</t>
    </rPh>
    <rPh sb="4" eb="6">
      <t>バアイ</t>
    </rPh>
    <phoneticPr fontId="7"/>
  </si>
  <si>
    <t>委託先住所</t>
    <rPh sb="0" eb="3">
      <t>イタクサキ</t>
    </rPh>
    <rPh sb="3" eb="5">
      <t>ジュウショ</t>
    </rPh>
    <phoneticPr fontId="7"/>
  </si>
  <si>
    <t>委託先名称</t>
    <rPh sb="0" eb="3">
      <t>イタクサキ</t>
    </rPh>
    <rPh sb="3" eb="5">
      <t>メイショウ</t>
    </rPh>
    <phoneticPr fontId="7"/>
  </si>
  <si>
    <t>委託業務内容</t>
    <rPh sb="0" eb="2">
      <t>イタク</t>
    </rPh>
    <rPh sb="2" eb="4">
      <t>ギョウム</t>
    </rPh>
    <rPh sb="4" eb="6">
      <t>ナイヨウ</t>
    </rPh>
    <phoneticPr fontId="7"/>
  </si>
  <si>
    <t>契約の履行状況の確認方法</t>
    <rPh sb="0" eb="2">
      <t>ケイヤク</t>
    </rPh>
    <rPh sb="3" eb="5">
      <t>リコウ</t>
    </rPh>
    <rPh sb="5" eb="7">
      <t>ジョウキョウ</t>
    </rPh>
    <rPh sb="8" eb="10">
      <t>カクニン</t>
    </rPh>
    <rPh sb="10" eb="12">
      <t>ホウホウ</t>
    </rPh>
    <phoneticPr fontId="7"/>
  </si>
  <si>
    <t>委託の場合は、現行の委託契約書の写し（覚書を含む）を添付してください。</t>
    <rPh sb="0" eb="2">
      <t>イタク</t>
    </rPh>
    <rPh sb="3" eb="5">
      <t>バアイ</t>
    </rPh>
    <rPh sb="7" eb="9">
      <t>ゲンコウ</t>
    </rPh>
    <rPh sb="10" eb="12">
      <t>イタク</t>
    </rPh>
    <rPh sb="12" eb="15">
      <t>ケイヤクショ</t>
    </rPh>
    <rPh sb="16" eb="17">
      <t>ウツ</t>
    </rPh>
    <rPh sb="19" eb="21">
      <t>オボエガキ</t>
    </rPh>
    <rPh sb="22" eb="23">
      <t>フク</t>
    </rPh>
    <rPh sb="26" eb="28">
      <t>テンプ</t>
    </rPh>
    <phoneticPr fontId="7"/>
  </si>
  <si>
    <t>検食の実施時間</t>
    <rPh sb="0" eb="1">
      <t>ケン</t>
    </rPh>
    <rPh sb="1" eb="2">
      <t>ショク</t>
    </rPh>
    <rPh sb="3" eb="5">
      <t>ジッシ</t>
    </rPh>
    <rPh sb="5" eb="7">
      <t>ジカン</t>
    </rPh>
    <phoneticPr fontId="7"/>
  </si>
  <si>
    <t>時</t>
    <rPh sb="0" eb="1">
      <t>ジ</t>
    </rPh>
    <phoneticPr fontId="7"/>
  </si>
  <si>
    <t>分</t>
    <rPh sb="0" eb="1">
      <t>プン</t>
    </rPh>
    <phoneticPr fontId="7"/>
  </si>
  <si>
    <t>食事の提供時間</t>
    <rPh sb="0" eb="2">
      <t>ショクジ</t>
    </rPh>
    <rPh sb="3" eb="5">
      <t>テイキョウ</t>
    </rPh>
    <rPh sb="5" eb="7">
      <t>ジカン</t>
    </rPh>
    <phoneticPr fontId="7"/>
  </si>
  <si>
    <t>食事を提供した人数</t>
    <rPh sb="0" eb="2">
      <t>ショクジ</t>
    </rPh>
    <rPh sb="3" eb="5">
      <t>テイキョウ</t>
    </rPh>
    <rPh sb="7" eb="9">
      <t>ニンズウ</t>
    </rPh>
    <phoneticPr fontId="7"/>
  </si>
  <si>
    <t>内訳</t>
    <rPh sb="0" eb="2">
      <t>ウチワケ</t>
    </rPh>
    <phoneticPr fontId="7"/>
  </si>
  <si>
    <t>普通食
（そのままの状態）</t>
    <rPh sb="0" eb="2">
      <t>フツウ</t>
    </rPh>
    <rPh sb="2" eb="3">
      <t>ショク</t>
    </rPh>
    <rPh sb="10" eb="12">
      <t>ジョウタイ</t>
    </rPh>
    <phoneticPr fontId="7"/>
  </si>
  <si>
    <t>刻み・ミキサー食等
（食べやすく加工）</t>
    <rPh sb="0" eb="1">
      <t>キザ</t>
    </rPh>
    <rPh sb="7" eb="8">
      <t>ショク</t>
    </rPh>
    <rPh sb="8" eb="9">
      <t>トウ</t>
    </rPh>
    <rPh sb="11" eb="12">
      <t>タ</t>
    </rPh>
    <rPh sb="16" eb="18">
      <t>カコウ</t>
    </rPh>
    <phoneticPr fontId="7"/>
  </si>
  <si>
    <t>経管・鼻腔栄養等
（器具等の使用）</t>
    <rPh sb="0" eb="1">
      <t>ケイ</t>
    </rPh>
    <rPh sb="1" eb="2">
      <t>カン</t>
    </rPh>
    <rPh sb="3" eb="5">
      <t>ビコウ</t>
    </rPh>
    <rPh sb="5" eb="8">
      <t>エイヨウトウ</t>
    </rPh>
    <rPh sb="10" eb="13">
      <t>キグトウ</t>
    </rPh>
    <rPh sb="14" eb="16">
      <t>シヨウ</t>
    </rPh>
    <phoneticPr fontId="7"/>
  </si>
  <si>
    <t>（３）　適温給食のための設備・備品</t>
    <rPh sb="4" eb="6">
      <t>テキオン</t>
    </rPh>
    <rPh sb="6" eb="8">
      <t>キュウショク</t>
    </rPh>
    <rPh sb="12" eb="14">
      <t>セツビ</t>
    </rPh>
    <rPh sb="15" eb="17">
      <t>ビヒン</t>
    </rPh>
    <phoneticPr fontId="7"/>
  </si>
  <si>
    <t>保温・保冷配膳車</t>
    <rPh sb="0" eb="2">
      <t>ホオン</t>
    </rPh>
    <rPh sb="3" eb="5">
      <t>ホレイ</t>
    </rPh>
    <rPh sb="5" eb="7">
      <t>ハイゼン</t>
    </rPh>
    <rPh sb="7" eb="8">
      <t>クルマ</t>
    </rPh>
    <phoneticPr fontId="7"/>
  </si>
  <si>
    <t>台</t>
    <rPh sb="0" eb="1">
      <t>ダイ</t>
    </rPh>
    <phoneticPr fontId="7"/>
  </si>
  <si>
    <t>（</t>
    <phoneticPr fontId="7"/>
  </si>
  <si>
    <t>）食分</t>
    <rPh sb="1" eb="3">
      <t>ショクブン</t>
    </rPh>
    <phoneticPr fontId="7"/>
  </si>
  <si>
    <t>保温トレイ（全体枚数）</t>
    <rPh sb="0" eb="2">
      <t>ホオン</t>
    </rPh>
    <rPh sb="6" eb="8">
      <t>ゼンタイ</t>
    </rPh>
    <rPh sb="8" eb="10">
      <t>マイスウ</t>
    </rPh>
    <phoneticPr fontId="7"/>
  </si>
  <si>
    <t>枚</t>
    <rPh sb="0" eb="1">
      <t>マイ</t>
    </rPh>
    <phoneticPr fontId="7"/>
  </si>
  <si>
    <t>保温庫</t>
    <rPh sb="0" eb="2">
      <t>ホオン</t>
    </rPh>
    <rPh sb="2" eb="3">
      <t>コ</t>
    </rPh>
    <phoneticPr fontId="7"/>
  </si>
  <si>
    <t>保温食器（全体個数）</t>
    <rPh sb="0" eb="2">
      <t>ホオン</t>
    </rPh>
    <rPh sb="2" eb="4">
      <t>ショッキ</t>
    </rPh>
    <rPh sb="5" eb="7">
      <t>ゼンタイ</t>
    </rPh>
    <rPh sb="7" eb="9">
      <t>コスウ</t>
    </rPh>
    <phoneticPr fontId="7"/>
  </si>
  <si>
    <t>個</t>
    <rPh sb="0" eb="1">
      <t>コ</t>
    </rPh>
    <phoneticPr fontId="7"/>
  </si>
  <si>
    <t>保冷庫（冷蔵庫）</t>
    <rPh sb="0" eb="2">
      <t>ホレイ</t>
    </rPh>
    <rPh sb="2" eb="3">
      <t>コ</t>
    </rPh>
    <rPh sb="4" eb="7">
      <t>レイゾウコ</t>
    </rPh>
    <phoneticPr fontId="7"/>
  </si>
  <si>
    <t>（４）　行事食・選択食・オーダーメニューの実施状況</t>
    <rPh sb="4" eb="6">
      <t>ギョウジ</t>
    </rPh>
    <rPh sb="6" eb="7">
      <t>ショク</t>
    </rPh>
    <rPh sb="8" eb="10">
      <t>センタク</t>
    </rPh>
    <rPh sb="10" eb="11">
      <t>ショク</t>
    </rPh>
    <rPh sb="21" eb="23">
      <t>ジッシ</t>
    </rPh>
    <rPh sb="23" eb="25">
      <t>ジョウキョウ</t>
    </rPh>
    <phoneticPr fontId="7"/>
  </si>
  <si>
    <t>内容</t>
    <rPh sb="0" eb="2">
      <t>ナイヨウ</t>
    </rPh>
    <phoneticPr fontId="7"/>
  </si>
  <si>
    <t>実施回数</t>
    <rPh sb="0" eb="2">
      <t>ジッシ</t>
    </rPh>
    <rPh sb="2" eb="4">
      <t>カイスウ</t>
    </rPh>
    <phoneticPr fontId="7"/>
  </si>
  <si>
    <t>行事食</t>
    <rPh sb="0" eb="2">
      <t>ギョウジ</t>
    </rPh>
    <rPh sb="2" eb="3">
      <t>ショク</t>
    </rPh>
    <phoneticPr fontId="7"/>
  </si>
  <si>
    <t>回／年</t>
    <rPh sb="0" eb="1">
      <t>カイ</t>
    </rPh>
    <rPh sb="2" eb="3">
      <t>ネン</t>
    </rPh>
    <phoneticPr fontId="7"/>
  </si>
  <si>
    <t>選択食</t>
    <rPh sb="0" eb="2">
      <t>センタク</t>
    </rPh>
    <rPh sb="2" eb="3">
      <t>ショク</t>
    </rPh>
    <phoneticPr fontId="7"/>
  </si>
  <si>
    <t>オーダーメニュー</t>
    <phoneticPr fontId="7"/>
  </si>
  <si>
    <t>（５）　衛生管理の状況</t>
    <rPh sb="4" eb="6">
      <t>エイセイ</t>
    </rPh>
    <rPh sb="6" eb="8">
      <t>カンリ</t>
    </rPh>
    <rPh sb="9" eb="11">
      <t>ジョウキョウ</t>
    </rPh>
    <phoneticPr fontId="7"/>
  </si>
  <si>
    <t>大量調理施設衛生管理マニュアルに基づく点検・記録の有無</t>
    <rPh sb="0" eb="2">
      <t>タイリョウ</t>
    </rPh>
    <rPh sb="2" eb="4">
      <t>チョウリ</t>
    </rPh>
    <rPh sb="4" eb="6">
      <t>シセツ</t>
    </rPh>
    <rPh sb="6" eb="8">
      <t>エイセイ</t>
    </rPh>
    <rPh sb="8" eb="10">
      <t>カンリ</t>
    </rPh>
    <rPh sb="16" eb="17">
      <t>モト</t>
    </rPh>
    <rPh sb="19" eb="21">
      <t>テンケン</t>
    </rPh>
    <rPh sb="22" eb="24">
      <t>キロク</t>
    </rPh>
    <rPh sb="25" eb="27">
      <t>ウム</t>
    </rPh>
    <phoneticPr fontId="7"/>
  </si>
  <si>
    <t>保存食の実施</t>
    <rPh sb="0" eb="3">
      <t>ホゾンショク</t>
    </rPh>
    <rPh sb="4" eb="6">
      <t>ジッシ</t>
    </rPh>
    <phoneticPr fontId="7"/>
  </si>
  <si>
    <t>保存食の保存日数</t>
    <rPh sb="0" eb="3">
      <t>ホゾンショク</t>
    </rPh>
    <rPh sb="4" eb="6">
      <t>ホゾン</t>
    </rPh>
    <rPh sb="6" eb="8">
      <t>ニッスウ</t>
    </rPh>
    <phoneticPr fontId="7"/>
  </si>
  <si>
    <t>貯水槽の有無</t>
    <rPh sb="0" eb="3">
      <t>チョスイソウ</t>
    </rPh>
    <rPh sb="4" eb="6">
      <t>ウム</t>
    </rPh>
    <phoneticPr fontId="7"/>
  </si>
  <si>
    <t>有の場合：直近の清掃日</t>
    <rPh sb="5" eb="7">
      <t>チョッキン</t>
    </rPh>
    <rPh sb="8" eb="10">
      <t>セイソウ</t>
    </rPh>
    <rPh sb="10" eb="11">
      <t>ビ</t>
    </rPh>
    <phoneticPr fontId="7"/>
  </si>
  <si>
    <t>水道水以外の使用
（井戸等）</t>
    <rPh sb="0" eb="3">
      <t>スイドウスイ</t>
    </rPh>
    <rPh sb="3" eb="5">
      <t>イガイ</t>
    </rPh>
    <rPh sb="6" eb="8">
      <t>シヨウ</t>
    </rPh>
    <phoneticPr fontId="7"/>
  </si>
  <si>
    <t>有の場合：直近の水質検査</t>
    <rPh sb="5" eb="7">
      <t>チョッキン</t>
    </rPh>
    <rPh sb="8" eb="10">
      <t>スイシツ</t>
    </rPh>
    <rPh sb="10" eb="12">
      <t>ケンサ</t>
    </rPh>
    <phoneticPr fontId="7"/>
  </si>
  <si>
    <t>給食関係職員の検便</t>
    <rPh sb="0" eb="2">
      <t>キュウショク</t>
    </rPh>
    <rPh sb="2" eb="4">
      <t>カンケイ</t>
    </rPh>
    <rPh sb="4" eb="6">
      <t>ショクイン</t>
    </rPh>
    <rPh sb="7" eb="9">
      <t>ケンベン</t>
    </rPh>
    <phoneticPr fontId="7"/>
  </si>
  <si>
    <t>回／月</t>
    <rPh sb="0" eb="1">
      <t>カイ</t>
    </rPh>
    <rPh sb="2" eb="3">
      <t>ツキ</t>
    </rPh>
    <phoneticPr fontId="7"/>
  </si>
  <si>
    <t>延べ人数</t>
    <rPh sb="0" eb="1">
      <t>ノ</t>
    </rPh>
    <rPh sb="2" eb="4">
      <t>ニンズウ</t>
    </rPh>
    <phoneticPr fontId="7"/>
  </si>
  <si>
    <t>検査項目</t>
    <rPh sb="0" eb="2">
      <t>ケンサ</t>
    </rPh>
    <rPh sb="2" eb="4">
      <t>コウモク</t>
    </rPh>
    <phoneticPr fontId="7"/>
  </si>
  <si>
    <t>赤痢菌</t>
    <rPh sb="0" eb="3">
      <t>セキリキン</t>
    </rPh>
    <phoneticPr fontId="7"/>
  </si>
  <si>
    <t>サルモネラ菌</t>
    <rPh sb="5" eb="6">
      <t>キン</t>
    </rPh>
    <phoneticPr fontId="7"/>
  </si>
  <si>
    <t>Ｏ－１５７</t>
    <phoneticPr fontId="7"/>
  </si>
  <si>
    <t>ノロウイルス</t>
    <phoneticPr fontId="7"/>
  </si>
  <si>
    <t>（</t>
    <phoneticPr fontId="7"/>
  </si>
  <si>
    <t>防虫、防そ等の駆除作業</t>
    <rPh sb="0" eb="2">
      <t>ボウチュウ</t>
    </rPh>
    <rPh sb="3" eb="4">
      <t>フセ</t>
    </rPh>
    <rPh sb="5" eb="6">
      <t>トウ</t>
    </rPh>
    <rPh sb="7" eb="9">
      <t>クジョ</t>
    </rPh>
    <rPh sb="9" eb="11">
      <t>サギョウ</t>
    </rPh>
    <phoneticPr fontId="7"/>
  </si>
  <si>
    <t>有の場合：直近の実施日</t>
    <rPh sb="5" eb="7">
      <t>チョッキン</t>
    </rPh>
    <rPh sb="8" eb="10">
      <t>ジッシ</t>
    </rPh>
    <rPh sb="10" eb="11">
      <t>ビ</t>
    </rPh>
    <phoneticPr fontId="7"/>
  </si>
  <si>
    <t>虫、ねずみの侵入防止策</t>
    <rPh sb="0" eb="1">
      <t>ムシ</t>
    </rPh>
    <rPh sb="6" eb="8">
      <t>シンニュウ</t>
    </rPh>
    <rPh sb="8" eb="10">
      <t>ボウシ</t>
    </rPh>
    <rPh sb="10" eb="11">
      <t>サク</t>
    </rPh>
    <phoneticPr fontId="7"/>
  </si>
  <si>
    <t>（６）　食品衛生に関する保健所の立ち入り調査について</t>
    <rPh sb="4" eb="6">
      <t>ショクヒン</t>
    </rPh>
    <rPh sb="6" eb="8">
      <t>エイセイ</t>
    </rPh>
    <rPh sb="9" eb="10">
      <t>カン</t>
    </rPh>
    <rPh sb="12" eb="15">
      <t>ホケンジョ</t>
    </rPh>
    <rPh sb="16" eb="17">
      <t>タ</t>
    </rPh>
    <rPh sb="18" eb="19">
      <t>イ</t>
    </rPh>
    <rPh sb="20" eb="22">
      <t>チョウサ</t>
    </rPh>
    <phoneticPr fontId="7"/>
  </si>
  <si>
    <t>昨年度保健所が実施した食品衛生の立ち入り調査において指導事項があれば、その改善状況を記入してください。</t>
    <rPh sb="0" eb="3">
      <t>サクネンド</t>
    </rPh>
    <rPh sb="3" eb="6">
      <t>ホケンジョ</t>
    </rPh>
    <rPh sb="7" eb="9">
      <t>ジッシ</t>
    </rPh>
    <rPh sb="11" eb="12">
      <t>ショク</t>
    </rPh>
    <rPh sb="12" eb="13">
      <t>シナ</t>
    </rPh>
    <rPh sb="13" eb="15">
      <t>エイセイ</t>
    </rPh>
    <rPh sb="16" eb="17">
      <t>タ</t>
    </rPh>
    <rPh sb="18" eb="19">
      <t>イ</t>
    </rPh>
    <rPh sb="20" eb="22">
      <t>チョウサ</t>
    </rPh>
    <rPh sb="26" eb="28">
      <t>シドウ</t>
    </rPh>
    <rPh sb="28" eb="30">
      <t>ジコウ</t>
    </rPh>
    <rPh sb="37" eb="39">
      <t>カイゼン</t>
    </rPh>
    <rPh sb="39" eb="41">
      <t>ジョウキョウ</t>
    </rPh>
    <rPh sb="42" eb="44">
      <t>キニュウ</t>
    </rPh>
    <phoneticPr fontId="7"/>
  </si>
  <si>
    <t>保健所の指導事項</t>
    <rPh sb="0" eb="2">
      <t>ホケン</t>
    </rPh>
    <rPh sb="2" eb="3">
      <t>ショ</t>
    </rPh>
    <rPh sb="4" eb="6">
      <t>シドウ</t>
    </rPh>
    <rPh sb="6" eb="8">
      <t>ジコウ</t>
    </rPh>
    <phoneticPr fontId="7"/>
  </si>
  <si>
    <t>改善状況</t>
    <rPh sb="0" eb="2">
      <t>カイゼン</t>
    </rPh>
    <rPh sb="2" eb="4">
      <t>ジョウキョウ</t>
    </rPh>
    <phoneticPr fontId="7"/>
  </si>
  <si>
    <t>（７）　材料費の状況</t>
    <rPh sb="4" eb="7">
      <t>ザイリョウヒ</t>
    </rPh>
    <rPh sb="8" eb="10">
      <t>ジョウキョウ</t>
    </rPh>
    <phoneticPr fontId="7"/>
  </si>
  <si>
    <t>１人あたり平均給食材料費</t>
    <rPh sb="1" eb="2">
      <t>ニン</t>
    </rPh>
    <rPh sb="5" eb="7">
      <t>ヘイキン</t>
    </rPh>
    <rPh sb="7" eb="9">
      <t>キュウショク</t>
    </rPh>
    <rPh sb="9" eb="12">
      <t>ザイリョウヒ</t>
    </rPh>
    <phoneticPr fontId="7"/>
  </si>
  <si>
    <t>円／日</t>
    <rPh sb="0" eb="1">
      <t>エン</t>
    </rPh>
    <rPh sb="2" eb="3">
      <t>ニチ</t>
    </rPh>
    <phoneticPr fontId="7"/>
  </si>
  <si>
    <t>（８）　栄養所要量</t>
    <rPh sb="4" eb="6">
      <t>エイヨウ</t>
    </rPh>
    <rPh sb="6" eb="8">
      <t>ショヨウ</t>
    </rPh>
    <rPh sb="8" eb="9">
      <t>リョウ</t>
    </rPh>
    <phoneticPr fontId="7"/>
  </si>
  <si>
    <t>栄養素名</t>
    <rPh sb="0" eb="3">
      <t>エイヨウソ</t>
    </rPh>
    <rPh sb="3" eb="4">
      <t>メイ</t>
    </rPh>
    <phoneticPr fontId="7"/>
  </si>
  <si>
    <t>施設の栄養基準量</t>
    <rPh sb="0" eb="2">
      <t>シセツ</t>
    </rPh>
    <rPh sb="3" eb="5">
      <t>エイヨウ</t>
    </rPh>
    <rPh sb="5" eb="7">
      <t>キジュン</t>
    </rPh>
    <rPh sb="7" eb="8">
      <t>リョウ</t>
    </rPh>
    <phoneticPr fontId="7"/>
  </si>
  <si>
    <t>充足率（％）</t>
    <rPh sb="0" eb="3">
      <t>ジュウソクリツ</t>
    </rPh>
    <phoneticPr fontId="7"/>
  </si>
  <si>
    <t>エネルギー</t>
    <phoneticPr fontId="7"/>
  </si>
  <si>
    <t>Kcal</t>
    <phoneticPr fontId="7"/>
  </si>
  <si>
    <t>たん白質</t>
    <rPh sb="2" eb="4">
      <t>パクシツ</t>
    </rPh>
    <phoneticPr fontId="7"/>
  </si>
  <si>
    <t>g</t>
    <phoneticPr fontId="7"/>
  </si>
  <si>
    <t>脂質</t>
    <rPh sb="0" eb="2">
      <t>シシツ</t>
    </rPh>
    <phoneticPr fontId="7"/>
  </si>
  <si>
    <t>炭水化物</t>
    <rPh sb="0" eb="4">
      <t>タンスイカブツ</t>
    </rPh>
    <phoneticPr fontId="7"/>
  </si>
  <si>
    <t>g</t>
    <phoneticPr fontId="7"/>
  </si>
  <si>
    <t>カルシウム</t>
    <phoneticPr fontId="7"/>
  </si>
  <si>
    <t>mg</t>
    <phoneticPr fontId="7"/>
  </si>
  <si>
    <t>鉄</t>
    <rPh sb="0" eb="1">
      <t>テツ</t>
    </rPh>
    <phoneticPr fontId="7"/>
  </si>
  <si>
    <t>レチノール当量</t>
    <rPh sb="5" eb="6">
      <t>トウ</t>
    </rPh>
    <rPh sb="6" eb="7">
      <t>リョウ</t>
    </rPh>
    <phoneticPr fontId="7"/>
  </si>
  <si>
    <t>µｇ</t>
    <phoneticPr fontId="7"/>
  </si>
  <si>
    <t>µｇ</t>
    <phoneticPr fontId="7"/>
  </si>
  <si>
    <t>ビタミンＢ１</t>
    <phoneticPr fontId="7"/>
  </si>
  <si>
    <t>mg</t>
    <phoneticPr fontId="7"/>
  </si>
  <si>
    <t>ビタミンＢ２</t>
    <phoneticPr fontId="7"/>
  </si>
  <si>
    <t>ビタミンＣ</t>
    <phoneticPr fontId="7"/>
  </si>
  <si>
    <t>食塩相当量（Ｎａ）</t>
    <rPh sb="0" eb="2">
      <t>ショクエン</t>
    </rPh>
    <rPh sb="2" eb="4">
      <t>ソウトウ</t>
    </rPh>
    <rPh sb="4" eb="5">
      <t>リョウ</t>
    </rPh>
    <phoneticPr fontId="7"/>
  </si>
  <si>
    <t>g</t>
    <phoneticPr fontId="7"/>
  </si>
  <si>
    <t>穀類エネルギー比</t>
    <rPh sb="0" eb="2">
      <t>コクルイ</t>
    </rPh>
    <rPh sb="7" eb="8">
      <t>ヒ</t>
    </rPh>
    <phoneticPr fontId="7"/>
  </si>
  <si>
    <t>%</t>
    <phoneticPr fontId="7"/>
  </si>
  <si>
    <t>動物性たん白比</t>
    <rPh sb="0" eb="3">
      <t>ドウブツセイ</t>
    </rPh>
    <rPh sb="5" eb="6">
      <t>パク</t>
    </rPh>
    <rPh sb="6" eb="7">
      <t>ヒ</t>
    </rPh>
    <phoneticPr fontId="7"/>
  </si>
  <si>
    <t>%</t>
    <phoneticPr fontId="7"/>
  </si>
  <si>
    <t>脂肪エネルギー比</t>
    <rPh sb="0" eb="2">
      <t>シボウ</t>
    </rPh>
    <rPh sb="7" eb="8">
      <t>ヒ</t>
    </rPh>
    <phoneticPr fontId="7"/>
  </si>
  <si>
    <t>（９）　栄養指導の状況</t>
    <rPh sb="4" eb="6">
      <t>エイヨウ</t>
    </rPh>
    <rPh sb="6" eb="8">
      <t>シドウ</t>
    </rPh>
    <rPh sb="9" eb="11">
      <t>ジョウキョウ</t>
    </rPh>
    <phoneticPr fontId="7"/>
  </si>
  <si>
    <t>対象者</t>
    <rPh sb="0" eb="2">
      <t>タイショウ</t>
    </rPh>
    <rPh sb="2" eb="3">
      <t>シャ</t>
    </rPh>
    <phoneticPr fontId="7"/>
  </si>
  <si>
    <t>指導延べ人数</t>
    <rPh sb="0" eb="2">
      <t>シドウ</t>
    </rPh>
    <rPh sb="2" eb="3">
      <t>ノ</t>
    </rPh>
    <rPh sb="4" eb="6">
      <t>ニンズウ</t>
    </rPh>
    <phoneticPr fontId="7"/>
  </si>
  <si>
    <t>個別指導</t>
    <rPh sb="0" eb="2">
      <t>コベツ</t>
    </rPh>
    <rPh sb="2" eb="4">
      <t>シドウ</t>
    </rPh>
    <phoneticPr fontId="7"/>
  </si>
  <si>
    <t>集団指導</t>
    <rPh sb="0" eb="2">
      <t>シュウダン</t>
    </rPh>
    <rPh sb="2" eb="4">
      <t>シドウ</t>
    </rPh>
    <phoneticPr fontId="7"/>
  </si>
  <si>
    <t>（１０）　嗜好・残菜調査の状況</t>
    <rPh sb="5" eb="7">
      <t>シコウ</t>
    </rPh>
    <rPh sb="8" eb="9">
      <t>ザン</t>
    </rPh>
    <rPh sb="9" eb="10">
      <t>ナ</t>
    </rPh>
    <rPh sb="10" eb="12">
      <t>チョウサ</t>
    </rPh>
    <rPh sb="13" eb="15">
      <t>ジョウキョウ</t>
    </rPh>
    <phoneticPr fontId="7"/>
  </si>
  <si>
    <t>実施方法</t>
    <rPh sb="0" eb="2">
      <t>ジッシ</t>
    </rPh>
    <rPh sb="2" eb="4">
      <t>ホウホウ</t>
    </rPh>
    <phoneticPr fontId="7"/>
  </si>
  <si>
    <t>嗜好調査</t>
    <rPh sb="0" eb="2">
      <t>シコウ</t>
    </rPh>
    <rPh sb="2" eb="4">
      <t>チョウサ</t>
    </rPh>
    <phoneticPr fontId="7"/>
  </si>
  <si>
    <t>残菜調査</t>
    <rPh sb="0" eb="1">
      <t>ザン</t>
    </rPh>
    <rPh sb="1" eb="2">
      <t>ナ</t>
    </rPh>
    <rPh sb="2" eb="4">
      <t>チョウサ</t>
    </rPh>
    <phoneticPr fontId="7"/>
  </si>
  <si>
    <t>なし</t>
    <phoneticPr fontId="7"/>
  </si>
  <si>
    <t>非該当</t>
    <rPh sb="0" eb="3">
      <t>ヒガイトウ</t>
    </rPh>
    <phoneticPr fontId="7"/>
  </si>
  <si>
    <t>４月</t>
    <rPh sb="1" eb="2">
      <t>ガツ</t>
    </rPh>
    <phoneticPr fontId="7"/>
  </si>
  <si>
    <t>該当</t>
    <rPh sb="0" eb="2">
      <t>ガイトウ</t>
    </rPh>
    <phoneticPr fontId="7"/>
  </si>
  <si>
    <t>実施</t>
    <rPh sb="0" eb="2">
      <t>ジッシ</t>
    </rPh>
    <phoneticPr fontId="7"/>
  </si>
  <si>
    <t>１　従業者全員（管理者を含む。）について、全ての項目について直接入力又はセルで表示されるリストの選択により記入してください。
なお、セルに色表示されている部分は自動計算されますので、削除しないでください。</t>
    <rPh sb="21" eb="22">
      <t>スベ</t>
    </rPh>
    <rPh sb="24" eb="26">
      <t>コウモク</t>
    </rPh>
    <rPh sb="30" eb="32">
      <t>チョクセツ</t>
    </rPh>
    <rPh sb="32" eb="34">
      <t>ニュウリョク</t>
    </rPh>
    <rPh sb="34" eb="35">
      <t>マタ</t>
    </rPh>
    <rPh sb="39" eb="41">
      <t>ヒョウジ</t>
    </rPh>
    <rPh sb="48" eb="50">
      <t>センタク</t>
    </rPh>
    <rPh sb="53" eb="55">
      <t>キニュウ</t>
    </rPh>
    <rPh sb="69" eb="70">
      <t>イロ</t>
    </rPh>
    <rPh sb="70" eb="72">
      <t>ヒョウジ</t>
    </rPh>
    <rPh sb="77" eb="79">
      <t>ブブン</t>
    </rPh>
    <rPh sb="80" eb="82">
      <t>ジドウ</t>
    </rPh>
    <rPh sb="82" eb="84">
      <t>ケイサン</t>
    </rPh>
    <rPh sb="91" eb="93">
      <t>サクジョ</t>
    </rPh>
    <phoneticPr fontId="7"/>
  </si>
  <si>
    <r>
      <t>２．</t>
    </r>
    <r>
      <rPr>
        <b/>
        <u/>
        <sz val="10.5"/>
        <rFont val="ＭＳ Ｐ明朝"/>
        <family val="1"/>
        <charset val="128"/>
      </rPr>
      <t>人数は常勤換算による</t>
    </r>
    <r>
      <rPr>
        <sz val="10.5"/>
        <rFont val="ＭＳ Ｐ明朝"/>
        <family val="1"/>
        <charset val="128"/>
      </rPr>
      <t>ものとし、</t>
    </r>
    <r>
      <rPr>
        <b/>
        <u/>
        <sz val="10.5"/>
        <rFont val="ＭＳ Ｐ明朝"/>
        <family val="1"/>
        <charset val="128"/>
      </rPr>
      <t>１（１）、１（２）の表の数値と整合させて</t>
    </r>
    <r>
      <rPr>
        <sz val="10.5"/>
        <rFont val="ＭＳ Ｐ明朝"/>
        <family val="1"/>
        <charset val="128"/>
      </rPr>
      <t>ください。</t>
    </r>
    <rPh sb="2" eb="4">
      <t>ニンズウ</t>
    </rPh>
    <rPh sb="5" eb="7">
      <t>ジョウキン</t>
    </rPh>
    <rPh sb="7" eb="9">
      <t>カンザン</t>
    </rPh>
    <rPh sb="27" eb="28">
      <t>ヒョウ</t>
    </rPh>
    <rPh sb="29" eb="31">
      <t>スウチ</t>
    </rPh>
    <rPh sb="32" eb="34">
      <t>セイゴウ</t>
    </rPh>
    <phoneticPr fontId="7"/>
  </si>
  <si>
    <r>
      <t>４．</t>
    </r>
    <r>
      <rPr>
        <u/>
        <sz val="10.5"/>
        <rFont val="ＭＳ Ｐ明朝"/>
        <family val="1"/>
        <charset val="128"/>
      </rPr>
      <t>基準の対象職員等で配置基準を満たしていない期間があれば、通所給付費等を減算しているかを確認し、減算の必要があるにもかかわらず、減算されていない場合は、過誤調整による返還手続きを行ってください。</t>
    </r>
    <r>
      <rPr>
        <sz val="10.5"/>
        <rFont val="ＭＳ Ｐ明朝"/>
        <family val="1"/>
        <charset val="128"/>
      </rPr>
      <t xml:space="preserve">
また、</t>
    </r>
    <r>
      <rPr>
        <u/>
        <sz val="10.5"/>
        <rFont val="ＭＳ Ｐ明朝"/>
        <family val="1"/>
        <charset val="128"/>
      </rPr>
      <t>現在も配置基準違反が続いている場合は、行政処分の対象となりますので、早急に是正してください。</t>
    </r>
    <rPh sb="2" eb="4">
      <t>キジュン</t>
    </rPh>
    <rPh sb="5" eb="7">
      <t>タイショウ</t>
    </rPh>
    <rPh sb="30" eb="32">
      <t>ツウショ</t>
    </rPh>
    <rPh sb="32" eb="35">
      <t>キュウフヒ</t>
    </rPh>
    <rPh sb="35" eb="36">
      <t>トウ</t>
    </rPh>
    <rPh sb="49" eb="51">
      <t>ゲンサン</t>
    </rPh>
    <rPh sb="105" eb="107">
      <t>ハイチ</t>
    </rPh>
    <rPh sb="121" eb="123">
      <t>ギョウセイ</t>
    </rPh>
    <rPh sb="123" eb="125">
      <t>ショブン</t>
    </rPh>
    <rPh sb="126" eb="128">
      <t>タイショウ</t>
    </rPh>
    <phoneticPr fontId="7"/>
  </si>
  <si>
    <t>会報等</t>
    <rPh sb="0" eb="2">
      <t>カイホウ</t>
    </rPh>
    <rPh sb="2" eb="3">
      <t>トウ</t>
    </rPh>
    <phoneticPr fontId="7"/>
  </si>
  <si>
    <t>※自己評価結果を会報等により公表している場合にご提出ください。</t>
    <rPh sb="1" eb="3">
      <t>ジコ</t>
    </rPh>
    <rPh sb="3" eb="5">
      <t>ヒョウカ</t>
    </rPh>
    <rPh sb="5" eb="7">
      <t>ケッカ</t>
    </rPh>
    <rPh sb="8" eb="10">
      <t>カイホウ</t>
    </rPh>
    <rPh sb="10" eb="11">
      <t>トウ</t>
    </rPh>
    <rPh sb="14" eb="16">
      <t>コウヒョウ</t>
    </rPh>
    <rPh sb="20" eb="22">
      <t>バアイ</t>
    </rPh>
    <rPh sb="24" eb="26">
      <t>テイシュツ</t>
    </rPh>
    <phoneticPr fontId="3"/>
  </si>
  <si>
    <t>従業員の資格者証の写し</t>
    <rPh sb="0" eb="3">
      <t>ジュウギョウイン</t>
    </rPh>
    <rPh sb="4" eb="7">
      <t>シカクシャ</t>
    </rPh>
    <rPh sb="7" eb="8">
      <t>ショウ</t>
    </rPh>
    <rPh sb="9" eb="10">
      <t>ウツ</t>
    </rPh>
    <phoneticPr fontId="3"/>
  </si>
  <si>
    <t>５　この勤務体制表は、勤務予定ではなく実績を記入してください。</t>
    <rPh sb="4" eb="6">
      <t>キンム</t>
    </rPh>
    <rPh sb="6" eb="8">
      <t>タイセイ</t>
    </rPh>
    <rPh sb="8" eb="9">
      <t>ヒョウ</t>
    </rPh>
    <rPh sb="11" eb="13">
      <t>キンム</t>
    </rPh>
    <rPh sb="13" eb="15">
      <t>ヨテイ</t>
    </rPh>
    <rPh sb="19" eb="21">
      <t>ジッセキ</t>
    </rPh>
    <rPh sb="22" eb="24">
      <t>キニュウ</t>
    </rPh>
    <phoneticPr fontId="3"/>
  </si>
  <si>
    <t>あり</t>
    <phoneticPr fontId="7"/>
  </si>
  <si>
    <t>資格等証明書☑</t>
    <rPh sb="2" eb="3">
      <t>トウ</t>
    </rPh>
    <rPh sb="3" eb="5">
      <t>ショウメイ</t>
    </rPh>
    <rPh sb="5" eb="6">
      <t>ショ</t>
    </rPh>
    <phoneticPr fontId="7"/>
  </si>
  <si>
    <t>令和</t>
    <rPh sb="0" eb="2">
      <t>レイワ</t>
    </rPh>
    <phoneticPr fontId="7"/>
  </si>
  <si>
    <t>算定</t>
    <rPh sb="0" eb="2">
      <t>サンテイ</t>
    </rPh>
    <phoneticPr fontId="7"/>
  </si>
  <si>
    <t>加算区分</t>
    <rPh sb="0" eb="2">
      <t>カサン</t>
    </rPh>
    <rPh sb="2" eb="4">
      <t>クブン</t>
    </rPh>
    <phoneticPr fontId="7"/>
  </si>
  <si>
    <t>点検結果</t>
    <rPh sb="0" eb="2">
      <t>テンケン</t>
    </rPh>
    <rPh sb="2" eb="4">
      <t>ケッカ</t>
    </rPh>
    <phoneticPr fontId="7"/>
  </si>
  <si>
    <t>加算Ⅰ</t>
    <rPh sb="0" eb="2">
      <t>カサン</t>
    </rPh>
    <phoneticPr fontId="7"/>
  </si>
  <si>
    <t>福祉・介護職員処遇改善計画書において、賃金改善所要見込額(総額）が、福祉・介護職員処遇改善加算の見込額(総額）を上回る計画を策定し、当該計画の適切な措置を講じている</t>
    <rPh sb="0" eb="2">
      <t>フクシ</t>
    </rPh>
    <rPh sb="34" eb="36">
      <t>フクシ</t>
    </rPh>
    <phoneticPr fontId="7"/>
  </si>
  <si>
    <t>福祉・介護職員処遇改善加算の算定額に相当する賃金改善を実施</t>
    <rPh sb="0" eb="2">
      <t>フクシ</t>
    </rPh>
    <phoneticPr fontId="7"/>
  </si>
  <si>
    <t>作成した福祉・介護職員処遇改善計画書は、全ての福祉・介護職員に周知した上で届け出ている</t>
    <rPh sb="4" eb="6">
      <t>フクシ</t>
    </rPh>
    <rPh sb="23" eb="25">
      <t>フクシ</t>
    </rPh>
    <phoneticPr fontId="7"/>
  </si>
  <si>
    <t>前12月の間、労働基準法等の労働に関する法令に違反し、罰金以上の刑になっていない</t>
    <phoneticPr fontId="7"/>
  </si>
  <si>
    <t>労働保険料の納付を適正に実施</t>
    <phoneticPr fontId="7"/>
  </si>
  <si>
    <t>加算Ⅱ</t>
    <rPh sb="0" eb="2">
      <t>カサン</t>
    </rPh>
    <phoneticPr fontId="7"/>
  </si>
  <si>
    <t>福祉・介護職員処遇改善計画書において、賃金改善所要見込額(総額）が、福祉・介護職員処遇改善加算の見込額(総額）を上回る計画を策定し、当該計画の適切な措置を講じている</t>
    <rPh sb="0" eb="2">
      <t>フクシ</t>
    </rPh>
    <rPh sb="3" eb="5">
      <t>カイゴ</t>
    </rPh>
    <rPh sb="5" eb="7">
      <t>ショクイン</t>
    </rPh>
    <rPh sb="7" eb="9">
      <t>ショグウ</t>
    </rPh>
    <rPh sb="9" eb="11">
      <t>カイゼン</t>
    </rPh>
    <rPh sb="11" eb="13">
      <t>ケイカク</t>
    </rPh>
    <rPh sb="13" eb="14">
      <t>ショ</t>
    </rPh>
    <rPh sb="19" eb="21">
      <t>チンギン</t>
    </rPh>
    <rPh sb="21" eb="23">
      <t>カイゼン</t>
    </rPh>
    <rPh sb="23" eb="25">
      <t>ショヨウ</t>
    </rPh>
    <rPh sb="25" eb="28">
      <t>ミコミガク</t>
    </rPh>
    <rPh sb="29" eb="31">
      <t>ソウガク</t>
    </rPh>
    <rPh sb="34" eb="36">
      <t>フクシ</t>
    </rPh>
    <rPh sb="41" eb="43">
      <t>ショグウ</t>
    </rPh>
    <rPh sb="43" eb="45">
      <t>カイゼン</t>
    </rPh>
    <rPh sb="45" eb="47">
      <t>カサン</t>
    </rPh>
    <rPh sb="52" eb="54">
      <t>ソウガク</t>
    </rPh>
    <phoneticPr fontId="15"/>
  </si>
  <si>
    <t>福祉・介護職員処遇改善加算の算定額に相当する賃金改善を実施</t>
    <rPh sb="0" eb="2">
      <t>フクシ</t>
    </rPh>
    <phoneticPr fontId="15"/>
  </si>
  <si>
    <t>作成した福祉・介護職員処遇改善計画書は、全ての福祉・介護職員に周知した上で届け出ている</t>
    <rPh sb="4" eb="6">
      <t>フクシ</t>
    </rPh>
    <rPh sb="23" eb="25">
      <t>フクシ</t>
    </rPh>
    <phoneticPr fontId="15"/>
  </si>
  <si>
    <t>前12月の間、労働基準法等の労働に関する法令に違反し、罰金以上の刑になっていない</t>
    <phoneticPr fontId="15"/>
  </si>
  <si>
    <t>労働保険料の納付を適正に実施</t>
    <phoneticPr fontId="15"/>
  </si>
  <si>
    <t>・キャリアパス要件（次の①及び②に適合）
①任用の際の職責又は職務内容等の要件（賃金に関するものを含む）を就業規則等の書面で整備し、その内容を全ての福祉・介護職員に周知
②資質向上の支援に関する具体的な計画を策定し、当該計画に係る研修の実施又は研修の機会を確保し、その内容を全ての福祉・介護職員に周知</t>
    <rPh sb="13" eb="14">
      <t>オヨ</t>
    </rPh>
    <rPh sb="74" eb="76">
      <t>フクシ</t>
    </rPh>
    <rPh sb="140" eb="142">
      <t>フクシ</t>
    </rPh>
    <phoneticPr fontId="15"/>
  </si>
  <si>
    <t>加算Ⅲ</t>
    <rPh sb="0" eb="2">
      <t>カサン</t>
    </rPh>
    <phoneticPr fontId="7"/>
  </si>
  <si>
    <t>・キャリアパス要件（次の①または②に適合）
①任用の際の職責又は職務内容等の要件（賃金に関するものを含む）を就業規則等の書面で整備し、その内容を全ての福祉・介護職員に周知
②資質向上の支援に関する具体的な計画を策定し、当該計画に係る研修の実施又は研修の機会を確保し、その内容を全ての福祉・介護職員に周知</t>
    <rPh sb="75" eb="77">
      <t>フクシ</t>
    </rPh>
    <rPh sb="141" eb="143">
      <t>フクシ</t>
    </rPh>
    <phoneticPr fontId="15"/>
  </si>
  <si>
    <t>福祉・介護職員等特定処遇改善加算に関する状況</t>
    <rPh sb="0" eb="2">
      <t>フクシ</t>
    </rPh>
    <rPh sb="3" eb="5">
      <t>カイゴ</t>
    </rPh>
    <rPh sb="5" eb="7">
      <t>ショクイン</t>
    </rPh>
    <rPh sb="7" eb="8">
      <t>トウ</t>
    </rPh>
    <rPh sb="8" eb="10">
      <t>トクテイ</t>
    </rPh>
    <rPh sb="10" eb="12">
      <t>ショグウ</t>
    </rPh>
    <rPh sb="12" eb="14">
      <t>カイゼン</t>
    </rPh>
    <rPh sb="14" eb="16">
      <t>カサン</t>
    </rPh>
    <rPh sb="17" eb="18">
      <t>カン</t>
    </rPh>
    <rPh sb="20" eb="22">
      <t>ジョウキョウ</t>
    </rPh>
    <phoneticPr fontId="7"/>
  </si>
  <si>
    <t>（別添）医療的ケア区分に応じた基本報酬の算定に関する届出書</t>
    <rPh sb="1" eb="3">
      <t>ベッテン</t>
    </rPh>
    <rPh sb="4" eb="7">
      <t>イリョウテキ</t>
    </rPh>
    <rPh sb="9" eb="11">
      <t>クブン</t>
    </rPh>
    <rPh sb="12" eb="13">
      <t>オウ</t>
    </rPh>
    <rPh sb="15" eb="17">
      <t>キホン</t>
    </rPh>
    <rPh sb="17" eb="19">
      <t>ホウシュウ</t>
    </rPh>
    <rPh sb="20" eb="22">
      <t>サンテイ</t>
    </rPh>
    <rPh sb="23" eb="24">
      <t>カン</t>
    </rPh>
    <rPh sb="26" eb="29">
      <t>トドケデショ</t>
    </rPh>
    <phoneticPr fontId="7"/>
  </si>
  <si>
    <t>曜日</t>
    <rPh sb="0" eb="2">
      <t>ヨウビ</t>
    </rPh>
    <phoneticPr fontId="7"/>
  </si>
  <si>
    <t>医療的ケア児利用児童数</t>
    <rPh sb="0" eb="3">
      <t>イリョウテキ</t>
    </rPh>
    <rPh sb="5" eb="6">
      <t>ジ</t>
    </rPh>
    <rPh sb="6" eb="8">
      <t>リヨウ</t>
    </rPh>
    <rPh sb="8" eb="11">
      <t>ジドウスウ</t>
    </rPh>
    <phoneticPr fontId="7"/>
  </si>
  <si>
    <t>区分３（32点以上）</t>
    <rPh sb="0" eb="2">
      <t>クブン</t>
    </rPh>
    <rPh sb="6" eb="7">
      <t>テン</t>
    </rPh>
    <rPh sb="7" eb="9">
      <t>イジョウ</t>
    </rPh>
    <phoneticPr fontId="7"/>
  </si>
  <si>
    <t>区分２（16点以上）</t>
    <rPh sb="0" eb="2">
      <t>クブン</t>
    </rPh>
    <rPh sb="6" eb="7">
      <t>テン</t>
    </rPh>
    <rPh sb="7" eb="9">
      <t>イジョウ</t>
    </rPh>
    <phoneticPr fontId="7"/>
  </si>
  <si>
    <t>区分１（３点以上）</t>
    <rPh sb="0" eb="2">
      <t>クブン</t>
    </rPh>
    <rPh sb="5" eb="6">
      <t>テン</t>
    </rPh>
    <rPh sb="6" eb="8">
      <t>イジョウ</t>
    </rPh>
    <phoneticPr fontId="7"/>
  </si>
  <si>
    <t>必要看護職員数</t>
    <rPh sb="0" eb="2">
      <t>ヒツヨウ</t>
    </rPh>
    <rPh sb="2" eb="4">
      <t>カンゴ</t>
    </rPh>
    <rPh sb="4" eb="6">
      <t>ショクイン</t>
    </rPh>
    <rPh sb="6" eb="7">
      <t>スウ</t>
    </rPh>
    <phoneticPr fontId="7"/>
  </si>
  <si>
    <t>配置看護職員数</t>
    <rPh sb="0" eb="2">
      <t>ハイチ</t>
    </rPh>
    <rPh sb="2" eb="4">
      <t>カンゴ</t>
    </rPh>
    <rPh sb="4" eb="6">
      <t>ショクイン</t>
    </rPh>
    <rPh sb="6" eb="7">
      <t>スウ</t>
    </rPh>
    <phoneticPr fontId="7"/>
  </si>
  <si>
    <t>医療的ケア児が利用する日の合計日数</t>
    <rPh sb="0" eb="3">
      <t>イリョウテキ</t>
    </rPh>
    <rPh sb="5" eb="6">
      <t>ジ</t>
    </rPh>
    <rPh sb="7" eb="9">
      <t>リヨウ</t>
    </rPh>
    <rPh sb="11" eb="12">
      <t>ヒ</t>
    </rPh>
    <rPh sb="13" eb="15">
      <t>ゴウケイ</t>
    </rPh>
    <rPh sb="15" eb="17">
      <t>ニッスウ</t>
    </rPh>
    <phoneticPr fontId="7"/>
  </si>
  <si>
    <t>医療的ケア児の１日の平均利用人数</t>
    <rPh sb="0" eb="3">
      <t>イリョウテキ</t>
    </rPh>
    <rPh sb="5" eb="6">
      <t>ジ</t>
    </rPh>
    <rPh sb="8" eb="9">
      <t>ニチ</t>
    </rPh>
    <rPh sb="10" eb="12">
      <t>ヘイキン</t>
    </rPh>
    <rPh sb="12" eb="14">
      <t>リヨウ</t>
    </rPh>
    <rPh sb="14" eb="16">
      <t>ニンズウ</t>
    </rPh>
    <phoneticPr fontId="7"/>
  </si>
  <si>
    <t>備考　　「異動区分」欄については、該当する番号に○を付してください。</t>
    <rPh sb="0" eb="2">
      <t>ビコウ</t>
    </rPh>
    <rPh sb="5" eb="7">
      <t>イドウ</t>
    </rPh>
    <rPh sb="7" eb="9">
      <t>クブン</t>
    </rPh>
    <rPh sb="10" eb="11">
      <t>ラン</t>
    </rPh>
    <rPh sb="17" eb="19">
      <t>ガイトウ</t>
    </rPh>
    <rPh sb="21" eb="23">
      <t>バンゴウ</t>
    </rPh>
    <rPh sb="26" eb="27">
      <t>フ</t>
    </rPh>
    <phoneticPr fontId="7"/>
  </si>
  <si>
    <t>　多機能型（人員配置特例の利用あり）の場合、児童発達支援と放課後等デイサービスの利用児童数を合わせて記入してください。</t>
    <rPh sb="1" eb="4">
      <t>タキノウ</t>
    </rPh>
    <rPh sb="4" eb="5">
      <t>ガタ</t>
    </rPh>
    <rPh sb="13" eb="15">
      <t>リヨウ</t>
    </rPh>
    <rPh sb="19" eb="21">
      <t>バアイ</t>
    </rPh>
    <rPh sb="22" eb="24">
      <t>ジドウ</t>
    </rPh>
    <rPh sb="24" eb="26">
      <t>ハッタツ</t>
    </rPh>
    <rPh sb="26" eb="28">
      <t>シエン</t>
    </rPh>
    <rPh sb="29" eb="32">
      <t>ホウカゴ</t>
    </rPh>
    <rPh sb="32" eb="33">
      <t>トウ</t>
    </rPh>
    <rPh sb="40" eb="42">
      <t>リヨウ</t>
    </rPh>
    <rPh sb="42" eb="45">
      <t>ジドウスウ</t>
    </rPh>
    <rPh sb="46" eb="47">
      <t>ア</t>
    </rPh>
    <rPh sb="50" eb="52">
      <t>キニュウ</t>
    </rPh>
    <phoneticPr fontId="7"/>
  </si>
  <si>
    <t>(</t>
    <phoneticPr fontId="7"/>
  </si>
  <si>
    <t>チェックリスト提出日時点</t>
    <rPh sb="7" eb="9">
      <t>テイシュツ</t>
    </rPh>
    <rPh sb="9" eb="10">
      <t>ビ</t>
    </rPh>
    <rPh sb="10" eb="12">
      <t>ジテン</t>
    </rPh>
    <phoneticPr fontId="7"/>
  </si>
  <si>
    <t>（１）虐待防止検討委員会</t>
    <rPh sb="3" eb="5">
      <t>ギャクタイ</t>
    </rPh>
    <rPh sb="5" eb="7">
      <t>ボウシ</t>
    </rPh>
    <rPh sb="7" eb="9">
      <t>ケントウ</t>
    </rPh>
    <rPh sb="9" eb="12">
      <t>イインカイ</t>
    </rPh>
    <phoneticPr fontId="7"/>
  </si>
  <si>
    <t>虐待防止検討委員会設置</t>
    <rPh sb="0" eb="2">
      <t>ギャクタイ</t>
    </rPh>
    <rPh sb="2" eb="4">
      <t>ボウシ</t>
    </rPh>
    <rPh sb="4" eb="6">
      <t>ケントウ</t>
    </rPh>
    <rPh sb="6" eb="9">
      <t>イインカイ</t>
    </rPh>
    <rPh sb="9" eb="11">
      <t>セッチ</t>
    </rPh>
    <phoneticPr fontId="7"/>
  </si>
  <si>
    <t>虐待防止検討委員会開催</t>
    <rPh sb="0" eb="2">
      <t>ギャクタイ</t>
    </rPh>
    <rPh sb="2" eb="4">
      <t>ボウシ</t>
    </rPh>
    <rPh sb="4" eb="6">
      <t>ケントウ</t>
    </rPh>
    <rPh sb="6" eb="9">
      <t>イインカイ</t>
    </rPh>
    <rPh sb="9" eb="11">
      <t>カイサイ</t>
    </rPh>
    <phoneticPr fontId="7"/>
  </si>
  <si>
    <t>（２）　権利侵害や虐待の防止や早期発見に向けた取り組みの状況</t>
    <rPh sb="4" eb="6">
      <t>ケンリ</t>
    </rPh>
    <rPh sb="6" eb="8">
      <t>シンガイ</t>
    </rPh>
    <rPh sb="9" eb="11">
      <t>ギャクタイ</t>
    </rPh>
    <rPh sb="12" eb="14">
      <t>ボウシ</t>
    </rPh>
    <rPh sb="15" eb="17">
      <t>ソウキ</t>
    </rPh>
    <rPh sb="17" eb="19">
      <t>ハッケン</t>
    </rPh>
    <rPh sb="20" eb="21">
      <t>ム</t>
    </rPh>
    <rPh sb="23" eb="24">
      <t>ト</t>
    </rPh>
    <rPh sb="25" eb="26">
      <t>ク</t>
    </rPh>
    <rPh sb="28" eb="30">
      <t>ジョウキョウ</t>
    </rPh>
    <phoneticPr fontId="7"/>
  </si>
  <si>
    <t>虐待の防止のための指針の作成</t>
    <rPh sb="0" eb="2">
      <t>ギャクタイ</t>
    </rPh>
    <rPh sb="3" eb="5">
      <t>ボウシ</t>
    </rPh>
    <rPh sb="9" eb="11">
      <t>シシン</t>
    </rPh>
    <rPh sb="12" eb="14">
      <t>サクセイ</t>
    </rPh>
    <phoneticPr fontId="7"/>
  </si>
  <si>
    <t>上記指針に含まれる内容</t>
    <rPh sb="0" eb="2">
      <t>ジョウキ</t>
    </rPh>
    <phoneticPr fontId="7"/>
  </si>
  <si>
    <t>項目</t>
    <rPh sb="0" eb="2">
      <t>コウモク</t>
    </rPh>
    <phoneticPr fontId="7"/>
  </si>
  <si>
    <t>事業所における虐待防止の基本的な考え方</t>
    <rPh sb="0" eb="3">
      <t>ジギョウショ</t>
    </rPh>
    <rPh sb="7" eb="9">
      <t>ギャクタイ</t>
    </rPh>
    <rPh sb="9" eb="11">
      <t>ボウシ</t>
    </rPh>
    <rPh sb="12" eb="15">
      <t>キホンテキ</t>
    </rPh>
    <rPh sb="16" eb="17">
      <t>カンガ</t>
    </rPh>
    <rPh sb="18" eb="19">
      <t>カタ</t>
    </rPh>
    <phoneticPr fontId="7"/>
  </si>
  <si>
    <t>虐待防止検討委員会その他事業所内の組織に関する事項</t>
    <rPh sb="0" eb="2">
      <t>ギャクタイ</t>
    </rPh>
    <rPh sb="2" eb="4">
      <t>ボウシ</t>
    </rPh>
    <rPh sb="4" eb="6">
      <t>ケントウ</t>
    </rPh>
    <rPh sb="6" eb="9">
      <t>イインカイ</t>
    </rPh>
    <rPh sb="11" eb="12">
      <t>タ</t>
    </rPh>
    <rPh sb="12" eb="15">
      <t>ジギョウショ</t>
    </rPh>
    <rPh sb="15" eb="16">
      <t>ナイ</t>
    </rPh>
    <rPh sb="17" eb="19">
      <t>ソシキ</t>
    </rPh>
    <rPh sb="20" eb="21">
      <t>カン</t>
    </rPh>
    <rPh sb="23" eb="25">
      <t>ジコウ</t>
    </rPh>
    <phoneticPr fontId="7"/>
  </si>
  <si>
    <t>虐待防止のための職員研修に関する基本方針</t>
    <rPh sb="0" eb="2">
      <t>ギャクタイ</t>
    </rPh>
    <rPh sb="2" eb="4">
      <t>ボウシ</t>
    </rPh>
    <rPh sb="8" eb="10">
      <t>ショクイン</t>
    </rPh>
    <rPh sb="10" eb="12">
      <t>ケンシュウ</t>
    </rPh>
    <rPh sb="13" eb="14">
      <t>カン</t>
    </rPh>
    <rPh sb="16" eb="18">
      <t>キホン</t>
    </rPh>
    <rPh sb="18" eb="20">
      <t>ホウシン</t>
    </rPh>
    <phoneticPr fontId="7"/>
  </si>
  <si>
    <t>発生状況の把握</t>
    <phoneticPr fontId="7"/>
  </si>
  <si>
    <t>虐待等が発生した場合の対応方法に関する基本方針</t>
    <rPh sb="0" eb="2">
      <t>ギャクタイ</t>
    </rPh>
    <rPh sb="2" eb="3">
      <t>トウ</t>
    </rPh>
    <rPh sb="4" eb="6">
      <t>ハッセイ</t>
    </rPh>
    <rPh sb="8" eb="10">
      <t>バアイ</t>
    </rPh>
    <rPh sb="11" eb="13">
      <t>タイオウ</t>
    </rPh>
    <rPh sb="13" eb="15">
      <t>ホウホウ</t>
    </rPh>
    <rPh sb="16" eb="17">
      <t>カン</t>
    </rPh>
    <rPh sb="19" eb="21">
      <t>キホン</t>
    </rPh>
    <rPh sb="21" eb="23">
      <t>ホウシン</t>
    </rPh>
    <phoneticPr fontId="7"/>
  </si>
  <si>
    <t>医療機関や保健所</t>
    <phoneticPr fontId="7"/>
  </si>
  <si>
    <t>発生時における事業所内の連絡体制</t>
    <phoneticPr fontId="7"/>
  </si>
  <si>
    <t>虐待防止に関する担当者の設置</t>
    <rPh sb="0" eb="2">
      <t>ギャクタイ</t>
    </rPh>
    <rPh sb="2" eb="4">
      <t>ボウシ</t>
    </rPh>
    <rPh sb="5" eb="6">
      <t>カン</t>
    </rPh>
    <rPh sb="8" eb="11">
      <t>タントウシャ</t>
    </rPh>
    <rPh sb="12" eb="14">
      <t>セッチ</t>
    </rPh>
    <phoneticPr fontId="7"/>
  </si>
  <si>
    <t>有の場合：担当者の職・氏名</t>
    <rPh sb="0" eb="1">
      <t>ユウ</t>
    </rPh>
    <rPh sb="2" eb="4">
      <t>バアイ</t>
    </rPh>
    <rPh sb="5" eb="8">
      <t>タントウシャ</t>
    </rPh>
    <rPh sb="9" eb="10">
      <t>ショク</t>
    </rPh>
    <rPh sb="11" eb="13">
      <t>シメイ</t>
    </rPh>
    <phoneticPr fontId="7"/>
  </si>
  <si>
    <t>その他事業所が具体的に取り組んでいること</t>
    <rPh sb="2" eb="3">
      <t>タ</t>
    </rPh>
    <rPh sb="3" eb="5">
      <t>ジギョウ</t>
    </rPh>
    <rPh sb="5" eb="6">
      <t>ショ</t>
    </rPh>
    <rPh sb="7" eb="10">
      <t>グタイテキ</t>
    </rPh>
    <rPh sb="11" eb="12">
      <t>ト</t>
    </rPh>
    <rPh sb="13" eb="14">
      <t>ク</t>
    </rPh>
    <phoneticPr fontId="7"/>
  </si>
  <si>
    <t>（１）　身体拘束の状況</t>
    <rPh sb="4" eb="6">
      <t>シンタイ</t>
    </rPh>
    <rPh sb="6" eb="8">
      <t>コウソク</t>
    </rPh>
    <rPh sb="9" eb="11">
      <t>ジョウキョウ</t>
    </rPh>
    <phoneticPr fontId="7"/>
  </si>
  <si>
    <t>前年度における身体拘束の実施</t>
    <rPh sb="0" eb="3">
      <t>ゼンネンド</t>
    </rPh>
    <rPh sb="7" eb="9">
      <t>シンタイ</t>
    </rPh>
    <rPh sb="9" eb="11">
      <t>コウソク</t>
    </rPh>
    <rPh sb="12" eb="14">
      <t>ジッシ</t>
    </rPh>
    <phoneticPr fontId="7"/>
  </si>
  <si>
    <t>現在身体拘束を行っている人数</t>
    <rPh sb="0" eb="2">
      <t>ゲンザイ</t>
    </rPh>
    <rPh sb="2" eb="4">
      <t>シンタイ</t>
    </rPh>
    <rPh sb="4" eb="6">
      <t>コウソク</t>
    </rPh>
    <rPh sb="7" eb="8">
      <t>オコナ</t>
    </rPh>
    <rPh sb="12" eb="14">
      <t>ニンズウ</t>
    </rPh>
    <phoneticPr fontId="7"/>
  </si>
  <si>
    <t>（内訳：複数実施している場合はそれぞれでカウントしてください。）</t>
    <rPh sb="1" eb="3">
      <t>ウチワケ</t>
    </rPh>
    <rPh sb="4" eb="6">
      <t>フクスウ</t>
    </rPh>
    <rPh sb="6" eb="8">
      <t>ジッシ</t>
    </rPh>
    <rPh sb="12" eb="14">
      <t>バアイ</t>
    </rPh>
    <phoneticPr fontId="7"/>
  </si>
  <si>
    <t>徘徊しないように、車いすやいす、ベッドに体幹や四肢をひも等で縛る。</t>
    <rPh sb="0" eb="2">
      <t>ハイカイ</t>
    </rPh>
    <rPh sb="9" eb="10">
      <t>クルマ</t>
    </rPh>
    <rPh sb="20" eb="21">
      <t>カラダ</t>
    </rPh>
    <rPh sb="21" eb="22">
      <t>ミキ</t>
    </rPh>
    <rPh sb="23" eb="25">
      <t>シシ</t>
    </rPh>
    <rPh sb="28" eb="29">
      <t>トウ</t>
    </rPh>
    <rPh sb="30" eb="31">
      <t>シバ</t>
    </rPh>
    <phoneticPr fontId="7"/>
  </si>
  <si>
    <t>立ち上がる能力のある人の立ち上がりを妨げるようないすを使用する。</t>
    <rPh sb="0" eb="1">
      <t>タ</t>
    </rPh>
    <rPh sb="2" eb="3">
      <t>ア</t>
    </rPh>
    <rPh sb="5" eb="7">
      <t>ノウリョク</t>
    </rPh>
    <rPh sb="10" eb="11">
      <t>ヒト</t>
    </rPh>
    <rPh sb="12" eb="13">
      <t>タ</t>
    </rPh>
    <rPh sb="14" eb="15">
      <t>ア</t>
    </rPh>
    <rPh sb="18" eb="19">
      <t>サマタ</t>
    </rPh>
    <rPh sb="27" eb="29">
      <t>シヨウ</t>
    </rPh>
    <phoneticPr fontId="7"/>
  </si>
  <si>
    <t>転落しないように、ベッドに体幹や四肢をひも等で縛る。</t>
    <rPh sb="0" eb="2">
      <t>テンラク</t>
    </rPh>
    <rPh sb="13" eb="14">
      <t>カラダ</t>
    </rPh>
    <rPh sb="14" eb="15">
      <t>ミキ</t>
    </rPh>
    <rPh sb="16" eb="18">
      <t>シシ</t>
    </rPh>
    <rPh sb="21" eb="22">
      <t>トウ</t>
    </rPh>
    <rPh sb="23" eb="24">
      <t>シバ</t>
    </rPh>
    <phoneticPr fontId="7"/>
  </si>
  <si>
    <t>脱衣やおむつはずしを制限するために、介護衣（つなぎ服）を着せる。</t>
    <rPh sb="0" eb="2">
      <t>ダツイ</t>
    </rPh>
    <rPh sb="10" eb="12">
      <t>セイゲン</t>
    </rPh>
    <rPh sb="18" eb="20">
      <t>カイゴ</t>
    </rPh>
    <rPh sb="20" eb="21">
      <t>イ</t>
    </rPh>
    <rPh sb="25" eb="26">
      <t>フク</t>
    </rPh>
    <rPh sb="28" eb="29">
      <t>キ</t>
    </rPh>
    <phoneticPr fontId="7"/>
  </si>
  <si>
    <t>自分で降りられないように、ベッドを柵（サイドレール）で囲む。</t>
    <rPh sb="0" eb="2">
      <t>ジブン</t>
    </rPh>
    <rPh sb="3" eb="4">
      <t>オ</t>
    </rPh>
    <rPh sb="17" eb="18">
      <t>サク</t>
    </rPh>
    <rPh sb="27" eb="28">
      <t>カコ</t>
    </rPh>
    <phoneticPr fontId="7"/>
  </si>
  <si>
    <t>他人への迷惑行為を防ぐために、ベッドなどに体幹や四肢をひもで縛る。</t>
    <rPh sb="0" eb="2">
      <t>タニン</t>
    </rPh>
    <rPh sb="4" eb="6">
      <t>メイワク</t>
    </rPh>
    <rPh sb="6" eb="8">
      <t>コウイ</t>
    </rPh>
    <rPh sb="9" eb="10">
      <t>フセ</t>
    </rPh>
    <rPh sb="21" eb="22">
      <t>カラダ</t>
    </rPh>
    <rPh sb="22" eb="23">
      <t>ミキ</t>
    </rPh>
    <rPh sb="24" eb="26">
      <t>シシ</t>
    </rPh>
    <rPh sb="30" eb="31">
      <t>シバ</t>
    </rPh>
    <phoneticPr fontId="7"/>
  </si>
  <si>
    <t>点滴・経管栄養等のチューブを抜かないように、四肢をひも等で縛る。</t>
    <rPh sb="0" eb="2">
      <t>テンテキ</t>
    </rPh>
    <rPh sb="3" eb="4">
      <t>ケイ</t>
    </rPh>
    <rPh sb="4" eb="5">
      <t>カン</t>
    </rPh>
    <rPh sb="5" eb="8">
      <t>エイヨウトウ</t>
    </rPh>
    <rPh sb="14" eb="15">
      <t>ヌ</t>
    </rPh>
    <rPh sb="22" eb="24">
      <t>シシ</t>
    </rPh>
    <rPh sb="27" eb="28">
      <t>トウ</t>
    </rPh>
    <rPh sb="29" eb="30">
      <t>シバ</t>
    </rPh>
    <phoneticPr fontId="7"/>
  </si>
  <si>
    <t>行動を落ち着かせるために、向精神薬を過剰に服用させる。</t>
    <rPh sb="0" eb="2">
      <t>コウドウ</t>
    </rPh>
    <rPh sb="3" eb="4">
      <t>オ</t>
    </rPh>
    <rPh sb="5" eb="6">
      <t>ツ</t>
    </rPh>
    <rPh sb="13" eb="14">
      <t>ム</t>
    </rPh>
    <rPh sb="14" eb="16">
      <t>セイシン</t>
    </rPh>
    <rPh sb="16" eb="17">
      <t>ヤク</t>
    </rPh>
    <rPh sb="18" eb="20">
      <t>カジョウ</t>
    </rPh>
    <rPh sb="21" eb="23">
      <t>フクヨウ</t>
    </rPh>
    <phoneticPr fontId="7"/>
  </si>
  <si>
    <t>車いすやいすからずり落ちたり、立ち上がったりしないようにＹ字型抑制帯や腰ベルト、車いすテーブルをつける。</t>
    <rPh sb="0" eb="1">
      <t>クルマ</t>
    </rPh>
    <rPh sb="10" eb="11">
      <t>オ</t>
    </rPh>
    <rPh sb="15" eb="16">
      <t>タ</t>
    </rPh>
    <rPh sb="17" eb="18">
      <t>ア</t>
    </rPh>
    <rPh sb="29" eb="31">
      <t>ジガタ</t>
    </rPh>
    <rPh sb="31" eb="33">
      <t>ヨクセイ</t>
    </rPh>
    <rPh sb="33" eb="34">
      <t>タイ</t>
    </rPh>
    <rPh sb="35" eb="36">
      <t>コシ</t>
    </rPh>
    <rPh sb="40" eb="41">
      <t>クルマ</t>
    </rPh>
    <phoneticPr fontId="7"/>
  </si>
  <si>
    <t>点滴・経管栄養等のチューブを抜かないように、又は皮膚をかきむしらないように、ミトン型の手袋等をつける。</t>
    <rPh sb="0" eb="2">
      <t>テンテキ</t>
    </rPh>
    <rPh sb="3" eb="4">
      <t>ケイ</t>
    </rPh>
    <rPh sb="4" eb="5">
      <t>カン</t>
    </rPh>
    <rPh sb="5" eb="8">
      <t>エイヨウトウ</t>
    </rPh>
    <rPh sb="14" eb="15">
      <t>ヌ</t>
    </rPh>
    <rPh sb="22" eb="23">
      <t>マタ</t>
    </rPh>
    <rPh sb="24" eb="26">
      <t>ヒフ</t>
    </rPh>
    <rPh sb="41" eb="42">
      <t>ガタ</t>
    </rPh>
    <rPh sb="43" eb="46">
      <t>テブクロトウ</t>
    </rPh>
    <phoneticPr fontId="7"/>
  </si>
  <si>
    <t>自分の意思で開けることのできない居室等に隔離する。</t>
    <rPh sb="0" eb="2">
      <t>ジブン</t>
    </rPh>
    <rPh sb="3" eb="5">
      <t>イシ</t>
    </rPh>
    <rPh sb="6" eb="7">
      <t>ア</t>
    </rPh>
    <rPh sb="16" eb="19">
      <t>キョシツトウ</t>
    </rPh>
    <rPh sb="20" eb="22">
      <t>カクリ</t>
    </rPh>
    <phoneticPr fontId="7"/>
  </si>
  <si>
    <t>（２）　身体拘束に対する対応</t>
    <rPh sb="4" eb="6">
      <t>シンタイ</t>
    </rPh>
    <rPh sb="6" eb="8">
      <t>コウソク</t>
    </rPh>
    <rPh sb="9" eb="10">
      <t>タイ</t>
    </rPh>
    <rPh sb="12" eb="14">
      <t>タイオウ</t>
    </rPh>
    <phoneticPr fontId="7"/>
  </si>
  <si>
    <t>身体拘束の適正化のための指針を整備している。</t>
    <rPh sb="0" eb="2">
      <t>シンタイ</t>
    </rPh>
    <rPh sb="2" eb="4">
      <t>コウソク</t>
    </rPh>
    <rPh sb="5" eb="8">
      <t>テキセイカ</t>
    </rPh>
    <rPh sb="12" eb="14">
      <t>シシン</t>
    </rPh>
    <rPh sb="15" eb="17">
      <t>セイビ</t>
    </rPh>
    <phoneticPr fontId="7"/>
  </si>
  <si>
    <t>身体拘束を行う場合には、3要件（切迫性、非代替性、一時性）を検討し、その検討内容及び結果を記録している。</t>
    <rPh sb="0" eb="2">
      <t>シンタイ</t>
    </rPh>
    <rPh sb="2" eb="4">
      <t>コウソク</t>
    </rPh>
    <rPh sb="5" eb="6">
      <t>オコナ</t>
    </rPh>
    <rPh sb="7" eb="9">
      <t>バアイ</t>
    </rPh>
    <rPh sb="13" eb="15">
      <t>ヨウケン</t>
    </rPh>
    <rPh sb="16" eb="19">
      <t>セッパクセイ</t>
    </rPh>
    <rPh sb="20" eb="21">
      <t>ヒ</t>
    </rPh>
    <rPh sb="21" eb="24">
      <t>ダイタイセイ</t>
    </rPh>
    <rPh sb="25" eb="28">
      <t>イチジセイ</t>
    </rPh>
    <rPh sb="30" eb="32">
      <t>ケントウ</t>
    </rPh>
    <rPh sb="36" eb="38">
      <t>ケントウ</t>
    </rPh>
    <rPh sb="38" eb="40">
      <t>ナイヨウ</t>
    </rPh>
    <rPh sb="40" eb="41">
      <t>オヨ</t>
    </rPh>
    <rPh sb="42" eb="44">
      <t>ケッカ</t>
    </rPh>
    <rPh sb="45" eb="47">
      <t>キロク</t>
    </rPh>
    <phoneticPr fontId="7"/>
  </si>
  <si>
    <t>（３）　身体拘束適正化委員会の開催状況</t>
    <rPh sb="11" eb="14">
      <t>イインカイ</t>
    </rPh>
    <rPh sb="15" eb="17">
      <t>カイサイ</t>
    </rPh>
    <rPh sb="17" eb="19">
      <t>ジョウキョウ</t>
    </rPh>
    <phoneticPr fontId="7"/>
  </si>
  <si>
    <t>身体拘束適正化委員会設置</t>
    <rPh sb="10" eb="12">
      <t>セッチ</t>
    </rPh>
    <phoneticPr fontId="7"/>
  </si>
  <si>
    <t>身体拘束適正化委員会開催</t>
    <rPh sb="10" eb="12">
      <t>カイサイ</t>
    </rPh>
    <phoneticPr fontId="7"/>
  </si>
  <si>
    <t>実地指導実施予定日</t>
    <rPh sb="0" eb="2">
      <t>ジッチ</t>
    </rPh>
    <rPh sb="2" eb="4">
      <t>シドウ</t>
    </rPh>
    <rPh sb="4" eb="6">
      <t>ジッシ</t>
    </rPh>
    <rPh sb="6" eb="9">
      <t>ヨテイビ</t>
    </rPh>
    <phoneticPr fontId="7"/>
  </si>
  <si>
    <t>※作業される前に実地指導実施通知等に記載の実施指導予定日を記載してください。</t>
    <rPh sb="1" eb="3">
      <t>サギョウ</t>
    </rPh>
    <rPh sb="6" eb="7">
      <t>マエ</t>
    </rPh>
    <rPh sb="8" eb="10">
      <t>ジッチ</t>
    </rPh>
    <rPh sb="10" eb="12">
      <t>シドウ</t>
    </rPh>
    <rPh sb="12" eb="16">
      <t>ジッシツウチ</t>
    </rPh>
    <rPh sb="16" eb="17">
      <t>トウ</t>
    </rPh>
    <rPh sb="18" eb="20">
      <t>キサイ</t>
    </rPh>
    <rPh sb="21" eb="23">
      <t>ジッシ</t>
    </rPh>
    <rPh sb="23" eb="25">
      <t>シドウ</t>
    </rPh>
    <rPh sb="25" eb="27">
      <t>ヨテイ</t>
    </rPh>
    <rPh sb="27" eb="28">
      <t>ビ</t>
    </rPh>
    <rPh sb="29" eb="31">
      <t>キサイ</t>
    </rPh>
    <phoneticPr fontId="7"/>
  </si>
  <si>
    <t>勤務表およびタイムカード（無ければ出勤簿）</t>
    <rPh sb="0" eb="2">
      <t>キンム</t>
    </rPh>
    <rPh sb="2" eb="3">
      <t>ヒョウ</t>
    </rPh>
    <rPh sb="13" eb="14">
      <t>ナ</t>
    </rPh>
    <rPh sb="17" eb="19">
      <t>シュッキン</t>
    </rPh>
    <rPh sb="19" eb="20">
      <t>ボ</t>
    </rPh>
    <phoneticPr fontId="7"/>
  </si>
  <si>
    <t>実績分）</t>
    <phoneticPr fontId="7"/>
  </si>
  <si>
    <t>給与明細</t>
    <rPh sb="0" eb="2">
      <t>キュウヨ</t>
    </rPh>
    <rPh sb="2" eb="4">
      <t>メイサイ</t>
    </rPh>
    <phoneticPr fontId="7"/>
  </si>
  <si>
    <t>（チェックリスト提出日現在）</t>
    <rPh sb="8" eb="10">
      <t>テイシュツ</t>
    </rPh>
    <rPh sb="10" eb="11">
      <t>ビ</t>
    </rPh>
    <rPh sb="11" eb="13">
      <t>ゲンザイ</t>
    </rPh>
    <phoneticPr fontId="7"/>
  </si>
  <si>
    <t>　※多機能型の場合は、①サービスごと、②事業所全体分　それぞれについて一覧表の作成をお願いいたします。
　　 また、複数のサービス単位があり、そのサービス提供時間が重複する場合は、サービス単位ごとに一覧表の作成をお願いいたします。</t>
    <rPh sb="2" eb="6">
      <t>タキノウガタ</t>
    </rPh>
    <rPh sb="7" eb="9">
      <t>バアイ</t>
    </rPh>
    <rPh sb="20" eb="23">
      <t>ジギョウショ</t>
    </rPh>
    <rPh sb="23" eb="25">
      <t>ゼンタイ</t>
    </rPh>
    <rPh sb="25" eb="26">
      <t>ブン</t>
    </rPh>
    <rPh sb="35" eb="37">
      <t>イチラン</t>
    </rPh>
    <rPh sb="37" eb="38">
      <t>ヒョウ</t>
    </rPh>
    <rPh sb="39" eb="41">
      <t>サクセイ</t>
    </rPh>
    <rPh sb="43" eb="44">
      <t>ネガ</t>
    </rPh>
    <rPh sb="58" eb="60">
      <t>フクスウ</t>
    </rPh>
    <rPh sb="65" eb="67">
      <t>タンイ</t>
    </rPh>
    <rPh sb="77" eb="79">
      <t>テイキョウ</t>
    </rPh>
    <rPh sb="79" eb="81">
      <t>ジカン</t>
    </rPh>
    <rPh sb="82" eb="84">
      <t>チョウフク</t>
    </rPh>
    <rPh sb="86" eb="88">
      <t>バアイ</t>
    </rPh>
    <rPh sb="94" eb="96">
      <t>タンイ</t>
    </rPh>
    <rPh sb="99" eb="101">
      <t>イチラン</t>
    </rPh>
    <rPh sb="101" eb="102">
      <t>ヒョウ</t>
    </rPh>
    <rPh sb="103" eb="105">
      <t>サクセイ</t>
    </rPh>
    <rPh sb="107" eb="108">
      <t>ネガ</t>
    </rPh>
    <phoneticPr fontId="7"/>
  </si>
  <si>
    <t>１－１従業者の勤務の体制及び勤務形態一覧表及び利用児童数一覧</t>
    <phoneticPr fontId="7"/>
  </si>
  <si>
    <t>（</t>
    <phoneticPr fontId="3"/>
  </si>
  <si>
    <t>～</t>
    <phoneticPr fontId="3"/>
  </si>
  <si>
    <t>）</t>
    <phoneticPr fontId="3"/>
  </si>
  <si>
    <t>項目</t>
    <rPh sb="0" eb="2">
      <t>コウモク</t>
    </rPh>
    <phoneticPr fontId="3"/>
  </si>
  <si>
    <t>※該当箇所に○印</t>
    <rPh sb="1" eb="3">
      <t>ガイトウ</t>
    </rPh>
    <rPh sb="3" eb="5">
      <t>カショ</t>
    </rPh>
    <rPh sb="7" eb="8">
      <t>シルシ</t>
    </rPh>
    <phoneticPr fontId="7"/>
  </si>
  <si>
    <t>虐待発生時の対応に関する基本方針</t>
    <phoneticPr fontId="7"/>
  </si>
  <si>
    <t>利用者等に対する当該指針の閲覧に関する基本方針</t>
    <phoneticPr fontId="7"/>
  </si>
  <si>
    <t>（1）　セクシャルハラスメント・パワーハラスメント防止対策</t>
    <rPh sb="25" eb="27">
      <t>ボウシ</t>
    </rPh>
    <rPh sb="27" eb="29">
      <t>タイサク</t>
    </rPh>
    <phoneticPr fontId="7"/>
  </si>
  <si>
    <t>※該当箇所に○印（以下同様）</t>
    <phoneticPr fontId="7"/>
  </si>
  <si>
    <t>事業主の方針等の明確化及びその周知・啓発</t>
    <phoneticPr fontId="7"/>
  </si>
  <si>
    <t>有の場合：具体的な取組</t>
    <rPh sb="5" eb="8">
      <t>グタイテキ</t>
    </rPh>
    <rPh sb="9" eb="11">
      <t>トリクミ</t>
    </rPh>
    <phoneticPr fontId="7"/>
  </si>
  <si>
    <t>相談に応じ、適切 に対応するために必要な体制の整備</t>
    <rPh sb="0" eb="2">
      <t>ソウダン</t>
    </rPh>
    <rPh sb="3" eb="4">
      <t>オウ</t>
    </rPh>
    <rPh sb="6" eb="8">
      <t>テキセツ</t>
    </rPh>
    <rPh sb="10" eb="12">
      <t>タイオウ</t>
    </rPh>
    <rPh sb="17" eb="19">
      <t>ヒツヨウ</t>
    </rPh>
    <rPh sb="20" eb="22">
      <t>タイセイ</t>
    </rPh>
    <rPh sb="23" eb="25">
      <t>セイビ</t>
    </rPh>
    <phoneticPr fontId="7"/>
  </si>
  <si>
    <t>ハラスメントに係る事後の迅速かつ適切な対応</t>
    <rPh sb="7" eb="8">
      <t>カカ</t>
    </rPh>
    <rPh sb="9" eb="11">
      <t>ジゴ</t>
    </rPh>
    <rPh sb="12" eb="14">
      <t>ジンソク</t>
    </rPh>
    <rPh sb="16" eb="18">
      <t>テキセツ</t>
    </rPh>
    <rPh sb="19" eb="21">
      <t>タイオウ</t>
    </rPh>
    <phoneticPr fontId="7"/>
  </si>
  <si>
    <t>相談者・行為者等のプライバシーを保護するための措置</t>
    <rPh sb="0" eb="3">
      <t>ソウダンシャ</t>
    </rPh>
    <rPh sb="4" eb="6">
      <t>コウイ</t>
    </rPh>
    <rPh sb="6" eb="7">
      <t>シャ</t>
    </rPh>
    <rPh sb="7" eb="8">
      <t>トウ</t>
    </rPh>
    <rPh sb="16" eb="18">
      <t>ホゴ</t>
    </rPh>
    <rPh sb="23" eb="25">
      <t>ソチ</t>
    </rPh>
    <phoneticPr fontId="7"/>
  </si>
  <si>
    <t>（２）　カスタマーハラスメント防止対策</t>
    <rPh sb="15" eb="17">
      <t>ボウシ</t>
    </rPh>
    <rPh sb="17" eb="19">
      <t>タイサク</t>
    </rPh>
    <phoneticPr fontId="7"/>
  </si>
  <si>
    <t>相談に応じ、適切 に対応するために必要な体制の整備</t>
    <phoneticPr fontId="7"/>
  </si>
  <si>
    <t>有の場合、具体的な取組</t>
    <rPh sb="5" eb="8">
      <t>グタイテキ</t>
    </rPh>
    <rPh sb="9" eb="11">
      <t>トリクミ</t>
    </rPh>
    <phoneticPr fontId="7"/>
  </si>
  <si>
    <t>被害者への配慮のための取組</t>
    <phoneticPr fontId="7"/>
  </si>
  <si>
    <t>被害防止のための取組</t>
    <phoneticPr fontId="7"/>
  </si>
  <si>
    <t>参加者</t>
    <rPh sb="0" eb="3">
      <t>サンカシャ</t>
    </rPh>
    <phoneticPr fontId="7"/>
  </si>
  <si>
    <t>参加者</t>
    <rPh sb="0" eb="2">
      <t>サンカ</t>
    </rPh>
    <rPh sb="2" eb="3">
      <t>シャ</t>
    </rPh>
    <phoneticPr fontId="7"/>
  </si>
  <si>
    <t>身体拘束適正化に関する研修</t>
    <rPh sb="0" eb="2">
      <t>シンタイ</t>
    </rPh>
    <rPh sb="2" eb="4">
      <t>コウソク</t>
    </rPh>
    <rPh sb="4" eb="7">
      <t>テキセイカ</t>
    </rPh>
    <rPh sb="8" eb="9">
      <t>カン</t>
    </rPh>
    <rPh sb="11" eb="13">
      <t>ケンシュウ</t>
    </rPh>
    <phoneticPr fontId="7"/>
  </si>
  <si>
    <t>虐待防止研修</t>
    <rPh sb="0" eb="2">
      <t>ギャクタイ</t>
    </rPh>
    <rPh sb="2" eb="4">
      <t>ボウシ</t>
    </rPh>
    <rPh sb="4" eb="6">
      <t>ケンシュウ</t>
    </rPh>
    <phoneticPr fontId="7"/>
  </si>
  <si>
    <t>実施日</t>
    <rPh sb="0" eb="2">
      <t>ジッシ</t>
    </rPh>
    <rPh sb="2" eb="3">
      <t>ビ</t>
    </rPh>
    <phoneticPr fontId="7"/>
  </si>
  <si>
    <t>２回目（夜勤者）</t>
    <rPh sb="4" eb="6">
      <t>ヤキン</t>
    </rPh>
    <rPh sb="6" eb="7">
      <t>シャ</t>
    </rPh>
    <phoneticPr fontId="7"/>
  </si>
  <si>
    <t>発達段階や障害特性への理解に関する研修</t>
    <rPh sb="0" eb="2">
      <t>ハッタツ</t>
    </rPh>
    <rPh sb="2" eb="4">
      <t>ダンカイ</t>
    </rPh>
    <rPh sb="5" eb="7">
      <t>ショウガイ</t>
    </rPh>
    <rPh sb="7" eb="9">
      <t>トクセイ</t>
    </rPh>
    <rPh sb="11" eb="13">
      <t>リカイ</t>
    </rPh>
    <rPh sb="14" eb="15">
      <t>カン</t>
    </rPh>
    <rPh sb="17" eb="19">
      <t>ケンシュウ</t>
    </rPh>
    <phoneticPr fontId="7"/>
  </si>
  <si>
    <t>発達段階や特性に応じた支援技術等に関する研修</t>
    <rPh sb="0" eb="2">
      <t>ハッタツ</t>
    </rPh>
    <rPh sb="2" eb="4">
      <t>ダンカイ</t>
    </rPh>
    <rPh sb="5" eb="7">
      <t>トクセイ</t>
    </rPh>
    <rPh sb="8" eb="9">
      <t>オウ</t>
    </rPh>
    <rPh sb="11" eb="13">
      <t>シエン</t>
    </rPh>
    <rPh sb="13" eb="15">
      <t>ギジュツ</t>
    </rPh>
    <rPh sb="15" eb="16">
      <t>トウ</t>
    </rPh>
    <rPh sb="17" eb="18">
      <t>カン</t>
    </rPh>
    <rPh sb="20" eb="22">
      <t>ケンシュウ</t>
    </rPh>
    <phoneticPr fontId="7"/>
  </si>
  <si>
    <t>通所開始時</t>
    <rPh sb="0" eb="2">
      <t>ツウショ</t>
    </rPh>
    <rPh sb="2" eb="4">
      <t>カイシ</t>
    </rPh>
    <rPh sb="4" eb="5">
      <t>ジ</t>
    </rPh>
    <phoneticPr fontId="7"/>
  </si>
  <si>
    <t>（１）　感染症</t>
    <rPh sb="4" eb="7">
      <t>カンセンショウ</t>
    </rPh>
    <phoneticPr fontId="7"/>
  </si>
  <si>
    <t>業務継続計画（BCP）の策定</t>
    <phoneticPr fontId="7"/>
  </si>
  <si>
    <t>有の場合：策定年月日</t>
    <rPh sb="0" eb="1">
      <t>ア</t>
    </rPh>
    <rPh sb="2" eb="4">
      <t>バアイ</t>
    </rPh>
    <rPh sb="5" eb="7">
      <t>サクテイ</t>
    </rPh>
    <rPh sb="7" eb="10">
      <t>ネンガッピ</t>
    </rPh>
    <phoneticPr fontId="7"/>
  </si>
  <si>
    <t>無</t>
    <rPh sb="0" eb="1">
      <t>ナシ</t>
    </rPh>
    <phoneticPr fontId="7"/>
  </si>
  <si>
    <t>無の場合：策定予定日</t>
    <rPh sb="0" eb="1">
      <t>ナシ</t>
    </rPh>
    <rPh sb="2" eb="4">
      <t>バアイ</t>
    </rPh>
    <rPh sb="5" eb="7">
      <t>サクテイ</t>
    </rPh>
    <rPh sb="7" eb="9">
      <t>ヨテイ</t>
    </rPh>
    <rPh sb="9" eb="10">
      <t>ビ</t>
    </rPh>
    <phoneticPr fontId="7"/>
  </si>
  <si>
    <t>頃</t>
    <rPh sb="0" eb="1">
      <t>ゴロ</t>
    </rPh>
    <phoneticPr fontId="7"/>
  </si>
  <si>
    <t>BCPに基づく研修の実施</t>
    <phoneticPr fontId="7"/>
  </si>
  <si>
    <t>BCPに基づく訓練の実施</t>
    <phoneticPr fontId="7"/>
  </si>
  <si>
    <t>（２）　　自然災害</t>
    <rPh sb="5" eb="7">
      <t>シゼン</t>
    </rPh>
    <rPh sb="7" eb="9">
      <t>サイガイ</t>
    </rPh>
    <phoneticPr fontId="7"/>
  </si>
  <si>
    <t>（２）　感染対策委員会</t>
    <rPh sb="4" eb="6">
      <t>カンセン</t>
    </rPh>
    <rPh sb="6" eb="8">
      <t>タイサク</t>
    </rPh>
    <rPh sb="8" eb="11">
      <t>イインカイ</t>
    </rPh>
    <phoneticPr fontId="7"/>
  </si>
  <si>
    <t>感染症対策担当者の職・氏名</t>
    <rPh sb="2" eb="3">
      <t>ショウ</t>
    </rPh>
    <rPh sb="9" eb="10">
      <t>ショク</t>
    </rPh>
    <rPh sb="11" eb="13">
      <t>シメイ</t>
    </rPh>
    <phoneticPr fontId="7"/>
  </si>
  <si>
    <t>（３）　感染症対策の指針の作成状況</t>
    <rPh sb="4" eb="7">
      <t>カンセンショウ</t>
    </rPh>
    <rPh sb="7" eb="9">
      <t>タイサク</t>
    </rPh>
    <rPh sb="10" eb="12">
      <t>シシン</t>
    </rPh>
    <rPh sb="13" eb="15">
      <t>サクセイ</t>
    </rPh>
    <rPh sb="15" eb="17">
      <t>ジョウキョウ</t>
    </rPh>
    <phoneticPr fontId="7"/>
  </si>
  <si>
    <t>指針に含まれる内容　</t>
    <phoneticPr fontId="7"/>
  </si>
  <si>
    <t>平常時</t>
    <rPh sb="0" eb="2">
      <t>ヘイジョウ</t>
    </rPh>
    <rPh sb="2" eb="3">
      <t>ジ</t>
    </rPh>
    <phoneticPr fontId="7"/>
  </si>
  <si>
    <t>事業所内の衛生管理（環境の整備等）</t>
    <phoneticPr fontId="7"/>
  </si>
  <si>
    <t>発生時</t>
    <rPh sb="0" eb="2">
      <t>ハッセイ</t>
    </rPh>
    <rPh sb="2" eb="3">
      <t>ジ</t>
    </rPh>
    <phoneticPr fontId="7"/>
  </si>
  <si>
    <t>感染拡大の防止</t>
    <phoneticPr fontId="7"/>
  </si>
  <si>
    <t>関係機関との連絡体制</t>
    <rPh sb="0" eb="4">
      <t>カンケイキカン</t>
    </rPh>
    <rPh sb="6" eb="8">
      <t>レンラク</t>
    </rPh>
    <rPh sb="8" eb="10">
      <t>タイセイ</t>
    </rPh>
    <phoneticPr fontId="7"/>
  </si>
  <si>
    <t>（４）　感染症発生時の対応に関するシミュレーション（訓練）</t>
    <rPh sb="4" eb="7">
      <t>カンセンショウ</t>
    </rPh>
    <rPh sb="7" eb="9">
      <t>ハッセイ</t>
    </rPh>
    <rPh sb="9" eb="10">
      <t>ジ</t>
    </rPh>
    <rPh sb="11" eb="13">
      <t>タイオウ</t>
    </rPh>
    <rPh sb="14" eb="15">
      <t>カン</t>
    </rPh>
    <rPh sb="26" eb="28">
      <t>クンレン</t>
    </rPh>
    <phoneticPr fontId="7"/>
  </si>
  <si>
    <t>感染症対策に関する訓練</t>
    <rPh sb="0" eb="3">
      <t>カンセンショウ</t>
    </rPh>
    <rPh sb="3" eb="5">
      <t>タイサク</t>
    </rPh>
    <rPh sb="6" eb="7">
      <t>カン</t>
    </rPh>
    <rPh sb="9" eb="11">
      <t>クンレン</t>
    </rPh>
    <phoneticPr fontId="7"/>
  </si>
  <si>
    <t>防火管理責任者の
職名・氏名</t>
    <rPh sb="0" eb="2">
      <t>ボウカ</t>
    </rPh>
    <rPh sb="2" eb="4">
      <t>カンリ</t>
    </rPh>
    <rPh sb="4" eb="6">
      <t>セキニン</t>
    </rPh>
    <rPh sb="6" eb="7">
      <t>シャ</t>
    </rPh>
    <rPh sb="9" eb="10">
      <t>ショク</t>
    </rPh>
    <rPh sb="10" eb="11">
      <t>メイ</t>
    </rPh>
    <rPh sb="12" eb="14">
      <t>シメイ</t>
    </rPh>
    <phoneticPr fontId="7"/>
  </si>
  <si>
    <t>昼間想定で実施</t>
    <rPh sb="0" eb="2">
      <t>ヒルマ</t>
    </rPh>
    <rPh sb="2" eb="4">
      <t>ソウテイ</t>
    </rPh>
    <rPh sb="5" eb="7">
      <t>ジッシ</t>
    </rPh>
    <phoneticPr fontId="7"/>
  </si>
  <si>
    <t>夜間想定で実施</t>
    <rPh sb="0" eb="2">
      <t>ヤカン</t>
    </rPh>
    <rPh sb="2" eb="4">
      <t>ソウテイ</t>
    </rPh>
    <rPh sb="5" eb="7">
      <t>ジッシ</t>
    </rPh>
    <phoneticPr fontId="7"/>
  </si>
  <si>
    <t>土砂災害</t>
    <rPh sb="0" eb="2">
      <t>ドシャ</t>
    </rPh>
    <rPh sb="2" eb="4">
      <t>サイガイ</t>
    </rPh>
    <phoneticPr fontId="7"/>
  </si>
  <si>
    <t>避難確保計画の市への提出
（※該当事業所のみ）</t>
    <rPh sb="0" eb="2">
      <t>ヒナン</t>
    </rPh>
    <rPh sb="2" eb="4">
      <t>カクホ</t>
    </rPh>
    <rPh sb="4" eb="6">
      <t>ケイカク</t>
    </rPh>
    <rPh sb="7" eb="8">
      <t>シ</t>
    </rPh>
    <rPh sb="10" eb="12">
      <t>テイシュツ</t>
    </rPh>
    <rPh sb="15" eb="17">
      <t>ガイトウ</t>
    </rPh>
    <rPh sb="17" eb="20">
      <t>ジギョウショ</t>
    </rPh>
    <phoneticPr fontId="7"/>
  </si>
  <si>
    <t>非常災害対策計画の策定</t>
    <rPh sb="0" eb="2">
      <t>ヒジョウ</t>
    </rPh>
    <rPh sb="2" eb="4">
      <t>サイガイ</t>
    </rPh>
    <rPh sb="4" eb="6">
      <t>タイサク</t>
    </rPh>
    <rPh sb="6" eb="8">
      <t>ケイカク</t>
    </rPh>
    <rPh sb="9" eb="11">
      <t>サクテイ</t>
    </rPh>
    <phoneticPr fontId="7"/>
  </si>
  <si>
    <t>地域住民の訓練参加回数</t>
    <rPh sb="0" eb="2">
      <t>チイキ</t>
    </rPh>
    <rPh sb="2" eb="4">
      <t>ジュウミン</t>
    </rPh>
    <rPh sb="5" eb="7">
      <t>クンレン</t>
    </rPh>
    <rPh sb="7" eb="9">
      <t>サンカ</t>
    </rPh>
    <rPh sb="9" eb="11">
      <t>カイスウ</t>
    </rPh>
    <phoneticPr fontId="7"/>
  </si>
  <si>
    <t>（３）　防犯対策</t>
    <rPh sb="4" eb="6">
      <t>ボウハン</t>
    </rPh>
    <rPh sb="6" eb="8">
      <t>タイサク</t>
    </rPh>
    <phoneticPr fontId="7"/>
  </si>
  <si>
    <t>日常の支援にかかる感染対策（標準的な予防策、手洗い）等</t>
    <phoneticPr fontId="7"/>
  </si>
  <si>
    <t>※該当箇所に○印（以下、同様）</t>
    <rPh sb="1" eb="3">
      <t>ガイトウ</t>
    </rPh>
    <rPh sb="3" eb="5">
      <t>カショ</t>
    </rPh>
    <rPh sb="7" eb="8">
      <t>ジルシ</t>
    </rPh>
    <rPh sb="9" eb="11">
      <t>イカ</t>
    </rPh>
    <rPh sb="12" eb="14">
      <t>ドウヨウ</t>
    </rPh>
    <phoneticPr fontId="7"/>
  </si>
  <si>
    <t>（注）</t>
    <rPh sb="1" eb="2">
      <t>チュウ</t>
    </rPh>
    <phoneticPr fontId="7"/>
  </si>
  <si>
    <t>広報等の配布物</t>
    <rPh sb="0" eb="2">
      <t>コウホウ</t>
    </rPh>
    <rPh sb="2" eb="3">
      <t>トウ</t>
    </rPh>
    <rPh sb="4" eb="6">
      <t>ハイフ</t>
    </rPh>
    <rPh sb="6" eb="7">
      <t>ブツ</t>
    </rPh>
    <phoneticPr fontId="7"/>
  </si>
  <si>
    <t>（２）　給食の提供状況</t>
    <rPh sb="4" eb="6">
      <t>キュウショク</t>
    </rPh>
    <rPh sb="7" eb="9">
      <t>テイキョウ</t>
    </rPh>
    <rPh sb="9" eb="11">
      <t>ジョウキョウ</t>
    </rPh>
    <phoneticPr fontId="7"/>
  </si>
  <si>
    <t>（チェックリスト提出時点の状況）</t>
    <rPh sb="8" eb="10">
      <t>テイシュツ</t>
    </rPh>
    <rPh sb="10" eb="12">
      <t>ジテン</t>
    </rPh>
    <phoneticPr fontId="3"/>
  </si>
  <si>
    <t>（５）　調理場等の衛生管理状況（給食提供施設以外）　</t>
    <rPh sb="4" eb="6">
      <t>チョウリ</t>
    </rPh>
    <rPh sb="6" eb="7">
      <t>バ</t>
    </rPh>
    <rPh sb="7" eb="8">
      <t>トウ</t>
    </rPh>
    <rPh sb="9" eb="11">
      <t>エイセイ</t>
    </rPh>
    <rPh sb="11" eb="13">
      <t>カンリ</t>
    </rPh>
    <rPh sb="13" eb="15">
      <t>ジョウキョウ</t>
    </rPh>
    <rPh sb="16" eb="18">
      <t>キュウショク</t>
    </rPh>
    <rPh sb="18" eb="20">
      <t>テイキョウ</t>
    </rPh>
    <rPh sb="20" eb="22">
      <t>シセツ</t>
    </rPh>
    <rPh sb="22" eb="24">
      <t>イガイ</t>
    </rPh>
    <phoneticPr fontId="7"/>
  </si>
  <si>
    <t>※給食提供施設は、シート「給食」に入力</t>
    <rPh sb="1" eb="3">
      <t>キュウショク</t>
    </rPh>
    <rPh sb="3" eb="5">
      <t>テイキョウ</t>
    </rPh>
    <rPh sb="5" eb="7">
      <t>シセツ</t>
    </rPh>
    <rPh sb="13" eb="15">
      <t>キュウショク</t>
    </rPh>
    <rPh sb="17" eb="19">
      <t>ニュウリョク</t>
    </rPh>
    <phoneticPr fontId="3"/>
  </si>
  <si>
    <t>１人１日栄養給与量</t>
    <rPh sb="1" eb="2">
      <t>ニン</t>
    </rPh>
    <rPh sb="3" eb="4">
      <t>ニチ</t>
    </rPh>
    <rPh sb="4" eb="6">
      <t>エイヨウ</t>
    </rPh>
    <rPh sb="6" eb="8">
      <t>キュウヨ</t>
    </rPh>
    <rPh sb="8" eb="9">
      <t>リョウ</t>
    </rPh>
    <phoneticPr fontId="7"/>
  </si>
  <si>
    <t>上記を満たしていない日が開所日の１割以上</t>
    <rPh sb="0" eb="2">
      <t>ジョウキ</t>
    </rPh>
    <rPh sb="3" eb="4">
      <t>ミ</t>
    </rPh>
    <rPh sb="10" eb="11">
      <t>ヒ</t>
    </rPh>
    <rPh sb="12" eb="14">
      <t>カイショ</t>
    </rPh>
    <rPh sb="14" eb="15">
      <t>ビ</t>
    </rPh>
    <rPh sb="17" eb="18">
      <t>ワリ</t>
    </rPh>
    <rPh sb="18" eb="20">
      <t>イジョウ</t>
    </rPh>
    <phoneticPr fontId="3"/>
  </si>
  <si>
    <t>上記を満たしていない日が開所日の１割未満</t>
    <rPh sb="0" eb="2">
      <t>ジョウキ</t>
    </rPh>
    <rPh sb="3" eb="4">
      <t>ミ</t>
    </rPh>
    <rPh sb="10" eb="11">
      <t>ヒ</t>
    </rPh>
    <rPh sb="12" eb="14">
      <t>カイショ</t>
    </rPh>
    <rPh sb="14" eb="15">
      <t>ヒ</t>
    </rPh>
    <rPh sb="17" eb="18">
      <t>ワリ</t>
    </rPh>
    <rPh sb="18" eb="20">
      <t>ミマン</t>
    </rPh>
    <phoneticPr fontId="3"/>
  </si>
  <si>
    <t>運営規程等に定める営業時間（送迎のみ実施する時間は含まない）が４時間以上６時間未満</t>
    <rPh sb="0" eb="2">
      <t>ウンエイ</t>
    </rPh>
    <rPh sb="2" eb="4">
      <t>キテイ</t>
    </rPh>
    <rPh sb="4" eb="5">
      <t>トウ</t>
    </rPh>
    <rPh sb="6" eb="7">
      <t>サダ</t>
    </rPh>
    <rPh sb="9" eb="11">
      <t>エイギョウ</t>
    </rPh>
    <rPh sb="11" eb="13">
      <t>ジカン</t>
    </rPh>
    <rPh sb="14" eb="16">
      <t>ソウゲイ</t>
    </rPh>
    <rPh sb="18" eb="20">
      <t>ジッシ</t>
    </rPh>
    <rPh sb="22" eb="24">
      <t>ジカン</t>
    </rPh>
    <rPh sb="25" eb="26">
      <t>フク</t>
    </rPh>
    <rPh sb="32" eb="34">
      <t>ジカン</t>
    </rPh>
    <rPh sb="34" eb="36">
      <t>イジョウ</t>
    </rPh>
    <rPh sb="37" eb="39">
      <t>ジカン</t>
    </rPh>
    <rPh sb="39" eb="41">
      <t>ミマン</t>
    </rPh>
    <phoneticPr fontId="3"/>
  </si>
  <si>
    <t>運営規程等に定める営業時間（送迎のみ実施する時間は含まない）が４時間未満</t>
    <rPh sb="0" eb="2">
      <t>ウンエイ</t>
    </rPh>
    <rPh sb="2" eb="4">
      <t>キテイ</t>
    </rPh>
    <rPh sb="4" eb="5">
      <t>トウ</t>
    </rPh>
    <rPh sb="6" eb="7">
      <t>サダ</t>
    </rPh>
    <rPh sb="9" eb="11">
      <t>エイギョウ</t>
    </rPh>
    <rPh sb="11" eb="13">
      <t>ジカン</t>
    </rPh>
    <rPh sb="14" eb="16">
      <t>ソウゲイ</t>
    </rPh>
    <rPh sb="18" eb="20">
      <t>ジッシ</t>
    </rPh>
    <rPh sb="22" eb="24">
      <t>ジカン</t>
    </rPh>
    <rPh sb="25" eb="26">
      <t>フク</t>
    </rPh>
    <rPh sb="32" eb="34">
      <t>ジカン</t>
    </rPh>
    <rPh sb="34" eb="36">
      <t>ミマン</t>
    </rPh>
    <phoneticPr fontId="3"/>
  </si>
  <si>
    <t>人工内耳装用児支援加算</t>
    <phoneticPr fontId="3"/>
  </si>
  <si>
    <t>看護職員加配加算（Ⅱ）</t>
    <phoneticPr fontId="3"/>
  </si>
  <si>
    <t>看護職員加配加算（Ⅰ）</t>
    <rPh sb="0" eb="2">
      <t>カンゴ</t>
    </rPh>
    <rPh sb="2" eb="4">
      <t>ショクイン</t>
    </rPh>
    <rPh sb="4" eb="6">
      <t>カハイ</t>
    </rPh>
    <rPh sb="6" eb="8">
      <t>カサン</t>
    </rPh>
    <phoneticPr fontId="3"/>
  </si>
  <si>
    <t>家庭連携加算</t>
    <phoneticPr fontId="7"/>
  </si>
  <si>
    <t>事業所内相談支援加算（Ⅰ）</t>
    <phoneticPr fontId="3"/>
  </si>
  <si>
    <t>事業所内相談支援加算（Ⅱ）</t>
    <phoneticPr fontId="3"/>
  </si>
  <si>
    <t>食事提供加算（Ⅰ）</t>
    <phoneticPr fontId="3"/>
  </si>
  <si>
    <t>児童発達支援センターにてサービス提供</t>
    <rPh sb="16" eb="18">
      <t>テイキョウ</t>
    </rPh>
    <phoneticPr fontId="3"/>
  </si>
  <si>
    <t>食事提供加算（Ⅱ）</t>
    <phoneticPr fontId="3"/>
  </si>
  <si>
    <t>利用者負担上限額管理加算</t>
    <phoneticPr fontId="3"/>
  </si>
  <si>
    <t>福祉専門職員配置等加算（Ⅰ）</t>
    <phoneticPr fontId="3"/>
  </si>
  <si>
    <t>福祉専門職員配置等加算（Ⅱ）</t>
    <phoneticPr fontId="3"/>
  </si>
  <si>
    <t>福祉専門職員配置等加算（Ⅲ）</t>
    <phoneticPr fontId="3"/>
  </si>
  <si>
    <t>栄養士配置加算（Ⅰ）</t>
    <phoneticPr fontId="3"/>
  </si>
  <si>
    <t>栄養士配置加算（Ⅱ）</t>
    <phoneticPr fontId="3"/>
  </si>
  <si>
    <t>欠席時対応加算</t>
  </si>
  <si>
    <t>特別支援加算</t>
  </si>
  <si>
    <t xml:space="preserve"> 個別サポート加算(Ⅰ)</t>
  </si>
  <si>
    <t xml:space="preserve"> 個別サポート加算(Ⅱ)</t>
  </si>
  <si>
    <t>医療連携体制加算（Ⅰ）</t>
    <phoneticPr fontId="3"/>
  </si>
  <si>
    <t>医療連携体制加算（Ⅱ）</t>
    <phoneticPr fontId="3"/>
  </si>
  <si>
    <t>医療連携体制加算（Ⅲ）</t>
    <phoneticPr fontId="3"/>
  </si>
  <si>
    <t>医療連携体制加算（Ⅳ）</t>
    <phoneticPr fontId="3"/>
  </si>
  <si>
    <t>医療連携体制加算（Ⅵ）</t>
    <phoneticPr fontId="3"/>
  </si>
  <si>
    <t>医療連携体制加算（Ⅶ）</t>
    <phoneticPr fontId="3"/>
  </si>
  <si>
    <t>送迎加算イ</t>
    <phoneticPr fontId="3"/>
  </si>
  <si>
    <t>送迎加算イにさらに37単に加算する場合</t>
    <rPh sb="11" eb="12">
      <t>タン</t>
    </rPh>
    <rPh sb="13" eb="15">
      <t>カサン</t>
    </rPh>
    <rPh sb="17" eb="19">
      <t>バアイ</t>
    </rPh>
    <phoneticPr fontId="3"/>
  </si>
  <si>
    <t>送迎加算ロ</t>
    <phoneticPr fontId="3"/>
  </si>
  <si>
    <t>送迎加算の減算</t>
    <rPh sb="0" eb="2">
      <t>ソウゲイ</t>
    </rPh>
    <rPh sb="2" eb="4">
      <t>カサン</t>
    </rPh>
    <rPh sb="5" eb="7">
      <t>ゲンサン</t>
    </rPh>
    <phoneticPr fontId="3"/>
  </si>
  <si>
    <t>延長支援加算</t>
  </si>
  <si>
    <t>関係機関連携加算（Ⅰ）</t>
    <phoneticPr fontId="3"/>
  </si>
  <si>
    <t>関係機関連携加算（Ⅱ）</t>
  </si>
  <si>
    <t>【医療的ケア区分を算定する場合】
看護職員の員数（通じて配置した人員を１人として数える）の総数が下記を合計して得た数以上
・医療的ケア区分３を算定する障害児の数
・医療的ケア区分２を算定する障害児の数を２で除して得た数
・医療的ケア区分１を算定する障害児の数を３で除して得た数</t>
    <rPh sb="1" eb="4">
      <t>イリョウテキ</t>
    </rPh>
    <rPh sb="6" eb="8">
      <t>クブン</t>
    </rPh>
    <rPh sb="9" eb="11">
      <t>サンテイ</t>
    </rPh>
    <rPh sb="13" eb="15">
      <t>バアイ</t>
    </rPh>
    <rPh sb="25" eb="26">
      <t>ツウ</t>
    </rPh>
    <rPh sb="28" eb="30">
      <t>ハイチ</t>
    </rPh>
    <rPh sb="32" eb="34">
      <t>ジンイン</t>
    </rPh>
    <rPh sb="36" eb="37">
      <t>ニン</t>
    </rPh>
    <rPh sb="40" eb="41">
      <t>カゾ</t>
    </rPh>
    <rPh sb="48" eb="50">
      <t>カキ</t>
    </rPh>
    <rPh sb="51" eb="53">
      <t>ゴウケイ</t>
    </rPh>
    <rPh sb="55" eb="56">
      <t>エ</t>
    </rPh>
    <rPh sb="57" eb="58">
      <t>カズ</t>
    </rPh>
    <rPh sb="58" eb="60">
      <t>イジョウ</t>
    </rPh>
    <phoneticPr fontId="3"/>
  </si>
  <si>
    <t>【医療的ケア区分３を算定する場合】
スコア表の基本スコア及び見守りスコアを合算し、32点以上</t>
    <phoneticPr fontId="3"/>
  </si>
  <si>
    <t>【医療的ケア区分２を算定する場合】
スコア表の基本スコア及び見守りスコアを合算し、16点以上</t>
    <phoneticPr fontId="3"/>
  </si>
  <si>
    <t>【医療的ケア区分１を算定する場合】スコア表の基本スコア及び見守りスコアを合算し、３点以上</t>
    <rPh sb="1" eb="4">
      <t>イリョウテキ</t>
    </rPh>
    <rPh sb="6" eb="8">
      <t>クブン</t>
    </rPh>
    <rPh sb="10" eb="12">
      <t>サンテイ</t>
    </rPh>
    <rPh sb="14" eb="16">
      <t>バアイ</t>
    </rPh>
    <phoneticPr fontId="3"/>
  </si>
  <si>
    <t>点検項目</t>
    <rPh sb="0" eb="2">
      <t>テンケン</t>
    </rPh>
    <rPh sb="2" eb="4">
      <t>コウモク</t>
    </rPh>
    <phoneticPr fontId="7"/>
  </si>
  <si>
    <t>満たさない</t>
    <rPh sb="0" eb="1">
      <t>ミ</t>
    </rPh>
    <phoneticPr fontId="7"/>
  </si>
  <si>
    <t>満たす</t>
    <rPh sb="0" eb="1">
      <t>ミ</t>
    </rPh>
    <phoneticPr fontId="7"/>
  </si>
  <si>
    <t>指定基準上配置すべき従業者の員数以外の要件（常勤又は専従など）を満たしていない。</t>
    <rPh sb="0" eb="2">
      <t>シテイ</t>
    </rPh>
    <rPh sb="2" eb="4">
      <t>キジュン</t>
    </rPh>
    <rPh sb="4" eb="5">
      <t>ジョウ</t>
    </rPh>
    <rPh sb="5" eb="7">
      <t>ハイチ</t>
    </rPh>
    <rPh sb="10" eb="13">
      <t>ジュウギョウシャ</t>
    </rPh>
    <rPh sb="14" eb="16">
      <t>インスウ</t>
    </rPh>
    <rPh sb="16" eb="18">
      <t>イガイ</t>
    </rPh>
    <rPh sb="19" eb="21">
      <t>ヨウケン</t>
    </rPh>
    <rPh sb="22" eb="24">
      <t>ジョウキン</t>
    </rPh>
    <rPh sb="24" eb="25">
      <t>マタ</t>
    </rPh>
    <rPh sb="26" eb="28">
      <t>センジュウ</t>
    </rPh>
    <rPh sb="32" eb="33">
      <t>ミ</t>
    </rPh>
    <phoneticPr fontId="3"/>
  </si>
  <si>
    <t>作成</t>
    <rPh sb="0" eb="2">
      <t>サクセイ</t>
    </rPh>
    <phoneticPr fontId="7"/>
  </si>
  <si>
    <t>未実施</t>
    <rPh sb="0" eb="3">
      <t>ミジッシ</t>
    </rPh>
    <phoneticPr fontId="7"/>
  </si>
  <si>
    <t>算定</t>
    <rPh sb="0" eb="2">
      <t>サンテイ</t>
    </rPh>
    <phoneticPr fontId="3"/>
  </si>
  <si>
    <t>未算定</t>
    <rPh sb="0" eb="1">
      <t>ミ</t>
    </rPh>
    <rPh sb="1" eb="3">
      <t>サンテイ</t>
    </rPh>
    <phoneticPr fontId="3"/>
  </si>
  <si>
    <t>指定基準上配置すべき児童発達支援管理責任者の員数を満たしていない</t>
    <rPh sb="22" eb="24">
      <t>インスウ</t>
    </rPh>
    <phoneticPr fontId="3"/>
  </si>
  <si>
    <t>第5週</t>
    <rPh sb="0" eb="1">
      <t>ダイ</t>
    </rPh>
    <rPh sb="2" eb="3">
      <t>シュウ</t>
    </rPh>
    <phoneticPr fontId="3"/>
  </si>
  <si>
    <t>医療的ケア区分</t>
    <rPh sb="0" eb="3">
      <t>イリョウテキ</t>
    </rPh>
    <rPh sb="5" eb="7">
      <t>クブン</t>
    </rPh>
    <phoneticPr fontId="3"/>
  </si>
  <si>
    <t>所定単位数の1000分の965 に相当する単位数を算定</t>
    <phoneticPr fontId="3"/>
  </si>
  <si>
    <t>地方公共団体が設置する児童発達支援センター</t>
    <phoneticPr fontId="3"/>
  </si>
  <si>
    <t>未作成</t>
    <rPh sb="0" eb="3">
      <t>ミサクセイ</t>
    </rPh>
    <phoneticPr fontId="7"/>
  </si>
  <si>
    <t>記録していない</t>
    <rPh sb="0" eb="2">
      <t>キロク</t>
    </rPh>
    <phoneticPr fontId="7"/>
  </si>
  <si>
    <t>記録している</t>
    <rPh sb="0" eb="2">
      <t>キロク</t>
    </rPh>
    <phoneticPr fontId="7"/>
  </si>
  <si>
    <t>未算定</t>
    <rPh sb="0" eb="1">
      <t>ミ</t>
    </rPh>
    <rPh sb="1" eb="3">
      <t>サンテイ</t>
    </rPh>
    <phoneticPr fontId="7"/>
  </si>
  <si>
    <t>得ている</t>
    <rPh sb="0" eb="1">
      <t>エ</t>
    </rPh>
    <phoneticPr fontId="7"/>
  </si>
  <si>
    <t>得ていない</t>
    <rPh sb="0" eb="1">
      <t>エ</t>
    </rPh>
    <phoneticPr fontId="7"/>
  </si>
  <si>
    <t>満たす</t>
    <rPh sb="0" eb="1">
      <t>ミ</t>
    </rPh>
    <phoneticPr fontId="7"/>
  </si>
  <si>
    <t>満たさない</t>
    <rPh sb="0" eb="1">
      <t>ミ</t>
    </rPh>
    <phoneticPr fontId="7"/>
  </si>
  <si>
    <t>未算定</t>
    <rPh sb="0" eb="3">
      <t>ミサンテイ</t>
    </rPh>
    <phoneticPr fontId="7"/>
  </si>
  <si>
    <t>配置</t>
    <rPh sb="0" eb="2">
      <t>ハイチ</t>
    </rPh>
    <phoneticPr fontId="7"/>
  </si>
  <si>
    <t>未配置</t>
    <rPh sb="0" eb="1">
      <t>ミ</t>
    </rPh>
    <rPh sb="1" eb="3">
      <t>ハイチ</t>
    </rPh>
    <phoneticPr fontId="7"/>
  </si>
  <si>
    <t>保育・教育等移行支援加算</t>
    <phoneticPr fontId="3"/>
  </si>
  <si>
    <t>左記事例に
該当しない</t>
    <rPh sb="0" eb="2">
      <t>サキ</t>
    </rPh>
    <rPh sb="2" eb="4">
      <t>ジレイ</t>
    </rPh>
    <rPh sb="6" eb="8">
      <t>ガイトウ</t>
    </rPh>
    <phoneticPr fontId="3"/>
  </si>
  <si>
    <t>左記事例に
該当</t>
    <rPh sb="0" eb="2">
      <t>サキ</t>
    </rPh>
    <rPh sb="2" eb="4">
      <t>ジレイ</t>
    </rPh>
    <rPh sb="6" eb="8">
      <t>ガイトウ</t>
    </rPh>
    <phoneticPr fontId="3"/>
  </si>
  <si>
    <t>児童指導員等加配加算
（専門職員を加配）</t>
    <rPh sb="12" eb="16">
      <t>センモンショクイン</t>
    </rPh>
    <rPh sb="17" eb="19">
      <t>カハイ</t>
    </rPh>
    <phoneticPr fontId="3"/>
  </si>
  <si>
    <t>児童指導員等加配加算
（児童指導員等を加配）</t>
    <rPh sb="12" eb="17">
      <t>ジドウシドウイン</t>
    </rPh>
    <rPh sb="17" eb="18">
      <t>トウ</t>
    </rPh>
    <rPh sb="19" eb="21">
      <t>カハイ</t>
    </rPh>
    <phoneticPr fontId="3"/>
  </si>
  <si>
    <t>児童指導員等加配加算
（その他従業者を加配）</t>
    <rPh sb="14" eb="15">
      <t>タ</t>
    </rPh>
    <rPh sb="15" eb="18">
      <t>ジュウギョウシャ</t>
    </rPh>
    <rPh sb="19" eb="21">
      <t>カハイ</t>
    </rPh>
    <phoneticPr fontId="3"/>
  </si>
  <si>
    <r>
      <t xml:space="preserve">人員欠如減算
</t>
    </r>
    <r>
      <rPr>
        <b/>
        <u/>
        <sz val="12"/>
        <color rgb="FFFF0000"/>
        <rFont val="游ゴシック"/>
        <family val="3"/>
        <charset val="128"/>
        <scheme val="minor"/>
      </rPr>
      <t>算定の有無にかかわらず、全事業所要回答</t>
    </r>
    <phoneticPr fontId="3"/>
  </si>
  <si>
    <r>
      <t xml:space="preserve">自己評価結果等未公表減算
</t>
    </r>
    <r>
      <rPr>
        <b/>
        <u/>
        <sz val="12"/>
        <color rgb="FFFF0000"/>
        <rFont val="游ゴシック"/>
        <family val="3"/>
        <charset val="128"/>
        <scheme val="minor"/>
      </rPr>
      <t>算定の有無にかかわらず、全事業所要回答</t>
    </r>
    <rPh sb="0" eb="4">
      <t>ジコヒョウカ</t>
    </rPh>
    <rPh sb="4" eb="6">
      <t>ケッカ</t>
    </rPh>
    <rPh sb="6" eb="7">
      <t>トウ</t>
    </rPh>
    <rPh sb="7" eb="10">
      <t>ミコウヒョウ</t>
    </rPh>
    <rPh sb="10" eb="12">
      <t>ゲンサン</t>
    </rPh>
    <phoneticPr fontId="3"/>
  </si>
  <si>
    <t>届けている</t>
    <rPh sb="0" eb="1">
      <t>トド</t>
    </rPh>
    <phoneticPr fontId="3"/>
  </si>
  <si>
    <t>届けていない</t>
    <rPh sb="0" eb="1">
      <t>トド</t>
    </rPh>
    <phoneticPr fontId="3"/>
  </si>
  <si>
    <t>定期的に開催</t>
    <rPh sb="0" eb="3">
      <t>テイキテキ</t>
    </rPh>
    <rPh sb="4" eb="6">
      <t>カイサイ</t>
    </rPh>
    <phoneticPr fontId="7"/>
  </si>
  <si>
    <t>定期的に開催していない</t>
    <rPh sb="0" eb="3">
      <t>テイキテキ</t>
    </rPh>
    <rPh sb="4" eb="6">
      <t>カイサイ</t>
    </rPh>
    <phoneticPr fontId="3"/>
  </si>
  <si>
    <t>整備</t>
    <rPh sb="0" eb="2">
      <t>セイビ</t>
    </rPh>
    <phoneticPr fontId="7"/>
  </si>
  <si>
    <t>未整備</t>
    <rPh sb="0" eb="3">
      <t>ミセイビ</t>
    </rPh>
    <phoneticPr fontId="7"/>
  </si>
  <si>
    <t>定期的に実施</t>
    <rPh sb="0" eb="3">
      <t>テイキテキ</t>
    </rPh>
    <rPh sb="4" eb="6">
      <t>ジッシ</t>
    </rPh>
    <phoneticPr fontId="7"/>
  </si>
  <si>
    <t>定期的に実施していない</t>
    <rPh sb="0" eb="3">
      <t>テイキテキ</t>
    </rPh>
    <rPh sb="4" eb="6">
      <t>ジッシ</t>
    </rPh>
    <phoneticPr fontId="7"/>
  </si>
  <si>
    <t>合計</t>
    <phoneticPr fontId="7"/>
  </si>
  <si>
    <t>放課後等デイサービス</t>
    <rPh sb="0" eb="4">
      <t>ホウカゴトウ</t>
    </rPh>
    <phoneticPr fontId="3"/>
  </si>
  <si>
    <t>放課後等デイサービス〇〇〇〇</t>
    <rPh sb="0" eb="4">
      <t>ホウカゴトウ</t>
    </rPh>
    <phoneticPr fontId="7"/>
  </si>
  <si>
    <t>「算定」の欄には、</t>
    <rPh sb="1" eb="3">
      <t>サンテイ</t>
    </rPh>
    <rPh sb="5" eb="6">
      <t>ラン</t>
    </rPh>
    <phoneticPr fontId="7"/>
  </si>
  <si>
    <t>に算定した項目に○を付してください。</t>
    <phoneticPr fontId="3"/>
  </si>
  <si>
    <t>に算定実績のある加算の算定について、「点検事項」欄を満たしている場合、「点検結果」に○を付してください。</t>
    <phoneticPr fontId="3"/>
  </si>
  <si>
    <t>　当該月における、医療的ケア児の利用児童数と、それに応じた必要看護職員数に対して、配置看護職員数を記載してください。</t>
    <rPh sb="1" eb="3">
      <t>トウガイ</t>
    </rPh>
    <rPh sb="3" eb="4">
      <t>ツキ</t>
    </rPh>
    <rPh sb="9" eb="12">
      <t>イリョウテキ</t>
    </rPh>
    <rPh sb="14" eb="15">
      <t>ジ</t>
    </rPh>
    <rPh sb="16" eb="18">
      <t>リヨウ</t>
    </rPh>
    <rPh sb="18" eb="21">
      <t>ジドウスウ</t>
    </rPh>
    <rPh sb="26" eb="27">
      <t>オウ</t>
    </rPh>
    <rPh sb="29" eb="31">
      <t>ヒツヨウ</t>
    </rPh>
    <rPh sb="31" eb="33">
      <t>カンゴ</t>
    </rPh>
    <rPh sb="33" eb="35">
      <t>ショクイン</t>
    </rPh>
    <rPh sb="35" eb="36">
      <t>スウ</t>
    </rPh>
    <rPh sb="37" eb="38">
      <t>タイ</t>
    </rPh>
    <rPh sb="41" eb="43">
      <t>ハイチ</t>
    </rPh>
    <rPh sb="43" eb="45">
      <t>カンゴ</t>
    </rPh>
    <rPh sb="45" eb="48">
      <t>ショクインスウ</t>
    </rPh>
    <rPh sb="49" eb="51">
      <t>キサイ</t>
    </rPh>
    <phoneticPr fontId="7"/>
  </si>
  <si>
    <t>サービス種別</t>
    <rPh sb="4" eb="6">
      <t>シュベツ</t>
    </rPh>
    <phoneticPr fontId="3"/>
  </si>
  <si>
    <t>児童発達支援</t>
    <rPh sb="0" eb="6">
      <t>ジドウハッタツシエン</t>
    </rPh>
    <phoneticPr fontId="3"/>
  </si>
  <si>
    <t>放課後等デイサービス</t>
    <rPh sb="0" eb="4">
      <t>ホウカゴトウ</t>
    </rPh>
    <phoneticPr fontId="3"/>
  </si>
  <si>
    <t>（多機能型）児童発達支援・放課後等デイサービス</t>
    <rPh sb="1" eb="5">
      <t>タキノウガタ</t>
    </rPh>
    <rPh sb="6" eb="12">
      <t>ジドウハッタツシエン</t>
    </rPh>
    <rPh sb="13" eb="17">
      <t>ホウカゴトウ</t>
    </rPh>
    <phoneticPr fontId="3"/>
  </si>
  <si>
    <r>
      <t xml:space="preserve">開所時間減算
</t>
    </r>
    <r>
      <rPr>
        <b/>
        <u/>
        <sz val="12"/>
        <color rgb="FFFF0000"/>
        <rFont val="游ゴシック"/>
        <family val="3"/>
        <charset val="128"/>
        <scheme val="minor"/>
      </rPr>
      <t>算定の有無にかかわらず、全事業所要回答</t>
    </r>
    <rPh sb="0" eb="2">
      <t>カイショ</t>
    </rPh>
    <rPh sb="2" eb="4">
      <t>ジカン</t>
    </rPh>
    <rPh sb="4" eb="6">
      <t>ゲンサン</t>
    </rPh>
    <phoneticPr fontId="3"/>
  </si>
  <si>
    <t>下記の①もしくは②を満たしているか。
①児童指導員若しくは保育士として配置されている従業者のうち、常勤の割合が100分の75以上
②児童指導員若しくは保育士として常勤で配置されている従業者のうち、３年以上従事している者の割合が100分の30以上</t>
    <rPh sb="0" eb="2">
      <t>カキ</t>
    </rPh>
    <rPh sb="10" eb="11">
      <t>ミ</t>
    </rPh>
    <phoneticPr fontId="7"/>
  </si>
  <si>
    <t>自己点検表添付書類
1件のみで可</t>
    <rPh sb="0" eb="4">
      <t>ジコテンケン</t>
    </rPh>
    <rPh sb="4" eb="5">
      <t>ヒョウ</t>
    </rPh>
    <rPh sb="5" eb="7">
      <t>テンプ</t>
    </rPh>
    <rPh sb="7" eb="9">
      <t>ショルイ</t>
    </rPh>
    <rPh sb="11" eb="12">
      <t>ケン</t>
    </rPh>
    <rPh sb="15" eb="16">
      <t>カ</t>
    </rPh>
    <phoneticPr fontId="7"/>
  </si>
  <si>
    <r>
      <t xml:space="preserve">定員超過利用減算
【１日あたりの利用実績】
</t>
    </r>
    <r>
      <rPr>
        <b/>
        <u/>
        <sz val="12"/>
        <color rgb="FFFF0000"/>
        <rFont val="游ゴシック"/>
        <family val="3"/>
        <charset val="128"/>
        <scheme val="minor"/>
      </rPr>
      <t>算定の有無にかかわらず、全事業所要回答</t>
    </r>
    <rPh sb="0" eb="4">
      <t>テイインチョウカ</t>
    </rPh>
    <rPh sb="4" eb="6">
      <t>リヨウ</t>
    </rPh>
    <rPh sb="6" eb="8">
      <t>ゲンサン</t>
    </rPh>
    <rPh sb="22" eb="24">
      <t>サンテイ</t>
    </rPh>
    <rPh sb="25" eb="27">
      <t>ウム</t>
    </rPh>
    <rPh sb="34" eb="35">
      <t>ゼン</t>
    </rPh>
    <rPh sb="35" eb="37">
      <t>ジギョウ</t>
    </rPh>
    <rPh sb="37" eb="38">
      <t>ショ</t>
    </rPh>
    <rPh sb="38" eb="41">
      <t>ヨウカイトウ</t>
    </rPh>
    <phoneticPr fontId="3"/>
  </si>
  <si>
    <r>
      <t xml:space="preserve">定員超過利用減算
【１月あたりの利用実績】
</t>
    </r>
    <r>
      <rPr>
        <b/>
        <u/>
        <sz val="12"/>
        <color rgb="FFFF0000"/>
        <rFont val="游ゴシック"/>
        <family val="3"/>
        <charset val="128"/>
        <scheme val="minor"/>
      </rPr>
      <t>算定の有無にかかわらず、全事業所要回答</t>
    </r>
    <rPh sb="11" eb="12">
      <t>ツキ</t>
    </rPh>
    <phoneticPr fontId="3"/>
  </si>
  <si>
    <r>
      <t xml:space="preserve">通所支援計画未作成減算
</t>
    </r>
    <r>
      <rPr>
        <b/>
        <u/>
        <sz val="12"/>
        <color rgb="FFFF0000"/>
        <rFont val="游ゴシック"/>
        <family val="3"/>
        <charset val="128"/>
        <scheme val="minor"/>
      </rPr>
      <t>算定の有無にかかわらず、全事業所要回答</t>
    </r>
    <rPh sb="0" eb="2">
      <t>ツウショ</t>
    </rPh>
    <rPh sb="2" eb="4">
      <t>シエン</t>
    </rPh>
    <phoneticPr fontId="3"/>
  </si>
  <si>
    <r>
      <t xml:space="preserve">身体拘束廃止未実施減算
</t>
    </r>
    <r>
      <rPr>
        <b/>
        <u/>
        <sz val="12"/>
        <color rgb="FFFF0000"/>
        <rFont val="游ゴシック"/>
        <family val="3"/>
        <charset val="128"/>
        <scheme val="minor"/>
      </rPr>
      <t>算定の有無にかかわらず、全事業所要回答</t>
    </r>
    <rPh sb="0" eb="2">
      <t>シンタイ</t>
    </rPh>
    <rPh sb="2" eb="4">
      <t>コウソク</t>
    </rPh>
    <rPh sb="4" eb="6">
      <t>ハイシ</t>
    </rPh>
    <rPh sb="6" eb="9">
      <t>ミジッシ</t>
    </rPh>
    <rPh sb="9" eb="11">
      <t>ゲンサン</t>
    </rPh>
    <phoneticPr fontId="3"/>
  </si>
  <si>
    <t>【当該加算算定全事業所】心理指導を行うための部屋及び必要な設備を有する。</t>
    <rPh sb="1" eb="3">
      <t>トウガイ</t>
    </rPh>
    <rPh sb="3" eb="5">
      <t>カサン</t>
    </rPh>
    <rPh sb="5" eb="7">
      <t>サンテイ</t>
    </rPh>
    <rPh sb="7" eb="8">
      <t>ゼン</t>
    </rPh>
    <rPh sb="8" eb="10">
      <t>ジギョウ</t>
    </rPh>
    <rPh sb="10" eb="11">
      <t>ショ</t>
    </rPh>
    <phoneticPr fontId="3"/>
  </si>
  <si>
    <t>専門的支援加算
（理学療法士等を加配）</t>
    <rPh sb="9" eb="11">
      <t>リガク</t>
    </rPh>
    <rPh sb="11" eb="14">
      <t>リョウホウシ</t>
    </rPh>
    <rPh sb="14" eb="15">
      <t>トウ</t>
    </rPh>
    <rPh sb="16" eb="18">
      <t>カハイ</t>
    </rPh>
    <phoneticPr fontId="3"/>
  </si>
  <si>
    <t>欠席連絡を受けた際の相談援助を実施した記録</t>
    <rPh sb="0" eb="2">
      <t>ケッセキ</t>
    </rPh>
    <rPh sb="2" eb="4">
      <t>レンラク</t>
    </rPh>
    <rPh sb="5" eb="6">
      <t>ウ</t>
    </rPh>
    <rPh sb="8" eb="9">
      <t>サイ</t>
    </rPh>
    <rPh sb="10" eb="14">
      <t>ソウダンエンジョ</t>
    </rPh>
    <rPh sb="15" eb="17">
      <t>ジッシ</t>
    </rPh>
    <rPh sb="19" eb="21">
      <t>キロク</t>
    </rPh>
    <phoneticPr fontId="3"/>
  </si>
  <si>
    <t>医療連携体制加算（Ⅴ）</t>
    <phoneticPr fontId="3"/>
  </si>
  <si>
    <t>当該加算算定にかかる会議記録</t>
    <rPh sb="0" eb="2">
      <t>トウガイ</t>
    </rPh>
    <rPh sb="2" eb="4">
      <t>カサン</t>
    </rPh>
    <rPh sb="4" eb="6">
      <t>サンテイ</t>
    </rPh>
    <rPh sb="10" eb="12">
      <t>カイギ</t>
    </rPh>
    <rPh sb="12" eb="14">
      <t>キロク</t>
    </rPh>
    <phoneticPr fontId="3"/>
  </si>
  <si>
    <t>加算算定関連資料</t>
    <rPh sb="0" eb="2">
      <t>カサン</t>
    </rPh>
    <rPh sb="2" eb="4">
      <t>サンテイ</t>
    </rPh>
    <rPh sb="4" eb="6">
      <t>カンレン</t>
    </rPh>
    <rPh sb="6" eb="8">
      <t>シリョウ</t>
    </rPh>
    <phoneticPr fontId="7"/>
  </si>
  <si>
    <t>自主点検表に記載の加算等を算定している場合は、点検表に記載する資料を添付してください。</t>
    <rPh sb="0" eb="5">
      <t>ジシュテンケンヒョウ</t>
    </rPh>
    <rPh sb="6" eb="8">
      <t>キサイ</t>
    </rPh>
    <rPh sb="9" eb="11">
      <t>カサン</t>
    </rPh>
    <rPh sb="11" eb="12">
      <t>トウ</t>
    </rPh>
    <rPh sb="13" eb="15">
      <t>サンテイ</t>
    </rPh>
    <rPh sb="19" eb="21">
      <t>バアイ</t>
    </rPh>
    <rPh sb="23" eb="26">
      <t>テンケンヒョウ</t>
    </rPh>
    <rPh sb="27" eb="29">
      <t>キサイ</t>
    </rPh>
    <rPh sb="31" eb="33">
      <t>シリョウ</t>
    </rPh>
    <rPh sb="34" eb="36">
      <t>テンプ</t>
    </rPh>
    <phoneticPr fontId="3"/>
  </si>
  <si>
    <t>策定</t>
    <rPh sb="0" eb="2">
      <t>サクテイ</t>
    </rPh>
    <phoneticPr fontId="3"/>
  </si>
  <si>
    <t>策定していない</t>
    <rPh sb="0" eb="2">
      <t>サクテイ</t>
    </rPh>
    <phoneticPr fontId="3"/>
  </si>
  <si>
    <t>専門的支援加算</t>
    <phoneticPr fontId="3"/>
  </si>
  <si>
    <t>欠席時対応加算Ⅰ</t>
    <phoneticPr fontId="3"/>
  </si>
  <si>
    <t>欠席時対応加算Ⅱ</t>
    <phoneticPr fontId="3"/>
  </si>
  <si>
    <t>６月に１回以上見直し</t>
    <rPh sb="1" eb="2">
      <t>ツキ</t>
    </rPh>
    <rPh sb="4" eb="7">
      <t>カイイジョウ</t>
    </rPh>
    <rPh sb="7" eb="9">
      <t>ミナオ</t>
    </rPh>
    <phoneticPr fontId="7"/>
  </si>
  <si>
    <t>超える</t>
    <rPh sb="0" eb="1">
      <t>コ</t>
    </rPh>
    <phoneticPr fontId="7"/>
  </si>
  <si>
    <t>超えない</t>
    <rPh sb="0" eb="1">
      <t>コ</t>
    </rPh>
    <phoneticPr fontId="7"/>
  </si>
  <si>
    <t>６月に１回以上見直し未実施</t>
    <rPh sb="1" eb="2">
      <t>ツキ</t>
    </rPh>
    <rPh sb="4" eb="7">
      <t>カイイジョウ</t>
    </rPh>
    <rPh sb="7" eb="9">
      <t>ミナオ</t>
    </rPh>
    <rPh sb="10" eb="13">
      <t>ミジッシ</t>
    </rPh>
    <phoneticPr fontId="7"/>
  </si>
  <si>
    <r>
      <t xml:space="preserve">児童発達支援管理責任者欠如減算
</t>
    </r>
    <r>
      <rPr>
        <b/>
        <u/>
        <sz val="12"/>
        <color rgb="FFFF0000"/>
        <rFont val="游ゴシック"/>
        <family val="3"/>
        <charset val="128"/>
        <scheme val="minor"/>
      </rPr>
      <t>算定の有無にかかわらず、全事業所要回答</t>
    </r>
    <rPh sb="0" eb="6">
      <t>ジドウハッタツシエン</t>
    </rPh>
    <rPh sb="6" eb="11">
      <t>カンリセキニンシャ</t>
    </rPh>
    <rPh sb="11" eb="13">
      <t>ケツジョ</t>
    </rPh>
    <phoneticPr fontId="3"/>
  </si>
  <si>
    <t>通所施設移行支援加算</t>
    <rPh sb="0" eb="2">
      <t>ツウショ</t>
    </rPh>
    <rPh sb="2" eb="4">
      <t>シセツ</t>
    </rPh>
    <rPh sb="4" eb="6">
      <t>イコウ</t>
    </rPh>
    <rPh sb="6" eb="8">
      <t>シエン</t>
    </rPh>
    <rPh sb="8" eb="10">
      <t>カサン</t>
    </rPh>
    <phoneticPr fontId="3"/>
  </si>
  <si>
    <t>居宅訪問型児童発達支援給付費自己点検表</t>
    <rPh sb="0" eb="11">
      <t>キョタクホウモンガタジドウハッタツシエン</t>
    </rPh>
    <phoneticPr fontId="3"/>
  </si>
  <si>
    <t>訪問支援員特別加算</t>
    <rPh sb="0" eb="2">
      <t>ホウモン</t>
    </rPh>
    <rPh sb="2" eb="4">
      <t>シエン</t>
    </rPh>
    <rPh sb="4" eb="5">
      <t>イン</t>
    </rPh>
    <rPh sb="5" eb="7">
      <t>トクベツ</t>
    </rPh>
    <rPh sb="7" eb="9">
      <t>カサン</t>
    </rPh>
    <phoneticPr fontId="3"/>
  </si>
  <si>
    <t>②障害児に対する直接支援業務または相談支援業務若しくはこれに準ずる業務に従事した期間が１０年以上</t>
    <rPh sb="1" eb="3">
      <t>ショウガイ</t>
    </rPh>
    <rPh sb="3" eb="4">
      <t>ジ</t>
    </rPh>
    <rPh sb="5" eb="6">
      <t>タイ</t>
    </rPh>
    <rPh sb="8" eb="10">
      <t>チョクセツ</t>
    </rPh>
    <rPh sb="10" eb="12">
      <t>シエン</t>
    </rPh>
    <rPh sb="12" eb="14">
      <t>ギョウム</t>
    </rPh>
    <rPh sb="17" eb="19">
      <t>ソウダン</t>
    </rPh>
    <rPh sb="19" eb="21">
      <t>シエン</t>
    </rPh>
    <rPh sb="21" eb="23">
      <t>ギョウム</t>
    </rPh>
    <rPh sb="23" eb="24">
      <t>モ</t>
    </rPh>
    <rPh sb="30" eb="31">
      <t>ジュン</t>
    </rPh>
    <rPh sb="33" eb="35">
      <t>ギョウム</t>
    </rPh>
    <rPh sb="36" eb="38">
      <t>ジュウジ</t>
    </rPh>
    <rPh sb="40" eb="42">
      <t>キカン</t>
    </rPh>
    <rPh sb="45" eb="48">
      <t>ネンイジョウ</t>
    </rPh>
    <phoneticPr fontId="3"/>
  </si>
  <si>
    <t>保育所等訪問支援給付費自己点検表</t>
    <rPh sb="0" eb="2">
      <t>ホイク</t>
    </rPh>
    <rPh sb="2" eb="3">
      <t>ショ</t>
    </rPh>
    <rPh sb="3" eb="4">
      <t>トウ</t>
    </rPh>
    <rPh sb="4" eb="6">
      <t>ホウモン</t>
    </rPh>
    <rPh sb="6" eb="8">
      <t>シエン</t>
    </rPh>
    <rPh sb="8" eb="10">
      <t>キュウフ</t>
    </rPh>
    <phoneticPr fontId="3"/>
  </si>
  <si>
    <r>
      <t xml:space="preserve">一人の訪問支援員が複数の障害児に支援した場合
</t>
    </r>
    <r>
      <rPr>
        <b/>
        <u/>
        <sz val="12"/>
        <color rgb="FFFF0000"/>
        <rFont val="游ゴシック"/>
        <family val="3"/>
        <charset val="128"/>
        <scheme val="minor"/>
      </rPr>
      <t>算定の有無にかかわらず、全事業所要回答</t>
    </r>
    <phoneticPr fontId="3"/>
  </si>
  <si>
    <t>非該当</t>
    <rPh sb="0" eb="3">
      <t>ヒガイトウ</t>
    </rPh>
    <phoneticPr fontId="3"/>
  </si>
  <si>
    <t>該当</t>
    <rPh sb="0" eb="2">
      <t>ガイトウ</t>
    </rPh>
    <phoneticPr fontId="3"/>
  </si>
  <si>
    <t>初回加算</t>
    <rPh sb="0" eb="4">
      <t>ショカイカサン</t>
    </rPh>
    <phoneticPr fontId="3"/>
  </si>
  <si>
    <t>家庭連携加算</t>
    <rPh sb="0" eb="4">
      <t>カテイレンケイ</t>
    </rPh>
    <rPh sb="4" eb="6">
      <t>カサン</t>
    </rPh>
    <phoneticPr fontId="3"/>
  </si>
  <si>
    <t>利用なし</t>
    <rPh sb="0" eb="2">
      <t>リヨウ</t>
    </rPh>
    <phoneticPr fontId="3"/>
  </si>
  <si>
    <t>利用あり</t>
    <rPh sb="0" eb="2">
      <t>リヨウ</t>
    </rPh>
    <phoneticPr fontId="3"/>
  </si>
  <si>
    <t>医療的ケア区分に応じた基本報酬</t>
    <rPh sb="0" eb="3">
      <t>イリョウテキ</t>
    </rPh>
    <rPh sb="5" eb="7">
      <t>クブン</t>
    </rPh>
    <rPh sb="8" eb="9">
      <t>オウ</t>
    </rPh>
    <rPh sb="11" eb="15">
      <t>キホンホウシュウ</t>
    </rPh>
    <phoneticPr fontId="3"/>
  </si>
  <si>
    <t>専門的支援加算
（児童指導員を加配）</t>
    <rPh sb="9" eb="11">
      <t>ジドウ</t>
    </rPh>
    <rPh sb="11" eb="14">
      <t>シドウイン</t>
    </rPh>
    <rPh sb="15" eb="17">
      <t>カハイ</t>
    </rPh>
    <phoneticPr fontId="3"/>
  </si>
  <si>
    <t>配置すべき員数を満たしている</t>
    <rPh sb="0" eb="2">
      <t>ハイチ</t>
    </rPh>
    <rPh sb="5" eb="7">
      <t>インスウ</t>
    </rPh>
    <rPh sb="8" eb="9">
      <t>ミ</t>
    </rPh>
    <phoneticPr fontId="7"/>
  </si>
  <si>
    <t>配置すべき員数を満たしていない</t>
    <phoneticPr fontId="7"/>
  </si>
  <si>
    <t>要件を満たしている</t>
    <rPh sb="0" eb="2">
      <t>ヨウケン</t>
    </rPh>
    <rPh sb="3" eb="4">
      <t>ミ</t>
    </rPh>
    <phoneticPr fontId="7"/>
  </si>
  <si>
    <t>要件を満たしていない</t>
    <rPh sb="0" eb="2">
      <t>ヨウケン</t>
    </rPh>
    <rPh sb="3" eb="4">
      <t>ミ</t>
    </rPh>
    <phoneticPr fontId="7"/>
  </si>
  <si>
    <t>（利用定員50人以下）１日あたりの利用者の数が利用定員数に100分の150を乗じた数を超えているか。
（利用定員が51人以上）
１日あたりの利用者数が利用定員数から50を引いた数に100分の125を乗じた数に、75を加えて得た数を超えているか。</t>
    <rPh sb="1" eb="5">
      <t>リヨウテイイン</t>
    </rPh>
    <rPh sb="7" eb="8">
      <t>ニン</t>
    </rPh>
    <rPh sb="8" eb="10">
      <t>イカ</t>
    </rPh>
    <phoneticPr fontId="3"/>
  </si>
  <si>
    <t>直近の過去3カ月間の障害児の延べ数が、「利用定員×開所日数×100分の125」を超えているか。
（利用定員が11人以下）
直近の過去3カ月間の障害児の延べ数が、「（利用定員＋3）×開所日数」を超えているか。</t>
    <rPh sb="0" eb="2">
      <t>チョッキン</t>
    </rPh>
    <rPh sb="3" eb="5">
      <t>カコ</t>
    </rPh>
    <rPh sb="7" eb="8">
      <t>ゲツ</t>
    </rPh>
    <rPh sb="8" eb="9">
      <t>カン</t>
    </rPh>
    <rPh sb="10" eb="12">
      <t>ショウガイ</t>
    </rPh>
    <rPh sb="12" eb="13">
      <t>ジ</t>
    </rPh>
    <rPh sb="14" eb="15">
      <t>ノ</t>
    </rPh>
    <rPh sb="16" eb="17">
      <t>スウ</t>
    </rPh>
    <rPh sb="20" eb="22">
      <t>リヨウ</t>
    </rPh>
    <rPh sb="22" eb="24">
      <t>テイイン</t>
    </rPh>
    <rPh sb="25" eb="27">
      <t>カイショ</t>
    </rPh>
    <rPh sb="27" eb="29">
      <t>ニッスウ</t>
    </rPh>
    <rPh sb="33" eb="34">
      <t>ブン</t>
    </rPh>
    <rPh sb="40" eb="41">
      <t>コ</t>
    </rPh>
    <rPh sb="58" eb="60">
      <t>イカ</t>
    </rPh>
    <phoneticPr fontId="3"/>
  </si>
  <si>
    <t>指定基準上配置すべき児童指導員及び保育士の員数（※）を満たしているか。
（※例）1日の実障害児数が10人以下の場合、児童指導員及び保育士等を2名配置</t>
    <rPh sb="0" eb="2">
      <t>シテイ</t>
    </rPh>
    <rPh sb="2" eb="4">
      <t>キジュン</t>
    </rPh>
    <rPh sb="4" eb="5">
      <t>ジョウ</t>
    </rPh>
    <rPh sb="5" eb="7">
      <t>ハイチ</t>
    </rPh>
    <rPh sb="10" eb="15">
      <t>ジドウシドウイン</t>
    </rPh>
    <rPh sb="15" eb="16">
      <t>オヨ</t>
    </rPh>
    <rPh sb="17" eb="20">
      <t>ホイクシ</t>
    </rPh>
    <rPh sb="21" eb="23">
      <t>インスウ</t>
    </rPh>
    <rPh sb="27" eb="28">
      <t>ミ</t>
    </rPh>
    <rPh sb="38" eb="39">
      <t>レイ</t>
    </rPh>
    <rPh sb="41" eb="42">
      <t>ニチ</t>
    </rPh>
    <rPh sb="43" eb="44">
      <t>ジツ</t>
    </rPh>
    <rPh sb="44" eb="46">
      <t>ショウガイ</t>
    </rPh>
    <rPh sb="46" eb="47">
      <t>ジ</t>
    </rPh>
    <rPh sb="47" eb="48">
      <t>スウ</t>
    </rPh>
    <rPh sb="51" eb="54">
      <t>ニンイカ</t>
    </rPh>
    <rPh sb="55" eb="57">
      <t>バアイ</t>
    </rPh>
    <rPh sb="58" eb="63">
      <t>ジドウシドウイン</t>
    </rPh>
    <rPh sb="63" eb="64">
      <t>オヨ</t>
    </rPh>
    <rPh sb="65" eb="67">
      <t>ホイク</t>
    </rPh>
    <rPh sb="67" eb="68">
      <t>シ</t>
    </rPh>
    <rPh sb="68" eb="69">
      <t>トウ</t>
    </rPh>
    <rPh sb="71" eb="72">
      <t>メイ</t>
    </rPh>
    <rPh sb="72" eb="74">
      <t>ハイチ</t>
    </rPh>
    <phoneticPr fontId="3"/>
  </si>
  <si>
    <t>上記を満たしていない日が開所日の１割未満該当するか。</t>
    <rPh sb="0" eb="2">
      <t>ジョウキ</t>
    </rPh>
    <rPh sb="3" eb="4">
      <t>ミ</t>
    </rPh>
    <rPh sb="10" eb="11">
      <t>ヒ</t>
    </rPh>
    <rPh sb="12" eb="14">
      <t>カイショ</t>
    </rPh>
    <rPh sb="14" eb="15">
      <t>ヒ</t>
    </rPh>
    <rPh sb="17" eb="18">
      <t>ワリ</t>
    </rPh>
    <rPh sb="18" eb="20">
      <t>ミマン</t>
    </rPh>
    <rPh sb="20" eb="22">
      <t>ガイトウ</t>
    </rPh>
    <phoneticPr fontId="3"/>
  </si>
  <si>
    <t>指定基準上配置すべき児童発達支援管理責任者の員数※を満たしているか。
（※常勤・専従の児童発達支援管理責任者１名以上）</t>
    <rPh sb="22" eb="24">
      <t>インスウ</t>
    </rPh>
    <rPh sb="37" eb="39">
      <t>ジョウキン</t>
    </rPh>
    <rPh sb="40" eb="42">
      <t>センジュウ</t>
    </rPh>
    <rPh sb="43" eb="54">
      <t>ジドウハッタツシエンカンリセキニンシャ</t>
    </rPh>
    <rPh sb="55" eb="58">
      <t>メイイジョウ</t>
    </rPh>
    <phoneticPr fontId="3"/>
  </si>
  <si>
    <t>指定基準上配置すべき従業者の員数以外の要件（常勤又は専従など）（※）を満たしているか。
（※例）配置すべき児童指導員又は保育士のうち１名以上常勤職員でない。</t>
    <rPh sb="0" eb="2">
      <t>シテイ</t>
    </rPh>
    <rPh sb="2" eb="4">
      <t>キジュン</t>
    </rPh>
    <rPh sb="4" eb="5">
      <t>ジョウ</t>
    </rPh>
    <rPh sb="5" eb="7">
      <t>ハイチ</t>
    </rPh>
    <rPh sb="10" eb="13">
      <t>ジュウギョウシャ</t>
    </rPh>
    <rPh sb="14" eb="16">
      <t>インスウ</t>
    </rPh>
    <rPh sb="16" eb="18">
      <t>イガイ</t>
    </rPh>
    <rPh sb="19" eb="21">
      <t>ヨウケン</t>
    </rPh>
    <rPh sb="22" eb="24">
      <t>ジョウキン</t>
    </rPh>
    <rPh sb="24" eb="25">
      <t>マタ</t>
    </rPh>
    <rPh sb="26" eb="28">
      <t>センジュウ</t>
    </rPh>
    <rPh sb="35" eb="36">
      <t>ミ</t>
    </rPh>
    <rPh sb="46" eb="47">
      <t>レイ</t>
    </rPh>
    <rPh sb="48" eb="50">
      <t>ハイチ</t>
    </rPh>
    <rPh sb="53" eb="58">
      <t>ジドウシドウイン</t>
    </rPh>
    <rPh sb="58" eb="59">
      <t>マタ</t>
    </rPh>
    <rPh sb="60" eb="63">
      <t>ホイクシ</t>
    </rPh>
    <rPh sb="67" eb="68">
      <t>メイ</t>
    </rPh>
    <rPh sb="68" eb="70">
      <t>イジョウ</t>
    </rPh>
    <rPh sb="70" eb="72">
      <t>ジョウキン</t>
    </rPh>
    <rPh sb="72" eb="74">
      <t>ショクイン</t>
    </rPh>
    <phoneticPr fontId="3"/>
  </si>
  <si>
    <t>１年に１回以上、自己評価結果をインターネットの利用その他の方法により公表しているか。</t>
    <rPh sb="1" eb="2">
      <t>ネン</t>
    </rPh>
    <rPh sb="4" eb="5">
      <t>カイ</t>
    </rPh>
    <rPh sb="5" eb="7">
      <t>イジョウ</t>
    </rPh>
    <rPh sb="23" eb="25">
      <t>リヨウ</t>
    </rPh>
    <rPh sb="27" eb="28">
      <t>タ</t>
    </rPh>
    <rPh sb="29" eb="31">
      <t>ホウホウ</t>
    </rPh>
    <phoneticPr fontId="3"/>
  </si>
  <si>
    <t>上記について、西宮市に届けているか。</t>
    <rPh sb="0" eb="2">
      <t>ジョウキ</t>
    </rPh>
    <phoneticPr fontId="3"/>
  </si>
  <si>
    <t>指揮の下作成していない</t>
    <rPh sb="0" eb="2">
      <t>シキ</t>
    </rPh>
    <rPh sb="3" eb="4">
      <t>モト</t>
    </rPh>
    <rPh sb="4" eb="6">
      <t>サクセイ</t>
    </rPh>
    <phoneticPr fontId="7"/>
  </si>
  <si>
    <t>指揮の下作成</t>
    <rPh sb="0" eb="2">
      <t>シキ</t>
    </rPh>
    <rPh sb="3" eb="4">
      <t>モト</t>
    </rPh>
    <rPh sb="4" eb="6">
      <t>サクセイ</t>
    </rPh>
    <phoneticPr fontId="7"/>
  </si>
  <si>
    <t>作成せずサービス提供</t>
    <rPh sb="0" eb="2">
      <t>サクセイ</t>
    </rPh>
    <rPh sb="8" eb="10">
      <t>テイキョウ</t>
    </rPh>
    <phoneticPr fontId="7"/>
  </si>
  <si>
    <t>作成の上でサービス提供</t>
    <rPh sb="0" eb="2">
      <t>サクセイ</t>
    </rPh>
    <rPh sb="3" eb="4">
      <t>ウエ</t>
    </rPh>
    <rPh sb="9" eb="11">
      <t>テイキョウ</t>
    </rPh>
    <phoneticPr fontId="7"/>
  </si>
  <si>
    <t>６月１回以上見直し</t>
    <rPh sb="1" eb="2">
      <t>ツキ</t>
    </rPh>
    <rPh sb="3" eb="6">
      <t>カイイジョウ</t>
    </rPh>
    <rPh sb="6" eb="8">
      <t>ミナオ</t>
    </rPh>
    <phoneticPr fontId="3"/>
  </si>
  <si>
    <t>６月１回以上見直していない</t>
    <rPh sb="1" eb="2">
      <t>ツキ</t>
    </rPh>
    <rPh sb="3" eb="6">
      <t>カイイジョウ</t>
    </rPh>
    <rPh sb="6" eb="8">
      <t>ミナオ</t>
    </rPh>
    <phoneticPr fontId="3"/>
  </si>
  <si>
    <t>運営規程等に定めるサービス提供時間（送迎のみ実施する時間は含まない）が４時間以上６時間未満</t>
    <rPh sb="0" eb="2">
      <t>ウンエイ</t>
    </rPh>
    <rPh sb="2" eb="4">
      <t>キテイ</t>
    </rPh>
    <rPh sb="4" eb="5">
      <t>トウ</t>
    </rPh>
    <rPh sb="6" eb="7">
      <t>サダ</t>
    </rPh>
    <rPh sb="13" eb="15">
      <t>テイキョウ</t>
    </rPh>
    <rPh sb="15" eb="17">
      <t>ジカン</t>
    </rPh>
    <rPh sb="18" eb="20">
      <t>ソウゲイ</t>
    </rPh>
    <rPh sb="22" eb="24">
      <t>ジッシ</t>
    </rPh>
    <rPh sb="26" eb="28">
      <t>ジカン</t>
    </rPh>
    <rPh sb="29" eb="30">
      <t>フク</t>
    </rPh>
    <rPh sb="36" eb="38">
      <t>ジカン</t>
    </rPh>
    <rPh sb="38" eb="40">
      <t>イジョウ</t>
    </rPh>
    <rPh sb="41" eb="43">
      <t>ジカン</t>
    </rPh>
    <rPh sb="43" eb="45">
      <t>ミマン</t>
    </rPh>
    <phoneticPr fontId="3"/>
  </si>
  <si>
    <t>運営規程等に定めるサービス提供時間（送迎のみ実施する時間は含まない）が４時間未満</t>
    <rPh sb="0" eb="2">
      <t>ウンエイ</t>
    </rPh>
    <rPh sb="2" eb="4">
      <t>キテイ</t>
    </rPh>
    <rPh sb="4" eb="5">
      <t>トウ</t>
    </rPh>
    <rPh sb="6" eb="7">
      <t>サダ</t>
    </rPh>
    <rPh sb="13" eb="15">
      <t>テイキョウ</t>
    </rPh>
    <rPh sb="15" eb="17">
      <t>ジカン</t>
    </rPh>
    <rPh sb="18" eb="20">
      <t>ソウゲイ</t>
    </rPh>
    <rPh sb="22" eb="24">
      <t>ジッシ</t>
    </rPh>
    <rPh sb="26" eb="28">
      <t>ジカン</t>
    </rPh>
    <rPh sb="29" eb="30">
      <t>フク</t>
    </rPh>
    <rPh sb="36" eb="38">
      <t>ジカン</t>
    </rPh>
    <rPh sb="38" eb="40">
      <t>ミマン</t>
    </rPh>
    <phoneticPr fontId="3"/>
  </si>
  <si>
    <t>上記に加えて、理学療法士等※を常勤換算方法で１以上加配しているか。
※理学療法士等（理学療法士、作業療法士、言語聴覚士、保育士、心理療法の技術を有する従業者又は視覚障害者の生活訓練の養成研修修了者）</t>
    <rPh sb="0" eb="2">
      <t>ジョウキ</t>
    </rPh>
    <rPh sb="3" eb="4">
      <t>クワ</t>
    </rPh>
    <phoneticPr fontId="3"/>
  </si>
  <si>
    <t>児童発達支援給付費の算定に必要な従業者の員数（専門的支援加算を算定している場合は、専門的支援加算の加算の算定に必要となる従業者の員数を含む。）を満たしているか。</t>
    <rPh sb="0" eb="6">
      <t>ジドウハッタツシエン</t>
    </rPh>
    <rPh sb="6" eb="8">
      <t>キュウフ</t>
    </rPh>
    <rPh sb="8" eb="9">
      <t>ヒ</t>
    </rPh>
    <rPh sb="10" eb="12">
      <t>サンテイ</t>
    </rPh>
    <rPh sb="13" eb="15">
      <t>ヒツヨウ</t>
    </rPh>
    <rPh sb="72" eb="73">
      <t>ミ</t>
    </rPh>
    <phoneticPr fontId="3"/>
  </si>
  <si>
    <t>難聴児のうち人工内耳を装用している障害児にサービス提供を行っているか。</t>
    <rPh sb="25" eb="27">
      <t>テイキョウ</t>
    </rPh>
    <rPh sb="28" eb="29">
      <t>オコナ</t>
    </rPh>
    <phoneticPr fontId="3"/>
  </si>
  <si>
    <t>　やむを得ず身体拘束等を行う場合において、その様態及び時間、その際の障害児の心身の状況並びに緊急やむを得ない理由その他必要な事項を記録しているか。</t>
    <phoneticPr fontId="3"/>
  </si>
  <si>
    <t>身体拘束等の適正化のための対策を検討する委員会を定期的に開催しているか。</t>
    <rPh sb="0" eb="2">
      <t>シンタイ</t>
    </rPh>
    <phoneticPr fontId="3"/>
  </si>
  <si>
    <t>身体拘束等の適正化のための指針を整備しているか。</t>
    <phoneticPr fontId="3"/>
  </si>
  <si>
    <t>身体拘束等の適正化のための研修を定期的に 実施しているか。</t>
    <phoneticPr fontId="3"/>
  </si>
  <si>
    <t>上記に加えて、児童指導員等※を常勤換算方法で１以上加配しているか。
※児童指導員等（児童指導員、手話通訳士、強度行動障害支援者養成研修（基礎研修）等修了者）</t>
    <rPh sb="0" eb="2">
      <t>ジョウキ</t>
    </rPh>
    <rPh sb="7" eb="12">
      <t>ジドウシドウイン</t>
    </rPh>
    <rPh sb="12" eb="13">
      <t>トウ</t>
    </rPh>
    <rPh sb="15" eb="17">
      <t>ジョウキン</t>
    </rPh>
    <rPh sb="17" eb="19">
      <t>カンサン</t>
    </rPh>
    <rPh sb="19" eb="21">
      <t>ホウホウ</t>
    </rPh>
    <rPh sb="23" eb="25">
      <t>イジョウ</t>
    </rPh>
    <rPh sb="25" eb="27">
      <t>カハイ</t>
    </rPh>
    <phoneticPr fontId="3"/>
  </si>
  <si>
    <t>児童発達支援給付費の算定に必要な従業者の員数（専門的支援加算を算定している場合は、専門的支援加算の加算の算定に必要となる従業者の員数を含む。）を満たすか。</t>
    <rPh sb="0" eb="6">
      <t>ジドウハッタツシエン</t>
    </rPh>
    <rPh sb="6" eb="8">
      <t>キュウフ</t>
    </rPh>
    <rPh sb="8" eb="9">
      <t>ヒ</t>
    </rPh>
    <rPh sb="10" eb="12">
      <t>サンテイ</t>
    </rPh>
    <rPh sb="13" eb="15">
      <t>ヒツヨウ</t>
    </rPh>
    <rPh sb="72" eb="73">
      <t>ミ</t>
    </rPh>
    <phoneticPr fontId="3"/>
  </si>
  <si>
    <t>上記に加えて、その他従業員を常勤換算方法で１以上加配しているか。</t>
    <rPh sb="0" eb="2">
      <t>ジョウキ</t>
    </rPh>
    <rPh sb="9" eb="10">
      <t>タ</t>
    </rPh>
    <rPh sb="10" eb="13">
      <t>ジュウギョウイン</t>
    </rPh>
    <rPh sb="14" eb="16">
      <t>ジョウキン</t>
    </rPh>
    <rPh sb="16" eb="18">
      <t>カンサン</t>
    </rPh>
    <rPh sb="18" eb="20">
      <t>ホウホウ</t>
    </rPh>
    <rPh sb="22" eb="24">
      <t>イジョウ</t>
    </rPh>
    <rPh sb="24" eb="26">
      <t>カハイ</t>
    </rPh>
    <phoneticPr fontId="3"/>
  </si>
  <si>
    <t>提供</t>
    <rPh sb="0" eb="2">
      <t>テイキョウ</t>
    </rPh>
    <phoneticPr fontId="7"/>
  </si>
  <si>
    <t>提供していない</t>
    <rPh sb="0" eb="2">
      <t>テイキョウ</t>
    </rPh>
    <phoneticPr fontId="7"/>
  </si>
  <si>
    <t>事前に通所給付決定保護者の同意を得ているか。</t>
    <rPh sb="0" eb="2">
      <t>ジゼン</t>
    </rPh>
    <phoneticPr fontId="3"/>
  </si>
  <si>
    <t>同一日に家庭連携加算又は事業所内相談支援加算(Ⅱ)を算定していないか。</t>
    <phoneticPr fontId="3"/>
  </si>
  <si>
    <t>障害児に対し同一月内に児童発達支援を提供しているか。</t>
    <rPh sb="0" eb="2">
      <t>ショウガイ</t>
    </rPh>
    <rPh sb="2" eb="3">
      <t>ジ</t>
    </rPh>
    <rPh sb="4" eb="5">
      <t>タイ</t>
    </rPh>
    <rPh sb="6" eb="8">
      <t>ドウイツ</t>
    </rPh>
    <rPh sb="8" eb="9">
      <t>ツキ</t>
    </rPh>
    <rPh sb="9" eb="10">
      <t>ナイ</t>
    </rPh>
    <phoneticPr fontId="3"/>
  </si>
  <si>
    <t>同一日に家庭連携加算又は事業所内相談支援加算（Ⅰ）を算定していないか。</t>
    <phoneticPr fontId="3"/>
  </si>
  <si>
    <t>相談援助を行う対象者は、２人から８人までを１組として行っているか。</t>
    <phoneticPr fontId="3"/>
  </si>
  <si>
    <t>点検対象対象月</t>
    <phoneticPr fontId="3"/>
  </si>
  <si>
    <t>児童発達支援給付費の算定に必要となる従業者の員数に加え、看護職員を常勤換算方法で１以上配置しているか。</t>
    <rPh sb="0" eb="2">
      <t>ジョウキ</t>
    </rPh>
    <rPh sb="28" eb="30">
      <t>シカク</t>
    </rPh>
    <rPh sb="30" eb="32">
      <t>シュトク</t>
    </rPh>
    <rPh sb="32" eb="33">
      <t>ゴ</t>
    </rPh>
    <phoneticPr fontId="3"/>
  </si>
  <si>
    <t>通所給付費等単位数表第１の１の表（スコア表）の基本スコア及び見守りスコアを合算した点数が４０点以上か。</t>
    <phoneticPr fontId="3"/>
  </si>
  <si>
    <t>スコア表の項目の欄に規定するいずれかの医療行為を必要とする状態である障害児に対して児童発達支援を提供することができる旨を公表しているか。</t>
    <phoneticPr fontId="3"/>
  </si>
  <si>
    <t>児童発達支援給付費の算定に必要となる従業者の員数に加え、看護職員を常勤換算方法で２以上配置しているか。</t>
    <rPh sb="33" eb="35">
      <t>ジョウキン</t>
    </rPh>
    <rPh sb="35" eb="37">
      <t>カンサン</t>
    </rPh>
    <rPh sb="37" eb="39">
      <t>ホウホウ</t>
    </rPh>
    <phoneticPr fontId="3"/>
  </si>
  <si>
    <t>スコア表の項目の欄に規定するいずれかの医療行為を必要とする状態である重症心身障害児のそれぞれのスコアを合算した点数が７２点以上か。</t>
    <phoneticPr fontId="3"/>
  </si>
  <si>
    <t>スコア表項目の医療行為を必要とする状態である障害児に対してサービス提供可能と公表していることがわかるもの</t>
    <rPh sb="35" eb="37">
      <t>カノウ</t>
    </rPh>
    <phoneticPr fontId="3"/>
  </si>
  <si>
    <t>看護職員加配加算（Ⅰ）を算定していないか。</t>
    <rPh sb="0" eb="2">
      <t>カンゴ</t>
    </rPh>
    <rPh sb="2" eb="4">
      <t>ショクイン</t>
    </rPh>
    <rPh sb="4" eb="6">
      <t>カハイ</t>
    </rPh>
    <rPh sb="6" eb="8">
      <t>カサン</t>
    </rPh>
    <rPh sb="12" eb="14">
      <t>サンテイ</t>
    </rPh>
    <phoneticPr fontId="3"/>
  </si>
  <si>
    <t>相談援助等の実施にあたってはあらかじめ通所給付決定保護者の同意を得ているか。</t>
    <rPh sb="0" eb="4">
      <t>ソウダンエンジョ</t>
    </rPh>
    <rPh sb="4" eb="5">
      <t>トウ</t>
    </rPh>
    <rPh sb="6" eb="8">
      <t>ジッシ</t>
    </rPh>
    <phoneticPr fontId="3"/>
  </si>
  <si>
    <t>1月につき４回まで算定しているか。</t>
    <rPh sb="9" eb="11">
      <t>サンテイ</t>
    </rPh>
    <phoneticPr fontId="3"/>
  </si>
  <si>
    <t>標準的な時間が1時間未満か。</t>
    <rPh sb="8" eb="10">
      <t>ジカン</t>
    </rPh>
    <rPh sb="10" eb="12">
      <t>ミマン</t>
    </rPh>
    <phoneticPr fontId="3"/>
  </si>
  <si>
    <t>標準的な時間が1時間以上か。</t>
    <rPh sb="8" eb="10">
      <t>ジカン</t>
    </rPh>
    <rPh sb="10" eb="12">
      <t>イジョウ</t>
    </rPh>
    <phoneticPr fontId="3"/>
  </si>
  <si>
    <t>相談援助に要した時間は 30 分以上か。</t>
    <rPh sb="5" eb="6">
      <t>ヨウ</t>
    </rPh>
    <rPh sb="8" eb="10">
      <t>ジカン</t>
    </rPh>
    <rPh sb="16" eb="18">
      <t>イジョウ</t>
    </rPh>
    <phoneticPr fontId="3"/>
  </si>
  <si>
    <t>１月につき１回を限度として算定しているか。</t>
    <rPh sb="13" eb="15">
      <t>サンテイ</t>
    </rPh>
    <phoneticPr fontId="3"/>
  </si>
  <si>
    <t>法施行令第24条第2号、第3号ロ、第4号、に掲げる通所給付決定保護者（中間所得者）の通所給付決定に係る障害児に該当するか。</t>
    <rPh sb="55" eb="57">
      <t>ガイトウ</t>
    </rPh>
    <phoneticPr fontId="3"/>
  </si>
  <si>
    <t>施設内の調理室を使用して調理しているか。</t>
    <rPh sb="0" eb="3">
      <t>シセツナイ</t>
    </rPh>
    <rPh sb="4" eb="7">
      <t>チョウリシツ</t>
    </rPh>
    <rPh sb="8" eb="10">
      <t>シヨウ</t>
    </rPh>
    <rPh sb="12" eb="14">
      <t>チョウリ</t>
    </rPh>
    <phoneticPr fontId="3"/>
  </si>
  <si>
    <t>法施行令第24条第5号に掲げる通所給付決定保護者（低所得者等）の通所給付決定に係る障害児に該当するか。</t>
    <rPh sb="45" eb="47">
      <t>ガイトウ</t>
    </rPh>
    <phoneticPr fontId="3"/>
  </si>
  <si>
    <t>保護者から依頼を受け、通所利用者負担額合計額の管理を行っているか。</t>
    <phoneticPr fontId="3"/>
  </si>
  <si>
    <t>福祉専門職員配置等加算（Ⅰ）を算定していないか。</t>
    <rPh sb="15" eb="17">
      <t>サンテイ</t>
    </rPh>
    <phoneticPr fontId="3"/>
  </si>
  <si>
    <t>福祉専門職員配置等加算（Ⅰ）、（Ⅱ）を算定していないか。</t>
    <rPh sb="0" eb="4">
      <t>フクシセンモン</t>
    </rPh>
    <rPh sb="4" eb="6">
      <t>ショクイン</t>
    </rPh>
    <rPh sb="6" eb="8">
      <t>ハイチ</t>
    </rPh>
    <rPh sb="8" eb="9">
      <t>トウ</t>
    </rPh>
    <rPh sb="9" eb="11">
      <t>カサン</t>
    </rPh>
    <rPh sb="19" eb="21">
      <t>サンテイ</t>
    </rPh>
    <phoneticPr fontId="3"/>
  </si>
  <si>
    <t>常勤の管理栄養士又は栄養士を1名以上配置しているか。</t>
    <phoneticPr fontId="3"/>
  </si>
  <si>
    <t>障害児の日常生活状況、嗜好等を把握し、安全及び衛生に留意した適切な食事管理を行っているか。</t>
    <phoneticPr fontId="3"/>
  </si>
  <si>
    <t>管理栄養士又は栄養士を1名以上配置しているか。</t>
    <phoneticPr fontId="3"/>
  </si>
  <si>
    <t>栄養士配置加算（Ⅰ）を算定していないか。</t>
    <rPh sb="11" eb="13">
      <t>サンテイ</t>
    </rPh>
    <phoneticPr fontId="3"/>
  </si>
  <si>
    <t>算定していない</t>
    <rPh sb="0" eb="2">
      <t>サンテイ</t>
    </rPh>
    <phoneticPr fontId="7"/>
  </si>
  <si>
    <t>特別支援加算</t>
    <phoneticPr fontId="3"/>
  </si>
  <si>
    <t>該当する事業所（①～④）に応じて、必要な職員を配置しているか。</t>
    <rPh sb="0" eb="2">
      <t>ガイトウ</t>
    </rPh>
    <rPh sb="4" eb="6">
      <t>ジギョウ</t>
    </rPh>
    <rPh sb="6" eb="7">
      <t>ショ</t>
    </rPh>
    <rPh sb="13" eb="14">
      <t>オウ</t>
    </rPh>
    <rPh sb="17" eb="19">
      <t>ヒツヨウ</t>
    </rPh>
    <phoneticPr fontId="3"/>
  </si>
  <si>
    <t>福祉・介護職員等特定処遇改善計画書において、賃金改善所要見込額(総額）が、福祉・介護職員等特定処遇改善加算の見込額(総額）を上回る計画を策定し、当該計画に基づき適切な措置を講じているか。</t>
    <rPh sb="0" eb="2">
      <t>フクシ</t>
    </rPh>
    <rPh sb="3" eb="5">
      <t>カイゴ</t>
    </rPh>
    <rPh sb="5" eb="7">
      <t>ショクイン</t>
    </rPh>
    <rPh sb="7" eb="8">
      <t>トウ</t>
    </rPh>
    <rPh sb="8" eb="10">
      <t>トクテイ</t>
    </rPh>
    <rPh sb="37" eb="39">
      <t>フクシ</t>
    </rPh>
    <rPh sb="40" eb="42">
      <t>カイゴ</t>
    </rPh>
    <rPh sb="44" eb="45">
      <t>トウ</t>
    </rPh>
    <rPh sb="45" eb="47">
      <t>トクテイ</t>
    </rPh>
    <rPh sb="77" eb="78">
      <t>モト</t>
    </rPh>
    <phoneticPr fontId="7"/>
  </si>
  <si>
    <t>福祉・介護職員等特定処遇改善加算の算定額に相当する賃金改善を実施しているか。</t>
    <rPh sb="0" eb="2">
      <t>フクシ</t>
    </rPh>
    <rPh sb="7" eb="8">
      <t>トウ</t>
    </rPh>
    <rPh sb="8" eb="10">
      <t>トクテイ</t>
    </rPh>
    <phoneticPr fontId="7"/>
  </si>
  <si>
    <t>作成した福祉・介護職員等特定処遇改善計画書を、全ての障害福祉人材等に周知した上で届け出ているか。</t>
    <rPh sb="4" eb="6">
      <t>フクシ</t>
    </rPh>
    <rPh sb="11" eb="12">
      <t>トウ</t>
    </rPh>
    <rPh sb="12" eb="14">
      <t>トクテイ</t>
    </rPh>
    <rPh sb="26" eb="28">
      <t>ショウガイ</t>
    </rPh>
    <rPh sb="28" eb="30">
      <t>フクシ</t>
    </rPh>
    <rPh sb="30" eb="32">
      <t>ジンザイ</t>
    </rPh>
    <rPh sb="32" eb="33">
      <t>トウ</t>
    </rPh>
    <phoneticPr fontId="7"/>
  </si>
  <si>
    <t>事業年度ごとに福祉・介護職員等特定処遇改善実績報告書を提出しているか。</t>
    <rPh sb="7" eb="9">
      <t>フクシ</t>
    </rPh>
    <rPh sb="14" eb="15">
      <t>トウ</t>
    </rPh>
    <rPh sb="15" eb="17">
      <t>トクテイ</t>
    </rPh>
    <rPh sb="27" eb="29">
      <t>テイシュツ</t>
    </rPh>
    <phoneticPr fontId="7"/>
  </si>
  <si>
    <t>・現行加算要件
　現行加算（福祉・介護職員処遇改善加算）Ⅰ～Ⅲのいずれかを算定しているか。</t>
    <rPh sb="1" eb="3">
      <t>ゲンコウ</t>
    </rPh>
    <rPh sb="3" eb="5">
      <t>カサン</t>
    </rPh>
    <rPh sb="9" eb="11">
      <t>ゲンコウ</t>
    </rPh>
    <rPh sb="11" eb="13">
      <t>カサン</t>
    </rPh>
    <rPh sb="14" eb="16">
      <t>フクシ</t>
    </rPh>
    <rPh sb="17" eb="19">
      <t>カイゴ</t>
    </rPh>
    <rPh sb="19" eb="21">
      <t>ショクイン</t>
    </rPh>
    <rPh sb="21" eb="23">
      <t>ショグウ</t>
    </rPh>
    <rPh sb="23" eb="25">
      <t>カイゼン</t>
    </rPh>
    <rPh sb="25" eb="27">
      <t>カサン</t>
    </rPh>
    <rPh sb="37" eb="39">
      <t>サンテイ</t>
    </rPh>
    <phoneticPr fontId="7"/>
  </si>
  <si>
    <t>福祉・介護職員等特定処遇改善計画書において、賃金改善所要見込額(総額）が、福祉・介護職員特定処遇改善加算の見込額(総額）を上回る計画を策定し、当該計画に基づき適切な措置を講じているか。</t>
    <rPh sb="0" eb="2">
      <t>フクシ</t>
    </rPh>
    <rPh sb="3" eb="5">
      <t>カイゴ</t>
    </rPh>
    <rPh sb="5" eb="7">
      <t>ショクイン</t>
    </rPh>
    <rPh sb="7" eb="8">
      <t>トウ</t>
    </rPh>
    <rPh sb="8" eb="10">
      <t>トクテイ</t>
    </rPh>
    <rPh sb="37" eb="39">
      <t>フクシ</t>
    </rPh>
    <rPh sb="40" eb="42">
      <t>カイゴ</t>
    </rPh>
    <rPh sb="44" eb="46">
      <t>トクテイ</t>
    </rPh>
    <rPh sb="76" eb="77">
      <t>モト</t>
    </rPh>
    <phoneticPr fontId="7"/>
  </si>
  <si>
    <t>主として難聴児を通わせる児童発達支援センター</t>
    <rPh sb="12" eb="18">
      <t>ジドウハッタツシエン</t>
    </rPh>
    <phoneticPr fontId="3"/>
  </si>
  <si>
    <t>末時点</t>
    <phoneticPr fontId="3"/>
  </si>
  <si>
    <t>平均</t>
    <phoneticPr fontId="3"/>
  </si>
  <si>
    <t>放課後等デイサービス給付費自己点検表</t>
    <phoneticPr fontId="3"/>
  </si>
  <si>
    <t>該当</t>
    <rPh sb="0" eb="2">
      <t>ガイトウ</t>
    </rPh>
    <phoneticPr fontId="3"/>
  </si>
  <si>
    <t>非該当</t>
    <rPh sb="0" eb="3">
      <t>ヒガイトウ</t>
    </rPh>
    <phoneticPr fontId="3"/>
  </si>
  <si>
    <t>感染症及び食中毒の予防及びまん延の防止のための指針の策定</t>
    <rPh sb="0" eb="3">
      <t>カンセンショウ</t>
    </rPh>
    <rPh sb="3" eb="4">
      <t>オヨ</t>
    </rPh>
    <rPh sb="5" eb="8">
      <t>ショクチュウドク</t>
    </rPh>
    <rPh sb="9" eb="11">
      <t>ヨボウ</t>
    </rPh>
    <rPh sb="11" eb="12">
      <t>オヨ</t>
    </rPh>
    <rPh sb="15" eb="16">
      <t>エン</t>
    </rPh>
    <rPh sb="17" eb="19">
      <t>ボウシ</t>
    </rPh>
    <rPh sb="23" eb="25">
      <t>シシン</t>
    </rPh>
    <rPh sb="26" eb="28">
      <t>サクテイ</t>
    </rPh>
    <phoneticPr fontId="7"/>
  </si>
  <si>
    <t>ハラスメント相談等を理由として、不利益な取扱いをされない旨の定め</t>
    <rPh sb="6" eb="8">
      <t>ソウダン</t>
    </rPh>
    <rPh sb="8" eb="9">
      <t>トウ</t>
    </rPh>
    <rPh sb="10" eb="12">
      <t>リユウ</t>
    </rPh>
    <rPh sb="16" eb="19">
      <t>フリエキ</t>
    </rPh>
    <rPh sb="20" eb="22">
      <t>トリアツカ</t>
    </rPh>
    <rPh sb="28" eb="29">
      <t>ムネ</t>
    </rPh>
    <rPh sb="30" eb="31">
      <t>サダ</t>
    </rPh>
    <phoneticPr fontId="7"/>
  </si>
  <si>
    <t>（２）　事故発生時の対応</t>
    <rPh sb="4" eb="6">
      <t>ジコ</t>
    </rPh>
    <rPh sb="6" eb="8">
      <t>ハッセイ</t>
    </rPh>
    <rPh sb="8" eb="9">
      <t>ジ</t>
    </rPh>
    <rPh sb="10" eb="12">
      <t>タイオウ</t>
    </rPh>
    <phoneticPr fontId="7"/>
  </si>
  <si>
    <t>事故記録の作成</t>
    <rPh sb="0" eb="2">
      <t>ジコ</t>
    </rPh>
    <rPh sb="2" eb="4">
      <t>キロク</t>
    </rPh>
    <rPh sb="5" eb="7">
      <t>サクセイ</t>
    </rPh>
    <phoneticPr fontId="7"/>
  </si>
  <si>
    <t>事故対応マニュアル等の作成</t>
    <rPh sb="0" eb="2">
      <t>ジコ</t>
    </rPh>
    <rPh sb="2" eb="4">
      <t>タイオウ</t>
    </rPh>
    <rPh sb="9" eb="10">
      <t>トウ</t>
    </rPh>
    <rPh sb="11" eb="13">
      <t>サクセイ</t>
    </rPh>
    <phoneticPr fontId="3"/>
  </si>
  <si>
    <t>救命講習等の受講</t>
    <rPh sb="0" eb="2">
      <t>キュウメイ</t>
    </rPh>
    <rPh sb="2" eb="4">
      <t>コウシュウ</t>
    </rPh>
    <rPh sb="4" eb="5">
      <t>トウ</t>
    </rPh>
    <rPh sb="6" eb="8">
      <t>ジュコウ</t>
    </rPh>
    <phoneticPr fontId="7"/>
  </si>
  <si>
    <t>事故内容に関する
家族への報告</t>
    <rPh sb="0" eb="2">
      <t>ジコ</t>
    </rPh>
    <rPh sb="2" eb="4">
      <t>ナイヨウ</t>
    </rPh>
    <rPh sb="5" eb="6">
      <t>カン</t>
    </rPh>
    <rPh sb="9" eb="11">
      <t>カゾク</t>
    </rPh>
    <rPh sb="13" eb="15">
      <t>ホウコク</t>
    </rPh>
    <phoneticPr fontId="3"/>
  </si>
  <si>
    <t>損害賠償保険等への加入</t>
    <rPh sb="0" eb="2">
      <t>ソンガイ</t>
    </rPh>
    <rPh sb="2" eb="4">
      <t>バイショウ</t>
    </rPh>
    <rPh sb="4" eb="6">
      <t>ホケン</t>
    </rPh>
    <rPh sb="6" eb="7">
      <t>トウ</t>
    </rPh>
    <rPh sb="9" eb="11">
      <t>カニュウ</t>
    </rPh>
    <phoneticPr fontId="7"/>
  </si>
  <si>
    <t>自動体外式除細動器（AED)
の設置</t>
    <rPh sb="0" eb="9">
      <t>ジドウタイガイシキジョサイドウキ</t>
    </rPh>
    <rPh sb="16" eb="18">
      <t>セッチ</t>
    </rPh>
    <phoneticPr fontId="3"/>
  </si>
  <si>
    <t>未実施の職員の有無</t>
    <rPh sb="0" eb="3">
      <t>ミジッシ</t>
    </rPh>
    <rPh sb="4" eb="6">
      <t>ショクイン</t>
    </rPh>
    <rPh sb="7" eb="9">
      <t>ウム</t>
    </rPh>
    <phoneticPr fontId="7"/>
  </si>
  <si>
    <t>該当職員の従事期間のわかるもの</t>
    <rPh sb="0" eb="4">
      <t>ガイトウショクイン</t>
    </rPh>
    <rPh sb="5" eb="7">
      <t>ジュウジ</t>
    </rPh>
    <rPh sb="7" eb="9">
      <t>キカン</t>
    </rPh>
    <phoneticPr fontId="3"/>
  </si>
  <si>
    <t>主として重度心身障害児を通わせる児童発達支援センター又は児童発達支援事業所か。</t>
    <rPh sb="0" eb="1">
      <t>アルジ</t>
    </rPh>
    <rPh sb="4" eb="8">
      <t>ジュウドシンシン</t>
    </rPh>
    <rPh sb="8" eb="10">
      <t>ショウガイ</t>
    </rPh>
    <rPh sb="10" eb="11">
      <t>ジ</t>
    </rPh>
    <rPh sb="12" eb="13">
      <t>カヨ</t>
    </rPh>
    <rPh sb="16" eb="20">
      <t>ジドウハッタツ</t>
    </rPh>
    <rPh sb="20" eb="22">
      <t>シエン</t>
    </rPh>
    <rPh sb="26" eb="27">
      <t>マタ</t>
    </rPh>
    <rPh sb="28" eb="34">
      <t>ジドウハッタツシエン</t>
    </rPh>
    <rPh sb="34" eb="36">
      <t>ジギョウ</t>
    </rPh>
    <rPh sb="36" eb="37">
      <t>ショ</t>
    </rPh>
    <phoneticPr fontId="3"/>
  </si>
  <si>
    <t>下記に該当しないか。
・退所して病院又は診療所に入院
・他の社会福祉施設等に入所
・学校教育法第1条に規定する学校（幼稚園を除く。）へ入学
・死亡退所</t>
    <phoneticPr fontId="3"/>
  </si>
  <si>
    <t>退所後30日以内に居宅等を訪問して相談支援を行っているか。</t>
    <phoneticPr fontId="3"/>
  </si>
  <si>
    <t>上記訪問支援内容を記録しているか。</t>
    <rPh sb="0" eb="2">
      <t>ジョウキ</t>
    </rPh>
    <rPh sb="2" eb="4">
      <t>ホウモン</t>
    </rPh>
    <rPh sb="4" eb="6">
      <t>シエン</t>
    </rPh>
    <phoneticPr fontId="3"/>
  </si>
  <si>
    <t>上記支援により、指定児童発達支援事業所を退所して保育所等に通っているか。</t>
    <rPh sb="0" eb="2">
      <t>ジョウキ</t>
    </rPh>
    <rPh sb="2" eb="4">
      <t>シエン</t>
    </rPh>
    <phoneticPr fontId="3"/>
  </si>
  <si>
    <t>地域において保育、教育等を受けられるよう支援を行っているか。</t>
    <phoneticPr fontId="3"/>
  </si>
  <si>
    <t>就学予定の小学校等との連携調整及び相談援助を行っているか。</t>
    <rPh sb="0" eb="2">
      <t>シュウガク</t>
    </rPh>
    <rPh sb="2" eb="4">
      <t>ヨテイ</t>
    </rPh>
    <phoneticPr fontId="3"/>
  </si>
  <si>
    <t>保育所その他関係機関との連絡調整及び相談援助を行っているか。</t>
    <phoneticPr fontId="3"/>
  </si>
  <si>
    <t>当該障害児が通う関係機関が出席し、児童発達支援計画に関する会議を開催しているか。</t>
    <rPh sb="0" eb="2">
      <t>トウガイ</t>
    </rPh>
    <rPh sb="6" eb="7">
      <t>カヨ</t>
    </rPh>
    <rPh sb="8" eb="10">
      <t>カンケイ</t>
    </rPh>
    <rPh sb="10" eb="12">
      <t>キカン</t>
    </rPh>
    <rPh sb="13" eb="15">
      <t>シュッセキ</t>
    </rPh>
    <phoneticPr fontId="3"/>
  </si>
  <si>
    <t>下記の児童発達支援計画に関する会議の開催や関係機関との連絡調整等にあたり、あらかじめ通所給付決定保護者の同意を得ているか。</t>
    <rPh sb="0" eb="2">
      <t>カキ</t>
    </rPh>
    <rPh sb="3" eb="9">
      <t>ジドウハッタツシエン</t>
    </rPh>
    <rPh sb="9" eb="11">
      <t>ケイカク</t>
    </rPh>
    <rPh sb="12" eb="13">
      <t>カン</t>
    </rPh>
    <rPh sb="15" eb="17">
      <t>カイギ</t>
    </rPh>
    <rPh sb="18" eb="20">
      <t>カイサイ</t>
    </rPh>
    <rPh sb="21" eb="23">
      <t>カンケイ</t>
    </rPh>
    <rPh sb="23" eb="25">
      <t>キカン</t>
    </rPh>
    <rPh sb="27" eb="29">
      <t>レンラク</t>
    </rPh>
    <rPh sb="29" eb="31">
      <t>チョウセイ</t>
    </rPh>
    <rPh sb="31" eb="32">
      <t>トウ</t>
    </rPh>
    <phoneticPr fontId="3"/>
  </si>
  <si>
    <t>延長時間帯に、指定基準上置くべき職員（直接支援業務の従事者に限る。）を１名以上配置しているか。</t>
    <rPh sb="0" eb="2">
      <t>エンチョウ</t>
    </rPh>
    <rPh sb="2" eb="5">
      <t>ジカンタイ</t>
    </rPh>
    <rPh sb="36" eb="37">
      <t>メイ</t>
    </rPh>
    <phoneticPr fontId="3"/>
  </si>
  <si>
    <t>当該障害児が通う関係機関が出席し、放課後等デイサービス計画に関する会議を開催しているか。</t>
    <rPh sb="0" eb="2">
      <t>トウガイ</t>
    </rPh>
    <rPh sb="6" eb="7">
      <t>カヨ</t>
    </rPh>
    <rPh sb="8" eb="10">
      <t>カンケイ</t>
    </rPh>
    <rPh sb="10" eb="12">
      <t>キカン</t>
    </rPh>
    <rPh sb="13" eb="15">
      <t>シュッセキ</t>
    </rPh>
    <rPh sb="17" eb="21">
      <t>ホウカゴトウ</t>
    </rPh>
    <phoneticPr fontId="3"/>
  </si>
  <si>
    <t>小学校その他関係機関との連絡調整及び相談援助を行っているか。</t>
    <rPh sb="0" eb="3">
      <t>ショウガッコウ</t>
    </rPh>
    <phoneticPr fontId="3"/>
  </si>
  <si>
    <t>上記の会議結果や日々の連絡調整等を踏まえ、児童発達支援計画に関係機関との連携の具体的方法を記載し、当該計画の作成または見直しを行っているか。</t>
    <rPh sb="0" eb="2">
      <t>ジョウキ</t>
    </rPh>
    <rPh sb="3" eb="5">
      <t>カイギ</t>
    </rPh>
    <rPh sb="5" eb="7">
      <t>ケッカ</t>
    </rPh>
    <rPh sb="8" eb="10">
      <t>ヒビ</t>
    </rPh>
    <rPh sb="11" eb="13">
      <t>レンラク</t>
    </rPh>
    <rPh sb="13" eb="15">
      <t>チョウセイ</t>
    </rPh>
    <rPh sb="15" eb="16">
      <t>トウ</t>
    </rPh>
    <rPh sb="17" eb="18">
      <t>フ</t>
    </rPh>
    <rPh sb="21" eb="27">
      <t>ジドウハッタツシエン</t>
    </rPh>
    <rPh sb="27" eb="29">
      <t>ケイカク</t>
    </rPh>
    <rPh sb="30" eb="34">
      <t>カンケイキカン</t>
    </rPh>
    <rPh sb="36" eb="38">
      <t>レンケイ</t>
    </rPh>
    <rPh sb="39" eb="42">
      <t>グタイテキ</t>
    </rPh>
    <rPh sb="42" eb="44">
      <t>ホウホウ</t>
    </rPh>
    <rPh sb="45" eb="47">
      <t>キサイ</t>
    </rPh>
    <rPh sb="49" eb="51">
      <t>トウガイ</t>
    </rPh>
    <rPh sb="51" eb="53">
      <t>ケイカク</t>
    </rPh>
    <rPh sb="54" eb="56">
      <t>サクセイ</t>
    </rPh>
    <rPh sb="59" eb="61">
      <t>ミナオ</t>
    </rPh>
    <rPh sb="63" eb="64">
      <t>オコナ</t>
    </rPh>
    <phoneticPr fontId="3"/>
  </si>
  <si>
    <t>上記会議や連絡調整について、その出席者、開催日時、内容の要旨、計画に反映させるべき内容を記録しているか。</t>
    <rPh sb="0" eb="2">
      <t>ジョウキ</t>
    </rPh>
    <rPh sb="2" eb="4">
      <t>カイギ</t>
    </rPh>
    <rPh sb="5" eb="7">
      <t>レンラク</t>
    </rPh>
    <rPh sb="7" eb="9">
      <t>チョウセイ</t>
    </rPh>
    <rPh sb="16" eb="19">
      <t>シュッセキシャ</t>
    </rPh>
    <rPh sb="20" eb="22">
      <t>カイサイ</t>
    </rPh>
    <rPh sb="22" eb="24">
      <t>ニチジ</t>
    </rPh>
    <rPh sb="28" eb="30">
      <t>ヨウシ</t>
    </rPh>
    <rPh sb="31" eb="33">
      <t>ケイカク</t>
    </rPh>
    <rPh sb="34" eb="36">
      <t>ハンエイ</t>
    </rPh>
    <rPh sb="41" eb="43">
      <t>ナイヨウ</t>
    </rPh>
    <phoneticPr fontId="3"/>
  </si>
  <si>
    <t>上記の会議結果や日々の連絡調整等を踏まえ、放課後等デイサービス計画に関係機関との連携の具体的方法を記載し、当該計画の作成または見直しを行っているか。</t>
    <rPh sb="0" eb="2">
      <t>ジョウキ</t>
    </rPh>
    <rPh sb="3" eb="5">
      <t>カイギ</t>
    </rPh>
    <rPh sb="5" eb="7">
      <t>ケッカ</t>
    </rPh>
    <rPh sb="8" eb="10">
      <t>ヒビ</t>
    </rPh>
    <rPh sb="11" eb="13">
      <t>レンラク</t>
    </rPh>
    <rPh sb="13" eb="15">
      <t>チョウセイ</t>
    </rPh>
    <rPh sb="15" eb="16">
      <t>トウ</t>
    </rPh>
    <rPh sb="17" eb="18">
      <t>フ</t>
    </rPh>
    <rPh sb="21" eb="25">
      <t>ホウカゴトウ</t>
    </rPh>
    <rPh sb="31" eb="33">
      <t>ケイカク</t>
    </rPh>
    <rPh sb="34" eb="38">
      <t>カンケイキカン</t>
    </rPh>
    <rPh sb="40" eb="42">
      <t>レンケイ</t>
    </rPh>
    <rPh sb="43" eb="46">
      <t>グタイテキ</t>
    </rPh>
    <rPh sb="46" eb="48">
      <t>ホウホウ</t>
    </rPh>
    <rPh sb="49" eb="51">
      <t>キサイ</t>
    </rPh>
    <rPh sb="53" eb="55">
      <t>トウガイ</t>
    </rPh>
    <rPh sb="55" eb="57">
      <t>ケイカク</t>
    </rPh>
    <rPh sb="58" eb="60">
      <t>サクセイ</t>
    </rPh>
    <rPh sb="63" eb="65">
      <t>ミナオ</t>
    </rPh>
    <rPh sb="67" eb="68">
      <t>オコナ</t>
    </rPh>
    <phoneticPr fontId="3"/>
  </si>
  <si>
    <t>就学予定先との連携に関して、あらかじめ通所給付決定保護者の同意を得ているか。</t>
    <rPh sb="0" eb="2">
      <t>シュウガク</t>
    </rPh>
    <rPh sb="2" eb="4">
      <t>ヨテイ</t>
    </rPh>
    <rPh sb="4" eb="5">
      <t>サキ</t>
    </rPh>
    <rPh sb="7" eb="9">
      <t>レンケイ</t>
    </rPh>
    <rPh sb="10" eb="11">
      <t>カン</t>
    </rPh>
    <phoneticPr fontId="3"/>
  </si>
  <si>
    <t>障害児の状態や支援方法を記録した文書を保護者に同意を得た上で就業先に渡しているか。</t>
    <rPh sb="0" eb="2">
      <t>ショウガイ</t>
    </rPh>
    <rPh sb="2" eb="3">
      <t>ジ</t>
    </rPh>
    <rPh sb="4" eb="6">
      <t>ジョウタイ</t>
    </rPh>
    <rPh sb="7" eb="9">
      <t>シエン</t>
    </rPh>
    <rPh sb="9" eb="11">
      <t>ホウホウ</t>
    </rPh>
    <rPh sb="12" eb="14">
      <t>キロク</t>
    </rPh>
    <rPh sb="16" eb="18">
      <t>ブンショ</t>
    </rPh>
    <rPh sb="19" eb="22">
      <t>ホゴシャ</t>
    </rPh>
    <rPh sb="23" eb="25">
      <t>ドウイ</t>
    </rPh>
    <rPh sb="26" eb="27">
      <t>エ</t>
    </rPh>
    <rPh sb="28" eb="29">
      <t>ウエ</t>
    </rPh>
    <rPh sb="30" eb="32">
      <t>シュウギョウ</t>
    </rPh>
    <rPh sb="32" eb="33">
      <t>サキ</t>
    </rPh>
    <rPh sb="34" eb="35">
      <t>ワタ</t>
    </rPh>
    <phoneticPr fontId="3"/>
  </si>
  <si>
    <t>上記連絡調整及び相談援助について、その内容を記録しているか。</t>
    <rPh sb="0" eb="2">
      <t>ジョウキ</t>
    </rPh>
    <rPh sb="2" eb="4">
      <t>レンラク</t>
    </rPh>
    <rPh sb="4" eb="6">
      <t>チョウセイ</t>
    </rPh>
    <rPh sb="6" eb="7">
      <t>オヨ</t>
    </rPh>
    <rPh sb="8" eb="10">
      <t>ソウダン</t>
    </rPh>
    <rPh sb="10" eb="12">
      <t>エンジョ</t>
    </rPh>
    <rPh sb="19" eb="21">
      <t>ナイヨウ</t>
    </rPh>
    <rPh sb="22" eb="24">
      <t>キロク</t>
    </rPh>
    <phoneticPr fontId="3"/>
  </si>
  <si>
    <t>延長時間帯において、指定基準上、置くべき職員（直接支援業務の従事者に限る。）を１名以上配置しているか。</t>
    <rPh sb="0" eb="5">
      <t>エンチョウジカンタイ</t>
    </rPh>
    <rPh sb="40" eb="41">
      <t>メイ</t>
    </rPh>
    <phoneticPr fontId="3"/>
  </si>
  <si>
    <t>運営規程に定める営業時間が８時間以上か。</t>
    <rPh sb="0" eb="2">
      <t>ウンエイ</t>
    </rPh>
    <phoneticPr fontId="3"/>
  </si>
  <si>
    <t>送迎加算イを算定しているか。</t>
    <rPh sb="0" eb="2">
      <t>ソウゲイ</t>
    </rPh>
    <rPh sb="2" eb="4">
      <t>カサン</t>
    </rPh>
    <phoneticPr fontId="3"/>
  </si>
  <si>
    <t>放課後等デイサービス事業所において医療的ケア区分に応じた基本報酬を算定しているか。</t>
    <rPh sb="0" eb="4">
      <t>ホウカゴトウ</t>
    </rPh>
    <rPh sb="25" eb="26">
      <t>オウ</t>
    </rPh>
    <rPh sb="28" eb="30">
      <t>キホン</t>
    </rPh>
    <rPh sb="30" eb="32">
      <t>ホウシュウ</t>
    </rPh>
    <rPh sb="33" eb="35">
      <t>サンテイ</t>
    </rPh>
    <phoneticPr fontId="3"/>
  </si>
  <si>
    <t>当該事業所の看護職員を伴い、喀痰吸引が必要な障害児に対して、その居宅等と指定放課後等デイサービス事業所との間の送迎を実施しているか。</t>
    <rPh sb="14" eb="16">
      <t>カクタン</t>
    </rPh>
    <rPh sb="16" eb="18">
      <t>キュウイン</t>
    </rPh>
    <rPh sb="19" eb="21">
      <t>ヒツヨウ</t>
    </rPh>
    <rPh sb="22" eb="24">
      <t>ショウガイ</t>
    </rPh>
    <rPh sb="24" eb="25">
      <t>ジ</t>
    </rPh>
    <rPh sb="26" eb="27">
      <t>タイ</t>
    </rPh>
    <rPh sb="38" eb="42">
      <t>ホウカゴトウ</t>
    </rPh>
    <rPh sb="48" eb="50">
      <t>ジギョウ</t>
    </rPh>
    <rPh sb="58" eb="60">
      <t>ジッシ</t>
    </rPh>
    <phoneticPr fontId="3"/>
  </si>
  <si>
    <t>重症心身障害児に対して、送迎の際に、運転手に加え、指定基準上置くべき職員（直接支援業務に従事する者に限る。）を１以上配置しているか。</t>
    <phoneticPr fontId="3"/>
  </si>
  <si>
    <t>重症心身障害児に対して、その居宅等と放課後等デイサービス事業所との間の送迎を実施しているか。</t>
    <rPh sb="18" eb="22">
      <t>ホウカゴトウ</t>
    </rPh>
    <rPh sb="38" eb="40">
      <t>ジッシ</t>
    </rPh>
    <phoneticPr fontId="3"/>
  </si>
  <si>
    <t>児童発達支援給付費イ又はロ(児童発達支援センターが障害児又は難聴児に支援)を算定していないか。</t>
    <rPh sb="0" eb="9">
      <t>ジドウハッタツシエンキュウフヒ</t>
    </rPh>
    <rPh sb="10" eb="11">
      <t>マタ</t>
    </rPh>
    <phoneticPr fontId="3"/>
  </si>
  <si>
    <t>児童発達支援事業所（センターを除く）において医療的ケア区分を算定する事業所であるか。</t>
    <rPh sb="30" eb="32">
      <t>サンテイ</t>
    </rPh>
    <rPh sb="34" eb="36">
      <t>ジギョウ</t>
    </rPh>
    <rPh sb="36" eb="37">
      <t>ショ</t>
    </rPh>
    <phoneticPr fontId="3"/>
  </si>
  <si>
    <t>当該事業所の看護職員を伴い、スコア表の項目の欄に規定するいずれかの医療行為を必要とする状態である障害児に対して、その居宅等と指定児童発達支援事業所との間の送迎を行っているか。</t>
    <phoneticPr fontId="3"/>
  </si>
  <si>
    <t>重症心身障害児に対して、その居宅等と指定児童発達支援事業所との間の送迎を実施しているか。</t>
    <rPh sb="36" eb="38">
      <t>ジッシ</t>
    </rPh>
    <phoneticPr fontId="3"/>
  </si>
  <si>
    <t>事業所の所在する建物と同一の敷地内又は隣接する敷地内の建物との間で障害児の送迎を行っているか。</t>
    <phoneticPr fontId="3"/>
  </si>
  <si>
    <t>医療機関等との連携により、看護職員を指定児童発達支援事業所に訪問させているか。</t>
    <phoneticPr fontId="3"/>
  </si>
  <si>
    <t>当該看護職員が認定特定行為業務従事者に喀痰吸引等に係る指導を実施しているか。</t>
    <rPh sb="30" eb="32">
      <t>ジッシ</t>
    </rPh>
    <phoneticPr fontId="3"/>
  </si>
  <si>
    <t>医療的ケア区分に応じた基本報酬算定及び重症心身障害児に対する報酬算定をしていないか。</t>
    <rPh sb="8" eb="9">
      <t>オウ</t>
    </rPh>
    <rPh sb="11" eb="13">
      <t>キホン</t>
    </rPh>
    <phoneticPr fontId="3"/>
  </si>
  <si>
    <t>当該障害児は、医療的ケア区分による報酬算定及び重症心身障害児に対する報酬算定をしていないか。</t>
    <rPh sb="0" eb="2">
      <t>トウガイ</t>
    </rPh>
    <rPh sb="2" eb="4">
      <t>ショウガイ</t>
    </rPh>
    <rPh sb="4" eb="5">
      <t>ジ</t>
    </rPh>
    <phoneticPr fontId="3"/>
  </si>
  <si>
    <t>１回の訪問につき、医療連携体制加算（Ⅳ）及び（Ⅴ）の算定対象障害児全体で８人を限度に算定しているか。</t>
    <rPh sb="9" eb="11">
      <t>イリョウ</t>
    </rPh>
    <rPh sb="11" eb="13">
      <t>レンケイ</t>
    </rPh>
    <rPh sb="13" eb="15">
      <t>タイセイ</t>
    </rPh>
    <rPh sb="15" eb="17">
      <t>カサン</t>
    </rPh>
    <rPh sb="20" eb="21">
      <t>オヨ</t>
    </rPh>
    <rPh sb="26" eb="28">
      <t>サンテイ</t>
    </rPh>
    <rPh sb="28" eb="30">
      <t>タイショウ</t>
    </rPh>
    <rPh sb="30" eb="32">
      <t>ショウガイ</t>
    </rPh>
    <rPh sb="32" eb="33">
      <t>ジ</t>
    </rPh>
    <rPh sb="33" eb="35">
      <t>ゼンタイ</t>
    </rPh>
    <rPh sb="42" eb="44">
      <t>サンテイ</t>
    </rPh>
    <phoneticPr fontId="3"/>
  </si>
  <si>
    <t>医療機関等との連携により、看護職員を指定児童発達支援事業所に訪問させているか。</t>
    <rPh sb="0" eb="2">
      <t>イリョウ</t>
    </rPh>
    <rPh sb="2" eb="4">
      <t>キカン</t>
    </rPh>
    <rPh sb="4" eb="5">
      <t>トウ</t>
    </rPh>
    <rPh sb="7" eb="9">
      <t>レンケイ</t>
    </rPh>
    <rPh sb="13" eb="15">
      <t>カンゴ</t>
    </rPh>
    <rPh sb="15" eb="17">
      <t>ショクイン</t>
    </rPh>
    <rPh sb="18" eb="22">
      <t>シテイジドウ</t>
    </rPh>
    <rPh sb="22" eb="24">
      <t>ハッタツ</t>
    </rPh>
    <rPh sb="24" eb="26">
      <t>シエン</t>
    </rPh>
    <rPh sb="26" eb="28">
      <t>ジギョウ</t>
    </rPh>
    <rPh sb="28" eb="29">
      <t>ショ</t>
    </rPh>
    <rPh sb="30" eb="32">
      <t>ホウモン</t>
    </rPh>
    <phoneticPr fontId="3"/>
  </si>
  <si>
    <t>医療的ケア区分による報酬算定及び重症心身障害児に対する報酬算定をしていないか。</t>
    <phoneticPr fontId="3"/>
  </si>
  <si>
    <t>当該看護職員が障害児に対して２時間以上の看護を実施しているか。</t>
    <rPh sb="17" eb="19">
      <t>イジョウ</t>
    </rPh>
    <rPh sb="23" eb="25">
      <t>ジッシ</t>
    </rPh>
    <phoneticPr fontId="3"/>
  </si>
  <si>
    <t>１回の訪問につき、医療連携体制加算（Ⅰ）から（Ⅲ）の算定対象障害児全体で８人を限度に算定しているか。</t>
    <rPh sb="9" eb="11">
      <t>イリョウ</t>
    </rPh>
    <rPh sb="11" eb="13">
      <t>レンケイ</t>
    </rPh>
    <rPh sb="13" eb="15">
      <t>タイセイ</t>
    </rPh>
    <rPh sb="15" eb="17">
      <t>カサン</t>
    </rPh>
    <rPh sb="26" eb="28">
      <t>サンテイ</t>
    </rPh>
    <rPh sb="28" eb="30">
      <t>タイショウ</t>
    </rPh>
    <rPh sb="30" eb="32">
      <t>ショウガイ</t>
    </rPh>
    <rPh sb="32" eb="33">
      <t>ジ</t>
    </rPh>
    <rPh sb="33" eb="35">
      <t>ゼンタイ</t>
    </rPh>
    <rPh sb="42" eb="44">
      <t>サンテイ</t>
    </rPh>
    <phoneticPr fontId="3"/>
  </si>
  <si>
    <t>当該看護職員が障害児に対して１時間以上２時間未満の看護を実施しているか。</t>
    <rPh sb="17" eb="19">
      <t>イジョウ</t>
    </rPh>
    <rPh sb="20" eb="22">
      <t>ジカン</t>
    </rPh>
    <rPh sb="28" eb="30">
      <t>ジッシ</t>
    </rPh>
    <phoneticPr fontId="3"/>
  </si>
  <si>
    <t>当該看護職員が障害児に対して１時間未満の看護を実施しているか。</t>
    <rPh sb="23" eb="25">
      <t>ジッシ</t>
    </rPh>
    <phoneticPr fontId="3"/>
  </si>
  <si>
    <t>当該障害児について、市町村が、３歳以上であって、「乳幼児サポート調査表」の食事、排せつ、入浴及び移動の項目のうち、１以上の項目について全介助を必要とする又は一部介助を必要とするの区分に該当し、かつ、同表の食事、排せつ、入浴及び移動以外の項目のうち、１以上の項目についてほぼ毎日支援が必要又は週に１回以上支援が必要の区分に該当すると認めているか。</t>
    <rPh sb="0" eb="2">
      <t>トウガイ</t>
    </rPh>
    <rPh sb="2" eb="4">
      <t>ショウガイ</t>
    </rPh>
    <rPh sb="4" eb="5">
      <t>ジ</t>
    </rPh>
    <rPh sb="25" eb="28">
      <t>ニュウヨウジ</t>
    </rPh>
    <rPh sb="32" eb="35">
      <t>チョウサヒョウ</t>
    </rPh>
    <rPh sb="165" eb="166">
      <t>ミト</t>
    </rPh>
    <phoneticPr fontId="3"/>
  </si>
  <si>
    <t>支援状況について、連携先機関と年１回以上共有し、その記録を文書で保管しているか。</t>
    <rPh sb="0" eb="2">
      <t>シエン</t>
    </rPh>
    <rPh sb="2" eb="4">
      <t>ジョウキョウ</t>
    </rPh>
    <rPh sb="9" eb="11">
      <t>レンケイ</t>
    </rPh>
    <rPh sb="11" eb="12">
      <t>サキ</t>
    </rPh>
    <rPh sb="12" eb="14">
      <t>キカン</t>
    </rPh>
    <rPh sb="15" eb="16">
      <t>ネン</t>
    </rPh>
    <rPh sb="17" eb="18">
      <t>カイ</t>
    </rPh>
    <rPh sb="18" eb="20">
      <t>イジョウ</t>
    </rPh>
    <rPh sb="20" eb="22">
      <t>キョウユウ</t>
    </rPh>
    <rPh sb="26" eb="28">
      <t>キロク</t>
    </rPh>
    <rPh sb="29" eb="31">
      <t>ブンショ</t>
    </rPh>
    <rPh sb="32" eb="34">
      <t>ホカン</t>
    </rPh>
    <phoneticPr fontId="3"/>
  </si>
  <si>
    <t>実施</t>
    <rPh sb="0" eb="2">
      <t>ジッシ</t>
    </rPh>
    <phoneticPr fontId="3"/>
  </si>
  <si>
    <t>未実施</t>
    <rPh sb="0" eb="3">
      <t>ミジッシ</t>
    </rPh>
    <phoneticPr fontId="3"/>
  </si>
  <si>
    <t>当該障害児について、市町村が、４歳未満であって、「乳幼児サポート調査表」の食事、排せつ、入浴及び移動の項目のうち、２以上の項目について全介助を必要とする又は一部介助を必要とするの区分に該当すると認めているか。</t>
    <rPh sb="0" eb="2">
      <t>トウガイ</t>
    </rPh>
    <rPh sb="2" eb="4">
      <t>ショウガイ</t>
    </rPh>
    <rPh sb="4" eb="5">
      <t>ジ</t>
    </rPh>
    <rPh sb="25" eb="28">
      <t>ニュウヨウジ</t>
    </rPh>
    <rPh sb="97" eb="98">
      <t>ミト</t>
    </rPh>
    <phoneticPr fontId="3"/>
  </si>
  <si>
    <t>市町村が、「就学児サポート調査表」に記載の食事、排せつ、入浴及び移動の項目のうち、３以上の日常生活動作について全介助を必要とする児童と認めた児童か。</t>
    <rPh sb="0" eb="3">
      <t>シチョウソン</t>
    </rPh>
    <rPh sb="6" eb="8">
      <t>シュウガク</t>
    </rPh>
    <rPh sb="8" eb="9">
      <t>ジ</t>
    </rPh>
    <rPh sb="13" eb="15">
      <t>チョウサ</t>
    </rPh>
    <rPh sb="15" eb="16">
      <t>ヒョウ</t>
    </rPh>
    <rPh sb="18" eb="20">
      <t>キサイ</t>
    </rPh>
    <rPh sb="45" eb="47">
      <t>ニチジョウ</t>
    </rPh>
    <rPh sb="47" eb="49">
      <t>セイカツ</t>
    </rPh>
    <rPh sb="49" eb="51">
      <t>ドウサ</t>
    </rPh>
    <rPh sb="64" eb="66">
      <t>ジドウ</t>
    </rPh>
    <rPh sb="67" eb="68">
      <t>ミト</t>
    </rPh>
    <rPh sb="70" eb="72">
      <t>ジドウ</t>
    </rPh>
    <phoneticPr fontId="3"/>
  </si>
  <si>
    <t>市町村が、「就学児サポート調査表」の各項目の欄の各区分について、その項目が見られる頻度等をそれぞれの同表の０点の欄から２点の欄までの区分に当てはめて算出した点数の合計が１３点以上であると認めた児童か。</t>
    <rPh sb="0" eb="3">
      <t>シチョウソン</t>
    </rPh>
    <rPh sb="6" eb="9">
      <t>シュウガクジ</t>
    </rPh>
    <rPh sb="13" eb="16">
      <t>チョウサヒョウ</t>
    </rPh>
    <rPh sb="18" eb="19">
      <t>カク</t>
    </rPh>
    <rPh sb="19" eb="21">
      <t>コウモク</t>
    </rPh>
    <rPh sb="22" eb="23">
      <t>ラン</t>
    </rPh>
    <rPh sb="24" eb="27">
      <t>カククブン</t>
    </rPh>
    <rPh sb="34" eb="36">
      <t>コウモク</t>
    </rPh>
    <rPh sb="37" eb="38">
      <t>ミ</t>
    </rPh>
    <rPh sb="41" eb="43">
      <t>ヒンド</t>
    </rPh>
    <rPh sb="43" eb="44">
      <t>トウ</t>
    </rPh>
    <rPh sb="50" eb="52">
      <t>ドウヒョウ</t>
    </rPh>
    <rPh sb="54" eb="55">
      <t>テン</t>
    </rPh>
    <rPh sb="56" eb="57">
      <t>ラン</t>
    </rPh>
    <rPh sb="60" eb="61">
      <t>テン</t>
    </rPh>
    <rPh sb="62" eb="63">
      <t>ラン</t>
    </rPh>
    <rPh sb="66" eb="68">
      <t>クブン</t>
    </rPh>
    <rPh sb="69" eb="70">
      <t>ア</t>
    </rPh>
    <rPh sb="74" eb="76">
      <t>サンシュツ</t>
    </rPh>
    <rPh sb="78" eb="80">
      <t>テンスウ</t>
    </rPh>
    <rPh sb="81" eb="83">
      <t>ゴウケイ</t>
    </rPh>
    <rPh sb="86" eb="89">
      <t>テンイジョウ</t>
    </rPh>
    <rPh sb="93" eb="94">
      <t>ミト</t>
    </rPh>
    <rPh sb="96" eb="98">
      <t>ジドウ</t>
    </rPh>
    <phoneticPr fontId="3"/>
  </si>
  <si>
    <t>医療機関等との連携により、看護職員を指定放課後等デイサービス事業所に訪問させているか。</t>
  </si>
  <si>
    <t>医療機関等との連携により、看護職員を指定放課後等デイサービス事業所に訪問させているか。</t>
    <rPh sb="0" eb="2">
      <t>イリョウ</t>
    </rPh>
    <rPh sb="2" eb="4">
      <t>キカン</t>
    </rPh>
    <rPh sb="4" eb="5">
      <t>トウ</t>
    </rPh>
    <rPh sb="7" eb="9">
      <t>レンケイ</t>
    </rPh>
    <rPh sb="13" eb="15">
      <t>カンゴ</t>
    </rPh>
    <rPh sb="15" eb="17">
      <t>ショクイン</t>
    </rPh>
    <rPh sb="34" eb="36">
      <t>ホウモン</t>
    </rPh>
    <phoneticPr fontId="3"/>
  </si>
  <si>
    <t>障害児（重症心身障害児を除く。）に対して、その居宅等と指定児童発達支援事業所との間の送迎しているか。</t>
    <phoneticPr fontId="3"/>
  </si>
  <si>
    <t>障害児（重症心身障害児を除く。）に対して、その居宅等又は障害児が通学する学校と指定放課後等デイサービス事業所との間の送迎しているか。</t>
    <rPh sb="26" eb="27">
      <t>マタ</t>
    </rPh>
    <rPh sb="28" eb="30">
      <t>ショウガイ</t>
    </rPh>
    <rPh sb="30" eb="31">
      <t>ジ</t>
    </rPh>
    <rPh sb="32" eb="34">
      <t>ツウガク</t>
    </rPh>
    <rPh sb="36" eb="38">
      <t>ガッコウ</t>
    </rPh>
    <rPh sb="41" eb="45">
      <t>ホウカゴトウ</t>
    </rPh>
    <phoneticPr fontId="3"/>
  </si>
  <si>
    <t>③【重度心身障害児に対する報酬算定を行う事業所】
①のうち、理学療法士、作業療法士、言語聴覚士及び看護職員を除く職員を配置しているか。</t>
    <rPh sb="2" eb="4">
      <t>ジュウド</t>
    </rPh>
    <rPh sb="4" eb="6">
      <t>シンシン</t>
    </rPh>
    <rPh sb="6" eb="8">
      <t>ショウガイ</t>
    </rPh>
    <rPh sb="8" eb="9">
      <t>ジ</t>
    </rPh>
    <rPh sb="10" eb="11">
      <t>タイ</t>
    </rPh>
    <rPh sb="13" eb="15">
      <t>ホウシュウ</t>
    </rPh>
    <rPh sb="15" eb="17">
      <t>サンテイ</t>
    </rPh>
    <rPh sb="18" eb="19">
      <t>オコナ</t>
    </rPh>
    <rPh sb="20" eb="22">
      <t>ジギョウ</t>
    </rPh>
    <rPh sb="22" eb="23">
      <t>ショ</t>
    </rPh>
    <rPh sb="30" eb="35">
      <t>リガクリョウホウシ</t>
    </rPh>
    <rPh sb="36" eb="41">
      <t>サギョウリョウホウシ</t>
    </rPh>
    <rPh sb="42" eb="47">
      <t>ゲンゴチョウカクシ</t>
    </rPh>
    <rPh sb="47" eb="48">
      <t>オヨ</t>
    </rPh>
    <rPh sb="49" eb="51">
      <t>カンゴ</t>
    </rPh>
    <rPh sb="51" eb="53">
      <t>ショクイン</t>
    </rPh>
    <rPh sb="54" eb="55">
      <t>ノゾ</t>
    </rPh>
    <rPh sb="56" eb="58">
      <t>ショクイン</t>
    </rPh>
    <rPh sb="59" eb="61">
      <t>ハイチ</t>
    </rPh>
    <phoneticPr fontId="3"/>
  </si>
  <si>
    <t>【当該加算算定全事業所】心理指導を行うための部屋及び必要な設備を有するか。</t>
    <rPh sb="1" eb="3">
      <t>トウガイ</t>
    </rPh>
    <rPh sb="3" eb="5">
      <t>カサン</t>
    </rPh>
    <rPh sb="5" eb="7">
      <t>サンテイ</t>
    </rPh>
    <rPh sb="7" eb="8">
      <t>ゼン</t>
    </rPh>
    <rPh sb="8" eb="10">
      <t>ジギョウ</t>
    </rPh>
    <rPh sb="10" eb="11">
      <t>ショ</t>
    </rPh>
    <phoneticPr fontId="3"/>
  </si>
  <si>
    <t>【当該加算算定全事業所】当該特別支援計画に基づき、適切に訓練又は心理指導を実施しているか。</t>
    <rPh sb="30" eb="31">
      <t>マタ</t>
    </rPh>
    <rPh sb="37" eb="39">
      <t>ジッシ</t>
    </rPh>
    <phoneticPr fontId="3"/>
  </si>
  <si>
    <t>以下の事例について該当した場合は加算を算定していないか。
①【難聴児を支援する児童発達支援支援センター】
　言語聴覚士による訓練を行う場合。
②【重度心身障害児に対する報酬算定を行う事業所】
　理学療法士、作業療法士、言語聴覚士及び看護職員によ
る訓練を行う場合。
③【当該加算算定全事業所】
　児童発達支援等加配加算により、理学療法士等（保育士を除く。）を配置している場合。
④【当該加算算定全事業所】
　専門的支援加算により、理学療法士等（５年以上児童福祉事業に従事した保育士を除く。）を配置している場合。</t>
    <rPh sb="0" eb="2">
      <t>イカ</t>
    </rPh>
    <rPh sb="3" eb="5">
      <t>ジレイ</t>
    </rPh>
    <rPh sb="9" eb="11">
      <t>ガイトウ</t>
    </rPh>
    <rPh sb="13" eb="15">
      <t>バアイ</t>
    </rPh>
    <rPh sb="16" eb="18">
      <t>カサン</t>
    </rPh>
    <rPh sb="19" eb="21">
      <t>サンテイ</t>
    </rPh>
    <rPh sb="31" eb="33">
      <t>ナンチョウ</t>
    </rPh>
    <rPh sb="33" eb="34">
      <t>ジ</t>
    </rPh>
    <rPh sb="35" eb="37">
      <t>シエン</t>
    </rPh>
    <rPh sb="39" eb="45">
      <t>ジドウハッタツシエン</t>
    </rPh>
    <rPh sb="45" eb="47">
      <t>シエン</t>
    </rPh>
    <rPh sb="73" eb="75">
      <t>ジュウド</t>
    </rPh>
    <rPh sb="75" eb="77">
      <t>シンシン</t>
    </rPh>
    <rPh sb="77" eb="79">
      <t>ショウガイ</t>
    </rPh>
    <rPh sb="79" eb="80">
      <t>ジ</t>
    </rPh>
    <rPh sb="81" eb="82">
      <t>タイ</t>
    </rPh>
    <rPh sb="84" eb="86">
      <t>ホウシュウ</t>
    </rPh>
    <rPh sb="86" eb="88">
      <t>サンテイ</t>
    </rPh>
    <rPh sb="89" eb="90">
      <t>オコナ</t>
    </rPh>
    <phoneticPr fontId="3"/>
  </si>
  <si>
    <t>急病等により利用予定日の前々日以降（前々日、前日及び当日）に利用を中止した場合か。</t>
    <rPh sb="37" eb="39">
      <t>バアイ</t>
    </rPh>
    <phoneticPr fontId="3"/>
  </si>
  <si>
    <t>当該障害児の状況、相談援助の内容等を記録しているか。</t>
    <phoneticPr fontId="3"/>
  </si>
  <si>
    <t>１月につき４回を限度に算定しているか。</t>
    <rPh sb="11" eb="13">
      <t>サンテイ</t>
    </rPh>
    <phoneticPr fontId="3"/>
  </si>
  <si>
    <t>1月につき当該児童発達支援を利用した障害児の数を、利用定員に当該月の営業日数を乗じた数で除して得た率が100分の80に満たない場合は、１月につき８回を限度に算定したか。</t>
    <rPh sb="78" eb="80">
      <t>サンテイ</t>
    </rPh>
    <phoneticPr fontId="3"/>
  </si>
  <si>
    <t>（重症心身障害児を支援する児童発達支援事業所のみ）</t>
    <phoneticPr fontId="3"/>
  </si>
  <si>
    <t>（重症心身障害児を支援する放課後等デイサービス事業所のみ）</t>
    <phoneticPr fontId="3"/>
  </si>
  <si>
    <t>1月につき当該放課後等デイサービスを利用した障害児の数を、利用定員に当該月の営業日数を乗じた数で除して得た率が100分の80に満たない場合は、１月につき８回を限度に算定しているか。</t>
    <rPh sb="82" eb="84">
      <t>サンテイ</t>
    </rPh>
    <phoneticPr fontId="3"/>
  </si>
  <si>
    <t>急病等、利用日の前日まで指定放課後等デイサービス事業所が把握できなかった事情により、サービスの利用を中断し、利用した指定放課後等デイサービス等の提供時間が30分以下（送迎時間は含まない。）となった場合算定しているか。</t>
    <rPh sb="47" eb="49">
      <t>リヨウ</t>
    </rPh>
    <rPh sb="83" eb="85">
      <t>ソウゲイ</t>
    </rPh>
    <rPh sb="85" eb="87">
      <t>ジカン</t>
    </rPh>
    <rPh sb="88" eb="89">
      <t>フク</t>
    </rPh>
    <rPh sb="100" eb="102">
      <t>サンテイ</t>
    </rPh>
    <phoneticPr fontId="3"/>
  </si>
  <si>
    <t>当該障害児の状況、当該障害児に提供した支援内容等を記録</t>
    <phoneticPr fontId="3"/>
  </si>
  <si>
    <t>特別支援計画</t>
    <rPh sb="0" eb="2">
      <t>トクベツ</t>
    </rPh>
    <rPh sb="2" eb="4">
      <t>シエン</t>
    </rPh>
    <rPh sb="4" eb="6">
      <t>ケイカク</t>
    </rPh>
    <phoneticPr fontId="3"/>
  </si>
  <si>
    <t>特別支援計画</t>
    <rPh sb="0" eb="4">
      <t>トクベツシエン</t>
    </rPh>
    <rPh sb="4" eb="6">
      <t>ケイカク</t>
    </rPh>
    <phoneticPr fontId="3"/>
  </si>
  <si>
    <t>児童発達支援センターにてサービス提供しているか。</t>
    <rPh sb="16" eb="18">
      <t>テイキョウ</t>
    </rPh>
    <phoneticPr fontId="3"/>
  </si>
  <si>
    <t>児童指導員として常勤で配置されている従業者のうち、社会福祉士、介護福祉士、精神保健福祉士又は公認心理師である従業者の割合が100分の35以上か。</t>
    <phoneticPr fontId="3"/>
  </si>
  <si>
    <t>児童指導員として常勤で配置されている従業者のうち、社会福祉士、介護福祉士、精神保健福祉士又は公認心理師である従業者の割合が100分の25以上か。</t>
    <phoneticPr fontId="3"/>
  </si>
  <si>
    <t>児童指導員として常勤で配置されている従業者のうち、社会福祉士、介護福祉士、精神保健福祉士又は公認心理師である従業者の割合が100分の25以上か。</t>
    <phoneticPr fontId="3"/>
  </si>
  <si>
    <t>上記支援について、児童発達支援計画に位置付けているか。</t>
    <rPh sb="0" eb="2">
      <t>ジョウキ</t>
    </rPh>
    <rPh sb="2" eb="4">
      <t>シエン</t>
    </rPh>
    <rPh sb="9" eb="15">
      <t>ジドウハッタツシエン</t>
    </rPh>
    <rPh sb="15" eb="17">
      <t>ケイカク</t>
    </rPh>
    <rPh sb="18" eb="21">
      <t>イチヅ</t>
    </rPh>
    <phoneticPr fontId="3"/>
  </si>
  <si>
    <t>障害児に対し同一月内に放課後等デイサービスを提供しているか。</t>
    <rPh sb="0" eb="2">
      <t>ショウガイ</t>
    </rPh>
    <rPh sb="2" eb="3">
      <t>ジ</t>
    </rPh>
    <rPh sb="4" eb="5">
      <t>タイ</t>
    </rPh>
    <rPh sb="6" eb="8">
      <t>ドウイツ</t>
    </rPh>
    <rPh sb="8" eb="9">
      <t>ツキ</t>
    </rPh>
    <rPh sb="9" eb="10">
      <t>ナイ</t>
    </rPh>
    <rPh sb="11" eb="15">
      <t>ホウカゴトウ</t>
    </rPh>
    <phoneticPr fontId="3"/>
  </si>
  <si>
    <t>相談援助時間が30 分以上か。</t>
    <rPh sb="4" eb="6">
      <t>ジカン</t>
    </rPh>
    <rPh sb="11" eb="13">
      <t>イジョウ</t>
    </rPh>
    <phoneticPr fontId="3"/>
  </si>
  <si>
    <t>１月につき１回を限度に算定しているか。</t>
    <rPh sb="11" eb="13">
      <t>サンテイ</t>
    </rPh>
    <phoneticPr fontId="3"/>
  </si>
  <si>
    <t>児童発達支援計画</t>
  </si>
  <si>
    <t>児童発達支援計画に上記支援内容を位置付けているか。</t>
    <rPh sb="9" eb="11">
      <t>ジョウキ</t>
    </rPh>
    <rPh sb="11" eb="13">
      <t>シエン</t>
    </rPh>
    <rPh sb="13" eb="15">
      <t>ナイヨウ</t>
    </rPh>
    <rPh sb="16" eb="19">
      <t>イチヅ</t>
    </rPh>
    <phoneticPr fontId="3"/>
  </si>
  <si>
    <t>児童発達支援計画</t>
    <phoneticPr fontId="3"/>
  </si>
  <si>
    <t>児童発達支援計画に相談援助の実施を位置付けているか。</t>
    <rPh sb="9" eb="11">
      <t>ソウダン</t>
    </rPh>
    <rPh sb="11" eb="13">
      <t>エンジョ</t>
    </rPh>
    <rPh sb="14" eb="16">
      <t>ジッシ</t>
    </rPh>
    <rPh sb="17" eb="20">
      <t>イチヅ</t>
    </rPh>
    <phoneticPr fontId="3"/>
  </si>
  <si>
    <t>児童発達支援管理責任者による指揮の下、児童発達支援計画を作成しているか。</t>
    <rPh sb="6" eb="11">
      <t>カンリセキニンシャ</t>
    </rPh>
    <rPh sb="14" eb="16">
      <t>シキ</t>
    </rPh>
    <rPh sb="17" eb="18">
      <t>モト</t>
    </rPh>
    <rPh sb="28" eb="30">
      <t>サクセイ</t>
    </rPh>
    <phoneticPr fontId="3"/>
  </si>
  <si>
    <t>児童発達支援計画を作成せずサービス提供を行っているか。</t>
    <rPh sb="17" eb="19">
      <t>テイキョウ</t>
    </rPh>
    <rPh sb="20" eb="21">
      <t>オコナ</t>
    </rPh>
    <phoneticPr fontId="3"/>
  </si>
  <si>
    <t>６月に１回以上児童発達支援計画を見直しているか。</t>
    <rPh sb="16" eb="18">
      <t>ミナオ</t>
    </rPh>
    <phoneticPr fontId="3"/>
  </si>
  <si>
    <t>放課後等デイサービス計画</t>
    <phoneticPr fontId="3"/>
  </si>
  <si>
    <t>放課後等デイサービス計画に相談援助の実施を位置付けているか。</t>
    <rPh sb="13" eb="15">
      <t>ソウダン</t>
    </rPh>
    <rPh sb="15" eb="17">
      <t>エンジョ</t>
    </rPh>
    <rPh sb="18" eb="20">
      <t>ジッシ</t>
    </rPh>
    <rPh sb="21" eb="24">
      <t>イチヅ</t>
    </rPh>
    <phoneticPr fontId="3"/>
  </si>
  <si>
    <t>【当該加算算定全事業所】特別支援加算対象児に係る放課後等デイサービス計画を踏まえ、加算対象児の自立生活に必要な日常生活動作、運動機能等に係る訓練又は心理指導のための「特別支援計画」を作成しているか。</t>
    <phoneticPr fontId="3"/>
  </si>
  <si>
    <t>事業所等において、事業所等従業者が障害児及びその家族等に対して当該障害児の療育に係る相談援助を行っているか。</t>
    <rPh sb="9" eb="12">
      <t>ジギョウショ</t>
    </rPh>
    <rPh sb="12" eb="13">
      <t>トウ</t>
    </rPh>
    <rPh sb="13" eb="16">
      <t>ジュウギョウシャ</t>
    </rPh>
    <rPh sb="17" eb="19">
      <t>ショウガイ</t>
    </rPh>
    <phoneticPr fontId="3"/>
  </si>
  <si>
    <t>事業所等従業者が、障害児又はその家族等との連絡調整を行い引き続き児童発達支援の利用を促すなどの相談援助を行ったか。</t>
    <phoneticPr fontId="3"/>
  </si>
  <si>
    <t>人員基準上事業所に配置すべき従業者（栄養士及び調理師除く。以下、「事業所等従業者」）が障害児の居宅を訪問して障害児及びその家族等に対する相談援助等を行っているか。</t>
    <rPh sb="0" eb="2">
      <t>ジンイン</t>
    </rPh>
    <rPh sb="2" eb="4">
      <t>キジュン</t>
    </rPh>
    <rPh sb="4" eb="5">
      <t>ジョウ</t>
    </rPh>
    <rPh sb="5" eb="8">
      <t>ジギョウショ</t>
    </rPh>
    <rPh sb="9" eb="11">
      <t>ハイチ</t>
    </rPh>
    <rPh sb="14" eb="17">
      <t>ジュウギョウシャ</t>
    </rPh>
    <rPh sb="18" eb="21">
      <t>エイヨウシ</t>
    </rPh>
    <rPh sb="21" eb="22">
      <t>オヨ</t>
    </rPh>
    <rPh sb="23" eb="26">
      <t>チョウリシ</t>
    </rPh>
    <rPh sb="26" eb="27">
      <t>ノゾ</t>
    </rPh>
    <rPh sb="29" eb="31">
      <t>イカ</t>
    </rPh>
    <rPh sb="33" eb="36">
      <t>ジギョウショ</t>
    </rPh>
    <rPh sb="36" eb="37">
      <t>トウ</t>
    </rPh>
    <rPh sb="37" eb="40">
      <t>ジュウギョウシャ</t>
    </rPh>
    <rPh sb="43" eb="45">
      <t>ショウガイ</t>
    </rPh>
    <rPh sb="45" eb="46">
      <t>ジ</t>
    </rPh>
    <phoneticPr fontId="3"/>
  </si>
  <si>
    <t>事業所等において、事業所等従業者が障害児及びその家族等に対して当該障害児の療育に係る相談援助を行っているか。</t>
    <rPh sb="9" eb="12">
      <t>ジギョウショ</t>
    </rPh>
    <rPh sb="12" eb="13">
      <t>トウ</t>
    </rPh>
    <rPh sb="13" eb="16">
      <t>ジュウギョウシャ</t>
    </rPh>
    <phoneticPr fontId="3"/>
  </si>
  <si>
    <t>事業所等従業者が、障害児又はその家族等との連絡調整を行い引き続き放課後等デイサービスの利用を促すなどの相談援助を行ったか。</t>
    <rPh sb="0" eb="3">
      <t>ジギョウショ</t>
    </rPh>
    <rPh sb="3" eb="4">
      <t>トウ</t>
    </rPh>
    <rPh sb="4" eb="7">
      <t>ジュウギョウシャ</t>
    </rPh>
    <rPh sb="32" eb="36">
      <t>ホウカゴトウ</t>
    </rPh>
    <phoneticPr fontId="3"/>
  </si>
  <si>
    <t>事業所等従業者が、当該障害児の状況、当該障害児に提供した支援内容等を記録しているか。</t>
    <rPh sb="11" eb="14">
      <t>ショウガイジ</t>
    </rPh>
    <rPh sb="20" eb="23">
      <t>ショウガイジ</t>
    </rPh>
    <phoneticPr fontId="3"/>
  </si>
  <si>
    <t>放課後等デイサービス給付費の算定に必要となる従業者の員数に加え、看護職員を常勤換算方法で２以上配置しているか。</t>
    <rPh sb="37" eb="39">
      <t>ジョウキン</t>
    </rPh>
    <rPh sb="39" eb="41">
      <t>カンサン</t>
    </rPh>
    <rPh sb="41" eb="43">
      <t>ホウホウ</t>
    </rPh>
    <phoneticPr fontId="3"/>
  </si>
  <si>
    <t>スコア表の項目の欄に規定するいずれかの医療行為を必要とする状態である障害児に対して放課後等デイサービスを提供することができる旨を公表しているか。</t>
    <rPh sb="41" eb="45">
      <t>ホウカゴトウ</t>
    </rPh>
    <phoneticPr fontId="3"/>
  </si>
  <si>
    <t>人員基準上事業所に配置すべき従業者（以下、「事業所等従業者」。）が障害児の居宅を訪問して障害児及びその家族等に対する相談援助等を行っているか。</t>
    <rPh sb="33" eb="35">
      <t>ショウガイ</t>
    </rPh>
    <rPh sb="35" eb="36">
      <t>ジ</t>
    </rPh>
    <phoneticPr fontId="3"/>
  </si>
  <si>
    <t>放課後等デイサービス計画に支援内容を位置付けているか。</t>
    <rPh sb="13" eb="15">
      <t>シエン</t>
    </rPh>
    <rPh sb="15" eb="17">
      <t>ナイヨウ</t>
    </rPh>
    <rPh sb="18" eb="21">
      <t>イチヅ</t>
    </rPh>
    <phoneticPr fontId="3"/>
  </si>
  <si>
    <t>あらかじめ通所給付決定保護者の同意を得ているか。</t>
    <phoneticPr fontId="3"/>
  </si>
  <si>
    <t>放課後等デイサービス給付費の算定に必要となる従業者の員数に加え、看護職員を常勤換算方法で１以上配置しているか。</t>
    <rPh sb="37" eb="39">
      <t>ジョウキン</t>
    </rPh>
    <rPh sb="39" eb="41">
      <t>カンサン</t>
    </rPh>
    <rPh sb="41" eb="43">
      <t>ホウホウ</t>
    </rPh>
    <phoneticPr fontId="3"/>
  </si>
  <si>
    <t>スコア表項目の医療行為を必要とする状態である障害児に対してサービス提供可能と公表していることがわかるもの</t>
    <phoneticPr fontId="3"/>
  </si>
  <si>
    <t>人員基準上事業所に配置すべき従業者が指定居宅介護支援を利用する障害児に対し、児童発達支援センター、指定児童発達支援事業所及び放課後等デイサービス事業所に通うための相談援助及び連絡調整を実施しているか。</t>
    <rPh sb="0" eb="4">
      <t>ジンインキジュン</t>
    </rPh>
    <rPh sb="4" eb="5">
      <t>ジョウ</t>
    </rPh>
    <rPh sb="5" eb="8">
      <t>ジギョウショ</t>
    </rPh>
    <rPh sb="9" eb="11">
      <t>ハイチ</t>
    </rPh>
    <rPh sb="14" eb="17">
      <t>ジュウギョウシャ</t>
    </rPh>
    <rPh sb="18" eb="20">
      <t>シテイ</t>
    </rPh>
    <rPh sb="20" eb="22">
      <t>キョタク</t>
    </rPh>
    <rPh sb="22" eb="24">
      <t>カイゴ</t>
    </rPh>
    <rPh sb="24" eb="26">
      <t>シエン</t>
    </rPh>
    <rPh sb="27" eb="29">
      <t>リヨウ</t>
    </rPh>
    <rPh sb="31" eb="33">
      <t>ショウガイ</t>
    </rPh>
    <rPh sb="33" eb="34">
      <t>ジ</t>
    </rPh>
    <rPh sb="35" eb="36">
      <t>タイ</t>
    </rPh>
    <rPh sb="38" eb="40">
      <t>ジドウ</t>
    </rPh>
    <rPh sb="40" eb="42">
      <t>ハッタツ</t>
    </rPh>
    <rPh sb="42" eb="44">
      <t>シエン</t>
    </rPh>
    <rPh sb="49" eb="51">
      <t>シテイ</t>
    </rPh>
    <rPh sb="51" eb="53">
      <t>ジドウ</t>
    </rPh>
    <rPh sb="53" eb="55">
      <t>ハッタツ</t>
    </rPh>
    <rPh sb="55" eb="57">
      <t>シエン</t>
    </rPh>
    <rPh sb="57" eb="60">
      <t>ジギョウショ</t>
    </rPh>
    <rPh sb="60" eb="61">
      <t>オヨ</t>
    </rPh>
    <rPh sb="62" eb="65">
      <t>ホウカゴ</t>
    </rPh>
    <rPh sb="65" eb="66">
      <t>トウ</t>
    </rPh>
    <rPh sb="72" eb="74">
      <t>ジギョウ</t>
    </rPh>
    <rPh sb="74" eb="75">
      <t>ショ</t>
    </rPh>
    <rPh sb="76" eb="77">
      <t>カヨ</t>
    </rPh>
    <rPh sb="81" eb="83">
      <t>ソウダン</t>
    </rPh>
    <rPh sb="83" eb="85">
      <t>エンジョ</t>
    </rPh>
    <rPh sb="85" eb="86">
      <t>オヨ</t>
    </rPh>
    <rPh sb="87" eb="89">
      <t>レンラク</t>
    </rPh>
    <rPh sb="89" eb="91">
      <t>チョウセイ</t>
    </rPh>
    <rPh sb="92" eb="94">
      <t>ジッシ</t>
    </rPh>
    <phoneticPr fontId="3"/>
  </si>
  <si>
    <t>1回を限度として算定しているか。</t>
    <rPh sb="1" eb="2">
      <t>カイ</t>
    </rPh>
    <rPh sb="3" eb="5">
      <t>ゲンド</t>
    </rPh>
    <rPh sb="8" eb="10">
      <t>サンテイ</t>
    </rPh>
    <phoneticPr fontId="3"/>
  </si>
  <si>
    <t>障害児通所支援事業若しくは障害児相談支援事業その他これらに準ずる事業の従事者若しくはこれに準ずる者又は障害児入所施設その他これに準ずる施設の従業者若しくはこれに準ずる者を配置しているか。</t>
    <rPh sb="0" eb="2">
      <t>ショウガイ</t>
    </rPh>
    <rPh sb="2" eb="3">
      <t>ジ</t>
    </rPh>
    <rPh sb="3" eb="5">
      <t>ツウショ</t>
    </rPh>
    <rPh sb="5" eb="7">
      <t>シエン</t>
    </rPh>
    <rPh sb="7" eb="9">
      <t>ジギョウ</t>
    </rPh>
    <rPh sb="9" eb="10">
      <t>モ</t>
    </rPh>
    <rPh sb="13" eb="15">
      <t>ショウガイ</t>
    </rPh>
    <rPh sb="15" eb="16">
      <t>ジ</t>
    </rPh>
    <rPh sb="16" eb="18">
      <t>ソウダン</t>
    </rPh>
    <rPh sb="18" eb="20">
      <t>シエン</t>
    </rPh>
    <rPh sb="20" eb="22">
      <t>ジギョウ</t>
    </rPh>
    <rPh sb="24" eb="25">
      <t>タ</t>
    </rPh>
    <rPh sb="29" eb="30">
      <t>ジュン</t>
    </rPh>
    <rPh sb="32" eb="34">
      <t>ジギョウ</t>
    </rPh>
    <rPh sb="35" eb="38">
      <t>ジュウジシャ</t>
    </rPh>
    <rPh sb="38" eb="39">
      <t>モ</t>
    </rPh>
    <rPh sb="45" eb="46">
      <t>ジュン</t>
    </rPh>
    <rPh sb="48" eb="49">
      <t>モノ</t>
    </rPh>
    <rPh sb="49" eb="50">
      <t>マタ</t>
    </rPh>
    <rPh sb="51" eb="53">
      <t>ショウガイ</t>
    </rPh>
    <rPh sb="53" eb="54">
      <t>ジ</t>
    </rPh>
    <rPh sb="54" eb="56">
      <t>ニュウショ</t>
    </rPh>
    <rPh sb="56" eb="58">
      <t>シセツ</t>
    </rPh>
    <rPh sb="60" eb="61">
      <t>タ</t>
    </rPh>
    <rPh sb="64" eb="65">
      <t>ジュン</t>
    </rPh>
    <rPh sb="67" eb="69">
      <t>シセツ</t>
    </rPh>
    <rPh sb="70" eb="73">
      <t>ジュウギョウシャ</t>
    </rPh>
    <rPh sb="73" eb="74">
      <t>モ</t>
    </rPh>
    <rPh sb="80" eb="81">
      <t>ジュン</t>
    </rPh>
    <rPh sb="83" eb="84">
      <t>モノ</t>
    </rPh>
    <rPh sb="85" eb="87">
      <t>ハイチ</t>
    </rPh>
    <phoneticPr fontId="3"/>
  </si>
  <si>
    <t>上記の者は下記①又は②に該当しているか。</t>
    <rPh sb="0" eb="2">
      <t>ジョウキ</t>
    </rPh>
    <rPh sb="3" eb="4">
      <t>モノ</t>
    </rPh>
    <rPh sb="5" eb="7">
      <t>カキ</t>
    </rPh>
    <rPh sb="8" eb="9">
      <t>マタ</t>
    </rPh>
    <rPh sb="12" eb="14">
      <t>ガイトウ</t>
    </rPh>
    <phoneticPr fontId="3"/>
  </si>
  <si>
    <t>上記の者は下記①又は②に該当するか。</t>
    <rPh sb="0" eb="2">
      <t>ジョウキ</t>
    </rPh>
    <rPh sb="3" eb="4">
      <t>モノ</t>
    </rPh>
    <rPh sb="5" eb="7">
      <t>カキ</t>
    </rPh>
    <rPh sb="8" eb="9">
      <t>マタ</t>
    </rPh>
    <rPh sb="12" eb="14">
      <t>ガイトウ</t>
    </rPh>
    <phoneticPr fontId="3"/>
  </si>
  <si>
    <t>指定基準上配置すべき児童発達支援管理責任者の員数を満たしていない。</t>
    <rPh sb="22" eb="24">
      <t>インスウ</t>
    </rPh>
    <phoneticPr fontId="3"/>
  </si>
  <si>
    <t>同一日に、同一場所で複数の障害児に指定保育所等訪問支援を提供。</t>
    <rPh sb="0" eb="2">
      <t>ドウイツ</t>
    </rPh>
    <rPh sb="2" eb="3">
      <t>ビ</t>
    </rPh>
    <rPh sb="5" eb="7">
      <t>ドウイツ</t>
    </rPh>
    <rPh sb="7" eb="9">
      <t>バショ</t>
    </rPh>
    <rPh sb="10" eb="12">
      <t>フクスウ</t>
    </rPh>
    <rPh sb="13" eb="15">
      <t>ショウガイ</t>
    </rPh>
    <rPh sb="15" eb="16">
      <t>ジ</t>
    </rPh>
    <rPh sb="17" eb="19">
      <t>シテイ</t>
    </rPh>
    <rPh sb="19" eb="25">
      <t>ホイクショトウホウモン</t>
    </rPh>
    <rPh sb="25" eb="27">
      <t>シエン</t>
    </rPh>
    <rPh sb="28" eb="30">
      <t>テイキョウ</t>
    </rPh>
    <phoneticPr fontId="3"/>
  </si>
  <si>
    <t>過去６月間に当該指定保育所等訪問支援事業所を利用していないか。</t>
    <rPh sb="0" eb="2">
      <t>カコ</t>
    </rPh>
    <rPh sb="3" eb="4">
      <t>ゲツ</t>
    </rPh>
    <rPh sb="4" eb="5">
      <t>カン</t>
    </rPh>
    <rPh sb="6" eb="8">
      <t>トウガイ</t>
    </rPh>
    <rPh sb="8" eb="10">
      <t>シテイ</t>
    </rPh>
    <rPh sb="10" eb="18">
      <t>ホイクショトウホウモンシエン</t>
    </rPh>
    <rPh sb="18" eb="20">
      <t>ジギョウ</t>
    </rPh>
    <rPh sb="20" eb="21">
      <t>ショ</t>
    </rPh>
    <rPh sb="22" eb="24">
      <t>リヨウ</t>
    </rPh>
    <phoneticPr fontId="3"/>
  </si>
  <si>
    <t>上記提供する際に、児童発達支援管理責任者が同行しているか。</t>
    <rPh sb="0" eb="2">
      <t>ジョウキ</t>
    </rPh>
    <rPh sb="2" eb="4">
      <t>テイキョウ</t>
    </rPh>
    <rPh sb="6" eb="7">
      <t>サイ</t>
    </rPh>
    <rPh sb="9" eb="20">
      <t>ジドウハッタツシエンカンリセキニンシャ</t>
    </rPh>
    <rPh sb="21" eb="23">
      <t>ドウコウ</t>
    </rPh>
    <phoneticPr fontId="3"/>
  </si>
  <si>
    <t>上記支援について、あらかじめ保護者の同意を得ているか。</t>
    <rPh sb="0" eb="4">
      <t>ジョウキシエン</t>
    </rPh>
    <rPh sb="14" eb="17">
      <t>ホゴシャ</t>
    </rPh>
    <rPh sb="18" eb="20">
      <t>ドウイ</t>
    </rPh>
    <rPh sb="21" eb="22">
      <t>エ</t>
    </rPh>
    <phoneticPr fontId="3"/>
  </si>
  <si>
    <t>１月につき２回を限度に算定しているか。</t>
    <rPh sb="1" eb="2">
      <t>ツキ</t>
    </rPh>
    <rPh sb="6" eb="7">
      <t>カイ</t>
    </rPh>
    <rPh sb="8" eb="10">
      <t>ゲンド</t>
    </rPh>
    <rPh sb="11" eb="13">
      <t>サンテイ</t>
    </rPh>
    <phoneticPr fontId="3"/>
  </si>
  <si>
    <t>上記の児童に対して、当該事業所の訪問支援員が初めて又は初回の指定保育所等訪問支援を提供を行った日の属する月に算定しているか。</t>
    <rPh sb="0" eb="2">
      <t>ジョウキ</t>
    </rPh>
    <rPh sb="3" eb="5">
      <t>ジドウ</t>
    </rPh>
    <rPh sb="54" eb="56">
      <t>サンテイ</t>
    </rPh>
    <phoneticPr fontId="3"/>
  </si>
  <si>
    <t>人員基準上事業所に配置すべき従業者が、障害児の居宅を訪問して障害児及びその家族等に対する相談援助等を実施しているか。</t>
    <rPh sb="0" eb="4">
      <t>ジンインキジュン</t>
    </rPh>
    <rPh sb="4" eb="5">
      <t>ジョウ</t>
    </rPh>
    <rPh sb="5" eb="7">
      <t>ジギョウ</t>
    </rPh>
    <rPh sb="7" eb="8">
      <t>ショ</t>
    </rPh>
    <rPh sb="9" eb="11">
      <t>ハイチ</t>
    </rPh>
    <rPh sb="14" eb="17">
      <t>ジュウギョウシャ</t>
    </rPh>
    <rPh sb="19" eb="21">
      <t>ショウガイ</t>
    </rPh>
    <rPh sb="21" eb="22">
      <t>ジ</t>
    </rPh>
    <rPh sb="23" eb="25">
      <t>キョタク</t>
    </rPh>
    <rPh sb="26" eb="28">
      <t>ホウモン</t>
    </rPh>
    <rPh sb="30" eb="32">
      <t>ショウガイ</t>
    </rPh>
    <rPh sb="32" eb="33">
      <t>ジ</t>
    </rPh>
    <rPh sb="33" eb="34">
      <t>オヨ</t>
    </rPh>
    <rPh sb="37" eb="39">
      <t>カゾク</t>
    </rPh>
    <rPh sb="39" eb="40">
      <t>トウ</t>
    </rPh>
    <rPh sb="41" eb="42">
      <t>タイ</t>
    </rPh>
    <rPh sb="44" eb="46">
      <t>ソウダン</t>
    </rPh>
    <rPh sb="46" eb="48">
      <t>エンジョ</t>
    </rPh>
    <rPh sb="48" eb="49">
      <t>トウ</t>
    </rPh>
    <rPh sb="50" eb="52">
      <t>ジッシ</t>
    </rPh>
    <phoneticPr fontId="3"/>
  </si>
  <si>
    <t>児童発達支援管理責任者による指揮の下、保育所等訪問支援計画を作成していない。</t>
    <rPh sb="6" eb="11">
      <t>カンリセキニンシャ</t>
    </rPh>
    <rPh sb="14" eb="16">
      <t>シキ</t>
    </rPh>
    <rPh sb="17" eb="18">
      <t>モト</t>
    </rPh>
    <rPh sb="30" eb="32">
      <t>サクセイ</t>
    </rPh>
    <phoneticPr fontId="3"/>
  </si>
  <si>
    <t>サービス提供にあたって、保育所等訪問支援計画を作成していない。</t>
  </si>
  <si>
    <t>保育所等訪問支援計画について６月に１回以上見直していない。</t>
    <phoneticPr fontId="3"/>
  </si>
  <si>
    <t>新規に保育所等訪問支援計画を作成した障害児か。</t>
    <rPh sb="0" eb="2">
      <t>シンキ</t>
    </rPh>
    <rPh sb="14" eb="16">
      <t>サクセイ</t>
    </rPh>
    <rPh sb="18" eb="20">
      <t>ショウガイ</t>
    </rPh>
    <rPh sb="20" eb="21">
      <t>ジ</t>
    </rPh>
    <phoneticPr fontId="3"/>
  </si>
  <si>
    <t>上記支援について、保育所等訪問支援計画に位置付けているか。</t>
    <rPh sb="0" eb="2">
      <t>ジョウキ</t>
    </rPh>
    <rPh sb="2" eb="4">
      <t>シエン</t>
    </rPh>
    <rPh sb="20" eb="23">
      <t>イチヅ</t>
    </rPh>
    <phoneticPr fontId="3"/>
  </si>
  <si>
    <t>サービス提供にあたって、居宅訪問型児童発達支援計画を作成していない</t>
  </si>
  <si>
    <t>居宅訪問型児童発達支援計画について６月に１回以上見直していない。</t>
    <phoneticPr fontId="3"/>
  </si>
  <si>
    <t>児童発達支援管理責任者による指揮の下、居宅訪問型児童発達支援計画を作成していない。</t>
    <rPh sb="6" eb="11">
      <t>カンリセキニンシャ</t>
    </rPh>
    <rPh sb="14" eb="16">
      <t>シキ</t>
    </rPh>
    <rPh sb="17" eb="18">
      <t>モト</t>
    </rPh>
    <rPh sb="33" eb="35">
      <t>サクセイ</t>
    </rPh>
    <phoneticPr fontId="3"/>
  </si>
  <si>
    <r>
      <t xml:space="preserve">点検結果
</t>
    </r>
    <r>
      <rPr>
        <sz val="11"/>
        <rFont val="ＭＳ ゴシック"/>
        <family val="3"/>
        <charset val="128"/>
      </rPr>
      <t>左の算定欄「あり」の項目について点検結果を記入（一部項目については算定の有無にかかわらず記入）</t>
    </r>
    <rPh sb="0" eb="2">
      <t>テンケン</t>
    </rPh>
    <rPh sb="2" eb="4">
      <t>ケッカ</t>
    </rPh>
    <rPh sb="5" eb="6">
      <t>ヒダリ</t>
    </rPh>
    <rPh sb="7" eb="9">
      <t>サンテイ</t>
    </rPh>
    <rPh sb="9" eb="10">
      <t>ラン</t>
    </rPh>
    <rPh sb="15" eb="17">
      <t>コウモク</t>
    </rPh>
    <rPh sb="21" eb="23">
      <t>テンケン</t>
    </rPh>
    <rPh sb="23" eb="25">
      <t>ケッカ</t>
    </rPh>
    <rPh sb="26" eb="28">
      <t>キニュウ</t>
    </rPh>
    <rPh sb="29" eb="31">
      <t>イチブ</t>
    </rPh>
    <rPh sb="31" eb="33">
      <t>コウモク</t>
    </rPh>
    <rPh sb="38" eb="40">
      <t>サンテイ</t>
    </rPh>
    <rPh sb="41" eb="43">
      <t>ウム</t>
    </rPh>
    <rPh sb="49" eb="51">
      <t>キニュウ</t>
    </rPh>
    <phoneticPr fontId="7"/>
  </si>
  <si>
    <t>当該障害児の主治医から、障害児ごとに看護の提供又は喀痰吸引等に係る指導等に関し受けた指示について、その内容を書面で残しているか。</t>
    <rPh sb="39" eb="40">
      <t>ウ</t>
    </rPh>
    <phoneticPr fontId="3"/>
  </si>
  <si>
    <t>当該障害児の主治医の指示の受けた具体的な看護内容等を個別支援計画等に記載するとともに、当該障害児の主治医に対し、定期的に看護の提供状況等を報告しているか。</t>
    <phoneticPr fontId="3"/>
  </si>
  <si>
    <t>下記の①もしくは②を満たしているか。
①児童指導員若しくは保育士として配置されている従業者のうち、常勤の割合が100分の75以上
②児童指導員若しくは保育士として常勤で配置されている従業者のうち、３年以上従事している者の割合が100分の30以上</t>
    <rPh sb="0" eb="2">
      <t>カキ</t>
    </rPh>
    <rPh sb="10" eb="11">
      <t>ミ</t>
    </rPh>
    <phoneticPr fontId="7"/>
  </si>
  <si>
    <t>以下の事例について該当した場合は加算を算定していないか。
①【重度心身障害児に対する報酬算定を行う事業所】
　理学療法士、作業療法士、言語聴覚士及び看護職員によ
る訓練を行う場合。
②【当該加算算定全事業所】
　児童発達支援等加配加算により、理学療法士等（保育士を除く。）を配置している場合。
③【当該加算算定全事業所】
　専門的支援加算により、理学療法士等（５年以上児童福祉事業に従事した保育士を除く。）を配置している場合。</t>
    <rPh sb="0" eb="2">
      <t>イカ</t>
    </rPh>
    <rPh sb="3" eb="5">
      <t>ジレイ</t>
    </rPh>
    <rPh sb="9" eb="11">
      <t>ガイトウ</t>
    </rPh>
    <rPh sb="13" eb="15">
      <t>バアイ</t>
    </rPh>
    <rPh sb="16" eb="18">
      <t>カサン</t>
    </rPh>
    <rPh sb="19" eb="21">
      <t>サンテイ</t>
    </rPh>
    <rPh sb="31" eb="33">
      <t>ジュウド</t>
    </rPh>
    <rPh sb="33" eb="35">
      <t>シンシン</t>
    </rPh>
    <rPh sb="35" eb="37">
      <t>ショウガイ</t>
    </rPh>
    <rPh sb="37" eb="38">
      <t>ジ</t>
    </rPh>
    <rPh sb="39" eb="40">
      <t>タイ</t>
    </rPh>
    <rPh sb="42" eb="44">
      <t>ホウシュウ</t>
    </rPh>
    <rPh sb="44" eb="46">
      <t>サンテイ</t>
    </rPh>
    <rPh sb="47" eb="48">
      <t>オコナ</t>
    </rPh>
    <phoneticPr fontId="3"/>
  </si>
  <si>
    <t>下記の放課後等デイサービス計画に関する会議の開催や関係機関との連絡調整等にあたり、あらかじめ通所給付決定保護者の同意を得ているか。</t>
    <rPh sb="3" eb="7">
      <t>ホウカゴトウ</t>
    </rPh>
    <phoneticPr fontId="3"/>
  </si>
  <si>
    <t>未実施</t>
    <rPh sb="0" eb="3">
      <t>ミジッシ</t>
    </rPh>
    <phoneticPr fontId="3"/>
  </si>
  <si>
    <t>基準上
で配置
すべき
児童指導員等</t>
    <rPh sb="12" eb="14">
      <t>ジドウ</t>
    </rPh>
    <rPh sb="14" eb="17">
      <t>シドウイン</t>
    </rPh>
    <rPh sb="17" eb="18">
      <t>トウ</t>
    </rPh>
    <phoneticPr fontId="7"/>
  </si>
  <si>
    <t>3　身体拘束の状況</t>
    <rPh sb="2" eb="4">
      <t>シンタイ</t>
    </rPh>
    <rPh sb="4" eb="5">
      <t>カカ</t>
    </rPh>
    <rPh sb="5" eb="6">
      <t>タバ</t>
    </rPh>
    <rPh sb="7" eb="9">
      <t>ジョウキョウ</t>
    </rPh>
    <phoneticPr fontId="7"/>
  </si>
  <si>
    <t>4　権利侵害、虐待の防止に向けた取り組み状況</t>
    <rPh sb="2" eb="4">
      <t>ケンリ</t>
    </rPh>
    <rPh sb="4" eb="6">
      <t>シンガイ</t>
    </rPh>
    <rPh sb="7" eb="9">
      <t>ギャクタイ</t>
    </rPh>
    <rPh sb="10" eb="12">
      <t>ボウシ</t>
    </rPh>
    <rPh sb="13" eb="14">
      <t>ム</t>
    </rPh>
    <rPh sb="16" eb="17">
      <t>ト</t>
    </rPh>
    <rPh sb="18" eb="19">
      <t>ク</t>
    </rPh>
    <rPh sb="20" eb="22">
      <t>ジョウキョウ</t>
    </rPh>
    <phoneticPr fontId="7"/>
  </si>
  <si>
    <t>5　研修の実施状況</t>
    <rPh sb="2" eb="4">
      <t>ケンシュウ</t>
    </rPh>
    <rPh sb="5" eb="7">
      <t>ジッシ</t>
    </rPh>
    <rPh sb="7" eb="9">
      <t>ジョウキョウ</t>
    </rPh>
    <phoneticPr fontId="7"/>
  </si>
  <si>
    <t>6　ハラスメント防止対策</t>
    <rPh sb="8" eb="12">
      <t>ボウシタイサク</t>
    </rPh>
    <phoneticPr fontId="7"/>
  </si>
  <si>
    <t>7　健康診断の実施状況</t>
    <rPh sb="2" eb="4">
      <t>ケンコウ</t>
    </rPh>
    <rPh sb="4" eb="6">
      <t>シンダン</t>
    </rPh>
    <rPh sb="7" eb="9">
      <t>ジッシ</t>
    </rPh>
    <rPh sb="9" eb="11">
      <t>ジョウキョウ</t>
    </rPh>
    <phoneticPr fontId="7"/>
  </si>
  <si>
    <t>8　業務継続計画（BCP）の策定状況等</t>
    <rPh sb="2" eb="4">
      <t>ギョウム</t>
    </rPh>
    <rPh sb="4" eb="6">
      <t>ケイゾク</t>
    </rPh>
    <rPh sb="6" eb="8">
      <t>ケイカク</t>
    </rPh>
    <rPh sb="14" eb="18">
      <t>サクテイジョウキョウ</t>
    </rPh>
    <rPh sb="18" eb="19">
      <t>トウ</t>
    </rPh>
    <phoneticPr fontId="7"/>
  </si>
  <si>
    <t>9　感染症等の予防・対策状況</t>
    <rPh sb="2" eb="5">
      <t>カンセンショウ</t>
    </rPh>
    <rPh sb="5" eb="6">
      <t>トウ</t>
    </rPh>
    <rPh sb="7" eb="9">
      <t>ヨボウ</t>
    </rPh>
    <rPh sb="10" eb="12">
      <t>タイサク</t>
    </rPh>
    <rPh sb="12" eb="14">
      <t>ジョウキョウ</t>
    </rPh>
    <phoneticPr fontId="7"/>
  </si>
  <si>
    <r>
      <t>10　給食の実施状況　</t>
    </r>
    <r>
      <rPr>
        <sz val="10"/>
        <rFont val="ＭＳ Ｐ明朝"/>
        <family val="1"/>
        <charset val="128"/>
      </rPr>
      <t>（給食を提供している施設のみ記入）</t>
    </r>
    <rPh sb="3" eb="5">
      <t>キュウショク</t>
    </rPh>
    <rPh sb="6" eb="8">
      <t>ジッシ</t>
    </rPh>
    <rPh sb="8" eb="10">
      <t>ジョウキョウ</t>
    </rPh>
    <phoneticPr fontId="7"/>
  </si>
  <si>
    <t>11　防火・災害対策の状況</t>
    <rPh sb="3" eb="5">
      <t>ボウカ</t>
    </rPh>
    <rPh sb="6" eb="8">
      <t>サイガイ</t>
    </rPh>
    <rPh sb="8" eb="10">
      <t>タイサク</t>
    </rPh>
    <rPh sb="11" eb="13">
      <t>ジョウキョウ</t>
    </rPh>
    <phoneticPr fontId="7"/>
  </si>
  <si>
    <t>12　苦情解決体制の整備状況</t>
    <rPh sb="3" eb="5">
      <t>クジョウ</t>
    </rPh>
    <rPh sb="5" eb="7">
      <t>カイケツ</t>
    </rPh>
    <rPh sb="7" eb="9">
      <t>タイセイ</t>
    </rPh>
    <rPh sb="10" eb="12">
      <t>セイビ</t>
    </rPh>
    <rPh sb="12" eb="14">
      <t>ジョウキョウ</t>
    </rPh>
    <phoneticPr fontId="7"/>
  </si>
  <si>
    <t>13　事故防止に向けた取り組み状況</t>
    <rPh sb="3" eb="5">
      <t>ジコ</t>
    </rPh>
    <rPh sb="5" eb="7">
      <t>ボウシ</t>
    </rPh>
    <rPh sb="8" eb="9">
      <t>ム</t>
    </rPh>
    <rPh sb="11" eb="12">
      <t>ト</t>
    </rPh>
    <rPh sb="13" eb="14">
      <t>ク</t>
    </rPh>
    <rPh sb="15" eb="17">
      <t>ジョウキョウ</t>
    </rPh>
    <phoneticPr fontId="7"/>
  </si>
  <si>
    <t>延長支援が必要やむを得ない理由について、障害児支援利用計画に記載されているか。</t>
    <rPh sb="0" eb="4">
      <t>エンチョウシエン</t>
    </rPh>
    <rPh sb="5" eb="7">
      <t>ヒツヨウ</t>
    </rPh>
    <rPh sb="10" eb="11">
      <t>エ</t>
    </rPh>
    <rPh sb="13" eb="15">
      <t>リユウ</t>
    </rPh>
    <rPh sb="20" eb="22">
      <t>ショウガイ</t>
    </rPh>
    <rPh sb="22" eb="23">
      <t>ジ</t>
    </rPh>
    <rPh sb="23" eb="25">
      <t>シエン</t>
    </rPh>
    <rPh sb="25" eb="27">
      <t>リヨウ</t>
    </rPh>
    <rPh sb="27" eb="29">
      <t>ケイカク</t>
    </rPh>
    <rPh sb="30" eb="32">
      <t>キサイ</t>
    </rPh>
    <phoneticPr fontId="3"/>
  </si>
  <si>
    <t>①～②の合計</t>
    <rPh sb="4" eb="6">
      <t>ゴウケイ</t>
    </rPh>
    <phoneticPr fontId="7"/>
  </si>
  <si>
    <r>
      <t>児童発達支援給付費の算定に必要となる従業者の員数（児童指導員等加配加算を算定している場合は、児童指導員等</t>
    </r>
    <r>
      <rPr>
        <sz val="11"/>
        <rFont val="游ゴシック"/>
        <family val="3"/>
        <charset val="128"/>
        <scheme val="minor"/>
      </rPr>
      <t>加配</t>
    </r>
    <r>
      <rPr>
        <sz val="11"/>
        <rFont val="游ゴシック"/>
        <family val="2"/>
        <scheme val="minor"/>
      </rPr>
      <t>加算の算定に必要となる従業者の員数を含む。）を配置しているか。</t>
    </r>
    <rPh sb="52" eb="54">
      <t>カハイ</t>
    </rPh>
    <rPh sb="77" eb="79">
      <t>ハイチ</t>
    </rPh>
    <phoneticPr fontId="3"/>
  </si>
  <si>
    <r>
      <t>上記に加え、理学療法士等（保育士にあっては、保育士として</t>
    </r>
    <r>
      <rPr>
        <b/>
        <u/>
        <sz val="11"/>
        <rFont val="游ゴシック"/>
        <family val="3"/>
        <charset val="128"/>
        <scheme val="minor"/>
      </rPr>
      <t>資格取得後５年以上</t>
    </r>
    <r>
      <rPr>
        <sz val="11"/>
        <rFont val="游ゴシック"/>
        <family val="2"/>
        <scheme val="minor"/>
      </rPr>
      <t>児童福祉事業に従事した者）を常勤換算方法で１以上配置しているか。</t>
    </r>
    <rPh sb="0" eb="2">
      <t>ジョウキ</t>
    </rPh>
    <rPh sb="28" eb="30">
      <t>シカク</t>
    </rPh>
    <rPh sb="30" eb="32">
      <t>シュトク</t>
    </rPh>
    <rPh sb="32" eb="33">
      <t>ゴ</t>
    </rPh>
    <phoneticPr fontId="3"/>
  </si>
  <si>
    <r>
      <t>主として重度心身障害児を通わせる</t>
    </r>
    <r>
      <rPr>
        <sz val="11"/>
        <rFont val="游ゴシック"/>
        <family val="2"/>
        <scheme val="minor"/>
      </rPr>
      <t>児童発達支援センター又は児童発達支援事業所か。</t>
    </r>
    <rPh sb="0" eb="1">
      <t>アルジ</t>
    </rPh>
    <rPh sb="4" eb="8">
      <t>ジュウドシンシン</t>
    </rPh>
    <rPh sb="8" eb="10">
      <t>ショウガイ</t>
    </rPh>
    <rPh sb="10" eb="11">
      <t>ジ</t>
    </rPh>
    <rPh sb="12" eb="13">
      <t>カヨ</t>
    </rPh>
    <rPh sb="16" eb="20">
      <t>ジドウハッタツ</t>
    </rPh>
    <rPh sb="20" eb="22">
      <t>シエン</t>
    </rPh>
    <rPh sb="26" eb="27">
      <t>マタ</t>
    </rPh>
    <rPh sb="28" eb="34">
      <t>ジドウハッタツシエン</t>
    </rPh>
    <rPh sb="34" eb="36">
      <t>ジギョウ</t>
    </rPh>
    <rPh sb="36" eb="37">
      <t>ショ</t>
    </rPh>
    <phoneticPr fontId="3"/>
  </si>
  <si>
    <r>
      <t>急病等により利用予定日の前々日以降</t>
    </r>
    <r>
      <rPr>
        <sz val="11"/>
        <rFont val="游ゴシック"/>
        <family val="3"/>
        <charset val="128"/>
        <scheme val="minor"/>
      </rPr>
      <t>（前々日、前日及び当日）</t>
    </r>
    <r>
      <rPr>
        <sz val="11"/>
        <rFont val="游ゴシック"/>
        <family val="2"/>
        <scheme val="minor"/>
      </rPr>
      <t>に利用を中止した場合か。</t>
    </r>
    <rPh sb="18" eb="21">
      <t>ゼンゼンジツ</t>
    </rPh>
    <rPh sb="22" eb="24">
      <t>ゼンジツ</t>
    </rPh>
    <rPh sb="24" eb="25">
      <t>オヨ</t>
    </rPh>
    <rPh sb="26" eb="28">
      <t>トウジツ</t>
    </rPh>
    <phoneticPr fontId="3"/>
  </si>
  <si>
    <r>
      <t xml:space="preserve">①【以下の②～④に該当しない事業所】
</t>
    </r>
    <r>
      <rPr>
        <sz val="11"/>
        <rFont val="游ゴシック"/>
        <family val="3"/>
        <charset val="128"/>
        <scheme val="minor"/>
      </rPr>
      <t>次の</t>
    </r>
    <r>
      <rPr>
        <sz val="11"/>
        <rFont val="游ゴシック"/>
        <family val="2"/>
        <scheme val="minor"/>
      </rPr>
      <t>いずれかの職員を配置しているか。
・理学療法士　・作業療法士　・言語聴覚士
・心理指導担当職員
・看護職員（保健師、助産師、看護師又は准看護師）
・国立障害者リハビリテーションセンターの学院の視覚障害学科履修者若しくはこれに準ずる視覚障害者の生活訓練を専門とする技術者養成研修修了者</t>
    </r>
    <rPh sb="2" eb="4">
      <t>イカ</t>
    </rPh>
    <rPh sb="9" eb="11">
      <t>ガイトウ</t>
    </rPh>
    <rPh sb="14" eb="16">
      <t>ジギョウ</t>
    </rPh>
    <rPh sb="16" eb="17">
      <t>ショ</t>
    </rPh>
    <rPh sb="19" eb="20">
      <t>ツギ</t>
    </rPh>
    <rPh sb="26" eb="28">
      <t>ショクイン</t>
    </rPh>
    <rPh sb="29" eb="31">
      <t>ハイチ</t>
    </rPh>
    <rPh sb="126" eb="127">
      <t>モ</t>
    </rPh>
    <phoneticPr fontId="3"/>
  </si>
  <si>
    <r>
      <t>②【医療的スコア区分に応じた基本報酬を算定する事業所】
①のうち、看護職員を除く</t>
    </r>
    <r>
      <rPr>
        <sz val="11"/>
        <rFont val="游ゴシック"/>
        <family val="3"/>
        <charset val="128"/>
        <scheme val="minor"/>
      </rPr>
      <t>いずれかの</t>
    </r>
    <r>
      <rPr>
        <sz val="11"/>
        <rFont val="游ゴシック"/>
        <family val="2"/>
        <scheme val="minor"/>
      </rPr>
      <t>職員を配置しているか。</t>
    </r>
    <rPh sb="2" eb="5">
      <t>イリョウテキ</t>
    </rPh>
    <rPh sb="8" eb="10">
      <t>クブン</t>
    </rPh>
    <rPh sb="11" eb="12">
      <t>オウ</t>
    </rPh>
    <rPh sb="14" eb="16">
      <t>キホン</t>
    </rPh>
    <rPh sb="16" eb="18">
      <t>ホウシュウ</t>
    </rPh>
    <rPh sb="19" eb="21">
      <t>サンテイ</t>
    </rPh>
    <rPh sb="23" eb="25">
      <t>ジギョウ</t>
    </rPh>
    <rPh sb="25" eb="26">
      <t>ショ</t>
    </rPh>
    <rPh sb="33" eb="37">
      <t>カンゴショクイン</t>
    </rPh>
    <rPh sb="38" eb="39">
      <t>ノゾ</t>
    </rPh>
    <rPh sb="45" eb="47">
      <t>ショクイン</t>
    </rPh>
    <rPh sb="48" eb="50">
      <t>ハイチ</t>
    </rPh>
    <phoneticPr fontId="3"/>
  </si>
  <si>
    <r>
      <t>③【難聴児を支援する児童発達支援センター】
①のうち、言語聴覚士を除く</t>
    </r>
    <r>
      <rPr>
        <sz val="11"/>
        <rFont val="游ゴシック"/>
        <family val="3"/>
        <charset val="128"/>
        <scheme val="minor"/>
      </rPr>
      <t>いずれかの</t>
    </r>
    <r>
      <rPr>
        <sz val="11"/>
        <rFont val="游ゴシック"/>
        <family val="2"/>
        <scheme val="minor"/>
      </rPr>
      <t>職員を配置</t>
    </r>
    <rPh sb="2" eb="4">
      <t>ナンチョウ</t>
    </rPh>
    <rPh sb="4" eb="5">
      <t>ジ</t>
    </rPh>
    <rPh sb="6" eb="8">
      <t>シエン</t>
    </rPh>
    <rPh sb="10" eb="12">
      <t>ジドウ</t>
    </rPh>
    <rPh sb="12" eb="14">
      <t>ハッタツ</t>
    </rPh>
    <rPh sb="14" eb="16">
      <t>シエン</t>
    </rPh>
    <rPh sb="27" eb="32">
      <t>ゲンゴチョウカクシ</t>
    </rPh>
    <rPh sb="33" eb="34">
      <t>ノゾ</t>
    </rPh>
    <rPh sb="40" eb="42">
      <t>ショクイン</t>
    </rPh>
    <rPh sb="43" eb="45">
      <t>ハイチ</t>
    </rPh>
    <phoneticPr fontId="3"/>
  </si>
  <si>
    <r>
      <t>④【重度心身障害児に対する報酬算定を行う事業所】
①のうち、理学療法士、作業療法士、言語聴覚士及び看護職員を除く</t>
    </r>
    <r>
      <rPr>
        <sz val="11"/>
        <rFont val="游ゴシック"/>
        <family val="3"/>
        <charset val="128"/>
        <scheme val="minor"/>
      </rPr>
      <t>いずれかの</t>
    </r>
    <r>
      <rPr>
        <sz val="11"/>
        <rFont val="游ゴシック"/>
        <family val="2"/>
        <scheme val="minor"/>
      </rPr>
      <t>職員を配置。</t>
    </r>
    <rPh sb="2" eb="4">
      <t>ジュウド</t>
    </rPh>
    <rPh sb="4" eb="6">
      <t>シンシン</t>
    </rPh>
    <rPh sb="6" eb="8">
      <t>ショウガイ</t>
    </rPh>
    <rPh sb="8" eb="9">
      <t>ジ</t>
    </rPh>
    <rPh sb="10" eb="11">
      <t>タイ</t>
    </rPh>
    <rPh sb="13" eb="15">
      <t>ホウシュウ</t>
    </rPh>
    <rPh sb="15" eb="17">
      <t>サンテイ</t>
    </rPh>
    <rPh sb="18" eb="19">
      <t>オコナ</t>
    </rPh>
    <rPh sb="20" eb="22">
      <t>ジギョウ</t>
    </rPh>
    <rPh sb="22" eb="23">
      <t>ショ</t>
    </rPh>
    <rPh sb="30" eb="35">
      <t>リガクリョウホウシ</t>
    </rPh>
    <rPh sb="36" eb="41">
      <t>サギョウリョウホウシ</t>
    </rPh>
    <rPh sb="42" eb="47">
      <t>ゲンゴチョウカクシ</t>
    </rPh>
    <rPh sb="47" eb="48">
      <t>オヨ</t>
    </rPh>
    <rPh sb="49" eb="51">
      <t>カンゴ</t>
    </rPh>
    <rPh sb="51" eb="53">
      <t>ショクイン</t>
    </rPh>
    <rPh sb="54" eb="55">
      <t>ノゾ</t>
    </rPh>
    <rPh sb="61" eb="63">
      <t>ショクイン</t>
    </rPh>
    <rPh sb="64" eb="66">
      <t>ハイチ</t>
    </rPh>
    <phoneticPr fontId="3"/>
  </si>
  <si>
    <r>
      <t>受け入れた児童が</t>
    </r>
    <r>
      <rPr>
        <sz val="11"/>
        <rFont val="游ゴシック"/>
        <family val="2"/>
        <scheme val="minor"/>
      </rPr>
      <t>要保護児童又は要支援児童に該当するか。</t>
    </r>
    <rPh sb="0" eb="1">
      <t>ウ</t>
    </rPh>
    <rPh sb="2" eb="3">
      <t>イ</t>
    </rPh>
    <rPh sb="5" eb="7">
      <t>ジドウ</t>
    </rPh>
    <rPh sb="8" eb="11">
      <t>ヨウホゴ</t>
    </rPh>
    <rPh sb="21" eb="23">
      <t>ガイトウ</t>
    </rPh>
    <phoneticPr fontId="3"/>
  </si>
  <si>
    <r>
      <t>児童相談所などの公的機関又は当該児童若しくはその保護者の主治医（</t>
    </r>
    <r>
      <rPr>
        <sz val="11"/>
        <rFont val="游ゴシック"/>
        <family val="3"/>
        <charset val="128"/>
        <scheme val="minor"/>
      </rPr>
      <t>連携先機関</t>
    </r>
    <r>
      <rPr>
        <sz val="11"/>
        <rFont val="游ゴシック"/>
        <family val="2"/>
        <scheme val="minor"/>
      </rPr>
      <t xml:space="preserve">）と連携し支援しているか。
</t>
    </r>
    <rPh sb="32" eb="34">
      <t>レンケイ</t>
    </rPh>
    <rPh sb="34" eb="35">
      <t>サキ</t>
    </rPh>
    <rPh sb="35" eb="37">
      <t>キカン</t>
    </rPh>
    <rPh sb="39" eb="41">
      <t>レンケイ</t>
    </rPh>
    <rPh sb="42" eb="44">
      <t>シエン</t>
    </rPh>
    <phoneticPr fontId="3"/>
  </si>
  <si>
    <r>
      <t>連携先</t>
    </r>
    <r>
      <rPr>
        <sz val="11"/>
        <rFont val="游ゴシック"/>
        <family val="2"/>
        <scheme val="minor"/>
      </rPr>
      <t>機関と要支援児童等への支援状況等について連携し支援を行うことについて、児童発達支援計画に位置付けた上で保護者から同意を得ているか。</t>
    </r>
    <rPh sb="0" eb="2">
      <t>レンケイ</t>
    </rPh>
    <rPh sb="2" eb="3">
      <t>サキ</t>
    </rPh>
    <rPh sb="3" eb="5">
      <t>キカン</t>
    </rPh>
    <rPh sb="6" eb="9">
      <t>ヨウシエン</t>
    </rPh>
    <rPh sb="9" eb="11">
      <t>ジドウ</t>
    </rPh>
    <rPh sb="11" eb="12">
      <t>トウ</t>
    </rPh>
    <rPh sb="14" eb="16">
      <t>シエン</t>
    </rPh>
    <rPh sb="16" eb="18">
      <t>ジョウキョウ</t>
    </rPh>
    <rPh sb="18" eb="19">
      <t>トウ</t>
    </rPh>
    <rPh sb="23" eb="25">
      <t>レンケイ</t>
    </rPh>
    <rPh sb="26" eb="28">
      <t>シエン</t>
    </rPh>
    <rPh sb="29" eb="30">
      <t>オコナ</t>
    </rPh>
    <rPh sb="38" eb="44">
      <t>ジドウハッタツシエン</t>
    </rPh>
    <rPh sb="44" eb="46">
      <t>ケイカク</t>
    </rPh>
    <rPh sb="47" eb="50">
      <t>イチヅ</t>
    </rPh>
    <rPh sb="52" eb="53">
      <t>ウエ</t>
    </rPh>
    <rPh sb="54" eb="57">
      <t>ホゴシャ</t>
    </rPh>
    <rPh sb="59" eb="61">
      <t>ドウイ</t>
    </rPh>
    <rPh sb="62" eb="63">
      <t>エ</t>
    </rPh>
    <phoneticPr fontId="3"/>
  </si>
  <si>
    <r>
      <t>スコア表の項目の欄に規定するいずれかの医療行為を必要とする状態である障害児に</t>
    </r>
    <r>
      <rPr>
        <sz val="11"/>
        <rFont val="游ゴシック"/>
        <family val="3"/>
        <charset val="128"/>
        <scheme val="minor"/>
      </rPr>
      <t>4時間未満の</t>
    </r>
    <r>
      <rPr>
        <sz val="11"/>
        <rFont val="游ゴシック"/>
        <family val="2"/>
        <scheme val="minor"/>
      </rPr>
      <t>看護を実施しているか。</t>
    </r>
    <rPh sb="39" eb="41">
      <t>ジカン</t>
    </rPh>
    <rPh sb="41" eb="43">
      <t>ミマン</t>
    </rPh>
    <rPh sb="44" eb="46">
      <t>カンゴ</t>
    </rPh>
    <rPh sb="47" eb="49">
      <t>ジッシ</t>
    </rPh>
    <phoneticPr fontId="3"/>
  </si>
  <si>
    <r>
      <t>当該看護職員がスコア表の項目の欄に規定するいずれかの医療行為を必要とする状態である障害児に</t>
    </r>
    <r>
      <rPr>
        <sz val="11"/>
        <rFont val="游ゴシック"/>
        <family val="3"/>
        <charset val="128"/>
        <scheme val="minor"/>
      </rPr>
      <t>４時間以上の</t>
    </r>
    <r>
      <rPr>
        <sz val="11"/>
        <rFont val="游ゴシック"/>
        <family val="2"/>
        <scheme val="minor"/>
      </rPr>
      <t>看護を実施しているか。</t>
    </r>
    <rPh sb="0" eb="2">
      <t>トウガイ</t>
    </rPh>
    <rPh sb="2" eb="6">
      <t>カンゴショクイン</t>
    </rPh>
    <rPh sb="51" eb="53">
      <t>カンゴ</t>
    </rPh>
    <rPh sb="54" eb="56">
      <t>ジッシ</t>
    </rPh>
    <phoneticPr fontId="3"/>
  </si>
  <si>
    <r>
      <t>運営規程に定める</t>
    </r>
    <r>
      <rPr>
        <sz val="11"/>
        <rFont val="游ゴシック"/>
        <family val="3"/>
        <charset val="128"/>
        <scheme val="minor"/>
      </rPr>
      <t>営業時</t>
    </r>
    <r>
      <rPr>
        <sz val="11"/>
        <rFont val="游ゴシック"/>
        <family val="2"/>
        <scheme val="minor"/>
      </rPr>
      <t>間（送迎のみを実施する時間を除く）が８時間以上か。</t>
    </r>
    <rPh sb="0" eb="2">
      <t>ウンエイ</t>
    </rPh>
    <phoneticPr fontId="3"/>
  </si>
  <si>
    <r>
      <t>営業時間</t>
    </r>
    <r>
      <rPr>
        <sz val="11"/>
        <rFont val="游ゴシック"/>
        <family val="2"/>
        <scheme val="minor"/>
      </rPr>
      <t>の前後に児童発達支援を実施しているか。</t>
    </r>
    <phoneticPr fontId="3"/>
  </si>
  <si>
    <t>児童発達支援センター及び主として重度心身障害児を受け入れる児童発達支援事業所以外に該当するか。</t>
    <rPh sb="10" eb="11">
      <t>オヨ</t>
    </rPh>
    <rPh sb="38" eb="40">
      <t>イガイ</t>
    </rPh>
    <rPh sb="41" eb="43">
      <t>ガイトウ</t>
    </rPh>
    <phoneticPr fontId="3"/>
  </si>
  <si>
    <t>上記を満たしていない日が開所日の１割以上該当するか。</t>
    <rPh sb="0" eb="2">
      <t>ジョウキ</t>
    </rPh>
    <rPh sb="3" eb="4">
      <t>ミ</t>
    </rPh>
    <rPh sb="10" eb="11">
      <t>ヒ</t>
    </rPh>
    <rPh sb="12" eb="14">
      <t>カイショ</t>
    </rPh>
    <rPh sb="14" eb="15">
      <t>ビ</t>
    </rPh>
    <rPh sb="17" eb="18">
      <t>ワリ</t>
    </rPh>
    <rPh sb="18" eb="20">
      <t>イジョウ</t>
    </rPh>
    <rPh sb="20" eb="22">
      <t>ガイトウ</t>
    </rPh>
    <phoneticPr fontId="3"/>
  </si>
  <si>
    <t>上記に該当する日について障害児全員につき定員超過利用減算を算定しているか。</t>
    <rPh sb="0" eb="2">
      <t>ジョウキ</t>
    </rPh>
    <rPh sb="3" eb="5">
      <t>ガイトウ</t>
    </rPh>
    <rPh sb="7" eb="8">
      <t>ヒ</t>
    </rPh>
    <rPh sb="12" eb="14">
      <t>ショウガイ</t>
    </rPh>
    <rPh sb="14" eb="15">
      <t>ジ</t>
    </rPh>
    <rPh sb="15" eb="17">
      <t>ゼンイン</t>
    </rPh>
    <rPh sb="20" eb="24">
      <t>テイインチョウカ</t>
    </rPh>
    <rPh sb="24" eb="26">
      <t>リヨウ</t>
    </rPh>
    <rPh sb="26" eb="28">
      <t>ゲンサン</t>
    </rPh>
    <rPh sb="29" eb="31">
      <t>サンテイ</t>
    </rPh>
    <phoneticPr fontId="3"/>
  </si>
  <si>
    <t>上記に該当する１月間について障害児全員につき定員超過利用減算を算定しているか。</t>
    <rPh sb="0" eb="2">
      <t>ジョウキ</t>
    </rPh>
    <rPh sb="3" eb="5">
      <t>ガイトウ</t>
    </rPh>
    <rPh sb="8" eb="9">
      <t>ツキ</t>
    </rPh>
    <rPh sb="9" eb="10">
      <t>カン</t>
    </rPh>
    <rPh sb="14" eb="16">
      <t>ショウガイ</t>
    </rPh>
    <rPh sb="16" eb="17">
      <t>ジ</t>
    </rPh>
    <rPh sb="17" eb="19">
      <t>ゼンイン</t>
    </rPh>
    <rPh sb="22" eb="26">
      <t>テイインチョウカ</t>
    </rPh>
    <rPh sb="26" eb="28">
      <t>リヨウ</t>
    </rPh>
    <rPh sb="28" eb="30">
      <t>ゲンサン</t>
    </rPh>
    <rPh sb="31" eb="33">
      <t>サンテイ</t>
    </rPh>
    <phoneticPr fontId="3"/>
  </si>
  <si>
    <r>
      <t>上記に加え、児童指導員（児童指導員として</t>
    </r>
    <r>
      <rPr>
        <b/>
        <u/>
        <sz val="11"/>
        <rFont val="游ゴシック"/>
        <family val="3"/>
        <charset val="128"/>
        <scheme val="minor"/>
      </rPr>
      <t>資格取得後５年以上</t>
    </r>
    <r>
      <rPr>
        <sz val="11"/>
        <rFont val="游ゴシック"/>
        <family val="2"/>
        <scheme val="minor"/>
      </rPr>
      <t>児童福祉事業に従事した者）を常勤換算方法で１以上配置しているか、</t>
    </r>
    <rPh sb="0" eb="2">
      <t>ジョウキ</t>
    </rPh>
    <rPh sb="20" eb="22">
      <t>シカク</t>
    </rPh>
    <rPh sb="22" eb="24">
      <t>シュトク</t>
    </rPh>
    <rPh sb="24" eb="25">
      <t>ゴ</t>
    </rPh>
    <phoneticPr fontId="3"/>
  </si>
  <si>
    <t>【当該加算算定全事業所】特別支援加算対象児に係る児童発達支援計画を踏まえ、加算対象児の自立生活に必要な日常生活動作、運動機能等に係る訓練又は心理指導のための「特別支援計画」を作成しているか。</t>
    <phoneticPr fontId="3"/>
  </si>
  <si>
    <t>【当該加算算定全事業所】特別支援計画の作成後、その実施状況の把握や、加算対象児の生活全般の質を向上させるための課題を把握し、必要に応じて特別支援計画の見直しを実施しているか。</t>
    <rPh sb="79" eb="81">
      <t>ジッシ</t>
    </rPh>
    <phoneticPr fontId="3"/>
  </si>
  <si>
    <t>【当該加算算定全事業所】特別支援計画の作成又は見直しに当たって、加算対象児に係る通所給付決定保護者及び加算対象児に対し、特別支援計画の作成又は見直しについて説明し、同意を得ているか。</t>
    <phoneticPr fontId="3"/>
  </si>
  <si>
    <t>【当該加算算定全事業所】加算対象児ごとの訓練記録を作成しているか。</t>
    <phoneticPr fontId="3"/>
  </si>
  <si>
    <t>喀痰吸引等が必要な障害児に対して、認定特定行為業務従事者が、医療機関等との連携により、喀痰吸引等を実施しているか。</t>
    <rPh sb="49" eb="51">
      <t>ジッシ</t>
    </rPh>
    <phoneticPr fontId="3"/>
  </si>
  <si>
    <t>医療連携体制加算（Ⅰ）～（Ⅴ）を算定していないか。</t>
    <rPh sb="16" eb="18">
      <t>サンテイ</t>
    </rPh>
    <phoneticPr fontId="3"/>
  </si>
  <si>
    <t>徒歩など費用が発生しない方法による送迎の場合は算定していないか。</t>
    <rPh sb="23" eb="25">
      <t>サンテイ</t>
    </rPh>
    <phoneticPr fontId="3"/>
  </si>
  <si>
    <t>（サービス提供提供時間が３０分未満の場合）
放課後等デイサービス計画に基づき、徐々に在所時間数を延ばす必要性を市町村が認めた就学児か。</t>
    <rPh sb="5" eb="7">
      <t>テイキョウ</t>
    </rPh>
    <rPh sb="7" eb="11">
      <t>テイキョウジカン</t>
    </rPh>
    <rPh sb="14" eb="17">
      <t>フンミマン</t>
    </rPh>
    <rPh sb="18" eb="20">
      <t>バアイ</t>
    </rPh>
    <rPh sb="22" eb="25">
      <t>ホウカゴ</t>
    </rPh>
    <rPh sb="25" eb="26">
      <t>トウ</t>
    </rPh>
    <rPh sb="32" eb="34">
      <t>ケイカク</t>
    </rPh>
    <rPh sb="35" eb="36">
      <t>モト</t>
    </rPh>
    <rPh sb="39" eb="41">
      <t>ジョジョ</t>
    </rPh>
    <rPh sb="42" eb="44">
      <t>ザイショ</t>
    </rPh>
    <rPh sb="44" eb="47">
      <t>ジカンスウ</t>
    </rPh>
    <rPh sb="48" eb="49">
      <t>ノ</t>
    </rPh>
    <rPh sb="51" eb="53">
      <t>ヒツヨウ</t>
    </rPh>
    <rPh sb="53" eb="54">
      <t>セイ</t>
    </rPh>
    <rPh sb="55" eb="58">
      <t>シチョウソン</t>
    </rPh>
    <rPh sb="59" eb="60">
      <t>ミト</t>
    </rPh>
    <rPh sb="62" eb="64">
      <t>シュウガク</t>
    </rPh>
    <rPh sb="64" eb="65">
      <t>ジ</t>
    </rPh>
    <phoneticPr fontId="3"/>
  </si>
  <si>
    <t>指定基準上配置すべき児童指導員及び保育士の員数を満たしていないか。</t>
    <rPh sb="0" eb="2">
      <t>シテイ</t>
    </rPh>
    <rPh sb="2" eb="4">
      <t>キジュン</t>
    </rPh>
    <rPh sb="4" eb="5">
      <t>ジョウ</t>
    </rPh>
    <rPh sb="5" eb="7">
      <t>ハイチ</t>
    </rPh>
    <rPh sb="10" eb="15">
      <t>ジドウシドウイン</t>
    </rPh>
    <rPh sb="15" eb="16">
      <t>オヨ</t>
    </rPh>
    <rPh sb="17" eb="20">
      <t>ホイクシ</t>
    </rPh>
    <rPh sb="21" eb="23">
      <t>インスウ</t>
    </rPh>
    <rPh sb="24" eb="25">
      <t>ミ</t>
    </rPh>
    <phoneticPr fontId="3"/>
  </si>
  <si>
    <t>指定基準上配置すべき児童発達支援管理責任者の員数を満たしていないか。</t>
    <rPh sb="22" eb="24">
      <t>インスウ</t>
    </rPh>
    <phoneticPr fontId="3"/>
  </si>
  <si>
    <t>児童発達支援管理責任者による指揮の下、放課後等デイサービス計画を作成していないか。</t>
    <rPh sb="6" eb="11">
      <t>カンリセキニンシャ</t>
    </rPh>
    <rPh sb="14" eb="16">
      <t>シキ</t>
    </rPh>
    <rPh sb="17" eb="18">
      <t>モト</t>
    </rPh>
    <rPh sb="32" eb="34">
      <t>サクセイ</t>
    </rPh>
    <phoneticPr fontId="3"/>
  </si>
  <si>
    <t>指定基準上配置すべき従業者の員数以外の要件（常勤又は専従など）を満たしていないか。</t>
    <rPh sb="0" eb="2">
      <t>シテイ</t>
    </rPh>
    <rPh sb="2" eb="4">
      <t>キジュン</t>
    </rPh>
    <rPh sb="4" eb="5">
      <t>ジョウ</t>
    </rPh>
    <rPh sb="5" eb="7">
      <t>ハイチ</t>
    </rPh>
    <rPh sb="10" eb="13">
      <t>ジュウギョウシャ</t>
    </rPh>
    <rPh sb="14" eb="16">
      <t>インスウ</t>
    </rPh>
    <rPh sb="16" eb="18">
      <t>イガイ</t>
    </rPh>
    <rPh sb="19" eb="21">
      <t>ヨウケン</t>
    </rPh>
    <rPh sb="22" eb="24">
      <t>ジョウキン</t>
    </rPh>
    <rPh sb="24" eb="25">
      <t>マタ</t>
    </rPh>
    <rPh sb="26" eb="28">
      <t>センジュウ</t>
    </rPh>
    <rPh sb="32" eb="33">
      <t>ミ</t>
    </rPh>
    <phoneticPr fontId="3"/>
  </si>
  <si>
    <t>サービス提供にあたって、放課後等デイサービス計画を作成していないか。</t>
    <phoneticPr fontId="3"/>
  </si>
  <si>
    <t>放課後等デイサービス計画について６月に１回以上見直していないか。</t>
    <phoneticPr fontId="3"/>
  </si>
  <si>
    <t>放課後等デイサービス給付費の算定に必要な従業者の員数（専門的支援加算を算定している場合は、専門的支援加算の加算の算定に必要となる従業者の員数を含む。）を満たすか。</t>
    <rPh sb="14" eb="16">
      <t>サンテイ</t>
    </rPh>
    <rPh sb="17" eb="19">
      <t>ヒツヨウ</t>
    </rPh>
    <rPh sb="76" eb="77">
      <t>ミ</t>
    </rPh>
    <phoneticPr fontId="3"/>
  </si>
  <si>
    <t>作成</t>
    <rPh sb="0" eb="2">
      <t>サクセイ</t>
    </rPh>
    <phoneticPr fontId="3"/>
  </si>
  <si>
    <t>未作成</t>
    <rPh sb="0" eb="3">
      <t>ミサクセイ</t>
    </rPh>
    <phoneticPr fontId="3"/>
  </si>
  <si>
    <t xml:space="preserve">児童発達支援計画を作成しているか。
</t>
    <rPh sb="0" eb="6">
      <t>ジドウハッタツシエン</t>
    </rPh>
    <rPh sb="6" eb="8">
      <t>ケイカク</t>
    </rPh>
    <rPh sb="9" eb="11">
      <t>サクセイ</t>
    </rPh>
    <phoneticPr fontId="3"/>
  </si>
  <si>
    <t xml:space="preserve">放課後等デイサービス計画を作成しているか。
</t>
    <rPh sb="13" eb="15">
      <t>サクセイ</t>
    </rPh>
    <phoneticPr fontId="3"/>
  </si>
  <si>
    <t>①【以下の②～③に該当しない事業所】
以下のいずれかの職員を配置しているか。
・理学療法士　・作業療法士　・言語聴覚士
・心理指導担当職員
・看護職員（保健師、助産師、看護師又は准看護師）
・国立障害者リハビリテーションセンターの学院の視覚障害学科履修者若しくはこれに準ずる視覚障害者の生活訓練を専門とする技術者養成研修修了者</t>
    <rPh sb="2" eb="4">
      <t>イカ</t>
    </rPh>
    <rPh sb="9" eb="11">
      <t>ガイトウ</t>
    </rPh>
    <rPh sb="14" eb="16">
      <t>ジギョウ</t>
    </rPh>
    <rPh sb="16" eb="17">
      <t>ショ</t>
    </rPh>
    <rPh sb="19" eb="21">
      <t>イカ</t>
    </rPh>
    <rPh sb="27" eb="29">
      <t>ショクイン</t>
    </rPh>
    <rPh sb="30" eb="32">
      <t>ハイチ</t>
    </rPh>
    <rPh sb="127" eb="128">
      <t>モ</t>
    </rPh>
    <phoneticPr fontId="3"/>
  </si>
  <si>
    <r>
      <t>放課後等デイサービス給付費の算定に必要となる従業者の員数（児童指導員等加配加算を算定している場合は、児童指導員等加算の算定に必要となる従業者の員数を含む。）に加え、理学療法士等</t>
    </r>
    <r>
      <rPr>
        <b/>
        <u/>
        <sz val="11"/>
        <rFont val="游ゴシック"/>
        <family val="3"/>
        <charset val="128"/>
        <scheme val="minor"/>
      </rPr>
      <t>（保育士を除く）</t>
    </r>
    <r>
      <rPr>
        <sz val="11"/>
        <rFont val="游ゴシック"/>
        <family val="2"/>
        <scheme val="minor"/>
      </rPr>
      <t>を常勤換算方法で１以上配置しているか。</t>
    </r>
    <rPh sb="93" eb="94">
      <t>ノゾ</t>
    </rPh>
    <rPh sb="97" eb="99">
      <t>ジョウキン</t>
    </rPh>
    <rPh sb="99" eb="101">
      <t>カンサン</t>
    </rPh>
    <rPh sb="101" eb="103">
      <t>ホウホウ</t>
    </rPh>
    <phoneticPr fontId="3"/>
  </si>
  <si>
    <r>
      <t>主として重度心身障害児を通わせる放課後等デイサービス事業所</t>
    </r>
    <r>
      <rPr>
        <sz val="11"/>
        <rFont val="游ゴシック"/>
        <family val="2"/>
        <scheme val="minor"/>
      </rPr>
      <t>か。</t>
    </r>
    <rPh sb="0" eb="1">
      <t>アルジ</t>
    </rPh>
    <rPh sb="4" eb="8">
      <t>ジュウドシンシン</t>
    </rPh>
    <rPh sb="8" eb="10">
      <t>ショウガイ</t>
    </rPh>
    <rPh sb="10" eb="11">
      <t>ジ</t>
    </rPh>
    <rPh sb="12" eb="13">
      <t>カヨ</t>
    </rPh>
    <rPh sb="16" eb="20">
      <t>ホウカゴトウ</t>
    </rPh>
    <rPh sb="26" eb="29">
      <t>ジギョウショ</t>
    </rPh>
    <phoneticPr fontId="3"/>
  </si>
  <si>
    <r>
      <t>②【医療的スコア区分に</t>
    </r>
    <r>
      <rPr>
        <sz val="11"/>
        <rFont val="游ゴシック"/>
        <family val="3"/>
        <charset val="128"/>
        <scheme val="minor"/>
      </rPr>
      <t>応じた基本報酬</t>
    </r>
    <r>
      <rPr>
        <sz val="11"/>
        <rFont val="游ゴシック"/>
        <family val="2"/>
        <scheme val="minor"/>
      </rPr>
      <t>を算定する事業所】
①のうち、看護職員を除く職員を配置しているか。</t>
    </r>
    <rPh sb="2" eb="5">
      <t>イリョウテキ</t>
    </rPh>
    <rPh sb="8" eb="10">
      <t>クブン</t>
    </rPh>
    <rPh sb="11" eb="12">
      <t>オウ</t>
    </rPh>
    <rPh sb="14" eb="16">
      <t>キホン</t>
    </rPh>
    <rPh sb="15" eb="16">
      <t>ホン</t>
    </rPh>
    <rPh sb="16" eb="18">
      <t>ホウシュウ</t>
    </rPh>
    <rPh sb="19" eb="21">
      <t>サンテイ</t>
    </rPh>
    <rPh sb="23" eb="25">
      <t>ジギョウ</t>
    </rPh>
    <rPh sb="25" eb="26">
      <t>ショ</t>
    </rPh>
    <rPh sb="33" eb="37">
      <t>カンゴショクイン</t>
    </rPh>
    <rPh sb="38" eb="39">
      <t>ノゾ</t>
    </rPh>
    <rPh sb="40" eb="42">
      <t>ショクイン</t>
    </rPh>
    <rPh sb="43" eb="45">
      <t>ハイチ</t>
    </rPh>
    <phoneticPr fontId="3"/>
  </si>
  <si>
    <r>
      <t>連携先</t>
    </r>
    <r>
      <rPr>
        <sz val="11"/>
        <rFont val="游ゴシック"/>
        <family val="2"/>
        <scheme val="minor"/>
      </rPr>
      <t>機関と要支援児童等への支援状況等について連携し支援を行うことについて、放課後等デイサービス計画に位置付けた上で保護者から同意を得ているか。</t>
    </r>
    <rPh sb="0" eb="2">
      <t>レンケイ</t>
    </rPh>
    <rPh sb="2" eb="3">
      <t>サキ</t>
    </rPh>
    <rPh sb="3" eb="5">
      <t>キカン</t>
    </rPh>
    <rPh sb="6" eb="9">
      <t>ヨウシエン</t>
    </rPh>
    <rPh sb="9" eb="11">
      <t>ジドウ</t>
    </rPh>
    <rPh sb="11" eb="12">
      <t>トウ</t>
    </rPh>
    <rPh sb="14" eb="16">
      <t>シエン</t>
    </rPh>
    <rPh sb="16" eb="18">
      <t>ジョウキョウ</t>
    </rPh>
    <rPh sb="18" eb="19">
      <t>トウ</t>
    </rPh>
    <rPh sb="23" eb="25">
      <t>レンケイ</t>
    </rPh>
    <rPh sb="26" eb="28">
      <t>シエン</t>
    </rPh>
    <rPh sb="29" eb="30">
      <t>オコナ</t>
    </rPh>
    <rPh sb="38" eb="42">
      <t>ホウカゴトウ</t>
    </rPh>
    <rPh sb="48" eb="50">
      <t>ケイカク</t>
    </rPh>
    <rPh sb="51" eb="54">
      <t>イチヅ</t>
    </rPh>
    <rPh sb="56" eb="57">
      <t>ウエ</t>
    </rPh>
    <rPh sb="58" eb="61">
      <t>ホゴシャ</t>
    </rPh>
    <rPh sb="63" eb="65">
      <t>ドウイ</t>
    </rPh>
    <rPh sb="66" eb="67">
      <t>エ</t>
    </rPh>
    <phoneticPr fontId="3"/>
  </si>
  <si>
    <r>
      <rPr>
        <b/>
        <sz val="11"/>
        <rFont val="游ゴシック"/>
        <family val="3"/>
        <charset val="128"/>
        <scheme val="minor"/>
      </rPr>
      <t>８時間以上の</t>
    </r>
    <r>
      <rPr>
        <sz val="11"/>
        <rFont val="游ゴシック"/>
        <family val="2"/>
        <scheme val="minor"/>
      </rPr>
      <t>営業時間の前後に放課後等デイサービスを実施しているか。</t>
    </r>
    <rPh sb="1" eb="5">
      <t>ジカンイジョウ</t>
    </rPh>
    <rPh sb="14" eb="18">
      <t>ホウカゴトウ</t>
    </rPh>
    <phoneticPr fontId="3"/>
  </si>
  <si>
    <t>就職予定の企業（就労継続支援Ａ型、Ｂ型、就労移行支援事業所除く）又は官公庁等との連携調整及び相談援助を行っているか。</t>
    <rPh sb="0" eb="2">
      <t>シュウショク</t>
    </rPh>
    <rPh sb="2" eb="4">
      <t>ヨテイ</t>
    </rPh>
    <rPh sb="5" eb="7">
      <t>キギョウ</t>
    </rPh>
    <rPh sb="29" eb="30">
      <t>ノゾ</t>
    </rPh>
    <rPh sb="32" eb="33">
      <t>マタ</t>
    </rPh>
    <rPh sb="34" eb="37">
      <t>カンコウチョウ</t>
    </rPh>
    <rPh sb="37" eb="38">
      <t>トウ</t>
    </rPh>
    <phoneticPr fontId="3"/>
  </si>
  <si>
    <r>
      <t>上記支援により、指定放課後等デイサービス事業所</t>
    </r>
    <r>
      <rPr>
        <sz val="11"/>
        <rFont val="游ゴシック"/>
        <family val="3"/>
        <charset val="128"/>
        <scheme val="minor"/>
      </rPr>
      <t>（又は共生型放課後等デイサービス事業所）</t>
    </r>
    <r>
      <rPr>
        <sz val="11"/>
        <rFont val="游ゴシック"/>
        <family val="2"/>
        <scheme val="minor"/>
      </rPr>
      <t>を退所し</t>
    </r>
    <r>
      <rPr>
        <sz val="11"/>
        <rFont val="游ゴシック"/>
        <family val="3"/>
        <charset val="128"/>
        <scheme val="minor"/>
      </rPr>
      <t>集団生活を営む施設等</t>
    </r>
    <r>
      <rPr>
        <sz val="11"/>
        <rFont val="游ゴシック"/>
        <family val="2"/>
        <scheme val="minor"/>
      </rPr>
      <t>に通所しているか。</t>
    </r>
    <rPh sb="0" eb="2">
      <t>ジョウキ</t>
    </rPh>
    <rPh sb="2" eb="4">
      <t>シエン</t>
    </rPh>
    <rPh sb="10" eb="14">
      <t>ホウカゴトウ</t>
    </rPh>
    <rPh sb="24" eb="25">
      <t>マタ</t>
    </rPh>
    <rPh sb="26" eb="29">
      <t>キョウセイガタ</t>
    </rPh>
    <rPh sb="29" eb="33">
      <t>ホウカゴトウ</t>
    </rPh>
    <rPh sb="39" eb="41">
      <t>ジギョウ</t>
    </rPh>
    <rPh sb="41" eb="42">
      <t>ショ</t>
    </rPh>
    <rPh sb="47" eb="49">
      <t>シュウダン</t>
    </rPh>
    <rPh sb="49" eb="51">
      <t>セイカツ</t>
    </rPh>
    <rPh sb="52" eb="53">
      <t>イトナ</t>
    </rPh>
    <rPh sb="54" eb="56">
      <t>シセツ</t>
    </rPh>
    <rPh sb="56" eb="57">
      <t>トウ</t>
    </rPh>
    <rPh sb="58" eb="60">
      <t>ツウショ</t>
    </rPh>
    <phoneticPr fontId="3"/>
  </si>
  <si>
    <r>
      <t>退所先について、下記に該当しないか。
・</t>
    </r>
    <r>
      <rPr>
        <sz val="11"/>
        <rFont val="游ゴシック"/>
        <family val="3"/>
        <charset val="128"/>
        <scheme val="minor"/>
      </rPr>
      <t>退所して</t>
    </r>
    <r>
      <rPr>
        <sz val="11"/>
        <rFont val="游ゴシック"/>
        <family val="2"/>
        <scheme val="minor"/>
      </rPr>
      <t>病院又は診療所に入院
・他の社会福祉施設等に入所
・学校教育法第1条に規定する学校（幼稚園を除く。）へ入学
・死亡退所</t>
    </r>
    <rPh sb="0" eb="2">
      <t>タイショ</t>
    </rPh>
    <rPh sb="2" eb="3">
      <t>サキ</t>
    </rPh>
    <phoneticPr fontId="3"/>
  </si>
  <si>
    <t>①下記※の職種にとして配置された日以後、障害児に対する直接支援の業務または相談支援の業務若しくはこれに準ずる業務に従事した期間が通算で５年以上
※理学療法士、作業療法士、言語聴覚士、保育士、看護師の資格を取得後又は児童指導員、児童発達支援管理責任者、サービス管理責任者若しくは心理指導担当職員（大学（短期大学除く）若しくは大学院において、心理学を専修する学科、研究科、相当する課程を修めたものを修めて卒業した者で、個人及び集団心理療法の技術を有するもの又はこれと同等以上の能力があると認められるもの）</t>
    <rPh sb="1" eb="3">
      <t>カキ</t>
    </rPh>
    <rPh sb="5" eb="7">
      <t>ショクシュ</t>
    </rPh>
    <rPh sb="11" eb="13">
      <t>ハイチ</t>
    </rPh>
    <rPh sb="16" eb="17">
      <t>ヒ</t>
    </rPh>
    <rPh sb="17" eb="19">
      <t>イゴ</t>
    </rPh>
    <rPh sb="20" eb="22">
      <t>ショウガイ</t>
    </rPh>
    <rPh sb="22" eb="23">
      <t>ジ</t>
    </rPh>
    <rPh sb="24" eb="25">
      <t>タイ</t>
    </rPh>
    <rPh sb="27" eb="29">
      <t>チョクセツ</t>
    </rPh>
    <rPh sb="29" eb="31">
      <t>シエン</t>
    </rPh>
    <rPh sb="32" eb="34">
      <t>ギョウム</t>
    </rPh>
    <rPh sb="37" eb="39">
      <t>ソウダン</t>
    </rPh>
    <rPh sb="39" eb="41">
      <t>シエン</t>
    </rPh>
    <rPh sb="42" eb="44">
      <t>ギョウム</t>
    </rPh>
    <rPh sb="44" eb="45">
      <t>モ</t>
    </rPh>
    <rPh sb="51" eb="52">
      <t>ジュン</t>
    </rPh>
    <rPh sb="54" eb="56">
      <t>ギョウム</t>
    </rPh>
    <rPh sb="57" eb="59">
      <t>ジュウジ</t>
    </rPh>
    <rPh sb="61" eb="63">
      <t>キカン</t>
    </rPh>
    <rPh sb="64" eb="66">
      <t>ツウサン</t>
    </rPh>
    <rPh sb="68" eb="71">
      <t>ネンイジョウ</t>
    </rPh>
    <rPh sb="148" eb="150">
      <t>ダイガク</t>
    </rPh>
    <rPh sb="151" eb="155">
      <t>タンキダイガク</t>
    </rPh>
    <rPh sb="155" eb="156">
      <t>ノゾ</t>
    </rPh>
    <rPh sb="158" eb="159">
      <t>モ</t>
    </rPh>
    <rPh sb="162" eb="165">
      <t>ダイガクイン</t>
    </rPh>
    <rPh sb="170" eb="173">
      <t>シンリガク</t>
    </rPh>
    <rPh sb="174" eb="176">
      <t>センシュウ</t>
    </rPh>
    <rPh sb="178" eb="180">
      <t>ガッカ</t>
    </rPh>
    <rPh sb="181" eb="184">
      <t>ケンキュウカ</t>
    </rPh>
    <rPh sb="185" eb="187">
      <t>ソウトウ</t>
    </rPh>
    <rPh sb="189" eb="191">
      <t>カテイ</t>
    </rPh>
    <rPh sb="192" eb="193">
      <t>オサ</t>
    </rPh>
    <rPh sb="198" eb="199">
      <t>オサ</t>
    </rPh>
    <rPh sb="201" eb="203">
      <t>ソツギョウ</t>
    </rPh>
    <rPh sb="205" eb="206">
      <t>モノ</t>
    </rPh>
    <rPh sb="208" eb="210">
      <t>コジン</t>
    </rPh>
    <rPh sb="210" eb="211">
      <t>オヨ</t>
    </rPh>
    <rPh sb="212" eb="214">
      <t>シュウダン</t>
    </rPh>
    <rPh sb="214" eb="216">
      <t>シンリ</t>
    </rPh>
    <rPh sb="216" eb="218">
      <t>リョウホウ</t>
    </rPh>
    <rPh sb="219" eb="221">
      <t>ギジュツ</t>
    </rPh>
    <rPh sb="222" eb="223">
      <t>ユウ</t>
    </rPh>
    <rPh sb="227" eb="228">
      <t>マタ</t>
    </rPh>
    <rPh sb="232" eb="234">
      <t>ドウトウ</t>
    </rPh>
    <rPh sb="234" eb="236">
      <t>イジョウ</t>
    </rPh>
    <rPh sb="237" eb="239">
      <t>ノウリョク</t>
    </rPh>
    <rPh sb="243" eb="244">
      <t>ミト</t>
    </rPh>
    <phoneticPr fontId="3"/>
  </si>
  <si>
    <t>①下記※の職種にとして配置された日以後、障害児に対する直接支援の業務または相談支援の業務若しくはこれに準ずる業務に従事した期間が通算で５年以上
※理学療法士、作業療法士、言語聴覚士、保育士、看護師の資格を取得後又は児童指導員、児童発達支援管理責任者、サービス管理責任者若しくは心理指導担当職員（大学の学部で心理学を専修する学科を修めて卒業した者で、個人及び集団心理療法の技術を有するもの）</t>
    <rPh sb="1" eb="3">
      <t>カキ</t>
    </rPh>
    <rPh sb="5" eb="7">
      <t>ショクシュ</t>
    </rPh>
    <rPh sb="11" eb="13">
      <t>ハイチ</t>
    </rPh>
    <rPh sb="16" eb="17">
      <t>ヒ</t>
    </rPh>
    <rPh sb="17" eb="19">
      <t>イゴ</t>
    </rPh>
    <rPh sb="20" eb="22">
      <t>ショウガイ</t>
    </rPh>
    <rPh sb="22" eb="23">
      <t>ジ</t>
    </rPh>
    <rPh sb="24" eb="25">
      <t>タイ</t>
    </rPh>
    <rPh sb="27" eb="29">
      <t>チョクセツ</t>
    </rPh>
    <rPh sb="29" eb="31">
      <t>シエン</t>
    </rPh>
    <rPh sb="32" eb="34">
      <t>ギョウム</t>
    </rPh>
    <rPh sb="37" eb="39">
      <t>ソウダン</t>
    </rPh>
    <rPh sb="39" eb="41">
      <t>シエン</t>
    </rPh>
    <rPh sb="42" eb="44">
      <t>ギョウム</t>
    </rPh>
    <rPh sb="44" eb="45">
      <t>モ</t>
    </rPh>
    <rPh sb="51" eb="52">
      <t>ジュン</t>
    </rPh>
    <rPh sb="54" eb="56">
      <t>ギョウム</t>
    </rPh>
    <rPh sb="57" eb="59">
      <t>ジュウジ</t>
    </rPh>
    <rPh sb="61" eb="63">
      <t>キカン</t>
    </rPh>
    <rPh sb="64" eb="66">
      <t>ツウサン</t>
    </rPh>
    <rPh sb="68" eb="71">
      <t>ネンイジョウ</t>
    </rPh>
    <rPh sb="148" eb="150">
      <t>ダイガク</t>
    </rPh>
    <rPh sb="151" eb="153">
      <t>ガクブ</t>
    </rPh>
    <rPh sb="154" eb="157">
      <t>シンリガク</t>
    </rPh>
    <rPh sb="158" eb="160">
      <t>センシュウ</t>
    </rPh>
    <rPh sb="162" eb="164">
      <t>ガッカ</t>
    </rPh>
    <rPh sb="165" eb="166">
      <t>オサ</t>
    </rPh>
    <rPh sb="168" eb="170">
      <t>ソツギョウ</t>
    </rPh>
    <rPh sb="172" eb="173">
      <t>モノ</t>
    </rPh>
    <rPh sb="175" eb="177">
      <t>コジン</t>
    </rPh>
    <rPh sb="177" eb="178">
      <t>オヨ</t>
    </rPh>
    <rPh sb="179" eb="181">
      <t>シュウダン</t>
    </rPh>
    <rPh sb="181" eb="183">
      <t>シンリ</t>
    </rPh>
    <rPh sb="183" eb="185">
      <t>リョウホウ</t>
    </rPh>
    <rPh sb="186" eb="188">
      <t>ギジュツ</t>
    </rPh>
    <rPh sb="189" eb="190">
      <t>ユウ</t>
    </rPh>
    <phoneticPr fontId="3"/>
  </si>
  <si>
    <t>事業年度ごとに福祉・介護職員処遇改善実績報告書を提出している。</t>
    <rPh sb="7" eb="9">
      <t>フクシ</t>
    </rPh>
    <rPh sb="24" eb="26">
      <t>テイシュツ</t>
    </rPh>
    <phoneticPr fontId="7"/>
  </si>
  <si>
    <t>・キャリアパス要件（次の①、②、③全てに適合）
①任用の際職位、職責又は職務内容等の要件（賃金に関するものを含む）を就業規則等の書面で整備し、その内容を全ての福祉・介護職員に周知
②資質向上の支援に関する具体的な計画を策定し、当該計画に係る研修の実施又は研修の機会を確保し、その内容を全ての福祉・介護職員に周知
③経験若しくは資格等に応じて昇給する仕組み又は一定の基準に基づき定期に昇給を判定する仕組みを書面で整備し、その内容を全ての福祉・介護職員に周知</t>
    <rPh sb="29" eb="31">
      <t>ショクイ</t>
    </rPh>
    <rPh sb="79" eb="81">
      <t>フクシ</t>
    </rPh>
    <rPh sb="145" eb="147">
      <t>フクシ</t>
    </rPh>
    <rPh sb="148" eb="150">
      <t>カイゴ</t>
    </rPh>
    <rPh sb="217" eb="219">
      <t>フクシ</t>
    </rPh>
    <phoneticPr fontId="7"/>
  </si>
  <si>
    <t>・職場環境等要件
　計画の期間中に実施する処遇改善（賃金改善を除く）の内容及び、当該改善に要する見込額を全ての福祉・介護職員に周知</t>
    <rPh sb="10" eb="12">
      <t>ケイカク</t>
    </rPh>
    <rPh sb="13" eb="16">
      <t>キカンチュウ</t>
    </rPh>
    <rPh sb="17" eb="19">
      <t>ジッシ</t>
    </rPh>
    <rPh sb="48" eb="50">
      <t>ミコ</t>
    </rPh>
    <rPh sb="50" eb="51">
      <t>ガク</t>
    </rPh>
    <rPh sb="55" eb="57">
      <t>フクシ</t>
    </rPh>
    <phoneticPr fontId="7"/>
  </si>
  <si>
    <t>・職場環境等要件
　計画の期間中に実施する処遇改善（賃金改善を除く）の内容及び、当該改善に要する見込額を全ての福祉・介護職員に周知</t>
    <rPh sb="1" eb="3">
      <t>ショクバ</t>
    </rPh>
    <rPh sb="3" eb="5">
      <t>カンキョウ</t>
    </rPh>
    <rPh sb="5" eb="6">
      <t>トウ</t>
    </rPh>
    <rPh sb="55" eb="57">
      <t>フクシ</t>
    </rPh>
    <phoneticPr fontId="15"/>
  </si>
  <si>
    <t>賃金改善の基準について、次の①、②、③、④全てに適合しているか。
　①「経験・技能のある障害福祉人材」のうち１人は、賃金改善所要見込額が月額８万円以上、又は改善後の賃金見込額が年額４４０万円以上となる
　②「経験・技能のある障害福祉人材」の賃金改善所要見込額の平均が、「他の障害福祉人材」の賃金改善所要見込額の平均を上回る。
　③「他の障害福祉人材」の賃金改善所要見込額の平均が、「その他の職種」の賃金改善所要見込額の平均の２倍以上となる
　④「その他の職種」の改善後の賃金の見込額が年額４４０万円を上回らない</t>
    <rPh sb="0" eb="2">
      <t>チンギン</t>
    </rPh>
    <rPh sb="2" eb="4">
      <t>カイゼン</t>
    </rPh>
    <rPh sb="5" eb="7">
      <t>キジュン</t>
    </rPh>
    <rPh sb="12" eb="13">
      <t>ツギ</t>
    </rPh>
    <rPh sb="21" eb="22">
      <t>スベ</t>
    </rPh>
    <rPh sb="24" eb="26">
      <t>テキゴウ</t>
    </rPh>
    <rPh sb="36" eb="38">
      <t>ケイケン</t>
    </rPh>
    <rPh sb="39" eb="41">
      <t>ギノウ</t>
    </rPh>
    <rPh sb="44" eb="46">
      <t>ショウガイ</t>
    </rPh>
    <rPh sb="46" eb="48">
      <t>フクシ</t>
    </rPh>
    <rPh sb="48" eb="50">
      <t>ジンザイ</t>
    </rPh>
    <rPh sb="54" eb="56">
      <t>ヒトリ</t>
    </rPh>
    <rPh sb="58" eb="60">
      <t>チンギン</t>
    </rPh>
    <rPh sb="60" eb="62">
      <t>カイゼン</t>
    </rPh>
    <rPh sb="62" eb="64">
      <t>ショヨウ</t>
    </rPh>
    <rPh sb="64" eb="66">
      <t>ミコ</t>
    </rPh>
    <rPh sb="66" eb="67">
      <t>ガク</t>
    </rPh>
    <rPh sb="68" eb="70">
      <t>ゲツガク</t>
    </rPh>
    <rPh sb="71" eb="73">
      <t>マンエン</t>
    </rPh>
    <rPh sb="73" eb="75">
      <t>イジョウ</t>
    </rPh>
    <rPh sb="76" eb="77">
      <t>マタ</t>
    </rPh>
    <rPh sb="78" eb="80">
      <t>カイゼン</t>
    </rPh>
    <rPh sb="80" eb="81">
      <t>ゴ</t>
    </rPh>
    <rPh sb="82" eb="84">
      <t>チンギン</t>
    </rPh>
    <rPh sb="84" eb="86">
      <t>ミコ</t>
    </rPh>
    <rPh sb="86" eb="87">
      <t>ガク</t>
    </rPh>
    <rPh sb="88" eb="90">
      <t>ネンガク</t>
    </rPh>
    <rPh sb="93" eb="95">
      <t>マンエン</t>
    </rPh>
    <rPh sb="95" eb="97">
      <t>イジョウ</t>
    </rPh>
    <rPh sb="104" eb="106">
      <t>ケイケン</t>
    </rPh>
    <rPh sb="107" eb="109">
      <t>ギノウ</t>
    </rPh>
    <rPh sb="112" eb="114">
      <t>ショウガイ</t>
    </rPh>
    <rPh sb="114" eb="116">
      <t>フクシ</t>
    </rPh>
    <rPh sb="116" eb="118">
      <t>ジンザイ</t>
    </rPh>
    <rPh sb="120" eb="122">
      <t>チンギン</t>
    </rPh>
    <rPh sb="122" eb="124">
      <t>カイゼン</t>
    </rPh>
    <rPh sb="124" eb="126">
      <t>ショヨウ</t>
    </rPh>
    <rPh sb="126" eb="128">
      <t>ミコ</t>
    </rPh>
    <rPh sb="128" eb="129">
      <t>ガク</t>
    </rPh>
    <rPh sb="130" eb="132">
      <t>ヘイキン</t>
    </rPh>
    <rPh sb="135" eb="136">
      <t>ホカ</t>
    </rPh>
    <rPh sb="137" eb="139">
      <t>ショウガイ</t>
    </rPh>
    <rPh sb="139" eb="141">
      <t>フクシ</t>
    </rPh>
    <rPh sb="141" eb="143">
      <t>ジンザイ</t>
    </rPh>
    <rPh sb="145" eb="147">
      <t>チンギン</t>
    </rPh>
    <rPh sb="147" eb="149">
      <t>カイゼン</t>
    </rPh>
    <rPh sb="149" eb="151">
      <t>ショヨウ</t>
    </rPh>
    <rPh sb="151" eb="153">
      <t>ミコミ</t>
    </rPh>
    <rPh sb="153" eb="154">
      <t>ガク</t>
    </rPh>
    <rPh sb="155" eb="157">
      <t>ヘイキン</t>
    </rPh>
    <rPh sb="158" eb="160">
      <t>ウワマワ</t>
    </rPh>
    <rPh sb="166" eb="167">
      <t>ホカ</t>
    </rPh>
    <rPh sb="168" eb="170">
      <t>ショウガイ</t>
    </rPh>
    <rPh sb="170" eb="172">
      <t>フクシ</t>
    </rPh>
    <rPh sb="172" eb="174">
      <t>ジンザイ</t>
    </rPh>
    <rPh sb="176" eb="178">
      <t>チンギン</t>
    </rPh>
    <rPh sb="178" eb="180">
      <t>カイゼン</t>
    </rPh>
    <rPh sb="180" eb="182">
      <t>ショヨウ</t>
    </rPh>
    <rPh sb="182" eb="184">
      <t>ミコ</t>
    </rPh>
    <rPh sb="184" eb="185">
      <t>ガク</t>
    </rPh>
    <rPh sb="186" eb="188">
      <t>ヘイキン</t>
    </rPh>
    <rPh sb="193" eb="194">
      <t>タ</t>
    </rPh>
    <rPh sb="195" eb="197">
      <t>ショクシュ</t>
    </rPh>
    <rPh sb="199" eb="201">
      <t>チンギン</t>
    </rPh>
    <rPh sb="201" eb="203">
      <t>カイゼン</t>
    </rPh>
    <rPh sb="203" eb="205">
      <t>ショヨウ</t>
    </rPh>
    <rPh sb="205" eb="207">
      <t>ミコ</t>
    </rPh>
    <rPh sb="207" eb="208">
      <t>ガク</t>
    </rPh>
    <rPh sb="209" eb="211">
      <t>ヘイキン</t>
    </rPh>
    <rPh sb="213" eb="214">
      <t>バイ</t>
    </rPh>
    <rPh sb="214" eb="216">
      <t>イジョウ</t>
    </rPh>
    <rPh sb="225" eb="226">
      <t>タ</t>
    </rPh>
    <rPh sb="227" eb="229">
      <t>ショクシュ</t>
    </rPh>
    <rPh sb="231" eb="233">
      <t>カイゼン</t>
    </rPh>
    <rPh sb="233" eb="234">
      <t>ゴ</t>
    </rPh>
    <rPh sb="235" eb="237">
      <t>チンギン</t>
    </rPh>
    <rPh sb="238" eb="240">
      <t>ミコ</t>
    </rPh>
    <rPh sb="240" eb="241">
      <t>ガク</t>
    </rPh>
    <rPh sb="242" eb="244">
      <t>ネンガク</t>
    </rPh>
    <rPh sb="247" eb="249">
      <t>マンエン</t>
    </rPh>
    <rPh sb="250" eb="252">
      <t>ウワマワ</t>
    </rPh>
    <phoneticPr fontId="7"/>
  </si>
  <si>
    <t>・配置等要件
　福祉専門職員配置等加算Ⅰ～Ⅲのいずれかを届け出ているか。</t>
    <rPh sb="1" eb="3">
      <t>ハイチ</t>
    </rPh>
    <rPh sb="8" eb="10">
      <t>フクシ</t>
    </rPh>
    <rPh sb="10" eb="12">
      <t>センモン</t>
    </rPh>
    <rPh sb="12" eb="14">
      <t>ショクイン</t>
    </rPh>
    <rPh sb="14" eb="16">
      <t>ハイチ</t>
    </rPh>
    <rPh sb="16" eb="17">
      <t>トウ</t>
    </rPh>
    <rPh sb="17" eb="19">
      <t>カサン</t>
    </rPh>
    <rPh sb="28" eb="29">
      <t>トド</t>
    </rPh>
    <rPh sb="30" eb="31">
      <t>デ</t>
    </rPh>
    <phoneticPr fontId="7"/>
  </si>
  <si>
    <t>・職場環境等要件
　計画の期間中に実施する処遇改善（賃金改善を除く）の内容※及び、当該改善に要する費用の見込額を全ての障害福祉人材等に周知しているか。
　※「入職促進に向けた取組」、「資質の向上やキャリアアップに向けた支援」、「両立支援・多様な働き方の推進」、「腰痛を含む心身の健康管理」、「生産性の向上のための業務改善の取組」及び「やりがい・働きがいの醸成」の６つの区分から３つの区分を選択し、それぞれで１つ以上の取組を行っている。</t>
    <rPh sb="10" eb="12">
      <t>ケイカク</t>
    </rPh>
    <rPh sb="13" eb="16">
      <t>キカンチュウ</t>
    </rPh>
    <rPh sb="17" eb="19">
      <t>ジッシ</t>
    </rPh>
    <rPh sb="46" eb="47">
      <t>ヨウ</t>
    </rPh>
    <rPh sb="49" eb="51">
      <t>ヒヨウ</t>
    </rPh>
    <rPh sb="52" eb="54">
      <t>ミコ</t>
    </rPh>
    <rPh sb="54" eb="55">
      <t>ガク</t>
    </rPh>
    <rPh sb="59" eb="61">
      <t>ショウガイ</t>
    </rPh>
    <rPh sb="61" eb="63">
      <t>フクシ</t>
    </rPh>
    <rPh sb="63" eb="65">
      <t>ジンザイ</t>
    </rPh>
    <rPh sb="65" eb="66">
      <t>トウ</t>
    </rPh>
    <phoneticPr fontId="7"/>
  </si>
  <si>
    <t>・見える化要件
　福祉・介護職員等特定処遇改善加算に基づく取組について、ホームページへの掲載等により公表しているか。</t>
    <rPh sb="1" eb="2">
      <t>ミ</t>
    </rPh>
    <rPh sb="4" eb="5">
      <t>カ</t>
    </rPh>
    <rPh sb="9" eb="11">
      <t>フクシ</t>
    </rPh>
    <rPh sb="12" eb="14">
      <t>カイゴ</t>
    </rPh>
    <rPh sb="14" eb="16">
      <t>ショクイン</t>
    </rPh>
    <rPh sb="16" eb="17">
      <t>トウ</t>
    </rPh>
    <rPh sb="17" eb="19">
      <t>トクテイ</t>
    </rPh>
    <rPh sb="19" eb="21">
      <t>ショグウ</t>
    </rPh>
    <rPh sb="21" eb="23">
      <t>カイゼン</t>
    </rPh>
    <rPh sb="23" eb="25">
      <t>カサン</t>
    </rPh>
    <rPh sb="26" eb="27">
      <t>モト</t>
    </rPh>
    <rPh sb="29" eb="31">
      <t>トリクミ</t>
    </rPh>
    <rPh sb="44" eb="46">
      <t>ケイサイ</t>
    </rPh>
    <rPh sb="46" eb="47">
      <t>トウ</t>
    </rPh>
    <rPh sb="50" eb="52">
      <t>コウヒョウ</t>
    </rPh>
    <phoneticPr fontId="7"/>
  </si>
  <si>
    <t>賃金改善の基準について、次の①、②、③、④全てに適合しているか。
　①「経験・技能のある障害福祉人材」のうち１人は、賃金改善所要見込額が月額８万円以上、又は改善後の賃金見込額が年額４４０万円以上となる
　②「経験・技能のある障害福祉人材」の賃金改善所要見込額の平均が、「他の障害福祉人材」の賃金改善所要見込額を上回る。
　③「他の障害福祉人材」の賃金改善所要見込額の平均が、「その他の職種」の賃金改善所要見込額の平均の２倍以上となる
　④「その他の職種」の改善後の賃金の見込額が年額４４０万円を上回らない</t>
    <rPh sb="0" eb="2">
      <t>チンギン</t>
    </rPh>
    <rPh sb="2" eb="4">
      <t>カイゼン</t>
    </rPh>
    <rPh sb="5" eb="7">
      <t>キジュン</t>
    </rPh>
    <rPh sb="12" eb="13">
      <t>ツギ</t>
    </rPh>
    <rPh sb="21" eb="22">
      <t>スベ</t>
    </rPh>
    <rPh sb="24" eb="26">
      <t>テキゴウ</t>
    </rPh>
    <rPh sb="36" eb="38">
      <t>ケイケン</t>
    </rPh>
    <rPh sb="39" eb="41">
      <t>ギノウ</t>
    </rPh>
    <rPh sb="44" eb="46">
      <t>ショウガイ</t>
    </rPh>
    <rPh sb="46" eb="48">
      <t>フクシ</t>
    </rPh>
    <rPh sb="48" eb="50">
      <t>ジンザイ</t>
    </rPh>
    <rPh sb="54" eb="56">
      <t>ヒトリ</t>
    </rPh>
    <rPh sb="58" eb="60">
      <t>チンギン</t>
    </rPh>
    <rPh sb="60" eb="62">
      <t>カイゼン</t>
    </rPh>
    <rPh sb="62" eb="64">
      <t>ショヨウ</t>
    </rPh>
    <rPh sb="64" eb="66">
      <t>ミコ</t>
    </rPh>
    <rPh sb="66" eb="67">
      <t>ガク</t>
    </rPh>
    <rPh sb="68" eb="70">
      <t>ゲツガク</t>
    </rPh>
    <rPh sb="71" eb="73">
      <t>マンエン</t>
    </rPh>
    <rPh sb="73" eb="75">
      <t>イジョウ</t>
    </rPh>
    <rPh sb="76" eb="77">
      <t>マタ</t>
    </rPh>
    <rPh sb="78" eb="80">
      <t>カイゼン</t>
    </rPh>
    <rPh sb="80" eb="81">
      <t>ゴ</t>
    </rPh>
    <rPh sb="82" eb="84">
      <t>チンギン</t>
    </rPh>
    <rPh sb="84" eb="86">
      <t>ミコ</t>
    </rPh>
    <rPh sb="86" eb="87">
      <t>ガク</t>
    </rPh>
    <rPh sb="88" eb="90">
      <t>ネンガク</t>
    </rPh>
    <rPh sb="93" eb="95">
      <t>マンエン</t>
    </rPh>
    <rPh sb="95" eb="97">
      <t>イジョウ</t>
    </rPh>
    <rPh sb="104" eb="106">
      <t>ケイケン</t>
    </rPh>
    <rPh sb="107" eb="109">
      <t>ギノウ</t>
    </rPh>
    <rPh sb="112" eb="114">
      <t>ショウガイ</t>
    </rPh>
    <rPh sb="114" eb="116">
      <t>フクシ</t>
    </rPh>
    <rPh sb="116" eb="118">
      <t>ジンザイ</t>
    </rPh>
    <rPh sb="120" eb="122">
      <t>チンギン</t>
    </rPh>
    <rPh sb="122" eb="124">
      <t>カイゼン</t>
    </rPh>
    <rPh sb="124" eb="126">
      <t>ショヨウ</t>
    </rPh>
    <rPh sb="126" eb="128">
      <t>ミコ</t>
    </rPh>
    <rPh sb="128" eb="129">
      <t>ガク</t>
    </rPh>
    <rPh sb="130" eb="132">
      <t>ヘイキン</t>
    </rPh>
    <rPh sb="135" eb="136">
      <t>ホカ</t>
    </rPh>
    <rPh sb="137" eb="139">
      <t>ショウガイ</t>
    </rPh>
    <rPh sb="139" eb="141">
      <t>フクシ</t>
    </rPh>
    <rPh sb="141" eb="143">
      <t>ジンザイ</t>
    </rPh>
    <rPh sb="145" eb="147">
      <t>チンギン</t>
    </rPh>
    <rPh sb="147" eb="149">
      <t>カイゼン</t>
    </rPh>
    <rPh sb="149" eb="151">
      <t>ショヨウ</t>
    </rPh>
    <rPh sb="151" eb="153">
      <t>ミコミ</t>
    </rPh>
    <rPh sb="153" eb="154">
      <t>ガク</t>
    </rPh>
    <rPh sb="163" eb="164">
      <t>ホカ</t>
    </rPh>
    <rPh sb="165" eb="167">
      <t>ショウガイ</t>
    </rPh>
    <rPh sb="167" eb="169">
      <t>フクシ</t>
    </rPh>
    <rPh sb="169" eb="171">
      <t>ジンザイ</t>
    </rPh>
    <rPh sb="173" eb="175">
      <t>チンギン</t>
    </rPh>
    <rPh sb="175" eb="177">
      <t>カイゼン</t>
    </rPh>
    <rPh sb="177" eb="179">
      <t>ショヨウ</t>
    </rPh>
    <rPh sb="179" eb="181">
      <t>ミコ</t>
    </rPh>
    <rPh sb="181" eb="182">
      <t>ガク</t>
    </rPh>
    <rPh sb="183" eb="185">
      <t>ヘイキン</t>
    </rPh>
    <rPh sb="190" eb="191">
      <t>タ</t>
    </rPh>
    <rPh sb="192" eb="194">
      <t>ショクシュ</t>
    </rPh>
    <rPh sb="196" eb="198">
      <t>チンギン</t>
    </rPh>
    <rPh sb="198" eb="200">
      <t>カイゼン</t>
    </rPh>
    <rPh sb="200" eb="202">
      <t>ショヨウ</t>
    </rPh>
    <rPh sb="202" eb="204">
      <t>ミコ</t>
    </rPh>
    <rPh sb="204" eb="205">
      <t>ガク</t>
    </rPh>
    <rPh sb="206" eb="208">
      <t>ヘイキン</t>
    </rPh>
    <rPh sb="210" eb="211">
      <t>バイ</t>
    </rPh>
    <rPh sb="211" eb="213">
      <t>イジョウ</t>
    </rPh>
    <rPh sb="222" eb="223">
      <t>タ</t>
    </rPh>
    <rPh sb="224" eb="226">
      <t>ショクシュ</t>
    </rPh>
    <rPh sb="228" eb="230">
      <t>カイゼン</t>
    </rPh>
    <rPh sb="230" eb="231">
      <t>ゴ</t>
    </rPh>
    <rPh sb="232" eb="234">
      <t>チンギン</t>
    </rPh>
    <rPh sb="235" eb="237">
      <t>ミコ</t>
    </rPh>
    <rPh sb="237" eb="238">
      <t>ガク</t>
    </rPh>
    <rPh sb="239" eb="241">
      <t>ネンガク</t>
    </rPh>
    <rPh sb="244" eb="246">
      <t>マンエン</t>
    </rPh>
    <rPh sb="247" eb="249">
      <t>ウワマワ</t>
    </rPh>
    <phoneticPr fontId="7"/>
  </si>
  <si>
    <t>（チェックリスト用）医療的ケア区分に応じた基本報酬の算定</t>
    <rPh sb="8" eb="9">
      <t>ヨウ</t>
    </rPh>
    <rPh sb="10" eb="13">
      <t>イリョウテキ</t>
    </rPh>
    <rPh sb="15" eb="17">
      <t>クブン</t>
    </rPh>
    <rPh sb="18" eb="19">
      <t>オウ</t>
    </rPh>
    <rPh sb="21" eb="23">
      <t>キホン</t>
    </rPh>
    <rPh sb="23" eb="25">
      <t>ホウシュウ</t>
    </rPh>
    <rPh sb="26" eb="28">
      <t>サンテイ</t>
    </rPh>
    <phoneticPr fontId="7"/>
  </si>
  <si>
    <t>（多機能型・人員配置特例なし）放課後等デイサービス</t>
    <rPh sb="1" eb="5">
      <t>タキノウガタ</t>
    </rPh>
    <rPh sb="6" eb="8">
      <t>ジンイン</t>
    </rPh>
    <rPh sb="8" eb="10">
      <t>ハイチ</t>
    </rPh>
    <rPh sb="10" eb="12">
      <t>トクレイ</t>
    </rPh>
    <rPh sb="15" eb="19">
      <t>ホウカゴトウ</t>
    </rPh>
    <phoneticPr fontId="3"/>
  </si>
  <si>
    <t>　多機能型（人員配置特例の利用なし）の場合、児童発達支援を本シートに、放課後等デイサービスをシート「18医療的ケア区分（人員配置特例なし用）」に分けて作成してください。</t>
    <rPh sb="1" eb="4">
      <t>タキノウ</t>
    </rPh>
    <rPh sb="4" eb="5">
      <t>ガタ</t>
    </rPh>
    <rPh sb="13" eb="15">
      <t>リヨウ</t>
    </rPh>
    <rPh sb="19" eb="21">
      <t>バアイ</t>
    </rPh>
    <rPh sb="29" eb="30">
      <t>ホン</t>
    </rPh>
    <rPh sb="35" eb="38">
      <t>ホウカゴ</t>
    </rPh>
    <rPh sb="38" eb="39">
      <t>トウ</t>
    </rPh>
    <rPh sb="52" eb="55">
      <t>イリョウテキ</t>
    </rPh>
    <rPh sb="57" eb="59">
      <t>クブン</t>
    </rPh>
    <rPh sb="60" eb="62">
      <t>ジンイン</t>
    </rPh>
    <rPh sb="62" eb="64">
      <t>ハイチ</t>
    </rPh>
    <rPh sb="64" eb="66">
      <t>トクレイ</t>
    </rPh>
    <rPh sb="68" eb="69">
      <t>ヨウ</t>
    </rPh>
    <rPh sb="72" eb="73">
      <t>ワ</t>
    </rPh>
    <rPh sb="75" eb="77">
      <t>サクセイ</t>
    </rPh>
    <phoneticPr fontId="7"/>
  </si>
  <si>
    <t>　多機能型（人員配置特例の利用なし）の場合、放課後等デイサービスを本シートに、児童発達支援をシート「17医療的ケア区分」に分けて作成してください。</t>
    <rPh sb="1" eb="4">
      <t>タキノウ</t>
    </rPh>
    <rPh sb="4" eb="5">
      <t>ガタ</t>
    </rPh>
    <rPh sb="13" eb="15">
      <t>リヨウ</t>
    </rPh>
    <rPh sb="19" eb="21">
      <t>バアイ</t>
    </rPh>
    <rPh sb="22" eb="26">
      <t>ホウカゴトウ</t>
    </rPh>
    <rPh sb="33" eb="34">
      <t>ホン</t>
    </rPh>
    <rPh sb="39" eb="45">
      <t>ジドウハッタツシエン</t>
    </rPh>
    <rPh sb="52" eb="55">
      <t>イリョウテキ</t>
    </rPh>
    <rPh sb="57" eb="59">
      <t>クブン</t>
    </rPh>
    <rPh sb="61" eb="62">
      <t>ワ</t>
    </rPh>
    <rPh sb="64" eb="66">
      <t>サクセイ</t>
    </rPh>
    <phoneticPr fontId="7"/>
  </si>
  <si>
    <t>医療的ケア区分に応じた基本報酬を算定していない場合は作成不要</t>
    <rPh sb="0" eb="3">
      <t>イリョウテキ</t>
    </rPh>
    <rPh sb="5" eb="7">
      <t>クブン</t>
    </rPh>
    <rPh sb="8" eb="9">
      <t>オウ</t>
    </rPh>
    <rPh sb="11" eb="13">
      <t>キホン</t>
    </rPh>
    <rPh sb="13" eb="15">
      <t>ホウシュウ</t>
    </rPh>
    <rPh sb="16" eb="18">
      <t>サンテイ</t>
    </rPh>
    <rPh sb="23" eb="25">
      <t>バアイ</t>
    </rPh>
    <rPh sb="26" eb="28">
      <t>サクセイ</t>
    </rPh>
    <rPh sb="28" eb="30">
      <t>フヨウ</t>
    </rPh>
    <phoneticPr fontId="3"/>
  </si>
  <si>
    <t>色つきセルのみ入力してください。</t>
    <rPh sb="0" eb="1">
      <t>イロ</t>
    </rPh>
    <rPh sb="7" eb="9">
      <t>ニュウリョク</t>
    </rPh>
    <phoneticPr fontId="7"/>
  </si>
  <si>
    <t>※提出前に、 記入漏れはないか、 資料の添付漏れはないかどうか、再度ご確認ください。</t>
    <phoneticPr fontId="7"/>
  </si>
  <si>
    <t>運営規程</t>
    <rPh sb="0" eb="2">
      <t>ウンエイ</t>
    </rPh>
    <rPh sb="2" eb="4">
      <t>キテイ</t>
    </rPh>
    <phoneticPr fontId="7"/>
  </si>
  <si>
    <t>利用児童数（入力必須）</t>
    <rPh sb="0" eb="2">
      <t>リヨウ</t>
    </rPh>
    <rPh sb="2" eb="4">
      <t>ジドウ</t>
    </rPh>
    <rPh sb="4" eb="5">
      <t>スウ</t>
    </rPh>
    <rPh sb="6" eb="8">
      <t>ニュウリョク</t>
    </rPh>
    <phoneticPr fontId="7"/>
  </si>
  <si>
    <t>訪問支援員</t>
    <rPh sb="0" eb="2">
      <t>ホウモン</t>
    </rPh>
    <rPh sb="2" eb="4">
      <t>シエン</t>
    </rPh>
    <rPh sb="4" eb="5">
      <t>イン</t>
    </rPh>
    <phoneticPr fontId="7"/>
  </si>
  <si>
    <t>令和４年度</t>
    <rPh sb="0" eb="2">
      <t>レイワ</t>
    </rPh>
    <rPh sb="3" eb="4">
      <t>ネン</t>
    </rPh>
    <rPh sb="4" eb="5">
      <t>ド</t>
    </rPh>
    <phoneticPr fontId="7"/>
  </si>
  <si>
    <t>医療機関や保健所等関係機関との連携</t>
    <rPh sb="8" eb="9">
      <t>トウ</t>
    </rPh>
    <rPh sb="9" eb="11">
      <t>カンケイ</t>
    </rPh>
    <rPh sb="11" eb="13">
      <t>キカン</t>
    </rPh>
    <rPh sb="15" eb="17">
      <t>レンケイ</t>
    </rPh>
    <phoneticPr fontId="7"/>
  </si>
  <si>
    <t>浸水害</t>
    <rPh sb="0" eb="2">
      <t>シンスイ</t>
    </rPh>
    <rPh sb="2" eb="3">
      <t>ガイ</t>
    </rPh>
    <phoneticPr fontId="7"/>
  </si>
  <si>
    <t>火災※</t>
    <rPh sb="0" eb="2">
      <t>カサイ</t>
    </rPh>
    <phoneticPr fontId="7"/>
  </si>
  <si>
    <t>有</t>
    <rPh sb="0" eb="1">
      <t>アリ</t>
    </rPh>
    <phoneticPr fontId="3"/>
  </si>
  <si>
    <t>無</t>
    <rPh sb="0" eb="1">
      <t>ナシ</t>
    </rPh>
    <phoneticPr fontId="3"/>
  </si>
  <si>
    <t>消防計画の作成義務</t>
    <rPh sb="0" eb="2">
      <t>ショウボウ</t>
    </rPh>
    <rPh sb="2" eb="4">
      <t>ケイカク</t>
    </rPh>
    <rPh sb="5" eb="7">
      <t>サクセイ</t>
    </rPh>
    <rPh sb="7" eb="9">
      <t>ギム</t>
    </rPh>
    <phoneticPr fontId="7"/>
  </si>
  <si>
    <t>※消防法に基づく消防計画を作成している場合は〇を入力</t>
    <rPh sb="1" eb="4">
      <t>ショウボウホウ</t>
    </rPh>
    <rPh sb="5" eb="6">
      <t>モト</t>
    </rPh>
    <rPh sb="8" eb="12">
      <t>ショウボウケイカク</t>
    </rPh>
    <rPh sb="13" eb="15">
      <t>サクセイ</t>
    </rPh>
    <rPh sb="19" eb="21">
      <t>バアイ</t>
    </rPh>
    <rPh sb="24" eb="26">
      <t>ニュウリョク</t>
    </rPh>
    <phoneticPr fontId="3"/>
  </si>
  <si>
    <t>児童発達支援給付費自己点検表</t>
    <phoneticPr fontId="3"/>
  </si>
  <si>
    <t>算定の有無</t>
    <rPh sb="0" eb="2">
      <t>サンテイ</t>
    </rPh>
    <rPh sb="3" eb="5">
      <t>ウム</t>
    </rPh>
    <phoneticPr fontId="7"/>
  </si>
  <si>
    <t>【児童発達支援・放課後等デイサービス・保育所等訪問支援・居宅訪問型児童発達支援】</t>
    <rPh sb="1" eb="3">
      <t>ジドウ</t>
    </rPh>
    <rPh sb="3" eb="5">
      <t>ハッタツ</t>
    </rPh>
    <rPh sb="5" eb="7">
      <t>シエン</t>
    </rPh>
    <rPh sb="8" eb="11">
      <t>ホウカゴ</t>
    </rPh>
    <rPh sb="11" eb="12">
      <t>トウ</t>
    </rPh>
    <rPh sb="19" eb="21">
      <t>ホイク</t>
    </rPh>
    <rPh sb="21" eb="22">
      <t>ショ</t>
    </rPh>
    <rPh sb="22" eb="23">
      <t>トウ</t>
    </rPh>
    <rPh sb="23" eb="25">
      <t>ホウモン</t>
    </rPh>
    <rPh sb="25" eb="27">
      <t>シエン</t>
    </rPh>
    <rPh sb="28" eb="30">
      <t>キョタク</t>
    </rPh>
    <rPh sb="30" eb="32">
      <t>ホウモン</t>
    </rPh>
    <rPh sb="32" eb="33">
      <t>ガタ</t>
    </rPh>
    <rPh sb="33" eb="35">
      <t>ジドウ</t>
    </rPh>
    <rPh sb="35" eb="37">
      <t>ハッタツ</t>
    </rPh>
    <rPh sb="37" eb="39">
      <t>シエン</t>
    </rPh>
    <phoneticPr fontId="7"/>
  </si>
  <si>
    <t>ア　児童発達支援センター、児童発達支援事業</t>
    <rPh sb="2" eb="4">
      <t>ジドウ</t>
    </rPh>
    <rPh sb="4" eb="6">
      <t>ハッタツ</t>
    </rPh>
    <rPh sb="6" eb="8">
      <t>シエン</t>
    </rPh>
    <rPh sb="13" eb="15">
      <t>ジドウ</t>
    </rPh>
    <rPh sb="15" eb="17">
      <t>ハッタツ</t>
    </rPh>
    <rPh sb="17" eb="19">
      <t>シエン</t>
    </rPh>
    <rPh sb="19" eb="21">
      <t>ジギョウ</t>
    </rPh>
    <phoneticPr fontId="7"/>
  </si>
  <si>
    <r>
      <t xml:space="preserve">個別支援計画未作成減算
</t>
    </r>
    <r>
      <rPr>
        <b/>
        <u/>
        <sz val="12"/>
        <color rgb="FFFF0000"/>
        <rFont val="游ゴシック"/>
        <family val="3"/>
        <charset val="128"/>
        <scheme val="minor"/>
      </rPr>
      <t>算定の有無にかかわらず、全事業所要回答</t>
    </r>
    <rPh sb="0" eb="2">
      <t>コベツ</t>
    </rPh>
    <rPh sb="2" eb="4">
      <t>シエン</t>
    </rPh>
    <phoneticPr fontId="3"/>
  </si>
  <si>
    <t>サービス提供時間が３０分未満の児童がいるか。</t>
    <rPh sb="4" eb="8">
      <t>テイキョウジカン</t>
    </rPh>
    <rPh sb="11" eb="12">
      <t>フン</t>
    </rPh>
    <rPh sb="12" eb="14">
      <t>ミマン</t>
    </rPh>
    <rPh sb="15" eb="17">
      <t>ジドウ</t>
    </rPh>
    <phoneticPr fontId="3"/>
  </si>
  <si>
    <t>サービス提供時間が３０分未満の児童について、放課後等デイサービス給付費を算定しているか。</t>
    <rPh sb="4" eb="8">
      <t>テイキョウジカン</t>
    </rPh>
    <rPh sb="11" eb="12">
      <t>フン</t>
    </rPh>
    <rPh sb="12" eb="14">
      <t>ミマン</t>
    </rPh>
    <rPh sb="15" eb="17">
      <t>ジドウ</t>
    </rPh>
    <rPh sb="22" eb="26">
      <t>ホウカゴトウ</t>
    </rPh>
    <rPh sb="32" eb="34">
      <t>キュウフ</t>
    </rPh>
    <rPh sb="34" eb="35">
      <t>ヒ</t>
    </rPh>
    <rPh sb="36" eb="38">
      <t>サンテイ</t>
    </rPh>
    <phoneticPr fontId="3"/>
  </si>
  <si>
    <t>算定している</t>
    <rPh sb="0" eb="2">
      <t>サンテイ</t>
    </rPh>
    <phoneticPr fontId="7"/>
  </si>
  <si>
    <r>
      <t xml:space="preserve">放課後等デイサービス給付費
</t>
    </r>
    <r>
      <rPr>
        <b/>
        <u/>
        <sz val="12"/>
        <color rgb="FFFF0000"/>
        <rFont val="游ゴシック"/>
        <family val="3"/>
        <charset val="128"/>
        <scheme val="minor"/>
      </rPr>
      <t>算定の有無にかかわらず、全事業所要回答</t>
    </r>
    <rPh sb="0" eb="4">
      <t>ホウカゴトウ</t>
    </rPh>
    <rPh sb="10" eb="13">
      <t>キュウフヒ</t>
    </rPh>
    <phoneticPr fontId="3"/>
  </si>
  <si>
    <t>【児童発達支援・放課後等デイサービス・保育所等訪問支援・居宅訪問型児童発達支援】</t>
    <phoneticPr fontId="7"/>
  </si>
  <si>
    <r>
      <t xml:space="preserve">1週間に当該事業所常勤職員の勤務すべき時間数
</t>
    </r>
    <r>
      <rPr>
        <b/>
        <sz val="14"/>
        <color rgb="FFFF0000"/>
        <rFont val="游ゴシック"/>
        <family val="3"/>
        <charset val="128"/>
        <scheme val="minor"/>
      </rPr>
      <t xml:space="preserve"> ※必ず時刻表示で入力（例　40:00【40時間00分】）してください。</t>
    </r>
    <rPh sb="25" eb="26">
      <t>カナラ</t>
    </rPh>
    <rPh sb="27" eb="29">
      <t>ジコク</t>
    </rPh>
    <rPh sb="29" eb="31">
      <t>ヒョウジ</t>
    </rPh>
    <rPh sb="32" eb="34">
      <t>ニュウリョク</t>
    </rPh>
    <rPh sb="35" eb="36">
      <t>レイ</t>
    </rPh>
    <rPh sb="45" eb="47">
      <t>ジカン</t>
    </rPh>
    <rPh sb="49" eb="50">
      <t>フン</t>
    </rPh>
    <phoneticPr fontId="7"/>
  </si>
  <si>
    <r>
      <t xml:space="preserve">当該事業所で定める勤務時間の区分
</t>
    </r>
    <r>
      <rPr>
        <b/>
        <sz val="11"/>
        <color rgb="FFFF0000"/>
        <rFont val="游ゴシック"/>
        <family val="3"/>
        <charset val="128"/>
        <scheme val="minor"/>
      </rPr>
      <t>※必ず時刻表示で入力（例　40:00【40時間00分】）してください。</t>
    </r>
    <phoneticPr fontId="7"/>
  </si>
  <si>
    <t>点検対象月における点検項目について、「算定の有無」、「点検結果」（算定ありの場合のみ、ただし一部項目は記入必須）を記入してください。</t>
    <rPh sb="0" eb="2">
      <t>テンケン</t>
    </rPh>
    <rPh sb="2" eb="4">
      <t>タイショウ</t>
    </rPh>
    <rPh sb="4" eb="5">
      <t>ヅキ</t>
    </rPh>
    <rPh sb="9" eb="11">
      <t>テンケン</t>
    </rPh>
    <rPh sb="11" eb="13">
      <t>コウモク</t>
    </rPh>
    <rPh sb="19" eb="21">
      <t>サンテイ</t>
    </rPh>
    <rPh sb="22" eb="24">
      <t>ウム</t>
    </rPh>
    <rPh sb="27" eb="29">
      <t>テンケン</t>
    </rPh>
    <rPh sb="29" eb="31">
      <t>ケッカ</t>
    </rPh>
    <rPh sb="51" eb="53">
      <t>キニュウ</t>
    </rPh>
    <rPh sb="57" eb="59">
      <t>キニュウ</t>
    </rPh>
    <phoneticPr fontId="3"/>
  </si>
  <si>
    <t>福祉・介護職員処遇改善加算に関する状況</t>
    <rPh sb="0" eb="2">
      <t>フクシ</t>
    </rPh>
    <rPh sb="3" eb="5">
      <t>カイゴ</t>
    </rPh>
    <rPh sb="5" eb="7">
      <t>ショクイン</t>
    </rPh>
    <rPh sb="7" eb="9">
      <t>ショグウ</t>
    </rPh>
    <rPh sb="9" eb="11">
      <t>カイゼン</t>
    </rPh>
    <rPh sb="11" eb="13">
      <t>カサン</t>
    </rPh>
    <rPh sb="14" eb="15">
      <t>カン</t>
    </rPh>
    <rPh sb="17" eb="19">
      <t>ジョウキョウ</t>
    </rPh>
    <phoneticPr fontId="7"/>
  </si>
  <si>
    <t>　指定基準上で配置すべき児童指導員、保育士数</t>
    <rPh sb="7" eb="9">
      <t>ハイチ</t>
    </rPh>
    <rPh sb="12" eb="14">
      <t>ジドウ</t>
    </rPh>
    <rPh sb="14" eb="17">
      <t>シドウイン</t>
    </rPh>
    <rPh sb="18" eb="21">
      <t>ホイクシ</t>
    </rPh>
    <phoneticPr fontId="7"/>
  </si>
  <si>
    <t>令和５年度障害児通所支援事業所チェックリストの記載内容に係る誓約書</t>
    <rPh sb="0" eb="2">
      <t>レイワ</t>
    </rPh>
    <rPh sb="3" eb="5">
      <t>ネンド</t>
    </rPh>
    <rPh sb="4" eb="5">
      <t>ド</t>
    </rPh>
    <rPh sb="5" eb="7">
      <t>ショウガイ</t>
    </rPh>
    <rPh sb="7" eb="8">
      <t>ジ</t>
    </rPh>
    <rPh sb="8" eb="10">
      <t>ツウショ</t>
    </rPh>
    <rPh sb="10" eb="12">
      <t>シエン</t>
    </rPh>
    <rPh sb="12" eb="14">
      <t>ジギョウ</t>
    </rPh>
    <rPh sb="14" eb="15">
      <t>ショ</t>
    </rPh>
    <rPh sb="23" eb="25">
      <t>キサイ</t>
    </rPh>
    <rPh sb="25" eb="27">
      <t>ナイヨウ</t>
    </rPh>
    <rPh sb="28" eb="29">
      <t>カカ</t>
    </rPh>
    <rPh sb="30" eb="33">
      <t>セイヤクショ</t>
    </rPh>
    <phoneticPr fontId="4"/>
  </si>
  <si>
    <t>　令和５年度障害児通所支援施設チェックリストを提出するにあたり、当法人
は、記載項目、記載事項に漏れがないことを確認するとともに記載内容が正
確であることを十分に調査・確認のうえ作成しており、すべての記載内容が
真実かつ適正であることを誓約します。</t>
    <phoneticPr fontId="3"/>
  </si>
  <si>
    <t>令和５年度障害児通所支援事業所等チェックリスト</t>
    <rPh sb="0" eb="2">
      <t>レイワ</t>
    </rPh>
    <rPh sb="4" eb="5">
      <t>ド</t>
    </rPh>
    <rPh sb="5" eb="7">
      <t>ショウガイ</t>
    </rPh>
    <rPh sb="7" eb="8">
      <t>ジ</t>
    </rPh>
    <rPh sb="8" eb="10">
      <t>ツウショ</t>
    </rPh>
    <rPh sb="10" eb="12">
      <t>シエン</t>
    </rPh>
    <rPh sb="12" eb="14">
      <t>ジギョウ</t>
    </rPh>
    <rPh sb="14" eb="15">
      <t>ショ</t>
    </rPh>
    <rPh sb="15" eb="16">
      <t>トウ</t>
    </rPh>
    <phoneticPr fontId="7"/>
  </si>
  <si>
    <t>※社会福祉法人のみ提出をお願いします　（令和４年度予算と比較可能な様式）。</t>
    <rPh sb="9" eb="11">
      <t>テイシュツ</t>
    </rPh>
    <rPh sb="13" eb="14">
      <t>ネガ</t>
    </rPh>
    <rPh sb="20" eb="22">
      <t>レイワ</t>
    </rPh>
    <rPh sb="23" eb="25">
      <t>ネンド</t>
    </rPh>
    <rPh sb="25" eb="27">
      <t>ヨサン</t>
    </rPh>
    <rPh sb="28" eb="30">
      <t>ヒカク</t>
    </rPh>
    <rPh sb="30" eb="32">
      <t>カノウ</t>
    </rPh>
    <rPh sb="33" eb="35">
      <t>ヨウシキ</t>
    </rPh>
    <phoneticPr fontId="7"/>
  </si>
  <si>
    <t>※社会福祉法人のみ提出をお願いします。
（社会福祉法人現況報告書等により既に提出している施設は提出不要です。）</t>
    <rPh sb="1" eb="3">
      <t>シャカイ</t>
    </rPh>
    <rPh sb="3" eb="5">
      <t>フクシ</t>
    </rPh>
    <rPh sb="5" eb="7">
      <t>ホウジン</t>
    </rPh>
    <rPh sb="9" eb="11">
      <t>テイシュツ</t>
    </rPh>
    <rPh sb="13" eb="14">
      <t>ネガ</t>
    </rPh>
    <rPh sb="21" eb="23">
      <t>シャカイ</t>
    </rPh>
    <rPh sb="23" eb="25">
      <t>フクシ</t>
    </rPh>
    <rPh sb="25" eb="27">
      <t>ホウジン</t>
    </rPh>
    <rPh sb="27" eb="29">
      <t>ゲンキョウ</t>
    </rPh>
    <rPh sb="29" eb="32">
      <t>ホウコクショ</t>
    </rPh>
    <rPh sb="32" eb="33">
      <t>トウ</t>
    </rPh>
    <rPh sb="36" eb="37">
      <t>スデ</t>
    </rPh>
    <rPh sb="38" eb="40">
      <t>テイシュツ</t>
    </rPh>
    <rPh sb="44" eb="46">
      <t>シセツ</t>
    </rPh>
    <rPh sb="47" eb="49">
      <t>テイシュツ</t>
    </rPh>
    <rPh sb="49" eb="51">
      <t>フヨウ</t>
    </rPh>
    <phoneticPr fontId="7"/>
  </si>
  <si>
    <t>令和５年度資金収支予算書</t>
    <rPh sb="5" eb="7">
      <t>シキン</t>
    </rPh>
    <rPh sb="7" eb="9">
      <t>シュウシ</t>
    </rPh>
    <rPh sb="9" eb="12">
      <t>ヨサンショ</t>
    </rPh>
    <phoneticPr fontId="7"/>
  </si>
  <si>
    <t>令和４年度決算書類（財産目録、貸借対照表、資金収支決算内訳書及び事業活動収支内訳書）</t>
    <rPh sb="0" eb="2">
      <t>レイワ</t>
    </rPh>
    <rPh sb="5" eb="7">
      <t>ケッサン</t>
    </rPh>
    <rPh sb="7" eb="9">
      <t>ショルイ</t>
    </rPh>
    <rPh sb="10" eb="12">
      <t>ザイサン</t>
    </rPh>
    <rPh sb="12" eb="14">
      <t>モクロク</t>
    </rPh>
    <rPh sb="15" eb="17">
      <t>タイシャク</t>
    </rPh>
    <rPh sb="17" eb="20">
      <t>タイショウヒョウ</t>
    </rPh>
    <rPh sb="21" eb="23">
      <t>シキン</t>
    </rPh>
    <rPh sb="23" eb="25">
      <t>シュウシ</t>
    </rPh>
    <rPh sb="25" eb="27">
      <t>ケッサン</t>
    </rPh>
    <rPh sb="27" eb="30">
      <t>ウチワケショ</t>
    </rPh>
    <rPh sb="30" eb="31">
      <t>オヨ</t>
    </rPh>
    <rPh sb="32" eb="34">
      <t>ジギョウ</t>
    </rPh>
    <rPh sb="34" eb="36">
      <t>カツドウ</t>
    </rPh>
    <rPh sb="36" eb="38">
      <t>シュウシ</t>
    </rPh>
    <rPh sb="38" eb="41">
      <t>ウチワケショ</t>
    </rPh>
    <phoneticPr fontId="7"/>
  </si>
  <si>
    <t>令和４年度事業報告書</t>
    <rPh sb="0" eb="2">
      <t>レイワ</t>
    </rPh>
    <rPh sb="5" eb="7">
      <t>ジギョウ</t>
    </rPh>
    <rPh sb="7" eb="10">
      <t>ホウコクショ</t>
    </rPh>
    <phoneticPr fontId="7"/>
  </si>
  <si>
    <t>令和５年度</t>
    <rPh sb="0" eb="2">
      <t>レイワ</t>
    </rPh>
    <rPh sb="3" eb="4">
      <t>ネン</t>
    </rPh>
    <rPh sb="4" eb="5">
      <t>ド</t>
    </rPh>
    <phoneticPr fontId="7"/>
  </si>
  <si>
    <t>令和４年度実績</t>
    <rPh sb="0" eb="2">
      <t>レイワ</t>
    </rPh>
    <rPh sb="3" eb="5">
      <t>ネンド</t>
    </rPh>
    <rPh sb="5" eb="7">
      <t>ジッセキ</t>
    </rPh>
    <phoneticPr fontId="3"/>
  </si>
  <si>
    <r>
      <t xml:space="preserve">令和４年度の利用者の定期健康診断
</t>
    </r>
    <r>
      <rPr>
        <b/>
        <u/>
        <sz val="9"/>
        <rFont val="ＭＳ Ｐ明朝"/>
        <family val="1"/>
        <charset val="128"/>
      </rPr>
      <t>※児童発達支援センターに限る</t>
    </r>
    <rPh sb="0" eb="2">
      <t>レイワ</t>
    </rPh>
    <rPh sb="3" eb="5">
      <t>ネンド</t>
    </rPh>
    <rPh sb="6" eb="9">
      <t>リヨウシャ</t>
    </rPh>
    <rPh sb="10" eb="12">
      <t>テイキ</t>
    </rPh>
    <rPh sb="12" eb="14">
      <t>ケンコウ</t>
    </rPh>
    <rPh sb="14" eb="16">
      <t>シンダン</t>
    </rPh>
    <rPh sb="18" eb="24">
      <t>ジドウハッタツシエン</t>
    </rPh>
    <rPh sb="29" eb="30">
      <t>カギ</t>
    </rPh>
    <phoneticPr fontId="7"/>
  </si>
  <si>
    <r>
      <t xml:space="preserve">令和４年度の職員の健康診断
</t>
    </r>
    <r>
      <rPr>
        <b/>
        <u/>
        <sz val="9"/>
        <rFont val="ＭＳ Ｐ明朝"/>
        <family val="1"/>
        <charset val="128"/>
      </rPr>
      <t>※全事業所</t>
    </r>
    <rPh sb="6" eb="8">
      <t>ショクイン</t>
    </rPh>
    <rPh sb="9" eb="11">
      <t>ケンコウ</t>
    </rPh>
    <rPh sb="11" eb="13">
      <t>シンダン</t>
    </rPh>
    <rPh sb="15" eb="16">
      <t>ゼン</t>
    </rPh>
    <rPh sb="16" eb="18">
      <t>ジギョウ</t>
    </rPh>
    <rPh sb="18" eb="19">
      <t>ショ</t>
    </rPh>
    <phoneticPr fontId="7"/>
  </si>
  <si>
    <t>令和４年度新規採用数</t>
    <rPh sb="0" eb="2">
      <t>レイワ</t>
    </rPh>
    <rPh sb="3" eb="4">
      <t>ネン</t>
    </rPh>
    <rPh sb="4" eb="5">
      <t>ド</t>
    </rPh>
    <rPh sb="5" eb="9">
      <t>シンキサイヨウ</t>
    </rPh>
    <rPh sb="9" eb="10">
      <t>スウ</t>
    </rPh>
    <phoneticPr fontId="7"/>
  </si>
  <si>
    <t>令和４年度</t>
    <rPh sb="0" eb="2">
      <t>レイワ</t>
    </rPh>
    <rPh sb="3" eb="5">
      <t>ネンド</t>
    </rPh>
    <phoneticPr fontId="7"/>
  </si>
  <si>
    <t>令和４年度
実績</t>
    <rPh sb="0" eb="2">
      <t>レイワ</t>
    </rPh>
    <rPh sb="6" eb="8">
      <t>ジッセキ</t>
    </rPh>
    <phoneticPr fontId="7"/>
  </si>
  <si>
    <t>令和５年度
予算</t>
    <rPh sb="0" eb="2">
      <t>レイワ</t>
    </rPh>
    <rPh sb="6" eb="8">
      <t>ヨサン</t>
    </rPh>
    <phoneticPr fontId="7"/>
  </si>
  <si>
    <t>令和４年度実績</t>
    <rPh sb="0" eb="2">
      <t>レイワ</t>
    </rPh>
    <rPh sb="3" eb="5">
      <t>ネンド</t>
    </rPh>
    <rPh sb="5" eb="7">
      <t>ジッセキ</t>
    </rPh>
    <phoneticPr fontId="7"/>
  </si>
  <si>
    <t>令和４年度</t>
    <rPh sb="0" eb="2">
      <t>レイワ</t>
    </rPh>
    <phoneticPr fontId="7"/>
  </si>
  <si>
    <t>　　　　個別支援計画未作成減算に該当しないか確認の上、対応してください。</t>
    <rPh sb="4" eb="6">
      <t>コベツ</t>
    </rPh>
    <rPh sb="16" eb="18">
      <t>ガイトウ</t>
    </rPh>
    <rPh sb="22" eb="24">
      <t>カクニン</t>
    </rPh>
    <rPh sb="25" eb="26">
      <t>ウエ</t>
    </rPh>
    <rPh sb="27" eb="29">
      <t>タイオウ</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</si>
</sst>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4">
    <numFmt numFmtId="176" formatCode="[h]:mm"/>
    <numFmt numFmtId="177" formatCode="0.0_);[Red]\(0.0\)"/>
    <numFmt numFmtId="178" formatCode="0_);[Red]\(0\)"/>
    <numFmt numFmtId="179" formatCode="0.00_ "/>
    <numFmt numFmtId="180" formatCode="0.0_ "/>
    <numFmt numFmtId="181" formatCode="h:mm;@"/>
    <numFmt numFmtId="182" formatCode="\(#,##0.0\)"/>
    <numFmt numFmtId="183" formatCode="#,##0.0_);\(#,##0.0\)"/>
    <numFmt numFmtId="184" formatCode="0_ "/>
    <numFmt numFmtId="185" formatCode="[$-411]ggge&quot;年&quot;m&quot;月&quot;;@"/>
    <numFmt numFmtId="186" formatCode="[$-411]ggge&quot;年&quot;m&quot;月分&quot;;@"/>
    <numFmt numFmtId="187" formatCode="[$-411]ge\.m;@"/>
    <numFmt numFmtId="188" formatCode="[$-411]d;@"/>
    <numFmt numFmtId="189" formatCode="[$-411]ggge&quot;年&quot;m&quot;月&quot;"/>
  </numFmts>
  <fonts count="87">
    <font>
      <sz val="11"/>
      <color theme="1"/>
      <name val="游ゴシック"/>
      <family val="2"/>
      <scheme val="minor"/>
    </font>
    <font>
      <sz val="11"/>
      <name val="ＭＳ Ｐゴシック"/>
      <family val="3"/>
      <charset val="128"/>
    </font>
    <font>
      <b/>
      <sz val="14"/>
      <name val="ＭＳ ゴシック"/>
      <family val="3"/>
      <charset val="128"/>
    </font>
    <font>
      <sz val="6"/>
      <name val="游ゴシック"/>
      <family val="3"/>
      <charset val="128"/>
      <scheme val="minor"/>
    </font>
    <font>
      <sz val="6"/>
      <name val="明朝"/>
      <family val="3"/>
      <charset val="128"/>
    </font>
    <font>
      <sz val="10"/>
      <name val="ＭＳ ゴシック"/>
      <family val="3"/>
      <charset val="128"/>
    </font>
    <font>
      <b/>
      <sz val="9"/>
      <name val="ＭＳ ゴシック"/>
      <family val="3"/>
      <charset val="128"/>
    </font>
    <font>
      <sz val="6"/>
      <name val="ＭＳ Ｐゴシック"/>
      <family val="3"/>
      <charset val="128"/>
    </font>
    <font>
      <sz val="12"/>
      <name val="ＭＳ ゴシック"/>
      <family val="3"/>
      <charset val="128"/>
    </font>
    <font>
      <sz val="6"/>
      <name val="ＭＳ 明朝"/>
      <family val="1"/>
      <charset val="128"/>
    </font>
    <font>
      <sz val="12"/>
      <name val="ＭＳ 明朝"/>
      <family val="1"/>
      <charset val="128"/>
    </font>
    <font>
      <u/>
      <sz val="12"/>
      <name val="ＭＳ ゴシック"/>
      <family val="3"/>
      <charset val="128"/>
    </font>
    <font>
      <sz val="11"/>
      <name val="明朝"/>
      <family val="1"/>
      <charset val="128"/>
    </font>
    <font>
      <sz val="6"/>
      <name val="游ゴシック"/>
      <family val="2"/>
      <charset val="128"/>
      <scheme val="minor"/>
    </font>
    <font>
      <sz val="14"/>
      <name val="ＭＳ ゴシック"/>
      <family val="3"/>
      <charset val="128"/>
    </font>
    <font>
      <sz val="11"/>
      <name val="ＭＳ ゴシック"/>
      <family val="3"/>
      <charset val="128"/>
    </font>
    <font>
      <sz val="10"/>
      <name val="ＭＳ Ｐゴシック"/>
      <family val="3"/>
      <charset val="128"/>
    </font>
    <font>
      <sz val="8"/>
      <name val="ＭＳ Ｐゴシック"/>
      <family val="3"/>
      <charset val="128"/>
    </font>
    <font>
      <sz val="14"/>
      <name val="ＭＳ Ｐゴシック"/>
      <family val="3"/>
      <charset val="128"/>
    </font>
    <font>
      <sz val="11"/>
      <name val="ＭＳ Ｐ明朝"/>
      <family val="1"/>
      <charset val="128"/>
    </font>
    <font>
      <b/>
      <sz val="11"/>
      <name val="ＭＳ Ｐ明朝"/>
      <family val="1"/>
      <charset val="128"/>
    </font>
    <font>
      <sz val="10"/>
      <name val="ＭＳ Ｐ明朝"/>
      <family val="1"/>
      <charset val="128"/>
    </font>
    <font>
      <sz val="8"/>
      <name val="ＭＳ Ｐ明朝"/>
      <family val="1"/>
      <charset val="128"/>
    </font>
    <font>
      <sz val="9"/>
      <name val="ＭＳ Ｐ明朝"/>
      <family val="1"/>
      <charset val="128"/>
    </font>
    <font>
      <sz val="12"/>
      <name val="游ゴシック"/>
      <family val="3"/>
      <charset val="128"/>
      <scheme val="minor"/>
    </font>
    <font>
      <sz val="11"/>
      <name val="游ゴシック"/>
      <family val="3"/>
      <charset val="128"/>
      <scheme val="minor"/>
    </font>
    <font>
      <sz val="12"/>
      <color rgb="FFFF0000"/>
      <name val="ＭＳ ゴシック"/>
      <family val="3"/>
      <charset val="128"/>
    </font>
    <font>
      <sz val="9"/>
      <color rgb="FFFF0000"/>
      <name val="ＭＳ ゴシック"/>
      <family val="3"/>
      <charset val="128"/>
    </font>
    <font>
      <sz val="14"/>
      <name val="游ゴシック"/>
      <family val="3"/>
      <charset val="128"/>
      <scheme val="minor"/>
    </font>
    <font>
      <sz val="8"/>
      <name val="游ゴシック"/>
      <family val="3"/>
      <charset val="128"/>
      <scheme val="minor"/>
    </font>
    <font>
      <sz val="10"/>
      <name val="游ゴシック"/>
      <family val="3"/>
      <charset val="128"/>
      <scheme val="minor"/>
    </font>
    <font>
      <sz val="16"/>
      <name val="游ゴシック"/>
      <family val="3"/>
      <charset val="128"/>
      <scheme val="minor"/>
    </font>
    <font>
      <sz val="16"/>
      <name val="ＭＳ Ｐゴシック"/>
      <family val="3"/>
      <charset val="128"/>
    </font>
    <font>
      <sz val="9"/>
      <name val="ＭＳ ゴシック"/>
      <family val="3"/>
      <charset val="128"/>
    </font>
    <font>
      <sz val="12"/>
      <name val="ＭＳ Ｐゴシック"/>
      <family val="3"/>
      <charset val="128"/>
    </font>
    <font>
      <sz val="18"/>
      <name val="游ゴシック"/>
      <family val="3"/>
      <charset val="128"/>
      <scheme val="minor"/>
    </font>
    <font>
      <b/>
      <sz val="12"/>
      <name val="ＭＳ ゴシック"/>
      <family val="3"/>
      <charset val="128"/>
    </font>
    <font>
      <sz val="11"/>
      <name val="HGｺﾞｼｯｸM"/>
      <family val="3"/>
      <charset val="128"/>
    </font>
    <font>
      <sz val="14"/>
      <name val="HGｺﾞｼｯｸM"/>
      <family val="3"/>
      <charset val="128"/>
    </font>
    <font>
      <b/>
      <sz val="12"/>
      <name val="HGｺﾞｼｯｸM"/>
      <family val="3"/>
      <charset val="128"/>
    </font>
    <font>
      <b/>
      <sz val="10"/>
      <name val="HGｺﾞｼｯｸM"/>
      <family val="3"/>
      <charset val="128"/>
    </font>
    <font>
      <b/>
      <sz val="11"/>
      <name val="HGｺﾞｼｯｸM"/>
      <family val="3"/>
      <charset val="128"/>
    </font>
    <font>
      <b/>
      <sz val="9.5"/>
      <name val="HGｺﾞｼｯｸM"/>
      <family val="3"/>
      <charset val="128"/>
    </font>
    <font>
      <sz val="10"/>
      <name val="HGｺﾞｼｯｸM"/>
      <family val="3"/>
      <charset val="128"/>
    </font>
    <font>
      <u/>
      <sz val="10"/>
      <name val="HGｺﾞｼｯｸM"/>
      <family val="3"/>
      <charset val="128"/>
    </font>
    <font>
      <b/>
      <sz val="12"/>
      <name val="ＭＳ Ｐ明朝"/>
      <family val="1"/>
      <charset val="128"/>
    </font>
    <font>
      <sz val="12"/>
      <name val="ＭＳ Ｐ明朝"/>
      <family val="1"/>
      <charset val="128"/>
    </font>
    <font>
      <sz val="16"/>
      <name val="ＭＳ Ｐ明朝"/>
      <family val="1"/>
      <charset val="128"/>
    </font>
    <font>
      <sz val="14"/>
      <name val="ＭＳ Ｐ明朝"/>
      <family val="1"/>
      <charset val="128"/>
    </font>
    <font>
      <sz val="11"/>
      <color theme="1"/>
      <name val="ＭＳ Ｐ明朝"/>
      <family val="1"/>
      <charset val="128"/>
    </font>
    <font>
      <b/>
      <sz val="9"/>
      <name val="ＭＳ Ｐ明朝"/>
      <family val="1"/>
      <charset val="128"/>
    </font>
    <font>
      <b/>
      <sz val="9"/>
      <color theme="1"/>
      <name val="ＭＳ Ｐ明朝"/>
      <family val="1"/>
      <charset val="128"/>
    </font>
    <font>
      <sz val="9"/>
      <color theme="1"/>
      <name val="ＭＳ Ｐ明朝"/>
      <family val="1"/>
      <charset val="128"/>
    </font>
    <font>
      <b/>
      <sz val="14"/>
      <name val="游ゴシック"/>
      <family val="3"/>
      <charset val="128"/>
    </font>
    <font>
      <u/>
      <sz val="11"/>
      <name val="ＭＳ Ｐ明朝"/>
      <family val="1"/>
      <charset val="128"/>
    </font>
    <font>
      <sz val="10.5"/>
      <name val="ＭＳ Ｐ明朝"/>
      <family val="1"/>
      <charset val="128"/>
    </font>
    <font>
      <b/>
      <u/>
      <sz val="10.5"/>
      <name val="ＭＳ Ｐ明朝"/>
      <family val="1"/>
      <charset val="128"/>
    </font>
    <font>
      <u/>
      <sz val="10.5"/>
      <name val="ＭＳ Ｐ明朝"/>
      <family val="1"/>
      <charset val="128"/>
    </font>
    <font>
      <sz val="11"/>
      <color theme="1"/>
      <name val="游ゴシック"/>
      <family val="3"/>
      <charset val="128"/>
      <scheme val="minor"/>
    </font>
    <font>
      <sz val="10"/>
      <color theme="1"/>
      <name val="ＭＳ Ｐゴシック"/>
      <family val="3"/>
      <charset val="128"/>
    </font>
    <font>
      <sz val="9"/>
      <name val="ＭＳ Ｐゴシック"/>
      <family val="3"/>
      <charset val="128"/>
    </font>
    <font>
      <sz val="9"/>
      <name val="ＭＳ 明朝"/>
      <family val="1"/>
      <charset val="128"/>
    </font>
    <font>
      <b/>
      <sz val="9"/>
      <color rgb="FFFF0000"/>
      <name val="ＭＳ Ｐ明朝"/>
      <family val="1"/>
      <charset val="128"/>
    </font>
    <font>
      <b/>
      <u/>
      <sz val="9"/>
      <name val="ＭＳ Ｐ明朝"/>
      <family val="1"/>
      <charset val="128"/>
    </font>
    <font>
      <sz val="11"/>
      <color indexed="8"/>
      <name val="ＭＳ ゴシック"/>
      <family val="3"/>
      <charset val="128"/>
    </font>
    <font>
      <sz val="12"/>
      <color indexed="8"/>
      <name val="ＭＳ ゴシック"/>
      <family val="3"/>
      <charset val="128"/>
    </font>
    <font>
      <sz val="11"/>
      <color theme="1"/>
      <name val="游ゴシック"/>
      <family val="2"/>
      <scheme val="minor"/>
    </font>
    <font>
      <sz val="16"/>
      <color theme="1"/>
      <name val="游ゴシック"/>
      <family val="2"/>
      <scheme val="minor"/>
    </font>
    <font>
      <b/>
      <u/>
      <sz val="12"/>
      <color rgb="FFFF0000"/>
      <name val="游ゴシック"/>
      <family val="3"/>
      <charset val="128"/>
      <scheme val="minor"/>
    </font>
    <font>
      <sz val="14"/>
      <color theme="1"/>
      <name val="游ゴシック"/>
      <family val="2"/>
      <scheme val="minor"/>
    </font>
    <font>
      <strike/>
      <sz val="11"/>
      <color theme="1"/>
      <name val="游ゴシック"/>
      <family val="2"/>
      <scheme val="minor"/>
    </font>
    <font>
      <sz val="14"/>
      <color theme="1"/>
      <name val="游ゴシック"/>
      <family val="3"/>
      <charset val="128"/>
      <scheme val="minor"/>
    </font>
    <font>
      <sz val="10"/>
      <color indexed="8"/>
      <name val="ＭＳ ゴシック"/>
      <family val="3"/>
      <charset val="128"/>
    </font>
    <font>
      <sz val="11"/>
      <name val="游ゴシック"/>
      <family val="2"/>
      <scheme val="minor"/>
    </font>
    <font>
      <b/>
      <u/>
      <sz val="11"/>
      <name val="游ゴシック"/>
      <family val="3"/>
      <charset val="128"/>
      <scheme val="minor"/>
    </font>
    <font>
      <b/>
      <sz val="11"/>
      <name val="游ゴシック"/>
      <family val="3"/>
      <charset val="128"/>
      <scheme val="minor"/>
    </font>
    <font>
      <b/>
      <sz val="10"/>
      <name val="游ゴシック"/>
      <family val="3"/>
      <charset val="128"/>
      <scheme val="minor"/>
    </font>
    <font>
      <b/>
      <sz val="12"/>
      <name val="游ゴシック"/>
      <family val="3"/>
      <charset val="128"/>
      <scheme val="minor"/>
    </font>
    <font>
      <b/>
      <sz val="14"/>
      <name val="游ゴシック"/>
      <family val="3"/>
      <charset val="128"/>
      <scheme val="minor"/>
    </font>
    <font>
      <b/>
      <sz val="11"/>
      <name val="ＭＳ ゴシック"/>
      <family val="3"/>
      <charset val="128"/>
    </font>
    <font>
      <sz val="12"/>
      <color theme="1"/>
      <name val="游ゴシック"/>
      <family val="2"/>
      <scheme val="minor"/>
    </font>
    <font>
      <b/>
      <sz val="11"/>
      <name val="ＭＳ Ｐゴシック"/>
      <family val="3"/>
      <charset val="128"/>
    </font>
    <font>
      <b/>
      <sz val="14"/>
      <color rgb="FFFF0000"/>
      <name val="游ゴシック"/>
      <family val="3"/>
      <charset val="128"/>
      <scheme val="minor"/>
    </font>
    <font>
      <b/>
      <sz val="9"/>
      <name val="游ゴシック"/>
      <family val="3"/>
      <charset val="128"/>
      <scheme val="minor"/>
    </font>
    <font>
      <b/>
      <sz val="10"/>
      <name val="ＭＳ Ｐゴシック"/>
      <family val="3"/>
      <charset val="128"/>
    </font>
    <font>
      <b/>
      <sz val="11"/>
      <color rgb="FFFF0000"/>
      <name val="游ゴシック"/>
      <family val="3"/>
      <charset val="128"/>
      <scheme val="minor"/>
    </font>
    <font>
      <u/>
      <sz val="10"/>
      <name val="ＭＳ Ｐ明朝"/>
      <family val="1"/>
      <charset val="128"/>
    </font>
  </fonts>
  <fills count="13">
    <fill>
      <patternFill patternType="none"/>
    </fill>
    <fill>
      <patternFill patternType="gray125"/>
    </fill>
    <fill>
      <patternFill patternType="solid">
        <fgColor indexed="42"/>
        <bgColor indexed="64"/>
      </patternFill>
    </fill>
    <fill>
      <patternFill patternType="solid">
        <fgColor rgb="FF99FF99"/>
        <bgColor indexed="64"/>
      </patternFill>
    </fill>
    <fill>
      <patternFill patternType="solid">
        <fgColor indexed="9"/>
        <bgColor indexed="64"/>
      </patternFill>
    </fill>
    <fill>
      <patternFill patternType="solid">
        <fgColor indexed="41"/>
        <bgColor indexed="64"/>
      </patternFill>
    </fill>
    <fill>
      <patternFill patternType="solid">
        <fgColor rgb="FFFFFF00"/>
        <bgColor indexed="64"/>
      </patternFill>
    </fill>
    <fill>
      <patternFill patternType="solid">
        <fgColor rgb="FFCCFFFF"/>
        <bgColor indexed="64"/>
      </patternFill>
    </fill>
    <fill>
      <patternFill patternType="solid">
        <fgColor theme="0"/>
        <bgColor indexed="64"/>
      </patternFill>
    </fill>
    <fill>
      <patternFill patternType="solid">
        <fgColor theme="5" tint="0.79998168889431442"/>
        <bgColor indexed="64"/>
      </patternFill>
    </fill>
    <fill>
      <patternFill patternType="solid">
        <fgColor rgb="FFFFFFCC"/>
        <bgColor indexed="64"/>
      </patternFill>
    </fill>
    <fill>
      <patternFill patternType="solid">
        <fgColor rgb="FFFFFF99"/>
        <bgColor indexed="64"/>
      </patternFill>
    </fill>
    <fill>
      <patternFill patternType="solid">
        <fgColor rgb="FFFFCCFF"/>
        <bgColor indexed="64"/>
      </patternFill>
    </fill>
  </fills>
  <borders count="236">
    <border>
      <left/>
      <right/>
      <top/>
      <bottom/>
      <diagonal/>
    </border>
    <border>
      <left style="thin">
        <color theme="1" tint="0.34998626667073579"/>
      </left>
      <right/>
      <top style="thin">
        <color theme="1" tint="0.34998626667073579"/>
      </top>
      <bottom style="thin">
        <color theme="1" tint="0.34998626667073579"/>
      </bottom>
      <diagonal/>
    </border>
    <border>
      <left/>
      <right/>
      <top style="thin">
        <color theme="1" tint="0.34998626667073579"/>
      </top>
      <bottom style="thin">
        <color theme="1" tint="0.34998626667073579"/>
      </bottom>
      <diagonal/>
    </border>
    <border>
      <left/>
      <right style="thin">
        <color theme="1" tint="0.34998626667073579"/>
      </right>
      <top style="thin">
        <color theme="1" tint="0.34998626667073579"/>
      </top>
      <bottom style="thin">
        <color theme="1" tint="0.34998626667073579"/>
      </bottom>
      <diagonal/>
    </border>
    <border>
      <left/>
      <right/>
      <top style="thin">
        <color theme="1" tint="0.34998626667073579"/>
      </top>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right/>
      <top style="medium">
        <color indexed="64"/>
      </top>
      <bottom style="medium">
        <color indexed="64"/>
      </bottom>
      <diagonal/>
    </border>
    <border>
      <left style="hair">
        <color indexed="64"/>
      </left>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style="dotted">
        <color indexed="64"/>
      </bottom>
      <diagonal/>
    </border>
    <border>
      <left/>
      <right style="thin">
        <color indexed="64"/>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style="thin">
        <color indexed="64"/>
      </right>
      <top/>
      <bottom/>
      <diagonal/>
    </border>
    <border>
      <left style="thin">
        <color indexed="64"/>
      </left>
      <right/>
      <top style="dotted">
        <color indexed="64"/>
      </top>
      <bottom style="thin">
        <color indexed="64"/>
      </bottom>
      <diagonal/>
    </border>
    <border>
      <left/>
      <right style="thin">
        <color indexed="64"/>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bottom style="dotted">
        <color indexed="64"/>
      </bottom>
      <diagonal/>
    </border>
    <border>
      <left/>
      <right style="thin">
        <color indexed="64"/>
      </right>
      <top/>
      <bottom style="dotted">
        <color indexed="64"/>
      </bottom>
      <diagonal/>
    </border>
    <border>
      <left/>
      <right/>
      <top/>
      <bottom style="dotted">
        <color indexed="64"/>
      </bottom>
      <diagonal/>
    </border>
    <border>
      <left/>
      <right style="medium">
        <color indexed="64"/>
      </right>
      <top/>
      <bottom/>
      <diagonal/>
    </border>
    <border>
      <left style="thin">
        <color indexed="64"/>
      </left>
      <right/>
      <top style="dotted">
        <color indexed="64"/>
      </top>
      <bottom/>
      <diagonal/>
    </border>
    <border>
      <left/>
      <right style="thin">
        <color indexed="64"/>
      </right>
      <top style="dotted">
        <color indexed="64"/>
      </top>
      <bottom/>
      <diagonal/>
    </border>
    <border>
      <left/>
      <right/>
      <top style="dotted">
        <color indexed="64"/>
      </top>
      <bottom/>
      <diagonal/>
    </border>
    <border>
      <left/>
      <right style="medium">
        <color indexed="64"/>
      </right>
      <top/>
      <bottom style="dotted">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top/>
      <bottom style="medium">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style="thin">
        <color indexed="64"/>
      </left>
      <right style="medium">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style="thin">
        <color indexed="64"/>
      </left>
      <right style="medium">
        <color indexed="64"/>
      </right>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medium">
        <color indexed="64"/>
      </right>
      <top style="double">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medium">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medium">
        <color indexed="64"/>
      </right>
      <top/>
      <bottom/>
      <diagonal style="thin">
        <color indexed="64"/>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right style="thin">
        <color indexed="64"/>
      </right>
      <top/>
      <bottom style="double">
        <color indexed="64"/>
      </bottom>
      <diagonal/>
    </border>
    <border diagonalUp="1">
      <left style="thin">
        <color indexed="64"/>
      </left>
      <right/>
      <top/>
      <bottom style="double">
        <color indexed="64"/>
      </bottom>
      <diagonal style="thin">
        <color indexed="64"/>
      </diagonal>
    </border>
    <border diagonalUp="1">
      <left/>
      <right/>
      <top/>
      <bottom style="double">
        <color indexed="64"/>
      </bottom>
      <diagonal style="thin">
        <color indexed="64"/>
      </diagonal>
    </border>
    <border diagonalUp="1">
      <left/>
      <right style="medium">
        <color indexed="64"/>
      </right>
      <top/>
      <bottom style="double">
        <color indexed="64"/>
      </bottom>
      <diagonal style="thin">
        <color indexed="64"/>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right style="medium">
        <color indexed="64"/>
      </right>
      <top style="double">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double">
        <color indexed="64"/>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thick">
        <color auto="1"/>
      </left>
      <right/>
      <top style="thick">
        <color auto="1"/>
      </top>
      <bottom/>
      <diagonal/>
    </border>
    <border>
      <left/>
      <right/>
      <top style="thick">
        <color auto="1"/>
      </top>
      <bottom/>
      <diagonal/>
    </border>
    <border>
      <left/>
      <right style="thick">
        <color auto="1"/>
      </right>
      <top style="thick">
        <color auto="1"/>
      </top>
      <bottom/>
      <diagonal/>
    </border>
    <border>
      <left style="thick">
        <color auto="1"/>
      </left>
      <right/>
      <top/>
      <bottom/>
      <diagonal/>
    </border>
    <border>
      <left/>
      <right style="thick">
        <color auto="1"/>
      </right>
      <top/>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style="medium">
        <color indexed="64"/>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
      <left style="medium">
        <color indexed="64"/>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bottom/>
      <diagonal/>
    </border>
    <border>
      <left style="thin">
        <color indexed="64"/>
      </left>
      <right style="thin">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bottom/>
      <diagonal/>
    </border>
    <border>
      <left style="medium">
        <color indexed="64"/>
      </left>
      <right/>
      <top/>
      <bottom style="thin">
        <color indexed="64"/>
      </bottom>
      <diagonal/>
    </border>
    <border>
      <left/>
      <right style="thin">
        <color indexed="64"/>
      </right>
      <top style="thin">
        <color indexed="64"/>
      </top>
      <bottom style="dotted">
        <color indexed="64"/>
      </bottom>
      <diagonal/>
    </border>
    <border>
      <left style="medium">
        <color indexed="64"/>
      </left>
      <right/>
      <top style="thin">
        <color indexed="64"/>
      </top>
      <bottom/>
      <diagonal/>
    </border>
    <border>
      <left style="medium">
        <color indexed="64"/>
      </left>
      <right/>
      <top/>
      <bottom style="double">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style="medium">
        <color indexed="64"/>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right style="thin">
        <color indexed="64"/>
      </right>
      <top style="double">
        <color indexed="64"/>
      </top>
      <bottom style="medium">
        <color indexed="64"/>
      </bottom>
      <diagonal/>
    </border>
    <border>
      <left style="medium">
        <color indexed="64"/>
      </left>
      <right/>
      <top style="double">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thin">
        <color indexed="64"/>
      </left>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right style="medium">
        <color indexed="64"/>
      </right>
      <top style="thin">
        <color indexed="64"/>
      </top>
      <bottom style="thin">
        <color indexed="64"/>
      </bottom>
      <diagonal/>
    </border>
    <border>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dotted">
        <color indexed="64"/>
      </left>
      <right/>
      <top style="dotted">
        <color indexed="64"/>
      </top>
      <bottom style="thin">
        <color indexed="64"/>
      </bottom>
      <diagonal/>
    </border>
    <border>
      <left style="dotted">
        <color indexed="64"/>
      </left>
      <right/>
      <top style="thin">
        <color indexed="64"/>
      </top>
      <bottom/>
      <diagonal/>
    </border>
    <border>
      <left style="dotted">
        <color indexed="64"/>
      </left>
      <right/>
      <top/>
      <bottom style="thin">
        <color indexed="64"/>
      </bottom>
      <diagonal/>
    </border>
    <border>
      <left style="thin">
        <color indexed="64"/>
      </left>
      <right style="dotted">
        <color indexed="64"/>
      </right>
      <top style="thin">
        <color indexed="64"/>
      </top>
      <bottom/>
      <diagonal/>
    </border>
    <border>
      <left style="dotted">
        <color indexed="64"/>
      </left>
      <right style="dotted">
        <color indexed="64"/>
      </right>
      <top style="thin">
        <color indexed="64"/>
      </top>
      <bottom/>
      <diagonal/>
    </border>
    <border>
      <left style="dotted">
        <color indexed="64"/>
      </left>
      <right style="thin">
        <color indexed="64"/>
      </right>
      <top style="thin">
        <color indexed="64"/>
      </top>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style="dotted">
        <color indexed="64"/>
      </left>
      <right style="thin">
        <color indexed="64"/>
      </right>
      <top/>
      <bottom style="thin">
        <color indexed="64"/>
      </bottom>
      <diagonal/>
    </border>
    <border>
      <left/>
      <right style="dotted">
        <color indexed="64"/>
      </right>
      <top style="thin">
        <color indexed="64"/>
      </top>
      <bottom/>
      <diagonal/>
    </border>
    <border>
      <left/>
      <right style="dotted">
        <color indexed="64"/>
      </right>
      <top/>
      <bottom style="thin">
        <color indexed="64"/>
      </bottom>
      <diagonal/>
    </border>
    <border diagonalDown="1">
      <left style="thin">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left style="thin">
        <color indexed="64"/>
      </left>
      <right style="dotted">
        <color indexed="64"/>
      </right>
      <top style="thin">
        <color indexed="64"/>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left style="dotted">
        <color indexed="64"/>
      </left>
      <right/>
      <top/>
      <bottom/>
      <diagonal/>
    </border>
    <border>
      <left/>
      <right style="dotted">
        <color indexed="64"/>
      </right>
      <top/>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medium">
        <color indexed="64"/>
      </left>
      <right style="thin">
        <color indexed="64"/>
      </right>
      <top style="thin">
        <color indexed="64"/>
      </top>
      <bottom style="double">
        <color indexed="64"/>
      </bottom>
      <diagonal/>
    </border>
    <border>
      <left style="thin">
        <color indexed="64"/>
      </left>
      <right style="dotted">
        <color indexed="64"/>
      </right>
      <top/>
      <bottom/>
      <diagonal/>
    </border>
    <border>
      <left style="dotted">
        <color indexed="64"/>
      </left>
      <right style="dotted">
        <color indexed="64"/>
      </right>
      <top/>
      <bottom/>
      <diagonal/>
    </border>
    <border>
      <left style="dotted">
        <color indexed="64"/>
      </left>
      <right style="thin">
        <color indexed="64"/>
      </right>
      <top/>
      <bottom/>
      <diagonal/>
    </border>
    <border diagonalUp="1">
      <left style="thin">
        <color indexed="64"/>
      </left>
      <right style="thin">
        <color indexed="64"/>
      </right>
      <top style="thin">
        <color indexed="64"/>
      </top>
      <bottom style="hair">
        <color indexed="64"/>
      </bottom>
      <diagonal style="thin">
        <color indexed="64"/>
      </diagonal>
    </border>
    <border diagonalUp="1">
      <left style="thin">
        <color indexed="64"/>
      </left>
      <right style="thin">
        <color indexed="64"/>
      </right>
      <top style="hair">
        <color indexed="64"/>
      </top>
      <bottom style="hair">
        <color indexed="64"/>
      </bottom>
      <diagonal style="thin">
        <color indexed="64"/>
      </diagonal>
    </border>
    <border>
      <left style="thin">
        <color indexed="64"/>
      </left>
      <right style="thin">
        <color indexed="64"/>
      </right>
      <top style="hair">
        <color indexed="64"/>
      </top>
      <bottom/>
      <diagonal/>
    </border>
    <border diagonalUp="1">
      <left style="thin">
        <color indexed="64"/>
      </left>
      <right style="thin">
        <color indexed="64"/>
      </right>
      <top style="hair">
        <color indexed="64"/>
      </top>
      <bottom/>
      <diagonal style="thin">
        <color indexed="64"/>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hair">
        <color indexed="64"/>
      </left>
      <right/>
      <top style="dotted">
        <color indexed="64"/>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style="dotted">
        <color indexed="64"/>
      </right>
      <top style="thin">
        <color indexed="64"/>
      </top>
      <bottom style="dotted">
        <color indexed="64"/>
      </bottom>
      <diagonal/>
    </border>
    <border>
      <left style="medium">
        <color indexed="64"/>
      </left>
      <right style="thin">
        <color indexed="64"/>
      </right>
      <top/>
      <bottom style="double">
        <color indexed="64"/>
      </bottom>
      <diagonal/>
    </border>
    <border>
      <left style="thin">
        <color indexed="64"/>
      </left>
      <right style="dotted">
        <color indexed="64"/>
      </right>
      <top/>
      <bottom style="dotted">
        <color indexed="64"/>
      </bottom>
      <diagonal/>
    </border>
    <border>
      <left style="dotted">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dotted">
        <color indexed="64"/>
      </right>
      <top style="thin">
        <color indexed="64"/>
      </top>
      <bottom style="dotted">
        <color indexed="64"/>
      </bottom>
      <diagonal/>
    </border>
    <border>
      <left style="medium">
        <color indexed="64"/>
      </left>
      <right style="dotted">
        <color indexed="64"/>
      </right>
      <top/>
      <bottom style="dotted">
        <color indexed="64"/>
      </bottom>
      <diagonal/>
    </border>
    <border>
      <left style="medium">
        <color indexed="64"/>
      </left>
      <right style="dotted">
        <color indexed="64"/>
      </right>
      <top style="thin">
        <color indexed="64"/>
      </top>
      <bottom style="thin">
        <color indexed="64"/>
      </bottom>
      <diagonal/>
    </border>
    <border>
      <left style="medium">
        <color indexed="64"/>
      </left>
      <right style="dotted">
        <color indexed="64"/>
      </right>
      <top style="thin">
        <color indexed="64"/>
      </top>
      <bottom/>
      <diagonal/>
    </border>
    <border>
      <left style="dotted">
        <color indexed="64"/>
      </left>
      <right style="medium">
        <color indexed="64"/>
      </right>
      <top style="thin">
        <color indexed="64"/>
      </top>
      <bottom/>
      <diagonal/>
    </border>
    <border>
      <left style="medium">
        <color indexed="64"/>
      </left>
      <right style="dotted">
        <color indexed="64"/>
      </right>
      <top style="thin">
        <color indexed="64"/>
      </top>
      <bottom style="medium">
        <color indexed="64"/>
      </bottom>
      <diagonal/>
    </border>
    <border>
      <left style="thin">
        <color indexed="64"/>
      </left>
      <right style="dotted">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dotted">
        <color indexed="64"/>
      </left>
      <right style="medium">
        <color indexed="64"/>
      </right>
      <top style="thin">
        <color indexed="64"/>
      </top>
      <bottom style="thin">
        <color indexed="64"/>
      </bottom>
      <diagonal/>
    </border>
    <border>
      <left style="dotted">
        <color indexed="64"/>
      </left>
      <right style="medium">
        <color indexed="64"/>
      </right>
      <top style="thin">
        <color indexed="64"/>
      </top>
      <bottom style="dotted">
        <color indexed="64"/>
      </bottom>
      <diagonal/>
    </border>
    <border>
      <left style="medium">
        <color indexed="64"/>
      </left>
      <right style="medium">
        <color indexed="64"/>
      </right>
      <top style="thin">
        <color indexed="64"/>
      </top>
      <bottom style="medium">
        <color indexed="64"/>
      </bottom>
      <diagonal/>
    </border>
  </borders>
  <cellStyleXfs count="18">
    <xf numFmtId="0" fontId="0" fillId="0" borderId="0"/>
    <xf numFmtId="0" fontId="1" fillId="0" borderId="0"/>
    <xf numFmtId="0" fontId="12"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58" fillId="0" borderId="0">
      <alignment vertical="center"/>
    </xf>
    <xf numFmtId="38" fontId="66" fillId="0" borderId="0" applyFont="0" applyFill="0" applyBorder="0" applyAlignment="0" applyProtection="0">
      <alignment vertical="center"/>
    </xf>
  </cellStyleXfs>
  <cellXfs count="1958">
    <xf numFmtId="0" fontId="0" fillId="0" borderId="0" xfId="0"/>
    <xf numFmtId="0" fontId="5" fillId="0" borderId="0" xfId="1" applyFont="1" applyBorder="1" applyAlignment="1">
      <alignment vertical="center"/>
    </xf>
    <xf numFmtId="0" fontId="8" fillId="0" borderId="0" xfId="1" applyFont="1" applyBorder="1" applyAlignment="1">
      <alignment vertical="center"/>
    </xf>
    <xf numFmtId="49" fontId="8" fillId="0" borderId="0" xfId="1" applyNumberFormat="1" applyFont="1" applyBorder="1" applyAlignment="1">
      <alignment vertical="center"/>
    </xf>
    <xf numFmtId="0" fontId="8" fillId="0" borderId="0" xfId="1" applyFont="1" applyAlignment="1">
      <alignment vertical="center"/>
    </xf>
    <xf numFmtId="0" fontId="8" fillId="0" borderId="0" xfId="1" applyFont="1" applyAlignment="1">
      <alignment vertical="center" shrinkToFit="1"/>
    </xf>
    <xf numFmtId="0" fontId="10" fillId="0" borderId="0" xfId="1" applyFont="1" applyAlignment="1">
      <alignment vertical="center" shrinkToFit="1"/>
    </xf>
    <xf numFmtId="0" fontId="10" fillId="0" borderId="0" xfId="1" applyFont="1" applyAlignment="1">
      <alignment vertical="center"/>
    </xf>
    <xf numFmtId="0" fontId="11" fillId="0" borderId="0" xfId="1" applyFont="1" applyAlignment="1">
      <alignment vertical="center"/>
    </xf>
    <xf numFmtId="0" fontId="11" fillId="0" borderId="0" xfId="1" applyFont="1" applyBorder="1" applyAlignment="1">
      <alignment vertical="center"/>
    </xf>
    <xf numFmtId="0" fontId="8" fillId="0" borderId="0" xfId="1" applyFont="1" applyBorder="1" applyAlignment="1">
      <alignment vertical="center" shrinkToFit="1"/>
    </xf>
    <xf numFmtId="0" fontId="8" fillId="0" borderId="0" xfId="1" applyFont="1" applyBorder="1" applyAlignment="1">
      <alignment horizontal="left" vertical="center" shrinkToFit="1"/>
    </xf>
    <xf numFmtId="0" fontId="8" fillId="0" borderId="0" xfId="1" applyNumberFormat="1" applyFont="1" applyBorder="1" applyAlignment="1">
      <alignment vertical="center"/>
    </xf>
    <xf numFmtId="0" fontId="8" fillId="0" borderId="0" xfId="2" applyFont="1" applyBorder="1" applyAlignment="1">
      <alignment vertical="center"/>
    </xf>
    <xf numFmtId="0" fontId="8" fillId="0" borderId="0" xfId="2" applyFont="1" applyAlignment="1">
      <alignment vertical="center"/>
    </xf>
    <xf numFmtId="49" fontId="8" fillId="0" borderId="0" xfId="2" applyNumberFormat="1" applyFont="1" applyBorder="1" applyAlignment="1">
      <alignment vertical="center"/>
    </xf>
    <xf numFmtId="0" fontId="11" fillId="0" borderId="0" xfId="2" applyFont="1" applyBorder="1" applyAlignment="1">
      <alignment vertical="center"/>
    </xf>
    <xf numFmtId="0" fontId="10" fillId="0" borderId="0" xfId="2" applyFont="1" applyAlignment="1">
      <alignment vertical="center"/>
    </xf>
    <xf numFmtId="0" fontId="8" fillId="0" borderId="0" xfId="2" applyNumberFormat="1" applyFont="1" applyBorder="1" applyAlignment="1">
      <alignment vertical="center"/>
    </xf>
    <xf numFmtId="0" fontId="8" fillId="0" borderId="4" xfId="2" applyFont="1" applyBorder="1" applyAlignment="1">
      <alignment horizontal="left" vertical="center" shrinkToFit="1"/>
    </xf>
    <xf numFmtId="49" fontId="5" fillId="0" borderId="0" xfId="1" applyNumberFormat="1" applyFont="1" applyBorder="1" applyAlignment="1">
      <alignment vertical="center"/>
    </xf>
    <xf numFmtId="0" fontId="1" fillId="0" borderId="0" xfId="3" applyFont="1" applyFill="1">
      <alignment vertical="center"/>
    </xf>
    <xf numFmtId="0" fontId="1" fillId="0" borderId="0" xfId="1" applyFont="1" applyAlignment="1">
      <alignment horizontal="center" vertical="center"/>
    </xf>
    <xf numFmtId="0" fontId="19" fillId="4" borderId="0" xfId="4" applyFont="1" applyFill="1" applyBorder="1">
      <alignment vertical="center"/>
    </xf>
    <xf numFmtId="0" fontId="19" fillId="0" borderId="0" xfId="4" applyFont="1">
      <alignment vertical="center"/>
    </xf>
    <xf numFmtId="0" fontId="19" fillId="4" borderId="0" xfId="4" applyFont="1" applyFill="1">
      <alignment vertical="center"/>
    </xf>
    <xf numFmtId="0" fontId="8" fillId="0" borderId="0" xfId="5" applyFont="1" applyAlignment="1">
      <alignment horizontal="left" vertical="center" shrinkToFit="1"/>
    </xf>
    <xf numFmtId="0" fontId="26" fillId="0" borderId="104" xfId="5" applyFont="1" applyBorder="1" applyAlignment="1">
      <alignment horizontal="left" vertical="center" shrinkToFit="1"/>
    </xf>
    <xf numFmtId="0" fontId="26" fillId="0" borderId="105" xfId="5" applyFont="1" applyBorder="1" applyAlignment="1">
      <alignment horizontal="left" vertical="center" shrinkToFit="1"/>
    </xf>
    <xf numFmtId="0" fontId="26" fillId="0" borderId="105" xfId="5" applyFont="1" applyBorder="1">
      <alignment vertical="center"/>
    </xf>
    <xf numFmtId="0" fontId="26" fillId="0" borderId="106" xfId="5" applyFont="1" applyBorder="1">
      <alignment vertical="center"/>
    </xf>
    <xf numFmtId="0" fontId="8" fillId="0" borderId="0" xfId="5" applyFont="1">
      <alignment vertical="center"/>
    </xf>
    <xf numFmtId="0" fontId="14" fillId="0" borderId="0" xfId="5" applyFont="1" applyAlignment="1">
      <alignment vertical="center"/>
    </xf>
    <xf numFmtId="0" fontId="27" fillId="0" borderId="107" xfId="5" applyFont="1" applyBorder="1" applyAlignment="1">
      <alignment horizontal="center" vertical="center"/>
    </xf>
    <xf numFmtId="0" fontId="27" fillId="0" borderId="0" xfId="5" applyFont="1" applyBorder="1" applyAlignment="1">
      <alignment horizontal="center" vertical="center"/>
    </xf>
    <xf numFmtId="0" fontId="27" fillId="0" borderId="108" xfId="5" applyFont="1" applyBorder="1" applyAlignment="1">
      <alignment horizontal="center" vertical="center"/>
    </xf>
    <xf numFmtId="0" fontId="28" fillId="0" borderId="0" xfId="5" applyFont="1" applyBorder="1" applyAlignment="1">
      <alignment horizontal="left" vertical="center" wrapText="1"/>
    </xf>
    <xf numFmtId="0" fontId="28" fillId="0" borderId="0" xfId="5" applyFont="1" applyBorder="1" applyAlignment="1">
      <alignment horizontal="left" vertical="center"/>
    </xf>
    <xf numFmtId="0" fontId="24" fillId="0" borderId="32" xfId="5" applyFont="1" applyFill="1" applyBorder="1" applyAlignment="1">
      <alignment horizontal="center" vertical="center"/>
    </xf>
    <xf numFmtId="0" fontId="25" fillId="0" borderId="6" xfId="1" applyFont="1" applyBorder="1" applyAlignment="1">
      <alignment horizontal="center" vertical="center"/>
    </xf>
    <xf numFmtId="0" fontId="26" fillId="0" borderId="112" xfId="5" applyFont="1" applyBorder="1" applyAlignment="1">
      <alignment horizontal="center" vertical="center"/>
    </xf>
    <xf numFmtId="0" fontId="26" fillId="0" borderId="113" xfId="5" applyFont="1" applyBorder="1" applyAlignment="1">
      <alignment horizontal="center" vertical="center"/>
    </xf>
    <xf numFmtId="0" fontId="26" fillId="0" borderId="113" xfId="5" applyFont="1" applyBorder="1">
      <alignment vertical="center"/>
    </xf>
    <xf numFmtId="0" fontId="26" fillId="0" borderId="114" xfId="5" applyFont="1" applyBorder="1">
      <alignment vertical="center"/>
    </xf>
    <xf numFmtId="0" fontId="24" fillId="0" borderId="124" xfId="5" applyFont="1" applyFill="1" applyBorder="1" applyAlignment="1">
      <alignment horizontal="center" vertical="center" shrinkToFit="1"/>
    </xf>
    <xf numFmtId="0" fontId="8" fillId="0" borderId="0" xfId="5" applyFont="1" applyAlignment="1">
      <alignment vertical="center"/>
    </xf>
    <xf numFmtId="0" fontId="24" fillId="0" borderId="0" xfId="5" applyFont="1" applyFill="1" applyBorder="1" applyAlignment="1">
      <alignment horizontal="center" vertical="center"/>
    </xf>
    <xf numFmtId="0" fontId="24" fillId="0" borderId="0" xfId="5" applyFont="1">
      <alignment vertical="center"/>
    </xf>
    <xf numFmtId="0" fontId="24" fillId="0" borderId="0" xfId="5" applyFont="1" applyFill="1" applyBorder="1" applyAlignment="1">
      <alignment horizontal="center" vertical="center" shrinkToFit="1"/>
    </xf>
    <xf numFmtId="0" fontId="24" fillId="0" borderId="0" xfId="5" applyFont="1" applyFill="1" applyBorder="1" applyAlignment="1">
      <alignment vertical="center"/>
    </xf>
    <xf numFmtId="180" fontId="24" fillId="0" borderId="0" xfId="5" applyNumberFormat="1" applyFont="1" applyFill="1" applyBorder="1" applyAlignment="1">
      <alignment horizontal="center" vertical="center"/>
    </xf>
    <xf numFmtId="0" fontId="24" fillId="0" borderId="33" xfId="5" applyFont="1" applyFill="1" applyBorder="1" applyAlignment="1">
      <alignment horizontal="center" vertical="center" shrinkToFit="1"/>
    </xf>
    <xf numFmtId="178" fontId="24" fillId="0" borderId="32" xfId="5" applyNumberFormat="1" applyFont="1" applyFill="1" applyBorder="1" applyAlignment="1">
      <alignment horizontal="center" vertical="center"/>
    </xf>
    <xf numFmtId="0" fontId="24" fillId="0" borderId="154" xfId="5" applyFont="1" applyFill="1" applyBorder="1" applyAlignment="1">
      <alignment horizontal="center" vertical="center" shrinkToFit="1"/>
    </xf>
    <xf numFmtId="0" fontId="25" fillId="0" borderId="109" xfId="5" applyFont="1" applyFill="1" applyBorder="1" applyAlignment="1">
      <alignment vertical="center" textRotation="255" wrapText="1"/>
    </xf>
    <xf numFmtId="0" fontId="24" fillId="0" borderId="110" xfId="5" applyFont="1" applyFill="1" applyBorder="1" applyAlignment="1">
      <alignment horizontal="center" vertical="center" shrinkToFit="1"/>
    </xf>
    <xf numFmtId="0" fontId="24" fillId="0" borderId="0" xfId="5" applyFont="1" applyFill="1" applyBorder="1">
      <alignment vertical="center"/>
    </xf>
    <xf numFmtId="0" fontId="8" fillId="0" borderId="0" xfId="5" applyFont="1" applyFill="1" applyBorder="1">
      <alignment vertical="center"/>
    </xf>
    <xf numFmtId="0" fontId="8" fillId="0" borderId="0" xfId="5" applyFont="1" applyFill="1" applyBorder="1" applyAlignment="1">
      <alignment horizontal="center" vertical="center"/>
    </xf>
    <xf numFmtId="180" fontId="8" fillId="0" borderId="0" xfId="5" applyNumberFormat="1" applyFont="1" applyFill="1" applyBorder="1" applyAlignment="1">
      <alignment horizontal="center" vertical="center"/>
    </xf>
    <xf numFmtId="0" fontId="25" fillId="0" borderId="0" xfId="1" applyFont="1" applyBorder="1" applyAlignment="1">
      <alignment horizontal="left" vertical="center" shrinkToFit="1"/>
    </xf>
    <xf numFmtId="181" fontId="24" fillId="0" borderId="33" xfId="5" applyNumberFormat="1" applyFont="1" applyFill="1" applyBorder="1" applyAlignment="1">
      <alignment horizontal="center" vertical="center" shrinkToFit="1"/>
    </xf>
    <xf numFmtId="178" fontId="25" fillId="0" borderId="33" xfId="1" applyNumberFormat="1" applyFont="1" applyBorder="1" applyAlignment="1">
      <alignment horizontal="center" vertical="center" shrinkToFit="1"/>
    </xf>
    <xf numFmtId="178" fontId="24" fillId="0" borderId="0" xfId="5" applyNumberFormat="1" applyFont="1" applyFill="1" applyBorder="1" applyAlignment="1">
      <alignment horizontal="center" vertical="center" shrinkToFit="1"/>
    </xf>
    <xf numFmtId="0" fontId="30" fillId="0" borderId="0" xfId="5" applyFont="1" applyAlignment="1">
      <alignment horizontal="left" vertical="center"/>
    </xf>
    <xf numFmtId="0" fontId="30" fillId="0" borderId="0" xfId="5" applyFont="1" applyAlignment="1">
      <alignment vertical="center"/>
    </xf>
    <xf numFmtId="0" fontId="1" fillId="0" borderId="0" xfId="1" applyAlignment="1">
      <alignment horizontal="left" vertical="center" wrapText="1"/>
    </xf>
    <xf numFmtId="178" fontId="25" fillId="0" borderId="154" xfId="1" applyNumberFormat="1" applyFont="1" applyBorder="1" applyAlignment="1">
      <alignment horizontal="center" vertical="center" shrinkToFit="1"/>
    </xf>
    <xf numFmtId="0" fontId="15" fillId="0" borderId="0" xfId="5" applyFont="1" applyBorder="1" applyAlignment="1">
      <alignment horizontal="left" vertical="center" wrapText="1"/>
    </xf>
    <xf numFmtId="0" fontId="33" fillId="0" borderId="0" xfId="5" applyFont="1">
      <alignment vertical="center"/>
    </xf>
    <xf numFmtId="0" fontId="34" fillId="0" borderId="0" xfId="5" applyFont="1" applyBorder="1">
      <alignment vertical="center"/>
    </xf>
    <xf numFmtId="0" fontId="34" fillId="0" borderId="0" xfId="5" applyFont="1" applyBorder="1" applyAlignment="1">
      <alignment vertical="center" textRotation="255" shrinkToFit="1"/>
    </xf>
    <xf numFmtId="0" fontId="34" fillId="0" borderId="0" xfId="5" applyFont="1" applyBorder="1" applyAlignment="1">
      <alignment vertical="center" textRotation="255" wrapText="1" shrinkToFit="1"/>
    </xf>
    <xf numFmtId="0" fontId="34" fillId="0" borderId="0" xfId="5" applyFont="1">
      <alignment vertical="center"/>
    </xf>
    <xf numFmtId="0" fontId="35" fillId="0" borderId="0" xfId="1" applyFont="1" applyBorder="1" applyAlignment="1">
      <alignment horizontal="left" vertical="center" shrinkToFit="1"/>
    </xf>
    <xf numFmtId="0" fontId="34" fillId="0" borderId="0" xfId="5" applyFont="1" applyAlignment="1">
      <alignment vertical="center" textRotation="255" shrinkToFit="1"/>
    </xf>
    <xf numFmtId="0" fontId="15" fillId="0" borderId="0" xfId="1" applyFont="1"/>
    <xf numFmtId="0" fontId="1" fillId="0" borderId="0" xfId="1"/>
    <xf numFmtId="0" fontId="36" fillId="0" borderId="0" xfId="3" applyFont="1" applyFill="1" applyAlignment="1">
      <alignment vertical="center"/>
    </xf>
    <xf numFmtId="0" fontId="8" fillId="0" borderId="0" xfId="3" applyFont="1" applyFill="1" applyAlignment="1">
      <alignment vertical="center"/>
    </xf>
    <xf numFmtId="0" fontId="37" fillId="0" borderId="0" xfId="1" applyFont="1" applyAlignment="1">
      <alignment vertical="center"/>
    </xf>
    <xf numFmtId="0" fontId="38" fillId="0" borderId="0" xfId="1" applyFont="1" applyAlignment="1">
      <alignment vertical="center"/>
    </xf>
    <xf numFmtId="0" fontId="39" fillId="0" borderId="0" xfId="1" applyFont="1" applyAlignment="1">
      <alignment vertical="center"/>
    </xf>
    <xf numFmtId="0" fontId="37" fillId="0" borderId="118" xfId="1" applyFont="1" applyBorder="1" applyAlignment="1">
      <alignment horizontal="distributed" vertical="center"/>
    </xf>
    <xf numFmtId="0" fontId="37" fillId="0" borderId="9" xfId="1" applyFont="1" applyBorder="1" applyAlignment="1">
      <alignment vertical="center"/>
    </xf>
    <xf numFmtId="0" fontId="37" fillId="0" borderId="9" xfId="1" applyFont="1" applyBorder="1" applyAlignment="1">
      <alignment horizontal="distributed" vertical="center"/>
    </xf>
    <xf numFmtId="0" fontId="37" fillId="0" borderId="9" xfId="1" applyFont="1" applyBorder="1" applyAlignment="1">
      <alignment horizontal="center" vertical="center"/>
    </xf>
    <xf numFmtId="0" fontId="37" fillId="0" borderId="12" xfId="1" applyFont="1" applyBorder="1" applyAlignment="1">
      <alignment horizontal="center" vertical="center"/>
    </xf>
    <xf numFmtId="0" fontId="37" fillId="0" borderId="9" xfId="1" applyFont="1" applyBorder="1" applyAlignment="1">
      <alignment horizontal="right" vertical="center"/>
    </xf>
    <xf numFmtId="0" fontId="37" fillId="0" borderId="6" xfId="1" applyFont="1" applyBorder="1" applyAlignment="1">
      <alignment horizontal="right" vertical="center"/>
    </xf>
    <xf numFmtId="0" fontId="37" fillId="0" borderId="7" xfId="1" applyFont="1" applyBorder="1" applyAlignment="1">
      <alignment vertical="center"/>
    </xf>
    <xf numFmtId="0" fontId="37" fillId="0" borderId="12" xfId="1" applyFont="1" applyBorder="1" applyAlignment="1">
      <alignment vertical="center"/>
    </xf>
    <xf numFmtId="0" fontId="37" fillId="0" borderId="156" xfId="1" applyFont="1" applyBorder="1" applyAlignment="1">
      <alignment horizontal="center" vertical="center"/>
    </xf>
    <xf numFmtId="0" fontId="37" fillId="0" borderId="90" xfId="1" applyFont="1" applyBorder="1" applyAlignment="1">
      <alignment horizontal="center" vertical="center"/>
    </xf>
    <xf numFmtId="0" fontId="37" fillId="0" borderId="89" xfId="1" applyFont="1" applyBorder="1" applyAlignment="1">
      <alignment horizontal="center" vertical="center"/>
    </xf>
    <xf numFmtId="0" fontId="37" fillId="0" borderId="33" xfId="1" applyFont="1" applyBorder="1" applyAlignment="1">
      <alignment horizontal="center" vertical="center"/>
    </xf>
    <xf numFmtId="0" fontId="37" fillId="0" borderId="32" xfId="1" applyFont="1" applyBorder="1" applyAlignment="1">
      <alignment vertical="center"/>
    </xf>
    <xf numFmtId="0" fontId="37" fillId="0" borderId="0" xfId="1" applyFont="1" applyBorder="1" applyAlignment="1">
      <alignment horizontal="center" vertical="center"/>
    </xf>
    <xf numFmtId="0" fontId="37" fillId="0" borderId="0" xfId="1" applyFont="1" applyBorder="1" applyAlignment="1">
      <alignment vertical="center"/>
    </xf>
    <xf numFmtId="0" fontId="37" fillId="0" borderId="122" xfId="1" applyFont="1" applyBorder="1" applyAlignment="1">
      <alignment horizontal="center" vertical="center"/>
    </xf>
    <xf numFmtId="0" fontId="37" fillId="0" borderId="23" xfId="1" applyFont="1" applyBorder="1" applyAlignment="1">
      <alignment vertical="center"/>
    </xf>
    <xf numFmtId="0" fontId="37" fillId="0" borderId="26" xfId="1" applyFont="1" applyBorder="1" applyAlignment="1">
      <alignment vertical="center"/>
    </xf>
    <xf numFmtId="0" fontId="37" fillId="0" borderId="27" xfId="1" applyFont="1" applyBorder="1" applyAlignment="1">
      <alignment vertical="center"/>
    </xf>
    <xf numFmtId="0" fontId="37" fillId="0" borderId="38" xfId="1" applyFont="1" applyBorder="1" applyAlignment="1">
      <alignment vertical="center"/>
    </xf>
    <xf numFmtId="0" fontId="37" fillId="0" borderId="144" xfId="1" applyFont="1" applyBorder="1" applyAlignment="1">
      <alignment vertical="center"/>
    </xf>
    <xf numFmtId="0" fontId="37" fillId="0" borderId="46" xfId="1" applyFont="1" applyBorder="1" applyAlignment="1">
      <alignment vertical="center"/>
    </xf>
    <xf numFmtId="0" fontId="37" fillId="0" borderId="142" xfId="1" applyFont="1" applyBorder="1" applyAlignment="1">
      <alignment horizontal="center" vertical="center"/>
    </xf>
    <xf numFmtId="0" fontId="37" fillId="0" borderId="44" xfId="1" applyFont="1" applyBorder="1" applyAlignment="1">
      <alignment vertical="center"/>
    </xf>
    <xf numFmtId="0" fontId="37" fillId="0" borderId="87" xfId="1" applyFont="1" applyBorder="1" applyAlignment="1">
      <alignment vertical="center"/>
    </xf>
    <xf numFmtId="0" fontId="43" fillId="0" borderId="0" xfId="1" applyFont="1" applyAlignment="1">
      <alignment vertical="center"/>
    </xf>
    <xf numFmtId="0" fontId="40" fillId="0" borderId="0" xfId="1" applyFont="1" applyAlignment="1">
      <alignment vertical="center"/>
    </xf>
    <xf numFmtId="0" fontId="1" fillId="0" borderId="0" xfId="6">
      <alignment vertical="center"/>
    </xf>
    <xf numFmtId="0" fontId="23" fillId="4" borderId="0" xfId="8" applyFont="1" applyFill="1">
      <alignment vertical="center"/>
    </xf>
    <xf numFmtId="0" fontId="23" fillId="0" borderId="0" xfId="8" applyFont="1">
      <alignment vertical="center"/>
    </xf>
    <xf numFmtId="0" fontId="23" fillId="4" borderId="0" xfId="8" applyFont="1" applyFill="1" applyAlignment="1">
      <alignment vertical="center"/>
    </xf>
    <xf numFmtId="0" fontId="23" fillId="4" borderId="0" xfId="8" applyFont="1" applyFill="1" applyBorder="1" applyAlignment="1">
      <alignment vertical="center"/>
    </xf>
    <xf numFmtId="0" fontId="23" fillId="4" borderId="0" xfId="8" applyFont="1" applyFill="1" applyBorder="1" applyAlignment="1">
      <alignment horizontal="left" vertical="center" wrapText="1"/>
    </xf>
    <xf numFmtId="0" fontId="23" fillId="0" borderId="0" xfId="8" applyFont="1" applyFill="1" applyBorder="1" applyAlignment="1">
      <alignment vertical="center"/>
    </xf>
    <xf numFmtId="0" fontId="23" fillId="8" borderId="0" xfId="8" applyFont="1" applyFill="1" applyBorder="1" applyAlignment="1">
      <alignment vertical="center"/>
    </xf>
    <xf numFmtId="0" fontId="23" fillId="8" borderId="0" xfId="8" applyFont="1" applyFill="1">
      <alignment vertical="center"/>
    </xf>
    <xf numFmtId="0" fontId="23" fillId="8" borderId="0" xfId="8" applyFont="1" applyFill="1" applyAlignment="1">
      <alignment vertical="center"/>
    </xf>
    <xf numFmtId="0" fontId="19" fillId="4" borderId="0" xfId="8" applyFont="1" applyFill="1" applyAlignment="1">
      <alignment horizontal="left" vertical="center"/>
    </xf>
    <xf numFmtId="0" fontId="23" fillId="4" borderId="0" xfId="11" applyFont="1" applyFill="1">
      <alignment vertical="center"/>
    </xf>
    <xf numFmtId="0" fontId="23" fillId="0" borderId="0" xfId="11" applyFont="1">
      <alignment vertical="center"/>
    </xf>
    <xf numFmtId="0" fontId="23" fillId="4" borderId="0" xfId="11" applyFont="1" applyFill="1" applyAlignment="1">
      <alignment vertical="center"/>
    </xf>
    <xf numFmtId="0" fontId="23" fillId="4" borderId="0" xfId="11" applyFont="1" applyFill="1" applyBorder="1" applyAlignment="1">
      <alignment vertical="center"/>
    </xf>
    <xf numFmtId="0" fontId="19" fillId="4" borderId="0" xfId="11" applyFont="1" applyFill="1" applyAlignment="1">
      <alignment horizontal="left" vertical="center"/>
    </xf>
    <xf numFmtId="0" fontId="23" fillId="0" borderId="0" xfId="11" applyFont="1" applyBorder="1" applyAlignment="1">
      <alignment vertical="center"/>
    </xf>
    <xf numFmtId="0" fontId="23" fillId="0" borderId="0" xfId="11" applyFont="1" applyFill="1" applyBorder="1" applyAlignment="1">
      <alignment vertical="center"/>
    </xf>
    <xf numFmtId="0" fontId="23" fillId="4" borderId="0" xfId="11" applyFont="1" applyFill="1" applyBorder="1" applyAlignment="1">
      <alignment horizontal="center" vertical="center"/>
    </xf>
    <xf numFmtId="0" fontId="23" fillId="8" borderId="0" xfId="11" applyFont="1" applyFill="1" applyBorder="1" applyAlignment="1">
      <alignment horizontal="center" vertical="center"/>
    </xf>
    <xf numFmtId="0" fontId="23" fillId="8" borderId="0" xfId="11" applyFont="1" applyFill="1" applyBorder="1" applyAlignment="1">
      <alignment vertical="center"/>
    </xf>
    <xf numFmtId="0" fontId="23" fillId="4" borderId="0" xfId="12" applyFont="1" applyFill="1">
      <alignment vertical="center"/>
    </xf>
    <xf numFmtId="0" fontId="23" fillId="0" borderId="0" xfId="12" applyFont="1">
      <alignment vertical="center"/>
    </xf>
    <xf numFmtId="0" fontId="23" fillId="4" borderId="0" xfId="12" applyFont="1" applyFill="1" applyAlignment="1">
      <alignment vertical="center"/>
    </xf>
    <xf numFmtId="0" fontId="23" fillId="4" borderId="0" xfId="12" applyFont="1" applyFill="1" applyBorder="1" applyAlignment="1">
      <alignment vertical="center"/>
    </xf>
    <xf numFmtId="0" fontId="23" fillId="0" borderId="0" xfId="12" applyFont="1" applyFill="1" applyBorder="1" applyAlignment="1">
      <alignment vertical="center"/>
    </xf>
    <xf numFmtId="0" fontId="23" fillId="8" borderId="0" xfId="12" applyFont="1" applyFill="1" applyBorder="1" applyAlignment="1">
      <alignment vertical="center"/>
    </xf>
    <xf numFmtId="176" fontId="25" fillId="9" borderId="33" xfId="1" applyNumberFormat="1" applyFont="1" applyFill="1" applyBorder="1" applyAlignment="1">
      <alignment horizontal="center" vertical="center" shrinkToFit="1"/>
    </xf>
    <xf numFmtId="176" fontId="25" fillId="9" borderId="124" xfId="1" applyNumberFormat="1" applyFont="1" applyFill="1" applyBorder="1" applyAlignment="1">
      <alignment horizontal="center" vertical="center" shrinkToFit="1"/>
    </xf>
    <xf numFmtId="176" fontId="29" fillId="9" borderId="145" xfId="1" applyNumberFormat="1" applyFont="1" applyFill="1" applyBorder="1" applyAlignment="1">
      <alignment horizontal="center" vertical="center"/>
    </xf>
    <xf numFmtId="176" fontId="29" fillId="9" borderId="146" xfId="1" applyNumberFormat="1" applyFont="1" applyFill="1" applyBorder="1" applyAlignment="1">
      <alignment horizontal="center" vertical="center"/>
    </xf>
    <xf numFmtId="176" fontId="29" fillId="9" borderId="147" xfId="1" applyNumberFormat="1" applyFont="1" applyFill="1" applyBorder="1" applyAlignment="1">
      <alignment horizontal="center" vertical="center"/>
    </xf>
    <xf numFmtId="176" fontId="29" fillId="9" borderId="148" xfId="1" applyNumberFormat="1" applyFont="1" applyFill="1" applyBorder="1" applyAlignment="1">
      <alignment horizontal="center" vertical="center"/>
    </xf>
    <xf numFmtId="176" fontId="29" fillId="9" borderId="149" xfId="1" applyNumberFormat="1" applyFont="1" applyFill="1" applyBorder="1" applyAlignment="1">
      <alignment horizontal="center" vertical="center"/>
    </xf>
    <xf numFmtId="178" fontId="25" fillId="9" borderId="13" xfId="5" applyNumberFormat="1" applyFont="1" applyFill="1" applyBorder="1" applyAlignment="1">
      <alignment vertical="center"/>
    </xf>
    <xf numFmtId="178" fontId="25" fillId="9" borderId="53" xfId="5" applyNumberFormat="1" applyFont="1" applyFill="1" applyBorder="1" applyAlignment="1">
      <alignment vertical="center"/>
    </xf>
    <xf numFmtId="178" fontId="25" fillId="9" borderId="50" xfId="5" applyNumberFormat="1" applyFont="1" applyFill="1" applyBorder="1" applyAlignment="1">
      <alignment vertical="center"/>
    </xf>
    <xf numFmtId="178" fontId="25" fillId="9" borderId="54" xfId="5" applyNumberFormat="1" applyFont="1" applyFill="1" applyBorder="1" applyAlignment="1">
      <alignment vertical="center"/>
    </xf>
    <xf numFmtId="178" fontId="25" fillId="9" borderId="52" xfId="5" applyNumberFormat="1" applyFont="1" applyFill="1" applyBorder="1" applyAlignment="1">
      <alignment vertical="center"/>
    </xf>
    <xf numFmtId="179" fontId="24" fillId="9" borderId="5" xfId="5" applyNumberFormat="1" applyFont="1" applyFill="1" applyBorder="1" applyAlignment="1">
      <alignment horizontal="right" vertical="center"/>
    </xf>
    <xf numFmtId="179" fontId="24" fillId="9" borderId="135" xfId="5" applyNumberFormat="1" applyFont="1" applyFill="1" applyBorder="1" applyAlignment="1">
      <alignment horizontal="right" vertical="center"/>
    </xf>
    <xf numFmtId="177" fontId="24" fillId="9" borderId="111" xfId="5" applyNumberFormat="1" applyFont="1" applyFill="1" applyBorder="1" applyAlignment="1">
      <alignment horizontal="right" vertical="center"/>
    </xf>
    <xf numFmtId="176" fontId="24" fillId="9" borderId="150" xfId="5" applyNumberFormat="1" applyFont="1" applyFill="1" applyBorder="1" applyAlignment="1">
      <alignment horizontal="right" vertical="center"/>
    </xf>
    <xf numFmtId="176" fontId="24" fillId="9" borderId="146" xfId="5" applyNumberFormat="1" applyFont="1" applyFill="1" applyBorder="1" applyAlignment="1">
      <alignment horizontal="right" vertical="center"/>
    </xf>
    <xf numFmtId="177" fontId="24" fillId="9" borderId="148" xfId="5" applyNumberFormat="1" applyFont="1" applyFill="1" applyBorder="1" applyAlignment="1">
      <alignment horizontal="right" vertical="center"/>
    </xf>
    <xf numFmtId="176" fontId="24" fillId="9" borderId="130" xfId="5" applyNumberFormat="1" applyFont="1" applyFill="1" applyBorder="1" applyAlignment="1">
      <alignment horizontal="center" vertical="center" shrinkToFit="1"/>
    </xf>
    <xf numFmtId="176" fontId="24" fillId="9" borderId="131" xfId="5" applyNumberFormat="1" applyFont="1" applyFill="1" applyBorder="1" applyAlignment="1">
      <alignment horizontal="center" vertical="center" shrinkToFit="1"/>
    </xf>
    <xf numFmtId="176" fontId="24" fillId="9" borderId="19" xfId="5" applyNumberFormat="1" applyFont="1" applyFill="1" applyBorder="1" applyAlignment="1">
      <alignment horizontal="center" vertical="center" shrinkToFit="1"/>
    </xf>
    <xf numFmtId="176" fontId="24" fillId="9" borderId="132" xfId="5" applyNumberFormat="1" applyFont="1" applyFill="1" applyBorder="1" applyAlignment="1">
      <alignment horizontal="center" vertical="center" shrinkToFit="1"/>
    </xf>
    <xf numFmtId="176" fontId="24" fillId="9" borderId="20" xfId="5" applyNumberFormat="1" applyFont="1" applyFill="1" applyBorder="1" applyAlignment="1">
      <alignment horizontal="center" vertical="center" shrinkToFit="1"/>
    </xf>
    <xf numFmtId="0" fontId="25" fillId="9" borderId="134" xfId="5" applyNumberFormat="1" applyFont="1" applyFill="1" applyBorder="1" applyAlignment="1">
      <alignment horizontal="center" vertical="center"/>
    </xf>
    <xf numFmtId="178" fontId="25" fillId="9" borderId="135" xfId="5" applyNumberFormat="1" applyFont="1" applyFill="1" applyBorder="1" applyAlignment="1">
      <alignment horizontal="center" vertical="center"/>
    </xf>
    <xf numFmtId="178" fontId="25" fillId="9" borderId="7" xfId="5" applyNumberFormat="1" applyFont="1" applyFill="1" applyBorder="1" applyAlignment="1">
      <alignment horizontal="center" vertical="center"/>
    </xf>
    <xf numFmtId="178" fontId="25" fillId="9" borderId="134" xfId="5" applyNumberFormat="1" applyFont="1" applyFill="1" applyBorder="1" applyAlignment="1">
      <alignment horizontal="center" vertical="center"/>
    </xf>
    <xf numFmtId="178" fontId="25" fillId="9" borderId="111" xfId="5" applyNumberFormat="1" applyFont="1" applyFill="1" applyBorder="1" applyAlignment="1">
      <alignment horizontal="center" vertical="center"/>
    </xf>
    <xf numFmtId="178" fontId="25" fillId="9" borderId="6" xfId="5" applyNumberFormat="1" applyFont="1" applyFill="1" applyBorder="1" applyAlignment="1">
      <alignment horizontal="center" vertical="center"/>
    </xf>
    <xf numFmtId="0" fontId="19" fillId="0" borderId="0" xfId="3" applyFont="1" applyFill="1">
      <alignment vertical="center"/>
    </xf>
    <xf numFmtId="0" fontId="49" fillId="0" borderId="0" xfId="3" applyFont="1" applyFill="1" applyAlignment="1">
      <alignment horizontal="right" vertical="center"/>
    </xf>
    <xf numFmtId="0" fontId="50" fillId="0" borderId="7" xfId="1" applyFont="1" applyBorder="1" applyAlignment="1">
      <alignment horizontal="center" vertical="center"/>
    </xf>
    <xf numFmtId="0" fontId="50" fillId="0" borderId="8" xfId="1" applyFont="1" applyBorder="1" applyAlignment="1">
      <alignment horizontal="center" vertical="center"/>
    </xf>
    <xf numFmtId="0" fontId="51" fillId="0" borderId="9" xfId="1" applyFont="1" applyBorder="1" applyAlignment="1">
      <alignment horizontal="center" vertical="center"/>
    </xf>
    <xf numFmtId="0" fontId="50" fillId="0" borderId="10" xfId="1" applyFont="1" applyBorder="1" applyAlignment="1">
      <alignment vertical="center"/>
    </xf>
    <xf numFmtId="0" fontId="50" fillId="0" borderId="8" xfId="1" applyFont="1" applyBorder="1" applyAlignment="1">
      <alignment vertical="center"/>
    </xf>
    <xf numFmtId="0" fontId="50" fillId="0" borderId="9" xfId="1" applyFont="1" applyBorder="1" applyAlignment="1">
      <alignment vertical="center"/>
    </xf>
    <xf numFmtId="0" fontId="50" fillId="0" borderId="11" xfId="1" applyFont="1" applyBorder="1" applyAlignment="1">
      <alignment vertical="center"/>
    </xf>
    <xf numFmtId="0" fontId="19" fillId="0" borderId="9" xfId="1" applyFont="1" applyBorder="1" applyAlignment="1">
      <alignment vertical="center"/>
    </xf>
    <xf numFmtId="0" fontId="19" fillId="0" borderId="6" xfId="1" applyFont="1" applyBorder="1" applyAlignment="1">
      <alignment vertical="center"/>
    </xf>
    <xf numFmtId="0" fontId="19" fillId="0" borderId="9" xfId="3" applyFont="1" applyFill="1" applyBorder="1" applyAlignment="1">
      <alignment vertical="center"/>
    </xf>
    <xf numFmtId="0" fontId="19" fillId="0" borderId="12" xfId="3" applyFont="1" applyFill="1" applyBorder="1" applyAlignment="1">
      <alignment vertical="center"/>
    </xf>
    <xf numFmtId="0" fontId="28" fillId="0" borderId="0" xfId="5" applyFont="1" applyAlignment="1">
      <alignment horizontal="left" vertical="center"/>
    </xf>
    <xf numFmtId="0" fontId="28" fillId="0" borderId="0" xfId="5" applyFont="1" applyAlignment="1">
      <alignment vertical="center"/>
    </xf>
    <xf numFmtId="0" fontId="18" fillId="0" borderId="0" xfId="5" applyFont="1">
      <alignment vertical="center"/>
    </xf>
    <xf numFmtId="0" fontId="45" fillId="0" borderId="0" xfId="1" applyFont="1"/>
    <xf numFmtId="0" fontId="20" fillId="0" borderId="0" xfId="1" applyFont="1"/>
    <xf numFmtId="0" fontId="19" fillId="0" borderId="0" xfId="1" applyFont="1"/>
    <xf numFmtId="0" fontId="46" fillId="0" borderId="0" xfId="1" applyFont="1"/>
    <xf numFmtId="0" fontId="54" fillId="0" borderId="30" xfId="1" applyFont="1" applyBorder="1"/>
    <xf numFmtId="182" fontId="19" fillId="0" borderId="76" xfId="1" applyNumberFormat="1" applyFont="1" applyBorder="1" applyAlignment="1">
      <alignment wrapText="1"/>
    </xf>
    <xf numFmtId="182" fontId="19" fillId="0" borderId="76" xfId="1" applyNumberFormat="1" applyFont="1" applyBorder="1" applyAlignment="1">
      <alignment horizontal="left"/>
    </xf>
    <xf numFmtId="182" fontId="19" fillId="0" borderId="163" xfId="1" applyNumberFormat="1" applyFont="1" applyBorder="1" applyAlignment="1">
      <alignment horizontal="left"/>
    </xf>
    <xf numFmtId="182" fontId="19" fillId="0" borderId="164" xfId="1" applyNumberFormat="1" applyFont="1" applyBorder="1" applyAlignment="1">
      <alignment horizontal="left"/>
    </xf>
    <xf numFmtId="0" fontId="19" fillId="0" borderId="29" xfId="1" applyFont="1" applyBorder="1" applyAlignment="1">
      <alignment vertical="center"/>
    </xf>
    <xf numFmtId="0" fontId="19" fillId="0" borderId="57" xfId="1" applyFont="1" applyBorder="1" applyAlignment="1">
      <alignment vertical="center"/>
    </xf>
    <xf numFmtId="0" fontId="19" fillId="0" borderId="27" xfId="1" applyFont="1" applyBorder="1" applyAlignment="1">
      <alignment vertical="center"/>
    </xf>
    <xf numFmtId="0" fontId="19" fillId="0" borderId="136" xfId="1" applyFont="1" applyBorder="1" applyAlignment="1">
      <alignment vertical="center"/>
    </xf>
    <xf numFmtId="182" fontId="19" fillId="0" borderId="165" xfId="1" applyNumberFormat="1" applyFont="1" applyBorder="1" applyAlignment="1">
      <alignment wrapText="1"/>
    </xf>
    <xf numFmtId="182" fontId="19" fillId="0" borderId="165" xfId="1" applyNumberFormat="1" applyFont="1" applyBorder="1" applyAlignment="1">
      <alignment horizontal="left"/>
    </xf>
    <xf numFmtId="182" fontId="19" fillId="0" borderId="166" xfId="1" applyNumberFormat="1" applyFont="1" applyBorder="1" applyAlignment="1">
      <alignment horizontal="left"/>
    </xf>
    <xf numFmtId="182" fontId="19" fillId="0" borderId="167" xfId="1" applyNumberFormat="1" applyFont="1" applyBorder="1" applyAlignment="1">
      <alignment horizontal="left"/>
    </xf>
    <xf numFmtId="0" fontId="19" fillId="0" borderId="44" xfId="1" applyFont="1" applyBorder="1" applyAlignment="1">
      <alignment vertical="center"/>
    </xf>
    <xf numFmtId="0" fontId="19" fillId="0" borderId="143" xfId="1" applyFont="1" applyBorder="1" applyAlignment="1">
      <alignment vertical="center"/>
    </xf>
    <xf numFmtId="182" fontId="19" fillId="0" borderId="59" xfId="1" applyNumberFormat="1" applyFont="1" applyBorder="1" applyAlignment="1">
      <alignment wrapText="1"/>
    </xf>
    <xf numFmtId="182" fontId="19" fillId="0" borderId="59" xfId="1" applyNumberFormat="1" applyFont="1" applyBorder="1" applyAlignment="1">
      <alignment horizontal="left"/>
    </xf>
    <xf numFmtId="182" fontId="19" fillId="0" borderId="58" xfId="1" applyNumberFormat="1" applyFont="1" applyBorder="1" applyAlignment="1">
      <alignment horizontal="left"/>
    </xf>
    <xf numFmtId="182" fontId="19" fillId="0" borderId="60" xfId="1" applyNumberFormat="1" applyFont="1" applyBorder="1" applyAlignment="1">
      <alignment horizontal="left"/>
    </xf>
    <xf numFmtId="183" fontId="19" fillId="9" borderId="165" xfId="1" applyNumberFormat="1" applyFont="1" applyFill="1" applyBorder="1" applyAlignment="1">
      <alignment vertical="center"/>
    </xf>
    <xf numFmtId="0" fontId="19" fillId="9" borderId="44" xfId="1" applyFont="1" applyFill="1" applyBorder="1" applyAlignment="1">
      <alignment vertical="center"/>
    </xf>
    <xf numFmtId="0" fontId="19" fillId="9" borderId="143" xfId="1" applyFont="1" applyFill="1" applyBorder="1" applyAlignment="1">
      <alignment vertical="center"/>
    </xf>
    <xf numFmtId="182" fontId="19" fillId="9" borderId="76" xfId="1" applyNumberFormat="1" applyFont="1" applyFill="1" applyBorder="1" applyAlignment="1">
      <alignment horizontal="center" wrapText="1"/>
    </xf>
    <xf numFmtId="182" fontId="19" fillId="9" borderId="164" xfId="1" applyNumberFormat="1" applyFont="1" applyFill="1" applyBorder="1" applyAlignment="1">
      <alignment horizontal="center"/>
    </xf>
    <xf numFmtId="0" fontId="19" fillId="0" borderId="0" xfId="1" applyFont="1" applyBorder="1" applyAlignment="1">
      <alignment vertical="center" wrapText="1"/>
    </xf>
    <xf numFmtId="0" fontId="19" fillId="0" borderId="0" xfId="1" applyFont="1" applyBorder="1" applyAlignment="1">
      <alignment vertical="center"/>
    </xf>
    <xf numFmtId="0" fontId="19" fillId="0" borderId="0" xfId="6" applyFont="1" applyFill="1" applyAlignment="1">
      <alignment vertical="center"/>
    </xf>
    <xf numFmtId="0" fontId="21" fillId="0" borderId="0" xfId="6" applyFont="1" applyFill="1" applyAlignment="1">
      <alignment vertical="center"/>
    </xf>
    <xf numFmtId="0" fontId="19" fillId="7" borderId="33" xfId="6" applyFont="1" applyFill="1" applyBorder="1" applyAlignment="1">
      <alignment horizontal="center" vertical="center" shrinkToFit="1"/>
    </xf>
    <xf numFmtId="0" fontId="21" fillId="7" borderId="23" xfId="6" applyFont="1" applyFill="1" applyBorder="1" applyAlignment="1">
      <alignment horizontal="center" vertical="center"/>
    </xf>
    <xf numFmtId="0" fontId="21" fillId="7" borderId="124" xfId="6" applyFont="1" applyFill="1" applyBorder="1" applyAlignment="1">
      <alignment horizontal="center" vertical="center"/>
    </xf>
    <xf numFmtId="0" fontId="21" fillId="7" borderId="89" xfId="6" applyFont="1" applyFill="1" applyBorder="1" applyAlignment="1">
      <alignment horizontal="center" vertical="center"/>
    </xf>
    <xf numFmtId="0" fontId="19" fillId="7" borderId="33" xfId="6" applyFont="1" applyFill="1" applyBorder="1" applyAlignment="1">
      <alignment horizontal="center" vertical="center"/>
    </xf>
    <xf numFmtId="0" fontId="21" fillId="0" borderId="33" xfId="6" applyFont="1" applyFill="1" applyBorder="1" applyAlignment="1">
      <alignment horizontal="center" vertical="center"/>
    </xf>
    <xf numFmtId="0" fontId="21" fillId="0" borderId="88" xfId="6" applyFont="1" applyFill="1" applyBorder="1" applyAlignment="1">
      <alignment horizontal="center" vertical="center"/>
    </xf>
    <xf numFmtId="0" fontId="21" fillId="0" borderId="170" xfId="6" applyFont="1" applyFill="1" applyBorder="1" applyAlignment="1">
      <alignment horizontal="center" vertical="center"/>
    </xf>
    <xf numFmtId="0" fontId="21" fillId="0" borderId="0" xfId="6" applyFont="1" applyFill="1" applyBorder="1" applyAlignment="1">
      <alignment vertical="center"/>
    </xf>
    <xf numFmtId="0" fontId="21" fillId="0" borderId="28" xfId="6" applyFont="1" applyFill="1" applyBorder="1" applyAlignment="1">
      <alignment vertical="center"/>
    </xf>
    <xf numFmtId="0" fontId="21" fillId="0" borderId="0" xfId="6" applyFont="1" applyFill="1" applyBorder="1" applyAlignment="1">
      <alignment horizontal="center" vertical="center" wrapText="1"/>
    </xf>
    <xf numFmtId="0" fontId="21" fillId="0" borderId="0" xfId="6" applyFont="1" applyFill="1" applyBorder="1" applyAlignment="1">
      <alignment horizontal="center" vertical="center"/>
    </xf>
    <xf numFmtId="0" fontId="19" fillId="0" borderId="0" xfId="6" applyFont="1" applyFill="1" applyBorder="1" applyAlignment="1">
      <alignment vertical="center"/>
    </xf>
    <xf numFmtId="176" fontId="24" fillId="9" borderId="196" xfId="5" applyNumberFormat="1" applyFont="1" applyFill="1" applyBorder="1" applyAlignment="1">
      <alignment horizontal="center" vertical="center" shrinkToFit="1"/>
    </xf>
    <xf numFmtId="176" fontId="24" fillId="9" borderId="197" xfId="5" applyNumberFormat="1" applyFont="1" applyFill="1" applyBorder="1" applyAlignment="1">
      <alignment horizontal="center" vertical="center" shrinkToFit="1"/>
    </xf>
    <xf numFmtId="176" fontId="24" fillId="9" borderId="198" xfId="5" applyNumberFormat="1" applyFont="1" applyFill="1" applyBorder="1" applyAlignment="1">
      <alignment horizontal="center" vertical="center" shrinkToFit="1"/>
    </xf>
    <xf numFmtId="0" fontId="18" fillId="0" borderId="0" xfId="15" applyFont="1" applyProtection="1">
      <alignment vertical="center"/>
      <protection locked="0"/>
    </xf>
    <xf numFmtId="0" fontId="1" fillId="0" borderId="0" xfId="15" applyProtection="1">
      <alignment vertical="center"/>
      <protection locked="0"/>
    </xf>
    <xf numFmtId="0" fontId="18" fillId="0" borderId="0" xfId="15" applyFont="1" applyAlignment="1" applyProtection="1">
      <alignment horizontal="center" vertical="center"/>
      <protection locked="0"/>
    </xf>
    <xf numFmtId="0" fontId="59" fillId="0" borderId="33" xfId="16" applyFont="1" applyBorder="1" applyAlignment="1" applyProtection="1">
      <alignment horizontal="right" vertical="center"/>
      <protection locked="0"/>
    </xf>
    <xf numFmtId="0" fontId="59" fillId="0" borderId="33" xfId="16" applyFont="1" applyBorder="1" applyAlignment="1" applyProtection="1">
      <alignment horizontal="center" vertical="center" shrinkToFit="1"/>
      <protection locked="0"/>
    </xf>
    <xf numFmtId="0" fontId="59" fillId="0" borderId="203" xfId="16" applyFont="1" applyBorder="1" applyAlignment="1" applyProtection="1">
      <alignment horizontal="center" vertical="center" shrinkToFit="1"/>
      <protection locked="0"/>
    </xf>
    <xf numFmtId="0" fontId="59" fillId="0" borderId="204" xfId="16" applyFont="1" applyBorder="1" applyAlignment="1" applyProtection="1">
      <alignment horizontal="center" vertical="center" shrinkToFit="1"/>
      <protection locked="0"/>
    </xf>
    <xf numFmtId="0" fontId="59" fillId="0" borderId="206" xfId="16" applyFont="1" applyBorder="1" applyAlignment="1" applyProtection="1">
      <alignment horizontal="center" vertical="center" shrinkToFit="1"/>
      <protection locked="0"/>
    </xf>
    <xf numFmtId="0" fontId="59" fillId="0" borderId="209" xfId="16" applyFont="1" applyBorder="1" applyAlignment="1">
      <alignment horizontal="center" vertical="center" shrinkToFit="1"/>
    </xf>
    <xf numFmtId="184" fontId="59" fillId="0" borderId="209" xfId="16" applyNumberFormat="1" applyFont="1" applyBorder="1" applyAlignment="1">
      <alignment horizontal="center" vertical="center" shrinkToFit="1"/>
    </xf>
    <xf numFmtId="0" fontId="59" fillId="0" borderId="163" xfId="16" applyFont="1" applyBorder="1" applyAlignment="1">
      <alignment horizontal="center" vertical="center" shrinkToFit="1"/>
    </xf>
    <xf numFmtId="0" fontId="59" fillId="0" borderId="203" xfId="16" applyFont="1" applyBorder="1" applyAlignment="1">
      <alignment horizontal="center" vertical="center" shrinkToFit="1"/>
    </xf>
    <xf numFmtId="0" fontId="59" fillId="0" borderId="61" xfId="16" applyFont="1" applyBorder="1" applyAlignment="1">
      <alignment horizontal="center" vertical="center" shrinkToFit="1"/>
    </xf>
    <xf numFmtId="0" fontId="59" fillId="0" borderId="204" xfId="16" applyFont="1" applyBorder="1" applyAlignment="1">
      <alignment horizontal="center" vertical="center" shrinkToFit="1"/>
    </xf>
    <xf numFmtId="0" fontId="59" fillId="0" borderId="206" xfId="16" applyFont="1" applyBorder="1" applyAlignment="1">
      <alignment horizontal="center" vertical="center" shrinkToFit="1"/>
    </xf>
    <xf numFmtId="179" fontId="59" fillId="0" borderId="205" xfId="16" applyNumberFormat="1" applyFont="1" applyBorder="1" applyAlignment="1">
      <alignment horizontal="center" vertical="center" shrinkToFit="1"/>
    </xf>
    <xf numFmtId="0" fontId="59" fillId="0" borderId="88" xfId="16" applyFont="1" applyBorder="1" applyAlignment="1" applyProtection="1">
      <alignment horizontal="center" vertical="center" shrinkToFit="1"/>
      <protection locked="0"/>
    </xf>
    <xf numFmtId="0" fontId="59" fillId="0" borderId="124" xfId="16" applyFont="1" applyBorder="1" applyAlignment="1" applyProtection="1">
      <alignment horizontal="center" vertical="center" shrinkToFit="1"/>
      <protection locked="0"/>
    </xf>
    <xf numFmtId="0" fontId="59" fillId="0" borderId="163" xfId="16" applyFont="1" applyBorder="1" applyAlignment="1" applyProtection="1">
      <alignment horizontal="center" vertical="center" shrinkToFit="1"/>
      <protection locked="0"/>
    </xf>
    <xf numFmtId="0" fontId="59" fillId="0" borderId="61" xfId="16" applyFont="1" applyBorder="1" applyAlignment="1" applyProtection="1">
      <alignment horizontal="center" vertical="center" shrinkToFit="1"/>
      <protection locked="0"/>
    </xf>
    <xf numFmtId="0" fontId="59" fillId="0" borderId="205" xfId="16" applyFont="1" applyBorder="1" applyAlignment="1" applyProtection="1">
      <alignment horizontal="center" vertical="center" shrinkToFit="1"/>
      <protection locked="0"/>
    </xf>
    <xf numFmtId="0" fontId="59" fillId="0" borderId="209" xfId="16" applyFont="1" applyBorder="1" applyAlignment="1" applyProtection="1">
      <alignment horizontal="center" vertical="center" shrinkToFit="1"/>
      <protection locked="0"/>
    </xf>
    <xf numFmtId="184" fontId="59" fillId="0" borderId="209" xfId="16" applyNumberFormat="1" applyFont="1" applyBorder="1" applyAlignment="1" applyProtection="1">
      <alignment horizontal="center" vertical="center" shrinkToFit="1"/>
      <protection locked="0"/>
    </xf>
    <xf numFmtId="0" fontId="19" fillId="8" borderId="0" xfId="8" applyFont="1" applyFill="1" applyAlignment="1">
      <alignment horizontal="left" vertical="center"/>
    </xf>
    <xf numFmtId="0" fontId="23" fillId="0" borderId="0" xfId="8" applyFont="1" applyBorder="1" applyAlignment="1">
      <alignment horizontal="center" vertical="center"/>
    </xf>
    <xf numFmtId="0" fontId="45" fillId="4" borderId="0" xfId="8" applyFont="1" applyFill="1" applyAlignment="1">
      <alignment vertical="center"/>
    </xf>
    <xf numFmtId="0" fontId="23" fillId="0" borderId="0" xfId="8" applyFont="1" applyFill="1" applyBorder="1" applyAlignment="1">
      <alignment horizontal="left" vertical="center" wrapText="1"/>
    </xf>
    <xf numFmtId="0" fontId="23" fillId="0" borderId="0" xfId="8" applyFont="1" applyFill="1" applyBorder="1" applyAlignment="1">
      <alignment horizontal="center" vertical="center"/>
    </xf>
    <xf numFmtId="0" fontId="23" fillId="4" borderId="27" xfId="8" applyFont="1" applyFill="1" applyBorder="1" applyAlignment="1">
      <alignment vertical="center"/>
    </xf>
    <xf numFmtId="0" fontId="23" fillId="0" borderId="30" xfId="8" applyFont="1" applyFill="1" applyBorder="1" applyAlignment="1">
      <alignment vertical="center" wrapText="1"/>
    </xf>
    <xf numFmtId="0" fontId="23" fillId="0" borderId="0" xfId="8" applyFont="1" applyFill="1" applyBorder="1">
      <alignment vertical="center"/>
    </xf>
    <xf numFmtId="0" fontId="23" fillId="0" borderId="0" xfId="8" applyFont="1" applyFill="1" applyBorder="1" applyAlignment="1">
      <alignment horizontal="center" vertical="center" wrapText="1"/>
    </xf>
    <xf numFmtId="0" fontId="23" fillId="0" borderId="0" xfId="8" applyFont="1" applyFill="1" applyBorder="1" applyAlignment="1">
      <alignment vertical="center" wrapText="1"/>
    </xf>
    <xf numFmtId="0" fontId="23" fillId="4" borderId="0" xfId="8" applyFont="1" applyFill="1" applyBorder="1" applyAlignment="1">
      <alignment horizontal="center" vertical="center"/>
    </xf>
    <xf numFmtId="0" fontId="19" fillId="4" borderId="0" xfId="0" applyFont="1" applyFill="1" applyAlignment="1">
      <alignment vertical="center"/>
    </xf>
    <xf numFmtId="0" fontId="20" fillId="4" borderId="0" xfId="0" applyFont="1" applyFill="1" applyBorder="1" applyAlignment="1">
      <alignment vertical="center"/>
    </xf>
    <xf numFmtId="0" fontId="19" fillId="0" borderId="0" xfId="0" applyFont="1" applyAlignment="1">
      <alignment vertical="center"/>
    </xf>
    <xf numFmtId="0" fontId="23" fillId="7" borderId="29" xfId="0" applyFont="1" applyFill="1" applyBorder="1" applyAlignment="1">
      <alignment vertical="center"/>
    </xf>
    <xf numFmtId="0" fontId="19" fillId="7" borderId="30" xfId="0" applyFont="1" applyFill="1" applyBorder="1" applyAlignment="1">
      <alignment vertical="center"/>
    </xf>
    <xf numFmtId="0" fontId="23" fillId="7" borderId="30" xfId="0" applyFont="1" applyFill="1" applyBorder="1" applyAlignment="1">
      <alignment vertical="center"/>
    </xf>
    <xf numFmtId="0" fontId="23" fillId="7" borderId="55" xfId="0" applyFont="1" applyFill="1" applyBorder="1" applyAlignment="1">
      <alignment vertical="center"/>
    </xf>
    <xf numFmtId="0" fontId="26" fillId="0" borderId="107" xfId="5" applyFont="1" applyBorder="1" applyAlignment="1">
      <alignment horizontal="left" vertical="center" shrinkToFit="1"/>
    </xf>
    <xf numFmtId="0" fontId="26" fillId="0" borderId="0" xfId="5" applyFont="1" applyBorder="1" applyAlignment="1">
      <alignment horizontal="left" vertical="center" shrinkToFit="1"/>
    </xf>
    <xf numFmtId="0" fontId="26" fillId="0" borderId="0" xfId="5" applyFont="1" applyBorder="1">
      <alignment vertical="center"/>
    </xf>
    <xf numFmtId="0" fontId="26" fillId="0" borderId="108" xfId="5" applyFont="1" applyBorder="1">
      <alignment vertical="center"/>
    </xf>
    <xf numFmtId="0" fontId="24" fillId="7" borderId="123" xfId="5" applyFont="1" applyFill="1" applyBorder="1" applyAlignment="1">
      <alignment horizontal="center" vertical="center" shrinkToFit="1"/>
    </xf>
    <xf numFmtId="0" fontId="24" fillId="7" borderId="33" xfId="5" applyFont="1" applyFill="1" applyBorder="1" applyAlignment="1">
      <alignment horizontal="center" vertical="center" shrinkToFit="1"/>
    </xf>
    <xf numFmtId="0" fontId="24" fillId="7" borderId="34" xfId="5" applyFont="1" applyFill="1" applyBorder="1" applyAlignment="1">
      <alignment horizontal="center" vertical="center" shrinkToFit="1"/>
    </xf>
    <xf numFmtId="0" fontId="24" fillId="10" borderId="154" xfId="5" applyFont="1" applyFill="1" applyBorder="1" applyAlignment="1">
      <alignment horizontal="center" vertical="center" shrinkToFit="1"/>
    </xf>
    <xf numFmtId="0" fontId="24" fillId="7" borderId="89" xfId="5" applyFont="1" applyFill="1" applyBorder="1" applyAlignment="1">
      <alignment horizontal="center" vertical="center" shrinkToFit="1"/>
    </xf>
    <xf numFmtId="0" fontId="24" fillId="7" borderId="88" xfId="5" applyFont="1" applyFill="1" applyBorder="1" applyAlignment="1">
      <alignment horizontal="center" vertical="center" shrinkToFit="1"/>
    </xf>
    <xf numFmtId="0" fontId="24" fillId="7" borderId="116" xfId="5" applyFont="1" applyFill="1" applyBorder="1" applyAlignment="1">
      <alignment horizontal="center" vertical="center" shrinkToFit="1"/>
    </xf>
    <xf numFmtId="0" fontId="25" fillId="7" borderId="116" xfId="1" applyFont="1" applyFill="1" applyBorder="1" applyAlignment="1">
      <alignment horizontal="center" vertical="center" shrinkToFit="1"/>
    </xf>
    <xf numFmtId="0" fontId="24" fillId="10" borderId="50" xfId="5" applyFont="1" applyFill="1" applyBorder="1" applyAlignment="1">
      <alignment horizontal="center" vertical="center" shrinkToFit="1"/>
    </xf>
    <xf numFmtId="0" fontId="24" fillId="10" borderId="53" xfId="5" applyFont="1" applyFill="1" applyBorder="1" applyAlignment="1">
      <alignment horizontal="center" vertical="center"/>
    </xf>
    <xf numFmtId="0" fontId="24" fillId="10" borderId="32" xfId="5" applyFont="1" applyFill="1" applyBorder="1" applyAlignment="1">
      <alignment vertical="center"/>
    </xf>
    <xf numFmtId="0" fontId="24" fillId="10" borderId="27" xfId="5" applyFont="1" applyFill="1" applyBorder="1" applyAlignment="1">
      <alignment vertical="center"/>
    </xf>
    <xf numFmtId="0" fontId="24" fillId="10" borderId="136" xfId="5" applyFont="1" applyFill="1" applyBorder="1" applyAlignment="1">
      <alignment vertical="center"/>
    </xf>
    <xf numFmtId="0" fontId="24" fillId="10" borderId="0" xfId="5" applyFont="1" applyFill="1" applyBorder="1" applyAlignment="1">
      <alignment vertical="center"/>
    </xf>
    <xf numFmtId="0" fontId="24" fillId="10" borderId="33" xfId="5" applyFont="1" applyFill="1" applyBorder="1" applyAlignment="1">
      <alignment horizontal="center" vertical="center"/>
    </xf>
    <xf numFmtId="0" fontId="24" fillId="10" borderId="156" xfId="5" applyFont="1" applyFill="1" applyBorder="1" applyAlignment="1">
      <alignment vertical="center"/>
    </xf>
    <xf numFmtId="0" fontId="24" fillId="10" borderId="88" xfId="5" applyFont="1" applyFill="1" applyBorder="1" applyAlignment="1">
      <alignment vertical="center"/>
    </xf>
    <xf numFmtId="0" fontId="24" fillId="10" borderId="34" xfId="5" applyFont="1" applyFill="1" applyBorder="1" applyAlignment="1">
      <alignment vertical="center"/>
    </xf>
    <xf numFmtId="0" fontId="24" fillId="10" borderId="90" xfId="5" applyFont="1" applyFill="1" applyBorder="1" applyAlignment="1">
      <alignment vertical="center"/>
    </xf>
    <xf numFmtId="0" fontId="24" fillId="10" borderId="142" xfId="5" applyFont="1" applyFill="1" applyBorder="1" applyAlignment="1">
      <alignment horizontal="center" vertical="center"/>
    </xf>
    <xf numFmtId="0" fontId="24" fillId="10" borderId="151" xfId="5" applyFont="1" applyFill="1" applyBorder="1" applyAlignment="1">
      <alignment vertical="center"/>
    </xf>
    <xf numFmtId="0" fontId="24" fillId="10" borderId="157" xfId="5" applyFont="1" applyFill="1" applyBorder="1" applyAlignment="1">
      <alignment vertical="center"/>
    </xf>
    <xf numFmtId="0" fontId="24" fillId="10" borderId="154" xfId="5" applyFont="1" applyFill="1" applyBorder="1" applyAlignment="1">
      <alignment vertical="center"/>
    </xf>
    <xf numFmtId="0" fontId="24" fillId="10" borderId="158" xfId="5" applyFont="1" applyFill="1" applyBorder="1" applyAlignment="1">
      <alignment vertical="center"/>
    </xf>
    <xf numFmtId="0" fontId="24" fillId="10" borderId="152" xfId="5" applyFont="1" applyFill="1" applyBorder="1" applyAlignment="1">
      <alignment vertical="center"/>
    </xf>
    <xf numFmtId="0" fontId="25" fillId="10" borderId="9" xfId="1" applyFont="1" applyFill="1" applyBorder="1" applyAlignment="1">
      <alignment horizontal="center" vertical="center"/>
    </xf>
    <xf numFmtId="0" fontId="19" fillId="7" borderId="117" xfId="1" applyFont="1" applyFill="1" applyBorder="1" applyAlignment="1">
      <alignment horizontal="center" vertical="center" wrapText="1"/>
    </xf>
    <xf numFmtId="187" fontId="19" fillId="7" borderId="117" xfId="1" applyNumberFormat="1" applyFont="1" applyFill="1" applyBorder="1" applyAlignment="1">
      <alignment horizontal="center" vertical="center" wrapText="1"/>
    </xf>
    <xf numFmtId="0" fontId="20" fillId="0" borderId="0" xfId="1" applyFont="1" applyAlignment="1">
      <alignment horizontal="right"/>
    </xf>
    <xf numFmtId="0" fontId="20" fillId="0" borderId="0" xfId="1" applyFont="1" applyAlignment="1">
      <alignment horizontal="center"/>
    </xf>
    <xf numFmtId="0" fontId="23" fillId="0" borderId="27" xfId="8" applyFont="1" applyFill="1" applyBorder="1" applyAlignment="1">
      <alignment vertical="center"/>
    </xf>
    <xf numFmtId="0" fontId="19" fillId="0" borderId="0" xfId="8" applyFont="1" applyFill="1" applyBorder="1" applyAlignment="1">
      <alignment horizontal="center" vertical="center"/>
    </xf>
    <xf numFmtId="0" fontId="19" fillId="8" borderId="0" xfId="8" applyFont="1" applyFill="1" applyAlignment="1">
      <alignment vertical="center"/>
    </xf>
    <xf numFmtId="0" fontId="21" fillId="8" borderId="0" xfId="8" applyFont="1" applyFill="1" applyAlignment="1">
      <alignment vertical="center"/>
    </xf>
    <xf numFmtId="0" fontId="23" fillId="4" borderId="0" xfId="8" applyFont="1" applyFill="1" applyBorder="1">
      <alignment vertical="center"/>
    </xf>
    <xf numFmtId="0" fontId="23" fillId="0" borderId="0" xfId="8" applyFont="1" applyBorder="1">
      <alignment vertical="center"/>
    </xf>
    <xf numFmtId="0" fontId="19" fillId="4" borderId="0" xfId="8" applyFont="1" applyFill="1" applyBorder="1" applyAlignment="1">
      <alignment vertical="center"/>
    </xf>
    <xf numFmtId="0" fontId="23" fillId="0" borderId="122" xfId="8" applyFont="1" applyFill="1" applyBorder="1" applyAlignment="1">
      <alignment vertical="center"/>
    </xf>
    <xf numFmtId="0" fontId="23" fillId="7" borderId="89" xfId="8" applyFont="1" applyFill="1" applyBorder="1">
      <alignment vertical="center"/>
    </xf>
    <xf numFmtId="0" fontId="46" fillId="0" borderId="122" xfId="8" applyFont="1" applyFill="1" applyBorder="1" applyAlignment="1">
      <alignment vertical="center"/>
    </xf>
    <xf numFmtId="0" fontId="1" fillId="0" borderId="0" xfId="8" applyBorder="1">
      <alignment vertical="center"/>
    </xf>
    <xf numFmtId="0" fontId="23" fillId="0" borderId="122" xfId="8" applyFont="1" applyFill="1" applyBorder="1" applyAlignment="1">
      <alignment horizontal="center" vertical="center"/>
    </xf>
    <xf numFmtId="0" fontId="23" fillId="0" borderId="122" xfId="8" applyFont="1" applyBorder="1" applyAlignment="1">
      <alignment horizontal="center" vertical="center"/>
    </xf>
    <xf numFmtId="0" fontId="23" fillId="0" borderId="27" xfId="8" applyFont="1" applyBorder="1">
      <alignment vertical="center"/>
    </xf>
    <xf numFmtId="0" fontId="23" fillId="0" borderId="0" xfId="8" applyFont="1" applyFill="1">
      <alignment vertical="center"/>
    </xf>
    <xf numFmtId="0" fontId="60" fillId="0" borderId="0" xfId="8" applyFont="1" applyFill="1" applyBorder="1" applyAlignment="1">
      <alignment horizontal="center" vertical="center"/>
    </xf>
    <xf numFmtId="0" fontId="1" fillId="0" borderId="0" xfId="8" applyFill="1" applyBorder="1" applyAlignment="1">
      <alignment horizontal="left" vertical="center"/>
    </xf>
    <xf numFmtId="0" fontId="19" fillId="0" borderId="23" xfId="8" applyFont="1" applyFill="1" applyBorder="1" applyAlignment="1">
      <alignment vertical="center"/>
    </xf>
    <xf numFmtId="0" fontId="19" fillId="0" borderId="25" xfId="8" applyFont="1" applyFill="1" applyBorder="1" applyAlignment="1">
      <alignment vertical="center"/>
    </xf>
    <xf numFmtId="0" fontId="19" fillId="0" borderId="0" xfId="8" applyFont="1" applyBorder="1" applyAlignment="1">
      <alignment horizontal="center" vertical="center"/>
    </xf>
    <xf numFmtId="0" fontId="19" fillId="0" borderId="27" xfId="8" applyFont="1" applyFill="1" applyBorder="1" applyAlignment="1">
      <alignment vertical="center"/>
    </xf>
    <xf numFmtId="0" fontId="19" fillId="0" borderId="0" xfId="8" applyFont="1" applyFill="1" applyBorder="1" applyAlignment="1">
      <alignment vertical="center"/>
    </xf>
    <xf numFmtId="0" fontId="23" fillId="0" borderId="90" xfId="8" applyFont="1" applyFill="1" applyBorder="1" applyAlignment="1">
      <alignment vertical="center" wrapText="1"/>
    </xf>
    <xf numFmtId="0" fontId="23" fillId="8" borderId="23" xfId="8" applyFont="1" applyFill="1" applyBorder="1" applyAlignment="1">
      <alignment vertical="center" wrapText="1"/>
    </xf>
    <xf numFmtId="0" fontId="23" fillId="8" borderId="25" xfId="8" applyFont="1" applyFill="1" applyBorder="1" applyAlignment="1">
      <alignment vertical="center" wrapText="1"/>
    </xf>
    <xf numFmtId="0" fontId="23" fillId="8" borderId="25" xfId="8" applyFont="1" applyFill="1" applyBorder="1" applyAlignment="1">
      <alignment vertical="center"/>
    </xf>
    <xf numFmtId="0" fontId="23" fillId="8" borderId="27" xfId="8" applyFont="1" applyFill="1" applyBorder="1" applyAlignment="1">
      <alignment vertical="center" wrapText="1"/>
    </xf>
    <xf numFmtId="0" fontId="23" fillId="8" borderId="0" xfId="8" applyFont="1" applyFill="1" applyBorder="1" applyAlignment="1">
      <alignment vertical="center" wrapText="1"/>
    </xf>
    <xf numFmtId="0" fontId="23" fillId="0" borderId="0" xfId="8" applyFont="1" applyBorder="1" applyAlignment="1">
      <alignment vertical="center"/>
    </xf>
    <xf numFmtId="0" fontId="23" fillId="0" borderId="27" xfId="8" applyFont="1" applyBorder="1" applyAlignment="1">
      <alignment vertical="center"/>
    </xf>
    <xf numFmtId="0" fontId="19" fillId="4" borderId="0" xfId="8" applyFont="1" applyFill="1" applyBorder="1" applyAlignment="1">
      <alignment horizontal="left" vertical="center"/>
    </xf>
    <xf numFmtId="0" fontId="46" fillId="0" borderId="0" xfId="8" applyFont="1" applyFill="1" applyBorder="1" applyAlignment="1">
      <alignment horizontal="center" vertical="center"/>
    </xf>
    <xf numFmtId="0" fontId="45" fillId="4" borderId="0" xfId="8" applyFont="1" applyFill="1" applyBorder="1" applyAlignment="1">
      <alignment vertical="center"/>
    </xf>
    <xf numFmtId="0" fontId="45" fillId="0" borderId="0" xfId="8" applyFont="1" applyFill="1" applyBorder="1" applyAlignment="1">
      <alignment vertical="center"/>
    </xf>
    <xf numFmtId="0" fontId="19" fillId="8" borderId="30" xfId="8" applyFont="1" applyFill="1" applyBorder="1" applyAlignment="1">
      <alignment vertical="center"/>
    </xf>
    <xf numFmtId="0" fontId="19" fillId="8" borderId="0" xfId="11" applyFont="1" applyFill="1" applyAlignment="1">
      <alignment vertical="center"/>
    </xf>
    <xf numFmtId="0" fontId="23" fillId="4" borderId="0" xfId="0" applyFont="1" applyFill="1" applyAlignment="1">
      <alignment vertical="center"/>
    </xf>
    <xf numFmtId="0" fontId="23" fillId="0" borderId="0" xfId="0" applyFont="1" applyAlignment="1">
      <alignment vertical="center"/>
    </xf>
    <xf numFmtId="0" fontId="23" fillId="4" borderId="0" xfId="0" applyFont="1" applyFill="1" applyBorder="1" applyAlignment="1">
      <alignment vertical="center"/>
    </xf>
    <xf numFmtId="0" fontId="23" fillId="0" borderId="0" xfId="0" applyFont="1" applyFill="1" applyBorder="1" applyAlignment="1">
      <alignment vertical="center"/>
    </xf>
    <xf numFmtId="0" fontId="23" fillId="5" borderId="29" xfId="12" applyFont="1" applyFill="1" applyBorder="1" applyAlignment="1">
      <alignment vertical="center" wrapText="1"/>
    </xf>
    <xf numFmtId="0" fontId="23" fillId="5" borderId="55" xfId="12" applyFont="1" applyFill="1" applyBorder="1" applyAlignment="1">
      <alignment vertical="center" wrapText="1"/>
    </xf>
    <xf numFmtId="0" fontId="24" fillId="10" borderId="124" xfId="5" applyFont="1" applyFill="1" applyBorder="1" applyAlignment="1">
      <alignment horizontal="center" vertical="center" shrinkToFit="1"/>
    </xf>
    <xf numFmtId="0" fontId="24" fillId="10" borderId="129" xfId="5" applyFont="1" applyFill="1" applyBorder="1" applyAlignment="1">
      <alignment horizontal="center" vertical="center" shrinkToFit="1"/>
    </xf>
    <xf numFmtId="0" fontId="24" fillId="10" borderId="33" xfId="5" applyFont="1" applyFill="1" applyBorder="1" applyAlignment="1">
      <alignment horizontal="center" vertical="center" shrinkToFit="1"/>
    </xf>
    <xf numFmtId="0" fontId="24" fillId="10" borderId="128" xfId="5" applyFont="1" applyFill="1" applyBorder="1" applyAlignment="1">
      <alignment horizontal="center" vertical="center" shrinkToFit="1"/>
    </xf>
    <xf numFmtId="0" fontId="24" fillId="0" borderId="51" xfId="5" applyFont="1" applyFill="1" applyBorder="1" applyAlignment="1">
      <alignment horizontal="center" vertical="center" shrinkToFit="1"/>
    </xf>
    <xf numFmtId="0" fontId="24" fillId="0" borderId="0" xfId="5" applyFont="1" applyAlignment="1">
      <alignment horizontal="left" vertical="center" shrinkToFit="1"/>
    </xf>
    <xf numFmtId="0" fontId="25" fillId="0" borderId="0" xfId="1" applyFont="1" applyAlignment="1">
      <alignment horizontal="left" vertical="center" shrinkToFit="1"/>
    </xf>
    <xf numFmtId="0" fontId="53" fillId="0" borderId="0" xfId="5" applyFont="1" applyBorder="1" applyAlignment="1">
      <alignment vertical="center" wrapText="1"/>
    </xf>
    <xf numFmtId="0" fontId="0" fillId="0" borderId="0" xfId="0" applyAlignment="1">
      <alignment vertical="top"/>
    </xf>
    <xf numFmtId="0" fontId="64" fillId="0" borderId="138" xfId="0" applyFont="1" applyFill="1" applyBorder="1" applyAlignment="1">
      <alignment horizontal="left" vertical="center" wrapText="1"/>
    </xf>
    <xf numFmtId="188" fontId="24" fillId="7" borderId="123" xfId="5" applyNumberFormat="1" applyFont="1" applyFill="1" applyBorder="1" applyAlignment="1">
      <alignment horizontal="center" vertical="center" shrinkToFit="1"/>
    </xf>
    <xf numFmtId="188" fontId="24" fillId="7" borderId="33" xfId="5" applyNumberFormat="1" applyFont="1" applyFill="1" applyBorder="1" applyAlignment="1">
      <alignment horizontal="center" vertical="center" shrinkToFit="1"/>
    </xf>
    <xf numFmtId="188" fontId="24" fillId="7" borderId="34" xfId="5" applyNumberFormat="1" applyFont="1" applyFill="1" applyBorder="1" applyAlignment="1">
      <alignment horizontal="center" vertical="center" shrinkToFit="1"/>
    </xf>
    <xf numFmtId="188" fontId="24" fillId="7" borderId="88" xfId="5" applyNumberFormat="1" applyFont="1" applyFill="1" applyBorder="1" applyAlignment="1">
      <alignment horizontal="center" vertical="center" shrinkToFit="1"/>
    </xf>
    <xf numFmtId="188" fontId="24" fillId="7" borderId="89" xfId="5" applyNumberFormat="1" applyFont="1" applyFill="1" applyBorder="1" applyAlignment="1">
      <alignment horizontal="center" vertical="center" shrinkToFit="1"/>
    </xf>
    <xf numFmtId="188" fontId="24" fillId="7" borderId="33" xfId="17" applyNumberFormat="1" applyFont="1" applyFill="1" applyBorder="1" applyAlignment="1">
      <alignment horizontal="center" vertical="center" shrinkToFit="1"/>
    </xf>
    <xf numFmtId="188" fontId="24" fillId="7" borderId="57" xfId="5" applyNumberFormat="1" applyFont="1" applyFill="1" applyBorder="1" applyAlignment="1">
      <alignment horizontal="center" vertical="center" shrinkToFit="1"/>
    </xf>
    <xf numFmtId="188" fontId="24" fillId="7" borderId="29" xfId="5" applyNumberFormat="1" applyFont="1" applyFill="1" applyBorder="1" applyAlignment="1">
      <alignment horizontal="center" vertical="center" shrinkToFit="1"/>
    </xf>
    <xf numFmtId="0" fontId="24" fillId="10" borderId="141" xfId="5" applyFont="1" applyFill="1" applyBorder="1" applyAlignment="1">
      <alignment vertical="center"/>
    </xf>
    <xf numFmtId="0" fontId="58" fillId="0" borderId="0" xfId="0" applyFont="1" applyAlignment="1">
      <alignment vertical="top" wrapText="1"/>
    </xf>
    <xf numFmtId="0" fontId="0" fillId="0" borderId="0" xfId="0" applyAlignment="1">
      <alignment wrapText="1"/>
    </xf>
    <xf numFmtId="0" fontId="64" fillId="10" borderId="220" xfId="0" applyFont="1" applyFill="1" applyBorder="1" applyAlignment="1">
      <alignment horizontal="center" vertical="center" wrapText="1"/>
    </xf>
    <xf numFmtId="0" fontId="18" fillId="0" borderId="0" xfId="15" applyFont="1" applyAlignment="1" applyProtection="1">
      <alignment vertical="center"/>
      <protection locked="0"/>
    </xf>
    <xf numFmtId="0" fontId="59" fillId="11" borderId="124" xfId="16" applyFont="1" applyFill="1" applyBorder="1" applyAlignment="1" applyProtection="1">
      <alignment horizontal="center" vertical="center" shrinkToFit="1"/>
      <protection locked="0"/>
    </xf>
    <xf numFmtId="0" fontId="59" fillId="11" borderId="163" xfId="16" applyFont="1" applyFill="1" applyBorder="1" applyAlignment="1" applyProtection="1">
      <alignment horizontal="center" vertical="center" shrinkToFit="1"/>
      <protection locked="0"/>
    </xf>
    <xf numFmtId="0" fontId="59" fillId="11" borderId="61" xfId="16" applyFont="1" applyFill="1" applyBorder="1" applyAlignment="1" applyProtection="1">
      <alignment horizontal="center" vertical="center" shrinkToFit="1"/>
      <protection locked="0"/>
    </xf>
    <xf numFmtId="0" fontId="59" fillId="11" borderId="205" xfId="16" applyFont="1" applyFill="1" applyBorder="1" applyAlignment="1" applyProtection="1">
      <alignment horizontal="center" vertical="center" shrinkToFit="1"/>
      <protection locked="0"/>
    </xf>
    <xf numFmtId="0" fontId="59" fillId="11" borderId="33" xfId="16" applyFont="1" applyFill="1" applyBorder="1" applyAlignment="1" applyProtection="1">
      <alignment horizontal="center" vertical="center" shrinkToFit="1"/>
      <protection locked="0"/>
    </xf>
    <xf numFmtId="0" fontId="59" fillId="11" borderId="88" xfId="16" applyFont="1" applyFill="1" applyBorder="1" applyAlignment="1" applyProtection="1">
      <alignment horizontal="center" vertical="center" shrinkToFit="1"/>
      <protection locked="0"/>
    </xf>
    <xf numFmtId="0" fontId="64" fillId="10" borderId="222" xfId="0" applyFont="1" applyFill="1" applyBorder="1" applyAlignment="1">
      <alignment horizontal="center" vertical="center" wrapText="1"/>
    </xf>
    <xf numFmtId="185" fontId="67" fillId="0" borderId="33" xfId="0" applyNumberFormat="1" applyFont="1" applyBorder="1" applyAlignment="1"/>
    <xf numFmtId="0" fontId="19" fillId="8" borderId="0" xfId="8" applyFont="1" applyFill="1" applyAlignment="1">
      <alignment horizontal="left" vertical="center"/>
    </xf>
    <xf numFmtId="0" fontId="24" fillId="7" borderId="33" xfId="0" applyFont="1" applyFill="1" applyBorder="1" applyAlignment="1">
      <alignment horizontal="center" vertical="center" wrapText="1"/>
    </xf>
    <xf numFmtId="0" fontId="70" fillId="0" borderId="0" xfId="0" applyFont="1"/>
    <xf numFmtId="187" fontId="19" fillId="7" borderId="119" xfId="1" applyNumberFormat="1" applyFont="1" applyFill="1" applyBorder="1" applyAlignment="1">
      <alignment horizontal="center" vertical="center" wrapText="1"/>
    </xf>
    <xf numFmtId="0" fontId="23" fillId="5" borderId="29" xfId="11" applyFont="1" applyFill="1" applyBorder="1" applyAlignment="1">
      <alignment vertical="center" wrapText="1"/>
    </xf>
    <xf numFmtId="0" fontId="23" fillId="5" borderId="55" xfId="11" applyFont="1" applyFill="1" applyBorder="1" applyAlignment="1">
      <alignment vertical="center" wrapText="1"/>
    </xf>
    <xf numFmtId="0" fontId="24" fillId="10" borderId="128" xfId="5" applyFont="1" applyFill="1" applyBorder="1" applyAlignment="1">
      <alignment horizontal="center" vertical="center" shrinkToFit="1"/>
    </xf>
    <xf numFmtId="0" fontId="24" fillId="10" borderId="124" xfId="5" applyFont="1" applyFill="1" applyBorder="1" applyAlignment="1">
      <alignment horizontal="center" vertical="center" shrinkToFit="1"/>
    </xf>
    <xf numFmtId="0" fontId="24" fillId="10" borderId="23" xfId="5" applyFont="1" applyFill="1" applyBorder="1" applyAlignment="1">
      <alignment horizontal="center" vertical="center" shrinkToFit="1"/>
    </xf>
    <xf numFmtId="0" fontId="24" fillId="10" borderId="53" xfId="5" applyFont="1" applyFill="1" applyBorder="1" applyAlignment="1">
      <alignment horizontal="center" vertical="center" shrinkToFit="1"/>
    </xf>
    <xf numFmtId="0" fontId="24" fillId="10" borderId="54" xfId="5" applyFont="1" applyFill="1" applyBorder="1" applyAlignment="1">
      <alignment horizontal="center" vertical="center" shrinkToFit="1"/>
    </xf>
    <xf numFmtId="0" fontId="24" fillId="10" borderId="129" xfId="5" applyFont="1" applyFill="1" applyBorder="1" applyAlignment="1">
      <alignment horizontal="center" vertical="center" shrinkToFit="1"/>
    </xf>
    <xf numFmtId="0" fontId="64" fillId="10" borderId="220" xfId="0" applyFont="1" applyFill="1" applyBorder="1" applyAlignment="1">
      <alignment horizontal="left" vertical="center" wrapText="1"/>
    </xf>
    <xf numFmtId="0" fontId="0" fillId="0" borderId="0" xfId="0" applyFont="1" applyAlignment="1">
      <alignment horizontal="left"/>
    </xf>
    <xf numFmtId="178" fontId="59" fillId="0" borderId="33" xfId="16" applyNumberFormat="1" applyFont="1" applyBorder="1" applyAlignment="1" applyProtection="1">
      <alignment horizontal="center" vertical="center" shrinkToFit="1"/>
      <protection locked="0"/>
    </xf>
    <xf numFmtId="0" fontId="59" fillId="0" borderId="124" xfId="16" applyFont="1" applyBorder="1" applyAlignment="1" applyProtection="1">
      <alignment horizontal="center" vertical="center" shrinkToFit="1"/>
      <protection locked="0"/>
    </xf>
    <xf numFmtId="0" fontId="18" fillId="0" borderId="0" xfId="15" applyFont="1" applyAlignment="1" applyProtection="1">
      <alignment horizontal="center" vertical="center"/>
      <protection locked="0"/>
    </xf>
    <xf numFmtId="0" fontId="64" fillId="9" borderId="138" xfId="0" applyFont="1" applyFill="1" applyBorder="1" applyAlignment="1">
      <alignment horizontal="left" vertical="center" wrapText="1"/>
    </xf>
    <xf numFmtId="0" fontId="28" fillId="0" borderId="0" xfId="5" applyFont="1">
      <alignment vertical="center"/>
    </xf>
    <xf numFmtId="0" fontId="28" fillId="0" borderId="0" xfId="5" applyFont="1" applyFill="1" applyBorder="1" applyAlignment="1">
      <alignment horizontal="right" vertical="center"/>
    </xf>
    <xf numFmtId="0" fontId="24" fillId="10" borderId="13" xfId="5" applyFont="1" applyFill="1" applyBorder="1" applyAlignment="1">
      <alignment horizontal="center" vertical="center" shrinkToFit="1"/>
    </xf>
    <xf numFmtId="0" fontId="15" fillId="0" borderId="138" xfId="0" applyFont="1" applyFill="1" applyBorder="1" applyAlignment="1">
      <alignment horizontal="left" vertical="center" wrapText="1"/>
    </xf>
    <xf numFmtId="0" fontId="15" fillId="10" borderId="220" xfId="0" applyFont="1" applyFill="1" applyBorder="1" applyAlignment="1">
      <alignment horizontal="center" vertical="center" wrapText="1"/>
    </xf>
    <xf numFmtId="0" fontId="15" fillId="0" borderId="89" xfId="0" applyFont="1" applyFill="1" applyBorder="1" applyAlignment="1">
      <alignment horizontal="left" vertical="center" wrapText="1"/>
    </xf>
    <xf numFmtId="0" fontId="15" fillId="10" borderId="192" xfId="0" applyFont="1" applyFill="1" applyBorder="1" applyAlignment="1">
      <alignment horizontal="center" vertical="center" wrapText="1"/>
    </xf>
    <xf numFmtId="0" fontId="15" fillId="0" borderId="36" xfId="0" applyFont="1" applyFill="1" applyBorder="1" applyAlignment="1">
      <alignment horizontal="left" vertical="center" wrapText="1"/>
    </xf>
    <xf numFmtId="0" fontId="15" fillId="10" borderId="222" xfId="0" applyFont="1" applyFill="1" applyBorder="1" applyAlignment="1">
      <alignment horizontal="center" vertical="center" wrapText="1"/>
    </xf>
    <xf numFmtId="0" fontId="25" fillId="0" borderId="33" xfId="0" applyFont="1" applyBorder="1" applyAlignment="1">
      <alignment vertical="top" wrapText="1"/>
    </xf>
    <xf numFmtId="0" fontId="73" fillId="0" borderId="88" xfId="0" applyFont="1" applyBorder="1" applyAlignment="1">
      <alignment vertical="top" wrapText="1"/>
    </xf>
    <xf numFmtId="0" fontId="15" fillId="0" borderId="183" xfId="0" applyFont="1" applyFill="1" applyBorder="1" applyAlignment="1">
      <alignment horizontal="left" vertical="top" wrapText="1"/>
    </xf>
    <xf numFmtId="0" fontId="15" fillId="10" borderId="181" xfId="0" applyFont="1" applyFill="1" applyBorder="1" applyAlignment="1">
      <alignment horizontal="center" vertical="top" wrapText="1"/>
    </xf>
    <xf numFmtId="0" fontId="1" fillId="11" borderId="0" xfId="15" applyFill="1" applyProtection="1">
      <alignment vertical="center"/>
      <protection locked="0"/>
    </xf>
    <xf numFmtId="0" fontId="0" fillId="11" borderId="0" xfId="15" applyFont="1" applyFill="1" applyProtection="1">
      <alignment vertical="center"/>
      <protection locked="0"/>
    </xf>
    <xf numFmtId="0" fontId="23" fillId="0" borderId="27" xfId="8" applyFont="1" applyFill="1" applyBorder="1" applyAlignment="1">
      <alignment horizontal="center" vertical="center"/>
    </xf>
    <xf numFmtId="0" fontId="23" fillId="0" borderId="0" xfId="8" applyFont="1" applyFill="1" applyBorder="1" applyAlignment="1">
      <alignment horizontal="center" vertical="center"/>
    </xf>
    <xf numFmtId="0" fontId="23" fillId="0" borderId="0" xfId="8" applyFont="1" applyBorder="1" applyAlignment="1">
      <alignment horizontal="center" vertical="center"/>
    </xf>
    <xf numFmtId="0" fontId="23" fillId="0" borderId="30" xfId="8" applyFont="1" applyFill="1" applyBorder="1" applyAlignment="1">
      <alignment horizontal="center" vertical="center"/>
    </xf>
    <xf numFmtId="0" fontId="58" fillId="9" borderId="124" xfId="0" applyFont="1" applyFill="1" applyBorder="1" applyAlignment="1">
      <alignment vertical="top" wrapText="1"/>
    </xf>
    <xf numFmtId="0" fontId="58" fillId="9" borderId="56" xfId="0" applyFont="1" applyFill="1" applyBorder="1" applyAlignment="1">
      <alignment vertical="top" wrapText="1"/>
    </xf>
    <xf numFmtId="0" fontId="25" fillId="0" borderId="124" xfId="0" applyFont="1" applyBorder="1" applyAlignment="1">
      <alignment vertical="top" wrapText="1"/>
    </xf>
    <xf numFmtId="0" fontId="25" fillId="0" borderId="122" xfId="0" applyFont="1" applyBorder="1" applyAlignment="1">
      <alignment vertical="top" wrapText="1"/>
    </xf>
    <xf numFmtId="0" fontId="25" fillId="0" borderId="56" xfId="0" applyFont="1" applyBorder="1" applyAlignment="1">
      <alignment vertical="top" wrapText="1"/>
    </xf>
    <xf numFmtId="0" fontId="58" fillId="9" borderId="122" xfId="0" applyFont="1" applyFill="1" applyBorder="1" applyAlignment="1">
      <alignment vertical="top" wrapText="1"/>
    </xf>
    <xf numFmtId="0" fontId="58" fillId="0" borderId="124" xfId="0" applyFont="1" applyBorder="1" applyAlignment="1">
      <alignment vertical="top" wrapText="1"/>
    </xf>
    <xf numFmtId="0" fontId="58" fillId="0" borderId="56" xfId="0" applyFont="1" applyBorder="1" applyAlignment="1">
      <alignment vertical="top" wrapText="1"/>
    </xf>
    <xf numFmtId="0" fontId="58" fillId="0" borderId="122" xfId="0" applyFont="1" applyBorder="1" applyAlignment="1">
      <alignment vertical="top" wrapText="1"/>
    </xf>
    <xf numFmtId="0" fontId="58" fillId="0" borderId="33" xfId="0" applyFont="1" applyBorder="1" applyAlignment="1">
      <alignment vertical="top" wrapText="1"/>
    </xf>
    <xf numFmtId="0" fontId="23" fillId="0" borderId="29" xfId="8" applyFont="1" applyFill="1" applyBorder="1" applyAlignment="1">
      <alignment horizontal="center" vertical="center"/>
    </xf>
    <xf numFmtId="0" fontId="24" fillId="6" borderId="134" xfId="5" applyFont="1" applyFill="1" applyBorder="1" applyAlignment="1">
      <alignment horizontal="center" vertical="center" shrinkToFit="1"/>
    </xf>
    <xf numFmtId="0" fontId="24" fillId="6" borderId="135" xfId="5" applyFont="1" applyFill="1" applyBorder="1" applyAlignment="1">
      <alignment horizontal="center" vertical="center" shrinkToFit="1"/>
    </xf>
    <xf numFmtId="0" fontId="24" fillId="6" borderId="111" xfId="5" applyFont="1" applyFill="1" applyBorder="1" applyAlignment="1">
      <alignment horizontal="center" vertical="center" shrinkToFit="1"/>
    </xf>
    <xf numFmtId="0" fontId="23" fillId="0" borderId="30" xfId="8" applyFont="1" applyFill="1" applyBorder="1" applyAlignment="1">
      <alignment vertical="center"/>
    </xf>
    <xf numFmtId="0" fontId="23" fillId="0" borderId="29" xfId="8" applyFont="1" applyFill="1" applyBorder="1" applyAlignment="1">
      <alignment vertical="center"/>
    </xf>
    <xf numFmtId="0" fontId="8" fillId="7" borderId="90" xfId="0" applyFont="1" applyFill="1" applyBorder="1" applyAlignment="1">
      <alignment horizontal="center" vertical="center" wrapText="1"/>
    </xf>
    <xf numFmtId="0" fontId="0" fillId="9" borderId="92" xfId="0" applyFill="1" applyBorder="1" applyAlignment="1">
      <alignment vertical="top" wrapText="1"/>
    </xf>
    <xf numFmtId="0" fontId="73" fillId="0" borderId="25" xfId="0" applyFont="1" applyBorder="1" applyAlignment="1">
      <alignment vertical="top" wrapText="1"/>
    </xf>
    <xf numFmtId="0" fontId="73" fillId="0" borderId="90" xfId="0" applyFont="1" applyFill="1" applyBorder="1" applyAlignment="1">
      <alignment vertical="top" wrapText="1"/>
    </xf>
    <xf numFmtId="0" fontId="73" fillId="0" borderId="23" xfId="0" applyFont="1" applyBorder="1" applyAlignment="1">
      <alignment vertical="top" wrapText="1"/>
    </xf>
    <xf numFmtId="0" fontId="73" fillId="0" borderId="90" xfId="0" applyFont="1" applyBorder="1" applyAlignment="1">
      <alignment vertical="top" wrapText="1"/>
    </xf>
    <xf numFmtId="0" fontId="8" fillId="7" borderId="88" xfId="0" applyFont="1" applyFill="1" applyBorder="1" applyAlignment="1">
      <alignment horizontal="center" vertical="center" wrapText="1"/>
    </xf>
    <xf numFmtId="0" fontId="0" fillId="0" borderId="88" xfId="0" applyFont="1" applyBorder="1" applyAlignment="1">
      <alignment vertical="top" wrapText="1"/>
    </xf>
    <xf numFmtId="0" fontId="0" fillId="0" borderId="88" xfId="0" applyBorder="1" applyAlignment="1">
      <alignment vertical="top" wrapText="1"/>
    </xf>
    <xf numFmtId="0" fontId="0" fillId="9" borderId="88" xfId="0" applyFill="1" applyBorder="1" applyAlignment="1">
      <alignment vertical="top" wrapText="1"/>
    </xf>
    <xf numFmtId="0" fontId="0" fillId="9" borderId="88" xfId="0" applyFont="1" applyFill="1" applyBorder="1" applyAlignment="1">
      <alignment vertical="top" wrapText="1"/>
    </xf>
    <xf numFmtId="0" fontId="0" fillId="9" borderId="91" xfId="0" applyFill="1" applyBorder="1" applyAlignment="1">
      <alignment vertical="top" wrapText="1"/>
    </xf>
    <xf numFmtId="0" fontId="25" fillId="0" borderId="88" xfId="0" applyFont="1" applyFill="1" applyBorder="1" applyAlignment="1">
      <alignment vertical="top" wrapText="1"/>
    </xf>
    <xf numFmtId="0" fontId="73" fillId="0" borderId="88" xfId="0" applyFont="1" applyFill="1" applyBorder="1" applyAlignment="1">
      <alignment vertical="top" wrapText="1"/>
    </xf>
    <xf numFmtId="0" fontId="73" fillId="0" borderId="29" xfId="0" applyFont="1" applyFill="1" applyBorder="1" applyAlignment="1">
      <alignment vertical="top" wrapText="1"/>
    </xf>
    <xf numFmtId="0" fontId="73" fillId="0" borderId="217" xfId="0" applyFont="1" applyBorder="1" applyAlignment="1">
      <alignment vertical="top" wrapText="1"/>
    </xf>
    <xf numFmtId="0" fontId="73" fillId="0" borderId="29" xfId="0" applyFont="1" applyBorder="1" applyAlignment="1">
      <alignment vertical="top" wrapText="1"/>
    </xf>
    <xf numFmtId="0" fontId="25" fillId="0" borderId="88" xfId="0" applyFont="1" applyBorder="1" applyAlignment="1">
      <alignment vertical="top" wrapText="1"/>
    </xf>
    <xf numFmtId="0" fontId="8" fillId="7" borderId="224" xfId="0" applyFont="1" applyFill="1" applyBorder="1" applyAlignment="1">
      <alignment horizontal="center" vertical="center" wrapText="1"/>
    </xf>
    <xf numFmtId="0" fontId="65" fillId="10" borderId="127" xfId="0" applyFont="1" applyFill="1" applyBorder="1" applyAlignment="1">
      <alignment vertical="top"/>
    </xf>
    <xf numFmtId="0" fontId="58" fillId="0" borderId="89" xfId="0" applyFont="1" applyBorder="1" applyAlignment="1">
      <alignment vertical="top" wrapText="1"/>
    </xf>
    <xf numFmtId="0" fontId="58" fillId="0" borderId="138" xfId="0" applyFont="1" applyBorder="1" applyAlignment="1">
      <alignment vertical="top" wrapText="1"/>
    </xf>
    <xf numFmtId="0" fontId="24" fillId="0" borderId="24" xfId="15" applyFont="1" applyFill="1" applyBorder="1" applyAlignment="1">
      <alignment vertical="top" wrapText="1"/>
    </xf>
    <xf numFmtId="0" fontId="24" fillId="0" borderId="28" xfId="15" applyFont="1" applyFill="1" applyBorder="1" applyAlignment="1">
      <alignment vertical="top" wrapText="1"/>
    </xf>
    <xf numFmtId="0" fontId="24" fillId="0" borderId="55" xfId="15" applyFont="1" applyFill="1" applyBorder="1" applyAlignment="1">
      <alignment vertical="top" wrapText="1"/>
    </xf>
    <xf numFmtId="0" fontId="25" fillId="0" borderId="89" xfId="0" applyFont="1" applyBorder="1" applyAlignment="1">
      <alignment vertical="top" wrapText="1"/>
    </xf>
    <xf numFmtId="0" fontId="25" fillId="0" borderId="28" xfId="0" applyFont="1" applyBorder="1" applyAlignment="1">
      <alignment vertical="top" wrapText="1"/>
    </xf>
    <xf numFmtId="0" fontId="25" fillId="0" borderId="55" xfId="0" applyFont="1" applyBorder="1" applyAlignment="1">
      <alignment vertical="top" wrapText="1"/>
    </xf>
    <xf numFmtId="0" fontId="64" fillId="10" borderId="225" xfId="0" applyFont="1" applyFill="1" applyBorder="1" applyAlignment="1">
      <alignment horizontal="center" vertical="center"/>
    </xf>
    <xf numFmtId="0" fontId="64" fillId="0" borderId="93" xfId="0" applyFont="1" applyFill="1" applyBorder="1" applyAlignment="1">
      <alignment horizontal="left" vertical="center" wrapText="1"/>
    </xf>
    <xf numFmtId="0" fontId="64" fillId="9" borderId="93" xfId="0" applyFont="1" applyFill="1" applyBorder="1" applyAlignment="1">
      <alignment horizontal="left" vertical="center" wrapText="1"/>
    </xf>
    <xf numFmtId="0" fontId="64" fillId="10" borderId="226" xfId="0" applyFont="1" applyFill="1" applyBorder="1" applyAlignment="1">
      <alignment horizontal="center" vertical="center" wrapText="1"/>
    </xf>
    <xf numFmtId="0" fontId="64" fillId="10" borderId="225" xfId="0" applyFont="1" applyFill="1" applyBorder="1" applyAlignment="1">
      <alignment horizontal="center" vertical="center" wrapText="1"/>
    </xf>
    <xf numFmtId="0" fontId="15" fillId="10" borderId="225" xfId="0" applyFont="1" applyFill="1" applyBorder="1" applyAlignment="1">
      <alignment horizontal="center" vertical="center"/>
    </xf>
    <xf numFmtId="0" fontId="15" fillId="0" borderId="93" xfId="0" applyFont="1" applyFill="1" applyBorder="1" applyAlignment="1">
      <alignment horizontal="left" vertical="center" wrapText="1"/>
    </xf>
    <xf numFmtId="0" fontId="15" fillId="10" borderId="227" xfId="0" applyFont="1" applyFill="1" applyBorder="1" applyAlignment="1">
      <alignment horizontal="center" vertical="center"/>
    </xf>
    <xf numFmtId="0" fontId="15" fillId="0" borderId="168" xfId="0" applyFont="1" applyFill="1" applyBorder="1" applyAlignment="1">
      <alignment horizontal="left" vertical="center" wrapText="1"/>
    </xf>
    <xf numFmtId="0" fontId="15" fillId="10" borderId="226" xfId="0" applyFont="1" applyFill="1" applyBorder="1" applyAlignment="1">
      <alignment horizontal="center" vertical="center"/>
    </xf>
    <xf numFmtId="0" fontId="15" fillId="0" borderId="42" xfId="0" applyFont="1" applyFill="1" applyBorder="1" applyAlignment="1">
      <alignment horizontal="left" vertical="center" wrapText="1"/>
    </xf>
    <xf numFmtId="0" fontId="15" fillId="10" borderId="123" xfId="0" applyFont="1" applyFill="1" applyBorder="1" applyAlignment="1">
      <alignment horizontal="center" vertical="center"/>
    </xf>
    <xf numFmtId="0" fontId="15" fillId="10" borderId="228" xfId="0" applyFont="1" applyFill="1" applyBorder="1" applyAlignment="1">
      <alignment horizontal="center" vertical="center"/>
    </xf>
    <xf numFmtId="0" fontId="15" fillId="0" borderId="229" xfId="0" applyFont="1" applyFill="1" applyBorder="1" applyAlignment="1">
      <alignment horizontal="left" vertical="top" wrapText="1"/>
    </xf>
    <xf numFmtId="0" fontId="15" fillId="10" borderId="228" xfId="0" applyFont="1" applyFill="1" applyBorder="1" applyAlignment="1">
      <alignment vertical="center"/>
    </xf>
    <xf numFmtId="0" fontId="15" fillId="10" borderId="230" xfId="0" applyFont="1" applyFill="1" applyBorder="1" applyAlignment="1">
      <alignment horizontal="center" vertical="center"/>
    </xf>
    <xf numFmtId="0" fontId="15" fillId="0" borderId="153" xfId="0" applyFont="1" applyFill="1" applyBorder="1" applyAlignment="1">
      <alignment horizontal="left" vertical="center" wrapText="1"/>
    </xf>
    <xf numFmtId="0" fontId="15" fillId="10" borderId="231" xfId="0" applyFont="1" applyFill="1" applyBorder="1" applyAlignment="1">
      <alignment horizontal="center" vertical="center" wrapText="1"/>
    </xf>
    <xf numFmtId="0" fontId="15" fillId="0" borderId="158" xfId="0" applyFont="1" applyFill="1" applyBorder="1" applyAlignment="1">
      <alignment horizontal="left" vertical="center" wrapText="1"/>
    </xf>
    <xf numFmtId="0" fontId="79" fillId="7" borderId="55" xfId="0" applyFont="1" applyFill="1" applyBorder="1" applyAlignment="1">
      <alignment vertical="center" wrapText="1"/>
    </xf>
    <xf numFmtId="0" fontId="67" fillId="0" borderId="30" xfId="0" applyFont="1" applyBorder="1" applyAlignment="1">
      <alignment vertical="center"/>
    </xf>
    <xf numFmtId="0" fontId="69" fillId="0" borderId="0" xfId="0" applyFont="1" applyBorder="1" applyAlignment="1">
      <alignment horizontal="right" indent="1"/>
    </xf>
    <xf numFmtId="0" fontId="71" fillId="0" borderId="0" xfId="0" applyFont="1" applyBorder="1" applyAlignment="1">
      <alignment horizontal="right" indent="1"/>
    </xf>
    <xf numFmtId="185" fontId="67" fillId="0" borderId="55" xfId="0" applyNumberFormat="1" applyFont="1" applyBorder="1" applyAlignment="1"/>
    <xf numFmtId="0" fontId="80" fillId="0" borderId="30" xfId="0" applyFont="1" applyBorder="1" applyAlignment="1">
      <alignment vertical="center"/>
    </xf>
    <xf numFmtId="0" fontId="67" fillId="0" borderId="0" xfId="0" applyFont="1" applyBorder="1" applyAlignment="1">
      <alignment vertical="center"/>
    </xf>
    <xf numFmtId="0" fontId="0" fillId="0" borderId="0" xfId="0" applyBorder="1"/>
    <xf numFmtId="0" fontId="58" fillId="9" borderId="129" xfId="0" applyFont="1" applyFill="1" applyBorder="1" applyAlignment="1">
      <alignment vertical="top" wrapText="1"/>
    </xf>
    <xf numFmtId="0" fontId="58" fillId="9" borderId="57" xfId="0" applyFont="1" applyFill="1" applyBorder="1" applyAlignment="1">
      <alignment vertical="top" wrapText="1"/>
    </xf>
    <xf numFmtId="0" fontId="0" fillId="0" borderId="90" xfId="0" applyFont="1" applyBorder="1" applyAlignment="1">
      <alignment horizontal="left" vertical="top" wrapText="1"/>
    </xf>
    <xf numFmtId="0" fontId="0" fillId="9" borderId="90" xfId="0" applyFill="1" applyBorder="1" applyAlignment="1">
      <alignment vertical="top" wrapText="1"/>
    </xf>
    <xf numFmtId="0" fontId="0" fillId="9" borderId="90" xfId="0" applyFont="1" applyFill="1" applyBorder="1" applyAlignment="1">
      <alignment vertical="top" wrapText="1"/>
    </xf>
    <xf numFmtId="0" fontId="25" fillId="0" borderId="90" xfId="0" applyFont="1" applyFill="1" applyBorder="1" applyAlignment="1">
      <alignment vertical="top" wrapText="1"/>
    </xf>
    <xf numFmtId="0" fontId="25" fillId="0" borderId="90" xfId="0" applyFont="1" applyBorder="1" applyAlignment="1">
      <alignment vertical="top" wrapText="1"/>
    </xf>
    <xf numFmtId="0" fontId="36" fillId="7" borderId="89" xfId="0" applyFont="1" applyFill="1" applyBorder="1" applyAlignment="1">
      <alignment vertical="center" wrapText="1"/>
    </xf>
    <xf numFmtId="0" fontId="58" fillId="0" borderId="138" xfId="0" applyFont="1" applyBorder="1" applyAlignment="1">
      <alignment horizontal="left" vertical="top" wrapText="1"/>
    </xf>
    <xf numFmtId="0" fontId="25" fillId="0" borderId="89" xfId="0" applyFont="1" applyBorder="1" applyAlignment="1">
      <alignment horizontal="left" vertical="top" wrapText="1"/>
    </xf>
    <xf numFmtId="0" fontId="8" fillId="10" borderId="228" xfId="0" applyFont="1" applyFill="1" applyBorder="1" applyAlignment="1">
      <alignment horizontal="center" vertical="center"/>
    </xf>
    <xf numFmtId="0" fontId="8" fillId="10" borderId="227" xfId="0" applyFont="1" applyFill="1" applyBorder="1" applyAlignment="1">
      <alignment horizontal="center" vertical="center"/>
    </xf>
    <xf numFmtId="0" fontId="64" fillId="10" borderId="225" xfId="0" applyFont="1" applyFill="1" applyBorder="1" applyAlignment="1">
      <alignment horizontal="left" vertical="center"/>
    </xf>
    <xf numFmtId="0" fontId="24" fillId="12" borderId="90" xfId="0" applyFont="1" applyFill="1" applyBorder="1" applyAlignment="1">
      <alignment vertical="center" wrapText="1"/>
    </xf>
    <xf numFmtId="0" fontId="8" fillId="12" borderId="183" xfId="0" applyFont="1" applyFill="1" applyBorder="1" applyAlignment="1">
      <alignment vertical="center"/>
    </xf>
    <xf numFmtId="0" fontId="64" fillId="12" borderId="138" xfId="0" applyFont="1" applyFill="1" applyBorder="1" applyAlignment="1">
      <alignment horizontal="left" vertical="center" wrapText="1"/>
    </xf>
    <xf numFmtId="0" fontId="8" fillId="12" borderId="223" xfId="0" applyFont="1" applyFill="1" applyBorder="1" applyAlignment="1">
      <alignment vertical="center"/>
    </xf>
    <xf numFmtId="0" fontId="8" fillId="12" borderId="229" xfId="0" applyFont="1" applyFill="1" applyBorder="1" applyAlignment="1">
      <alignment vertical="center"/>
    </xf>
    <xf numFmtId="0" fontId="8" fillId="12" borderId="233" xfId="0" applyFont="1" applyFill="1" applyBorder="1" applyAlignment="1">
      <alignment vertical="center"/>
    </xf>
    <xf numFmtId="0" fontId="64" fillId="12" borderId="234" xfId="0" applyFont="1" applyFill="1" applyBorder="1" applyAlignment="1">
      <alignment horizontal="left" vertical="center" wrapText="1"/>
    </xf>
    <xf numFmtId="0" fontId="80" fillId="0" borderId="0" xfId="0" applyFont="1" applyBorder="1" applyAlignment="1">
      <alignment vertical="center"/>
    </xf>
    <xf numFmtId="0" fontId="65" fillId="10" borderId="235" xfId="0" applyFont="1" applyFill="1" applyBorder="1" applyAlignment="1">
      <alignment vertical="top"/>
    </xf>
    <xf numFmtId="0" fontId="0" fillId="0" borderId="90" xfId="0" applyBorder="1" applyAlignment="1">
      <alignment vertical="top" wrapText="1"/>
    </xf>
    <xf numFmtId="0" fontId="64" fillId="10" borderId="230" xfId="0" applyFont="1" applyFill="1" applyBorder="1" applyAlignment="1">
      <alignment horizontal="center" vertical="center"/>
    </xf>
    <xf numFmtId="0" fontId="64" fillId="0" borderId="153" xfId="0" applyFont="1" applyFill="1" applyBorder="1" applyAlignment="1">
      <alignment horizontal="left" vertical="center" wrapText="1"/>
    </xf>
    <xf numFmtId="0" fontId="64" fillId="10" borderId="231" xfId="0" applyFont="1" applyFill="1" applyBorder="1" applyAlignment="1">
      <alignment horizontal="center" vertical="center" wrapText="1"/>
    </xf>
    <xf numFmtId="0" fontId="64" fillId="0" borderId="158" xfId="0" applyFont="1" applyFill="1" applyBorder="1" applyAlignment="1">
      <alignment horizontal="left" vertical="center" wrapText="1"/>
    </xf>
    <xf numFmtId="0" fontId="58" fillId="0" borderId="28" xfId="0" applyFont="1" applyBorder="1" applyAlignment="1">
      <alignment horizontal="left" vertical="top" wrapText="1"/>
    </xf>
    <xf numFmtId="0" fontId="58" fillId="0" borderId="89" xfId="0" applyFont="1" applyBorder="1" applyAlignment="1">
      <alignment horizontal="left" vertical="top" wrapText="1"/>
    </xf>
    <xf numFmtId="0" fontId="72" fillId="9" borderId="93" xfId="0" applyFont="1" applyFill="1" applyBorder="1" applyAlignment="1">
      <alignment horizontal="left" vertical="center" wrapText="1"/>
    </xf>
    <xf numFmtId="176" fontId="24" fillId="6" borderId="111" xfId="5" applyNumberFormat="1" applyFont="1" applyFill="1" applyBorder="1" applyAlignment="1">
      <alignment horizontal="center" vertical="center"/>
    </xf>
    <xf numFmtId="188" fontId="77" fillId="7" borderId="123" xfId="5" applyNumberFormat="1" applyFont="1" applyFill="1" applyBorder="1" applyAlignment="1">
      <alignment horizontal="center" vertical="center" shrinkToFit="1"/>
    </xf>
    <xf numFmtId="188" fontId="77" fillId="7" borderId="33" xfId="5" applyNumberFormat="1" applyFont="1" applyFill="1" applyBorder="1" applyAlignment="1">
      <alignment horizontal="center" vertical="center" shrinkToFit="1"/>
    </xf>
    <xf numFmtId="188" fontId="77" fillId="7" borderId="88" xfId="5" applyNumberFormat="1" applyFont="1" applyFill="1" applyBorder="1" applyAlignment="1">
      <alignment horizontal="center" vertical="center" shrinkToFit="1"/>
    </xf>
    <xf numFmtId="188" fontId="77" fillId="7" borderId="34" xfId="5" applyNumberFormat="1" applyFont="1" applyFill="1" applyBorder="1" applyAlignment="1">
      <alignment horizontal="center" vertical="center" shrinkToFit="1"/>
    </xf>
    <xf numFmtId="188" fontId="77" fillId="7" borderId="89" xfId="5" applyNumberFormat="1" applyFont="1" applyFill="1" applyBorder="1" applyAlignment="1">
      <alignment horizontal="center" vertical="center" shrinkToFit="1"/>
    </xf>
    <xf numFmtId="188" fontId="77" fillId="7" borderId="57" xfId="5" applyNumberFormat="1" applyFont="1" applyFill="1" applyBorder="1" applyAlignment="1">
      <alignment horizontal="center" vertical="center" shrinkToFit="1"/>
    </xf>
    <xf numFmtId="0" fontId="77" fillId="7" borderId="123" xfId="5" applyFont="1" applyFill="1" applyBorder="1" applyAlignment="1">
      <alignment horizontal="center" vertical="center" shrinkToFit="1"/>
    </xf>
    <xf numFmtId="0" fontId="77" fillId="7" borderId="33" xfId="5" applyFont="1" applyFill="1" applyBorder="1" applyAlignment="1">
      <alignment horizontal="center" vertical="center" shrinkToFit="1"/>
    </xf>
    <xf numFmtId="0" fontId="77" fillId="7" borderId="88" xfId="5" applyFont="1" applyFill="1" applyBorder="1" applyAlignment="1">
      <alignment horizontal="center" vertical="center" shrinkToFit="1"/>
    </xf>
    <xf numFmtId="0" fontId="77" fillId="7" borderId="34" xfId="5" applyFont="1" applyFill="1" applyBorder="1" applyAlignment="1">
      <alignment horizontal="center" vertical="center" shrinkToFit="1"/>
    </xf>
    <xf numFmtId="0" fontId="77" fillId="7" borderId="89" xfId="5" applyFont="1" applyFill="1" applyBorder="1" applyAlignment="1">
      <alignment horizontal="center" vertical="center" shrinkToFit="1"/>
    </xf>
    <xf numFmtId="188" fontId="77" fillId="7" borderId="126" xfId="5" applyNumberFormat="1" applyFont="1" applyFill="1" applyBorder="1" applyAlignment="1">
      <alignment horizontal="center" vertical="center" shrinkToFit="1"/>
    </xf>
    <xf numFmtId="188" fontId="77" fillId="7" borderId="56" xfId="5" applyNumberFormat="1" applyFont="1" applyFill="1" applyBorder="1" applyAlignment="1">
      <alignment horizontal="center" vertical="center" shrinkToFit="1"/>
    </xf>
    <xf numFmtId="0" fontId="36" fillId="7" borderId="89" xfId="0" applyFont="1" applyFill="1" applyBorder="1" applyAlignment="1">
      <alignment horizontal="center" vertical="center" wrapText="1"/>
    </xf>
    <xf numFmtId="0" fontId="86" fillId="4" borderId="0" xfId="8" applyFont="1" applyFill="1" applyBorder="1" applyAlignment="1">
      <alignment vertical="center"/>
    </xf>
    <xf numFmtId="0" fontId="65" fillId="10" borderId="121" xfId="0" applyFont="1" applyFill="1" applyBorder="1" applyAlignment="1">
      <alignment vertical="top"/>
    </xf>
    <xf numFmtId="0" fontId="8" fillId="10" borderId="127" xfId="0" applyFont="1" applyFill="1" applyBorder="1" applyAlignment="1">
      <alignment vertical="top"/>
    </xf>
    <xf numFmtId="0" fontId="67" fillId="0" borderId="0" xfId="0" applyFont="1" applyBorder="1" applyAlignment="1">
      <alignment vertical="center"/>
    </xf>
    <xf numFmtId="0" fontId="67" fillId="0" borderId="28" xfId="0" applyFont="1" applyBorder="1" applyAlignment="1">
      <alignment vertical="center" shrinkToFit="1"/>
    </xf>
    <xf numFmtId="0" fontId="8" fillId="7" borderId="33" xfId="0" applyFont="1" applyFill="1" applyBorder="1" applyAlignment="1">
      <alignment horizontal="center" vertical="center" wrapText="1"/>
    </xf>
    <xf numFmtId="0" fontId="64" fillId="9" borderId="42" xfId="0" applyFont="1" applyFill="1" applyBorder="1" applyAlignment="1">
      <alignment horizontal="left" vertical="center" wrapText="1"/>
    </xf>
    <xf numFmtId="0" fontId="64" fillId="9" borderId="36" xfId="0" applyFont="1" applyFill="1" applyBorder="1" applyAlignment="1">
      <alignment horizontal="left" vertical="center" wrapText="1"/>
    </xf>
    <xf numFmtId="0" fontId="0" fillId="9" borderId="29" xfId="0" applyFont="1" applyFill="1" applyBorder="1" applyAlignment="1">
      <alignment vertical="top" wrapText="1"/>
    </xf>
    <xf numFmtId="0" fontId="0" fillId="9" borderId="30" xfId="0" applyFont="1" applyFill="1" applyBorder="1" applyAlignment="1">
      <alignment vertical="top" wrapText="1"/>
    </xf>
    <xf numFmtId="49" fontId="8" fillId="0" borderId="0" xfId="1" applyNumberFormat="1" applyFont="1" applyBorder="1" applyAlignment="1">
      <alignment horizontal="left" vertical="center" wrapText="1" shrinkToFit="1"/>
    </xf>
    <xf numFmtId="0" fontId="2" fillId="0" borderId="0" xfId="1" applyFont="1" applyAlignment="1">
      <alignment horizontal="center" vertical="center" wrapText="1"/>
    </xf>
    <xf numFmtId="0" fontId="6" fillId="0" borderId="0" xfId="1" applyFont="1" applyAlignment="1">
      <alignment horizontal="center" vertical="center" wrapText="1"/>
    </xf>
    <xf numFmtId="0" fontId="8" fillId="0" borderId="0" xfId="1" applyFont="1" applyAlignment="1">
      <alignment vertical="center" shrinkToFit="1"/>
    </xf>
    <xf numFmtId="0" fontId="10" fillId="0" borderId="0" xfId="1" applyFont="1" applyAlignment="1">
      <alignment vertical="center" shrinkToFit="1"/>
    </xf>
    <xf numFmtId="0" fontId="8" fillId="0" borderId="1" xfId="1" applyFont="1" applyBorder="1" applyAlignment="1">
      <alignment horizontal="left" vertical="center" shrinkToFit="1"/>
    </xf>
    <xf numFmtId="0" fontId="8" fillId="0" borderId="2" xfId="1" applyFont="1" applyBorder="1" applyAlignment="1">
      <alignment horizontal="left" vertical="center" shrinkToFit="1"/>
    </xf>
    <xf numFmtId="0" fontId="8" fillId="0" borderId="3" xfId="1" applyFont="1" applyBorder="1" applyAlignment="1">
      <alignment horizontal="left" vertical="center" shrinkToFit="1"/>
    </xf>
    <xf numFmtId="0" fontId="8" fillId="0" borderId="1" xfId="2" applyFont="1" applyBorder="1" applyAlignment="1">
      <alignment horizontal="left" vertical="center" shrinkToFit="1"/>
    </xf>
    <xf numFmtId="0" fontId="8" fillId="0" borderId="2" xfId="2" applyFont="1" applyBorder="1" applyAlignment="1">
      <alignment horizontal="left" vertical="center" shrinkToFit="1"/>
    </xf>
    <xf numFmtId="0" fontId="8" fillId="0" borderId="3" xfId="2" applyFont="1" applyBorder="1" applyAlignment="1">
      <alignment horizontal="left" vertical="center" shrinkToFit="1"/>
    </xf>
    <xf numFmtId="0" fontId="19" fillId="2" borderId="94" xfId="3" applyFont="1" applyFill="1" applyBorder="1" applyAlignment="1">
      <alignment horizontal="center" vertical="center"/>
    </xf>
    <xf numFmtId="0" fontId="19" fillId="2" borderId="95" xfId="3" applyFont="1" applyFill="1" applyBorder="1" applyAlignment="1">
      <alignment horizontal="center" vertical="center"/>
    </xf>
    <xf numFmtId="0" fontId="19" fillId="2" borderId="96" xfId="3" applyFont="1" applyFill="1" applyBorder="1" applyAlignment="1">
      <alignment horizontal="center" vertical="center"/>
    </xf>
    <xf numFmtId="0" fontId="19" fillId="2" borderId="7" xfId="1" applyFont="1" applyFill="1" applyBorder="1" applyAlignment="1">
      <alignment horizontal="center" vertical="center"/>
    </xf>
    <xf numFmtId="0" fontId="19" fillId="2" borderId="9" xfId="1" applyFont="1" applyFill="1" applyBorder="1" applyAlignment="1">
      <alignment horizontal="center" vertical="center"/>
    </xf>
    <xf numFmtId="0" fontId="19" fillId="2" borderId="6" xfId="1" applyFont="1" applyFill="1" applyBorder="1" applyAlignment="1">
      <alignment horizontal="center" vertical="center"/>
    </xf>
    <xf numFmtId="0" fontId="48" fillId="0" borderId="97" xfId="3" applyFont="1" applyFill="1" applyBorder="1" applyAlignment="1">
      <alignment vertical="center" wrapText="1"/>
    </xf>
    <xf numFmtId="0" fontId="48" fillId="0" borderId="84" xfId="1" applyFont="1" applyBorder="1" applyAlignment="1">
      <alignment vertical="center" wrapText="1"/>
    </xf>
    <xf numFmtId="0" fontId="48" fillId="0" borderId="98" xfId="1" applyFont="1" applyBorder="1" applyAlignment="1">
      <alignment vertical="center" wrapText="1"/>
    </xf>
    <xf numFmtId="0" fontId="48" fillId="0" borderId="99" xfId="1" applyFont="1" applyBorder="1" applyAlignment="1">
      <alignment vertical="center" wrapText="1"/>
    </xf>
    <xf numFmtId="0" fontId="48" fillId="0" borderId="0" xfId="1" applyFont="1" applyBorder="1" applyAlignment="1">
      <alignment vertical="center" wrapText="1"/>
    </xf>
    <xf numFmtId="0" fontId="48" fillId="0" borderId="100" xfId="1" applyFont="1" applyBorder="1" applyAlignment="1">
      <alignment vertical="center" wrapText="1"/>
    </xf>
    <xf numFmtId="0" fontId="48" fillId="0" borderId="101" xfId="1" applyFont="1" applyBorder="1" applyAlignment="1">
      <alignment vertical="center" wrapText="1"/>
    </xf>
    <xf numFmtId="0" fontId="48" fillId="0" borderId="102" xfId="1" applyFont="1" applyBorder="1" applyAlignment="1">
      <alignment vertical="center" wrapText="1"/>
    </xf>
    <xf numFmtId="0" fontId="48" fillId="0" borderId="103" xfId="1" applyFont="1" applyBorder="1" applyAlignment="1">
      <alignment vertical="center" wrapText="1"/>
    </xf>
    <xf numFmtId="0" fontId="23" fillId="2" borderId="35" xfId="1" applyFont="1" applyFill="1" applyBorder="1" applyAlignment="1">
      <alignment horizontal="center" vertical="center"/>
    </xf>
    <xf numFmtId="0" fontId="23" fillId="2" borderId="36" xfId="1" applyFont="1" applyFill="1" applyBorder="1" applyAlignment="1">
      <alignment horizontal="center" vertical="center"/>
    </xf>
    <xf numFmtId="0" fontId="23" fillId="0" borderId="35" xfId="1" applyFont="1" applyBorder="1" applyAlignment="1">
      <alignment horizontal="center" vertical="center"/>
    </xf>
    <xf numFmtId="0" fontId="23" fillId="0" borderId="37" xfId="1" applyFont="1" applyBorder="1" applyAlignment="1">
      <alignment horizontal="center" vertical="center"/>
    </xf>
    <xf numFmtId="0" fontId="23" fillId="0" borderId="36" xfId="1" applyFont="1" applyBorder="1" applyAlignment="1">
      <alignment horizontal="center" vertical="center"/>
    </xf>
    <xf numFmtId="0" fontId="23" fillId="0" borderId="27" xfId="1" applyFont="1" applyBorder="1" applyAlignment="1">
      <alignment horizontal="center" vertical="center"/>
    </xf>
    <xf numFmtId="0" fontId="23" fillId="0" borderId="28" xfId="1" applyFont="1" applyBorder="1" applyAlignment="1">
      <alignment horizontal="center" vertical="center"/>
    </xf>
    <xf numFmtId="0" fontId="23" fillId="0" borderId="44" xfId="1" applyFont="1" applyBorder="1" applyAlignment="1">
      <alignment horizontal="center" vertical="center"/>
    </xf>
    <xf numFmtId="0" fontId="23" fillId="0" borderId="45" xfId="1" applyFont="1" applyBorder="1" applyAlignment="1">
      <alignment horizontal="center" vertical="center"/>
    </xf>
    <xf numFmtId="0" fontId="23" fillId="0" borderId="91" xfId="1" applyFont="1" applyBorder="1" applyAlignment="1">
      <alignment vertical="center"/>
    </xf>
    <xf numFmtId="0" fontId="23" fillId="0" borderId="92" xfId="1" applyFont="1" applyBorder="1" applyAlignment="1">
      <alignment vertical="center"/>
    </xf>
    <xf numFmtId="0" fontId="23" fillId="0" borderId="93" xfId="1" applyFont="1" applyBorder="1" applyAlignment="1">
      <alignment vertical="center"/>
    </xf>
    <xf numFmtId="0" fontId="23" fillId="2" borderId="39" xfId="1" applyFont="1" applyFill="1" applyBorder="1" applyAlignment="1">
      <alignment horizontal="center" vertical="center"/>
    </xf>
    <xf numFmtId="0" fontId="23" fillId="2" borderId="40" xfId="1" applyFont="1" applyFill="1" applyBorder="1" applyAlignment="1">
      <alignment horizontal="center" vertical="center"/>
    </xf>
    <xf numFmtId="0" fontId="23" fillId="2" borderId="44" xfId="1" applyFont="1" applyFill="1" applyBorder="1" applyAlignment="1">
      <alignment horizontal="center" vertical="center"/>
    </xf>
    <xf numFmtId="0" fontId="23" fillId="2" borderId="45" xfId="1" applyFont="1" applyFill="1" applyBorder="1" applyAlignment="1">
      <alignment horizontal="center" vertical="center"/>
    </xf>
    <xf numFmtId="0" fontId="23" fillId="0" borderId="39" xfId="1" applyFont="1" applyBorder="1" applyAlignment="1">
      <alignment horizontal="center" vertical="center"/>
    </xf>
    <xf numFmtId="0" fontId="23" fillId="0" borderId="41" xfId="1" applyFont="1" applyBorder="1" applyAlignment="1">
      <alignment horizontal="center" vertical="center"/>
    </xf>
    <xf numFmtId="0" fontId="23" fillId="0" borderId="40" xfId="1" applyFont="1" applyBorder="1" applyAlignment="1">
      <alignment horizontal="center" vertical="center"/>
    </xf>
    <xf numFmtId="0" fontId="23" fillId="0" borderId="46" xfId="1" applyFont="1" applyBorder="1" applyAlignment="1">
      <alignment horizontal="center" vertical="center"/>
    </xf>
    <xf numFmtId="0" fontId="23" fillId="0" borderId="27" xfId="1" applyFont="1" applyBorder="1" applyAlignment="1">
      <alignment horizontal="center"/>
    </xf>
    <xf numFmtId="0" fontId="23" fillId="0" borderId="0" xfId="1" applyFont="1" applyBorder="1" applyAlignment="1">
      <alignment horizontal="center"/>
    </xf>
    <xf numFmtId="0" fontId="23" fillId="0" borderId="38" xfId="1" applyFont="1" applyBorder="1" applyAlignment="1">
      <alignment horizontal="center"/>
    </xf>
    <xf numFmtId="0" fontId="23" fillId="0" borderId="44" xfId="1" applyFont="1" applyBorder="1" applyAlignment="1">
      <alignment horizontal="center"/>
    </xf>
    <xf numFmtId="0" fontId="23" fillId="0" borderId="46" xfId="1" applyFont="1" applyBorder="1" applyAlignment="1">
      <alignment horizontal="center"/>
    </xf>
    <xf numFmtId="0" fontId="23" fillId="0" borderId="87" xfId="1" applyFont="1" applyBorder="1" applyAlignment="1">
      <alignment horizontal="center"/>
    </xf>
    <xf numFmtId="0" fontId="23" fillId="2" borderId="13" xfId="1" applyFont="1" applyFill="1" applyBorder="1" applyAlignment="1">
      <alignment horizontal="center" vertical="center" textRotation="255" wrapText="1"/>
    </xf>
    <xf numFmtId="0" fontId="23" fillId="2" borderId="18" xfId="1" applyFont="1" applyFill="1" applyBorder="1" applyAlignment="1">
      <alignment horizontal="center" vertical="center" textRotation="255" wrapText="1"/>
    </xf>
    <xf numFmtId="0" fontId="23" fillId="2" borderId="43" xfId="1" applyFont="1" applyFill="1" applyBorder="1" applyAlignment="1">
      <alignment horizontal="center" vertical="center" textRotation="255" wrapText="1"/>
    </xf>
    <xf numFmtId="0" fontId="23" fillId="2" borderId="23" xfId="1" applyFont="1" applyFill="1" applyBorder="1" applyAlignment="1">
      <alignment horizontal="center" vertical="center"/>
    </xf>
    <xf numFmtId="0" fontId="19" fillId="2" borderId="24" xfId="1" applyFont="1" applyFill="1" applyBorder="1"/>
    <xf numFmtId="0" fontId="19" fillId="2" borderId="27" xfId="1" applyFont="1" applyFill="1" applyBorder="1"/>
    <xf numFmtId="0" fontId="19" fillId="2" borderId="28" xfId="1" applyFont="1" applyFill="1" applyBorder="1"/>
    <xf numFmtId="0" fontId="19" fillId="2" borderId="29" xfId="1" applyFont="1" applyFill="1" applyBorder="1"/>
    <xf numFmtId="0" fontId="19" fillId="2" borderId="55" xfId="1" applyFont="1" applyFill="1" applyBorder="1"/>
    <xf numFmtId="0" fontId="23" fillId="0" borderId="23" xfId="1" applyFont="1" applyBorder="1" applyAlignment="1">
      <alignment horizontal="left" vertical="top"/>
    </xf>
    <xf numFmtId="0" fontId="19" fillId="0" borderId="25" xfId="1" applyFont="1" applyBorder="1"/>
    <xf numFmtId="0" fontId="19" fillId="0" borderId="26" xfId="1" applyFont="1" applyBorder="1"/>
    <xf numFmtId="0" fontId="23" fillId="0" borderId="29" xfId="1" applyFont="1" applyBorder="1" applyAlignment="1">
      <alignment vertical="top"/>
    </xf>
    <xf numFmtId="0" fontId="19" fillId="0" borderId="30" xfId="1" applyFont="1" applyBorder="1"/>
    <xf numFmtId="0" fontId="19" fillId="0" borderId="31" xfId="1" applyFont="1" applyBorder="1"/>
    <xf numFmtId="0" fontId="23" fillId="2" borderId="88" xfId="1" applyFont="1" applyFill="1" applyBorder="1" applyAlignment="1">
      <alignment horizontal="center" vertical="center"/>
    </xf>
    <xf numFmtId="0" fontId="23" fillId="2" borderId="89" xfId="1" applyFont="1" applyFill="1" applyBorder="1" applyAlignment="1">
      <alignment horizontal="center" vertical="center"/>
    </xf>
    <xf numFmtId="0" fontId="23" fillId="0" borderId="88" xfId="1" applyFont="1" applyBorder="1" applyAlignment="1">
      <alignment horizontal="left" vertical="center"/>
    </xf>
    <xf numFmtId="0" fontId="19" fillId="0" borderId="90" xfId="1" applyFont="1" applyBorder="1"/>
    <xf numFmtId="0" fontId="19" fillId="0" borderId="24" xfId="1" applyFont="1" applyBorder="1"/>
    <xf numFmtId="0" fontId="23" fillId="0" borderId="23" xfId="1" applyFont="1" applyBorder="1" applyAlignment="1">
      <alignment horizontal="left" vertical="center"/>
    </xf>
    <xf numFmtId="0" fontId="23" fillId="0" borderId="65" xfId="3" applyFont="1" applyFill="1" applyBorder="1" applyAlignment="1">
      <alignment horizontal="right" vertical="center"/>
    </xf>
    <xf numFmtId="0" fontId="23" fillId="0" borderId="79" xfId="3" applyFont="1" applyFill="1" applyBorder="1" applyAlignment="1">
      <alignment horizontal="right" vertical="center"/>
    </xf>
    <xf numFmtId="0" fontId="23" fillId="0" borderId="83" xfId="1" applyFont="1" applyBorder="1" applyAlignment="1">
      <alignment horizontal="center" vertical="center" wrapText="1"/>
    </xf>
    <xf numFmtId="0" fontId="23" fillId="0" borderId="84" xfId="1" applyFont="1" applyBorder="1" applyAlignment="1">
      <alignment horizontal="center" vertical="center" wrapText="1"/>
    </xf>
    <xf numFmtId="0" fontId="23" fillId="0" borderId="85" xfId="1" applyFont="1" applyBorder="1" applyAlignment="1">
      <alignment horizontal="center" vertical="center" wrapText="1"/>
    </xf>
    <xf numFmtId="0" fontId="23" fillId="0" borderId="27" xfId="1" applyFont="1" applyBorder="1" applyAlignment="1">
      <alignment horizontal="center" vertical="center" wrapText="1"/>
    </xf>
    <xf numFmtId="0" fontId="23" fillId="0" borderId="0" xfId="1" applyFont="1" applyBorder="1" applyAlignment="1">
      <alignment horizontal="center" vertical="center" wrapText="1"/>
    </xf>
    <xf numFmtId="0" fontId="23" fillId="0" borderId="28" xfId="1" applyFont="1" applyBorder="1" applyAlignment="1">
      <alignment horizontal="center" vertical="center" wrapText="1"/>
    </xf>
    <xf numFmtId="0" fontId="19" fillId="0" borderId="83" xfId="1" applyFont="1" applyBorder="1" applyAlignment="1">
      <alignment horizontal="right" vertical="center" wrapText="1"/>
    </xf>
    <xf numFmtId="0" fontId="19" fillId="0" borderId="84" xfId="1" applyFont="1" applyBorder="1" applyAlignment="1">
      <alignment horizontal="right" vertical="center" wrapText="1"/>
    </xf>
    <xf numFmtId="0" fontId="19" fillId="0" borderId="85" xfId="1" applyFont="1" applyBorder="1" applyAlignment="1">
      <alignment horizontal="right" vertical="center" wrapText="1"/>
    </xf>
    <xf numFmtId="0" fontId="19" fillId="0" borderId="44" xfId="1" applyFont="1" applyBorder="1" applyAlignment="1">
      <alignment horizontal="right" vertical="center" wrapText="1"/>
    </xf>
    <xf numFmtId="0" fontId="19" fillId="0" borderId="46" xfId="1" applyFont="1" applyBorder="1" applyAlignment="1">
      <alignment horizontal="right" vertical="center" wrapText="1"/>
    </xf>
    <xf numFmtId="0" fontId="19" fillId="0" borderId="45" xfId="1" applyFont="1" applyBorder="1" applyAlignment="1">
      <alignment horizontal="right" vertical="center" wrapText="1"/>
    </xf>
    <xf numFmtId="0" fontId="23" fillId="0" borderId="83" xfId="1" applyFont="1" applyBorder="1" applyAlignment="1">
      <alignment vertical="distributed"/>
    </xf>
    <xf numFmtId="0" fontId="23" fillId="0" borderId="84" xfId="1" applyFont="1" applyBorder="1" applyAlignment="1">
      <alignment vertical="distributed"/>
    </xf>
    <xf numFmtId="0" fontId="23" fillId="0" borderId="86" xfId="1" applyFont="1" applyBorder="1" applyAlignment="1">
      <alignment vertical="distributed"/>
    </xf>
    <xf numFmtId="0" fontId="23" fillId="0" borderId="44" xfId="1" applyFont="1" applyBorder="1" applyAlignment="1">
      <alignment vertical="distributed"/>
    </xf>
    <xf numFmtId="0" fontId="23" fillId="0" borderId="46" xfId="1" applyFont="1" applyBorder="1" applyAlignment="1">
      <alignment vertical="distributed"/>
    </xf>
    <xf numFmtId="0" fontId="23" fillId="0" borderId="87" xfId="1" applyFont="1" applyBorder="1" applyAlignment="1">
      <alignment vertical="distributed"/>
    </xf>
    <xf numFmtId="0" fontId="23" fillId="2" borderId="14" xfId="1" applyFont="1" applyFill="1" applyBorder="1" applyAlignment="1">
      <alignment horizontal="center" vertical="center"/>
    </xf>
    <xf numFmtId="0" fontId="23" fillId="2" borderId="15" xfId="1" applyFont="1" applyFill="1" applyBorder="1" applyAlignment="1">
      <alignment horizontal="center" vertical="center"/>
    </xf>
    <xf numFmtId="0" fontId="23" fillId="0" borderId="14" xfId="1" applyFont="1" applyBorder="1" applyAlignment="1">
      <alignment horizontal="left" vertical="center"/>
    </xf>
    <xf numFmtId="0" fontId="19" fillId="0" borderId="16" xfId="1" applyFont="1" applyBorder="1"/>
    <xf numFmtId="0" fontId="19" fillId="0" borderId="17" xfId="1" applyFont="1" applyBorder="1"/>
    <xf numFmtId="0" fontId="23" fillId="2" borderId="19" xfId="1" applyFont="1" applyFill="1" applyBorder="1" applyAlignment="1">
      <alignment horizontal="center" vertical="center"/>
    </xf>
    <xf numFmtId="0" fontId="23" fillId="2" borderId="20" xfId="1" applyFont="1" applyFill="1" applyBorder="1" applyAlignment="1">
      <alignment horizontal="center" vertical="center"/>
    </xf>
    <xf numFmtId="0" fontId="23" fillId="0" borderId="19" xfId="1" applyFont="1" applyBorder="1" applyAlignment="1">
      <alignment horizontal="left" vertical="center"/>
    </xf>
    <xf numFmtId="0" fontId="19" fillId="0" borderId="21" xfId="1" applyFont="1" applyBorder="1"/>
    <xf numFmtId="0" fontId="19" fillId="0" borderId="22" xfId="1" applyFont="1" applyBorder="1"/>
    <xf numFmtId="0" fontId="23" fillId="0" borderId="65" xfId="3" applyFont="1" applyFill="1" applyBorder="1" applyAlignment="1">
      <alignment horizontal="center" vertical="center" wrapText="1"/>
    </xf>
    <xf numFmtId="0" fontId="23" fillId="0" borderId="79" xfId="3" applyFont="1" applyFill="1" applyBorder="1" applyAlignment="1">
      <alignment horizontal="center" vertical="center" wrapText="1"/>
    </xf>
    <xf numFmtId="0" fontId="23" fillId="2" borderId="27" xfId="3" applyFont="1" applyFill="1" applyBorder="1" applyAlignment="1">
      <alignment horizontal="center" vertical="center" wrapText="1"/>
    </xf>
    <xf numFmtId="0" fontId="23" fillId="2" borderId="28" xfId="3" applyFont="1" applyFill="1" applyBorder="1" applyAlignment="1">
      <alignment horizontal="center" vertical="center" wrapText="1"/>
    </xf>
    <xf numFmtId="0" fontId="23" fillId="2" borderId="65" xfId="3" applyFont="1" applyFill="1" applyBorder="1" applyAlignment="1">
      <alignment horizontal="center" vertical="center" wrapText="1"/>
    </xf>
    <xf numFmtId="0" fontId="23" fillId="2" borderId="79" xfId="3" applyFont="1" applyFill="1" applyBorder="1" applyAlignment="1">
      <alignment horizontal="center" vertical="center" wrapText="1"/>
    </xf>
    <xf numFmtId="0" fontId="19" fillId="2" borderId="29" xfId="1" applyFont="1" applyFill="1" applyBorder="1" applyAlignment="1">
      <alignment horizontal="center" vertical="center" wrapText="1" shrinkToFit="1"/>
    </xf>
    <xf numFmtId="0" fontId="19" fillId="2" borderId="30" xfId="1" applyFont="1" applyFill="1" applyBorder="1" applyAlignment="1">
      <alignment horizontal="center" vertical="center" wrapText="1" shrinkToFit="1"/>
    </xf>
    <xf numFmtId="0" fontId="23" fillId="0" borderId="76" xfId="3" applyFont="1" applyFill="1" applyBorder="1" applyAlignment="1">
      <alignment horizontal="right" vertical="center"/>
    </xf>
    <xf numFmtId="0" fontId="23" fillId="0" borderId="77" xfId="3" applyFont="1" applyFill="1" applyBorder="1" applyAlignment="1">
      <alignment horizontal="right" vertical="center"/>
    </xf>
    <xf numFmtId="0" fontId="23" fillId="0" borderId="76" xfId="3" applyFont="1" applyFill="1" applyBorder="1" applyAlignment="1">
      <alignment horizontal="right" vertical="center" wrapText="1"/>
    </xf>
    <xf numFmtId="0" fontId="23" fillId="0" borderId="77" xfId="3" applyFont="1" applyFill="1" applyBorder="1" applyAlignment="1">
      <alignment horizontal="right" vertical="center" wrapText="1"/>
    </xf>
    <xf numFmtId="0" fontId="23" fillId="0" borderId="62" xfId="3" applyFont="1" applyFill="1" applyBorder="1" applyAlignment="1">
      <alignment horizontal="right" vertical="center"/>
    </xf>
    <xf numFmtId="0" fontId="23" fillId="0" borderId="78" xfId="3" applyFont="1" applyFill="1" applyBorder="1" applyAlignment="1">
      <alignment horizontal="right" vertical="center"/>
    </xf>
    <xf numFmtId="0" fontId="23" fillId="0" borderId="62" xfId="3" applyFont="1" applyFill="1" applyBorder="1" applyAlignment="1">
      <alignment horizontal="center" vertical="center" shrinkToFit="1"/>
    </xf>
    <xf numFmtId="0" fontId="23" fillId="0" borderId="78" xfId="3" applyFont="1" applyFill="1" applyBorder="1" applyAlignment="1">
      <alignment horizontal="center" vertical="center" shrinkToFit="1"/>
    </xf>
    <xf numFmtId="0" fontId="22" fillId="2" borderId="27" xfId="3" applyFont="1" applyFill="1" applyBorder="1" applyAlignment="1">
      <alignment horizontal="center" vertical="center"/>
    </xf>
    <xf numFmtId="0" fontId="22" fillId="2" borderId="28" xfId="3" applyFont="1" applyFill="1" applyBorder="1" applyAlignment="1">
      <alignment horizontal="center" vertical="center"/>
    </xf>
    <xf numFmtId="0" fontId="22" fillId="2" borderId="29" xfId="3" applyFont="1" applyFill="1" applyBorder="1" applyAlignment="1">
      <alignment horizontal="center" vertical="center"/>
    </xf>
    <xf numFmtId="0" fontId="22" fillId="2" borderId="55" xfId="3" applyFont="1" applyFill="1" applyBorder="1" applyAlignment="1">
      <alignment horizontal="center" vertical="center"/>
    </xf>
    <xf numFmtId="0" fontId="22" fillId="2" borderId="27" xfId="3" applyFont="1" applyFill="1" applyBorder="1" applyAlignment="1">
      <alignment horizontal="center" vertical="center" wrapText="1"/>
    </xf>
    <xf numFmtId="0" fontId="22" fillId="2" borderId="28" xfId="3" applyFont="1" applyFill="1" applyBorder="1" applyAlignment="1">
      <alignment horizontal="center" vertical="center" wrapText="1"/>
    </xf>
    <xf numFmtId="0" fontId="22" fillId="2" borderId="29" xfId="3" applyFont="1" applyFill="1" applyBorder="1" applyAlignment="1">
      <alignment horizontal="center" vertical="center" wrapText="1"/>
    </xf>
    <xf numFmtId="0" fontId="22" fillId="2" borderId="55" xfId="3" applyFont="1" applyFill="1" applyBorder="1" applyAlignment="1">
      <alignment horizontal="center" vertical="center" wrapText="1"/>
    </xf>
    <xf numFmtId="0" fontId="22" fillId="2" borderId="23" xfId="3" applyFont="1" applyFill="1" applyBorder="1" applyAlignment="1">
      <alignment horizontal="center" vertical="center" wrapText="1"/>
    </xf>
    <xf numFmtId="0" fontId="22" fillId="2" borderId="24" xfId="3" applyFont="1" applyFill="1" applyBorder="1" applyAlignment="1">
      <alignment horizontal="center" vertical="center" wrapText="1"/>
    </xf>
    <xf numFmtId="0" fontId="19" fillId="0" borderId="61" xfId="1" applyFont="1" applyBorder="1" applyAlignment="1">
      <alignment horizontal="center" vertical="center" wrapText="1" shrinkToFit="1"/>
    </xf>
    <xf numFmtId="0" fontId="19" fillId="0" borderId="63" xfId="1" applyFont="1" applyBorder="1" applyAlignment="1">
      <alignment horizontal="center" vertical="center" wrapText="1" shrinkToFit="1"/>
    </xf>
    <xf numFmtId="0" fontId="23" fillId="0" borderId="64" xfId="3" applyFont="1" applyFill="1" applyBorder="1" applyAlignment="1">
      <alignment horizontal="center" vertical="center" wrapText="1"/>
    </xf>
    <xf numFmtId="0" fontId="19" fillId="0" borderId="64" xfId="1" applyFont="1" applyBorder="1" applyAlignment="1">
      <alignment horizontal="right" vertical="center" wrapText="1" shrinkToFit="1"/>
    </xf>
    <xf numFmtId="0" fontId="19" fillId="0" borderId="64" xfId="1" applyFont="1" applyBorder="1" applyAlignment="1">
      <alignment horizontal="center" vertical="center" wrapText="1" shrinkToFit="1"/>
    </xf>
    <xf numFmtId="0" fontId="19" fillId="0" borderId="65" xfId="1" applyFont="1" applyBorder="1" applyAlignment="1">
      <alignment horizontal="center" vertical="center" wrapText="1" shrinkToFit="1"/>
    </xf>
    <xf numFmtId="0" fontId="19" fillId="0" borderId="66" xfId="1" applyFont="1" applyBorder="1" applyAlignment="1">
      <alignment horizontal="center" vertical="center" wrapText="1" shrinkToFit="1"/>
    </xf>
    <xf numFmtId="0" fontId="23" fillId="0" borderId="61" xfId="3" applyFont="1" applyFill="1" applyBorder="1" applyAlignment="1">
      <alignment horizontal="center" vertical="center" shrinkToFit="1"/>
    </xf>
    <xf numFmtId="0" fontId="19" fillId="0" borderId="61" xfId="1" applyFont="1" applyBorder="1" applyAlignment="1">
      <alignment horizontal="right" vertical="center" wrapText="1" shrinkToFit="1"/>
    </xf>
    <xf numFmtId="0" fontId="19" fillId="0" borderId="62" xfId="1" applyFont="1" applyBorder="1" applyAlignment="1">
      <alignment horizontal="center" vertical="center" wrapText="1" shrinkToFit="1"/>
    </xf>
    <xf numFmtId="0" fontId="22" fillId="0" borderId="70" xfId="3" applyFont="1" applyFill="1" applyBorder="1" applyAlignment="1">
      <alignment horizontal="center" vertical="center" wrapText="1"/>
    </xf>
    <xf numFmtId="0" fontId="22" fillId="0" borderId="71" xfId="3" applyFont="1" applyFill="1" applyBorder="1" applyAlignment="1">
      <alignment horizontal="center" vertical="center" wrapText="1"/>
    </xf>
    <xf numFmtId="0" fontId="22" fillId="0" borderId="72" xfId="3" applyFont="1" applyFill="1" applyBorder="1" applyAlignment="1">
      <alignment horizontal="center" vertical="center" wrapText="1"/>
    </xf>
    <xf numFmtId="0" fontId="22" fillId="0" borderId="73" xfId="3" applyFont="1" applyFill="1" applyBorder="1" applyAlignment="1">
      <alignment horizontal="center" vertical="center" wrapText="1"/>
    </xf>
    <xf numFmtId="0" fontId="22" fillId="0" borderId="74" xfId="3" applyFont="1" applyFill="1" applyBorder="1" applyAlignment="1">
      <alignment horizontal="center" vertical="center" wrapText="1"/>
    </xf>
    <xf numFmtId="0" fontId="22" fillId="0" borderId="75" xfId="3" applyFont="1" applyFill="1" applyBorder="1" applyAlignment="1">
      <alignment horizontal="center" vertical="center" wrapText="1"/>
    </xf>
    <xf numFmtId="0" fontId="22" fillId="0" borderId="80" xfId="3" applyFont="1" applyFill="1" applyBorder="1" applyAlignment="1">
      <alignment horizontal="center" vertical="center" wrapText="1"/>
    </xf>
    <xf numFmtId="0" fontId="22" fillId="0" borderId="81" xfId="3" applyFont="1" applyFill="1" applyBorder="1" applyAlignment="1">
      <alignment horizontal="center" vertical="center" wrapText="1"/>
    </xf>
    <xf numFmtId="0" fontId="22" fillId="0" borderId="82" xfId="3" applyFont="1" applyFill="1" applyBorder="1" applyAlignment="1">
      <alignment horizontal="center" vertical="center" wrapText="1"/>
    </xf>
    <xf numFmtId="0" fontId="23" fillId="0" borderId="76" xfId="3" applyFont="1" applyFill="1" applyBorder="1" applyAlignment="1">
      <alignment horizontal="center" vertical="center" shrinkToFit="1"/>
    </xf>
    <xf numFmtId="0" fontId="23" fillId="0" borderId="77" xfId="3" applyFont="1" applyFill="1" applyBorder="1" applyAlignment="1">
      <alignment horizontal="center" vertical="center" shrinkToFit="1"/>
    </xf>
    <xf numFmtId="0" fontId="19" fillId="2" borderId="13" xfId="1" applyFont="1" applyFill="1" applyBorder="1" applyAlignment="1">
      <alignment horizontal="center" vertical="center" wrapText="1" shrinkToFit="1"/>
    </xf>
    <xf numFmtId="0" fontId="19" fillId="2" borderId="18" xfId="1" applyFont="1" applyFill="1" applyBorder="1" applyAlignment="1">
      <alignment horizontal="center" vertical="center" wrapText="1" shrinkToFit="1"/>
    </xf>
    <xf numFmtId="0" fontId="19" fillId="2" borderId="32" xfId="1" applyFont="1" applyFill="1" applyBorder="1" applyAlignment="1">
      <alignment horizontal="center" vertical="center" wrapText="1" shrinkToFit="1"/>
    </xf>
    <xf numFmtId="0" fontId="23" fillId="2" borderId="50" xfId="3" applyFont="1" applyFill="1" applyBorder="1" applyAlignment="1">
      <alignment horizontal="center" vertical="center" wrapText="1"/>
    </xf>
    <xf numFmtId="0" fontId="23" fillId="2" borderId="51" xfId="3" applyFont="1" applyFill="1" applyBorder="1" applyAlignment="1">
      <alignment horizontal="center" vertical="center" wrapText="1"/>
    </xf>
    <xf numFmtId="0" fontId="23" fillId="2" borderId="52" xfId="3" applyFont="1" applyFill="1" applyBorder="1" applyAlignment="1">
      <alignment horizontal="center" vertical="center" wrapText="1"/>
    </xf>
    <xf numFmtId="0" fontId="23" fillId="2" borderId="29" xfId="3" applyFont="1" applyFill="1" applyBorder="1" applyAlignment="1">
      <alignment horizontal="center" vertical="center" wrapText="1"/>
    </xf>
    <xf numFmtId="0" fontId="23" fillId="2" borderId="30" xfId="3" applyFont="1" applyFill="1" applyBorder="1" applyAlignment="1">
      <alignment horizontal="center" vertical="center" wrapText="1"/>
    </xf>
    <xf numFmtId="0" fontId="23" fillId="2" borderId="55" xfId="3" applyFont="1" applyFill="1" applyBorder="1" applyAlignment="1">
      <alignment horizontal="center" vertical="center" wrapText="1"/>
    </xf>
    <xf numFmtId="0" fontId="21" fillId="2" borderId="53" xfId="1" applyFont="1" applyFill="1" applyBorder="1" applyAlignment="1">
      <alignment horizontal="center" vertical="center" wrapText="1"/>
    </xf>
    <xf numFmtId="0" fontId="21" fillId="2" borderId="56" xfId="1" applyFont="1" applyFill="1" applyBorder="1" applyAlignment="1">
      <alignment horizontal="center" vertical="center" wrapText="1"/>
    </xf>
    <xf numFmtId="0" fontId="21" fillId="2" borderId="50" xfId="1" applyFont="1" applyFill="1" applyBorder="1" applyAlignment="1">
      <alignment horizontal="center" vertical="center" wrapText="1"/>
    </xf>
    <xf numFmtId="0" fontId="21" fillId="2" borderId="29" xfId="1" applyFont="1" applyFill="1" applyBorder="1" applyAlignment="1">
      <alignment horizontal="center" vertical="center" wrapText="1"/>
    </xf>
    <xf numFmtId="0" fontId="21" fillId="2" borderId="54" xfId="1" applyFont="1" applyFill="1" applyBorder="1" applyAlignment="1">
      <alignment horizontal="center" vertical="center" wrapText="1"/>
    </xf>
    <xf numFmtId="0" fontId="21" fillId="2" borderId="57" xfId="1" applyFont="1" applyFill="1" applyBorder="1" applyAlignment="1">
      <alignment horizontal="center" vertical="center" wrapText="1"/>
    </xf>
    <xf numFmtId="0" fontId="19" fillId="0" borderId="58" xfId="1" applyFont="1" applyBorder="1" applyAlignment="1">
      <alignment horizontal="center" vertical="center" wrapText="1" shrinkToFit="1"/>
    </xf>
    <xf numFmtId="0" fontId="19" fillId="0" borderId="60" xfId="1" applyFont="1" applyBorder="1" applyAlignment="1">
      <alignment horizontal="center" vertical="center" wrapText="1" shrinkToFit="1"/>
    </xf>
    <xf numFmtId="0" fontId="23" fillId="0" borderId="58" xfId="3" applyFont="1" applyFill="1" applyBorder="1" applyAlignment="1">
      <alignment horizontal="center" vertical="center" shrinkToFit="1"/>
    </xf>
    <xf numFmtId="0" fontId="19" fillId="0" borderId="58" xfId="1" applyFont="1" applyBorder="1" applyAlignment="1">
      <alignment horizontal="right" vertical="center" wrapText="1" shrinkToFit="1"/>
    </xf>
    <xf numFmtId="0" fontId="19" fillId="0" borderId="59" xfId="1" applyFont="1" applyBorder="1" applyAlignment="1">
      <alignment horizontal="center" vertical="center" wrapText="1" shrinkToFit="1"/>
    </xf>
    <xf numFmtId="0" fontId="19" fillId="2" borderId="67" xfId="1" applyFont="1" applyFill="1" applyBorder="1" applyAlignment="1">
      <alignment horizontal="center" vertical="center" wrapText="1" shrinkToFit="1"/>
    </xf>
    <xf numFmtId="0" fontId="19" fillId="2" borderId="68" xfId="1" applyFont="1" applyFill="1" applyBorder="1" applyAlignment="1">
      <alignment horizontal="center" vertical="center" wrapText="1" shrinkToFit="1"/>
    </xf>
    <xf numFmtId="0" fontId="19" fillId="2" borderId="69" xfId="1" applyFont="1" applyFill="1" applyBorder="1" applyAlignment="1">
      <alignment horizontal="center" vertical="center" wrapText="1" shrinkToFit="1"/>
    </xf>
    <xf numFmtId="0" fontId="23" fillId="3" borderId="33" xfId="1" applyFont="1" applyFill="1" applyBorder="1" applyAlignment="1">
      <alignment horizontal="center" vertical="center"/>
    </xf>
    <xf numFmtId="0" fontId="23" fillId="3" borderId="34" xfId="1" applyFont="1" applyFill="1" applyBorder="1" applyAlignment="1">
      <alignment horizontal="center" vertical="center"/>
    </xf>
    <xf numFmtId="0" fontId="23" fillId="2" borderId="27" xfId="1" applyFont="1" applyFill="1" applyBorder="1" applyAlignment="1">
      <alignment horizontal="center" vertical="center"/>
    </xf>
    <xf numFmtId="0" fontId="23" fillId="2" borderId="28" xfId="1" applyFont="1" applyFill="1" applyBorder="1" applyAlignment="1">
      <alignment horizontal="center" vertical="center"/>
    </xf>
    <xf numFmtId="0" fontId="23" fillId="0" borderId="27" xfId="1" applyFont="1" applyBorder="1" applyAlignment="1">
      <alignment vertical="center"/>
    </xf>
    <xf numFmtId="0" fontId="23" fillId="0" borderId="0" xfId="1" applyFont="1" applyBorder="1" applyAlignment="1">
      <alignment vertical="center"/>
    </xf>
    <xf numFmtId="0" fontId="23" fillId="0" borderId="38" xfId="1" applyFont="1" applyBorder="1" applyAlignment="1">
      <alignment vertical="center"/>
    </xf>
    <xf numFmtId="0" fontId="23" fillId="0" borderId="35" xfId="1" applyFont="1" applyBorder="1" applyAlignment="1"/>
    <xf numFmtId="0" fontId="23" fillId="0" borderId="37" xfId="1" applyFont="1" applyBorder="1" applyAlignment="1"/>
    <xf numFmtId="0" fontId="23" fillId="0" borderId="42" xfId="1" applyFont="1" applyBorder="1" applyAlignment="1"/>
    <xf numFmtId="0" fontId="23" fillId="0" borderId="47" xfId="1" applyFont="1" applyBorder="1" applyAlignment="1">
      <alignment horizontal="center" vertical="center"/>
    </xf>
    <xf numFmtId="0" fontId="23" fillId="0" borderId="48" xfId="1" applyFont="1" applyBorder="1" applyAlignment="1">
      <alignment horizontal="center" vertical="center"/>
    </xf>
    <xf numFmtId="0" fontId="23" fillId="0" borderId="49" xfId="1" applyFont="1" applyBorder="1" applyAlignment="1">
      <alignment horizontal="center" vertical="center"/>
    </xf>
    <xf numFmtId="0" fontId="23" fillId="0" borderId="88" xfId="1" applyFont="1" applyBorder="1" applyAlignment="1">
      <alignment horizontal="center" vertical="center"/>
    </xf>
    <xf numFmtId="0" fontId="23" fillId="0" borderId="90" xfId="1" applyFont="1" applyBorder="1" applyAlignment="1">
      <alignment horizontal="center" vertical="center"/>
    </xf>
    <xf numFmtId="0" fontId="23" fillId="0" borderId="168" xfId="1" applyFont="1" applyBorder="1" applyAlignment="1">
      <alignment horizontal="center" vertical="center"/>
    </xf>
    <xf numFmtId="0" fontId="48" fillId="0" borderId="0" xfId="3" applyFont="1" applyFill="1" applyAlignment="1">
      <alignment horizontal="left" vertical="center"/>
    </xf>
    <xf numFmtId="0" fontId="21" fillId="0" borderId="0" xfId="3" applyFont="1" applyFill="1" applyAlignment="1">
      <alignment horizontal="left" vertical="center"/>
    </xf>
    <xf numFmtId="0" fontId="50" fillId="2" borderId="5" xfId="1" applyFont="1" applyFill="1" applyBorder="1" applyAlignment="1">
      <alignment horizontal="center" vertical="center"/>
    </xf>
    <xf numFmtId="0" fontId="20" fillId="2" borderId="6" xfId="1" applyFont="1" applyFill="1" applyBorder="1"/>
    <xf numFmtId="0" fontId="23" fillId="0" borderId="5" xfId="1" applyFont="1" applyBorder="1" applyAlignment="1">
      <alignment horizontal="left" vertical="center"/>
    </xf>
    <xf numFmtId="0" fontId="23" fillId="0" borderId="9" xfId="1" applyFont="1" applyBorder="1" applyAlignment="1">
      <alignment horizontal="left" vertical="center"/>
    </xf>
    <xf numFmtId="0" fontId="23" fillId="0" borderId="12" xfId="1" applyFont="1" applyBorder="1" applyAlignment="1">
      <alignment horizontal="left" vertical="center"/>
    </xf>
    <xf numFmtId="0" fontId="52" fillId="2" borderId="13" xfId="1" applyFont="1" applyFill="1" applyBorder="1" applyAlignment="1">
      <alignment horizontal="center" vertical="center" textRotation="255" wrapText="1"/>
    </xf>
    <xf numFmtId="0" fontId="52" fillId="2" borderId="18" xfId="1" applyFont="1" applyFill="1" applyBorder="1" applyAlignment="1">
      <alignment horizontal="center" vertical="center" textRotation="255" wrapText="1"/>
    </xf>
    <xf numFmtId="0" fontId="52" fillId="2" borderId="32" xfId="1" applyFont="1" applyFill="1" applyBorder="1" applyAlignment="1">
      <alignment horizontal="center" vertical="center" textRotation="255" wrapText="1"/>
    </xf>
    <xf numFmtId="0" fontId="52" fillId="2" borderId="43" xfId="1" applyFont="1" applyFill="1" applyBorder="1" applyAlignment="1">
      <alignment horizontal="center" vertical="center" textRotation="255" wrapText="1"/>
    </xf>
    <xf numFmtId="0" fontId="19" fillId="2" borderId="33" xfId="1" applyFont="1" applyFill="1" applyBorder="1" applyAlignment="1">
      <alignment horizontal="center" vertical="center" shrinkToFit="1"/>
    </xf>
    <xf numFmtId="0" fontId="23" fillId="0" borderId="33" xfId="1" applyFont="1" applyBorder="1" applyAlignment="1">
      <alignment horizontal="center" vertical="center"/>
    </xf>
    <xf numFmtId="0" fontId="23" fillId="0" borderId="34" xfId="1" applyFont="1" applyBorder="1" applyAlignment="1">
      <alignment horizontal="center" vertical="center"/>
    </xf>
    <xf numFmtId="0" fontId="23" fillId="2" borderId="24" xfId="1" applyFont="1" applyFill="1" applyBorder="1" applyAlignment="1">
      <alignment horizontal="center" vertical="center"/>
    </xf>
    <xf numFmtId="0" fontId="23" fillId="7" borderId="0" xfId="0" applyFont="1" applyFill="1" applyBorder="1" applyAlignment="1">
      <alignment vertical="center"/>
    </xf>
    <xf numFmtId="0" fontId="23" fillId="7" borderId="28" xfId="0" applyFont="1" applyFill="1" applyBorder="1" applyAlignment="1">
      <alignment vertical="center"/>
    </xf>
    <xf numFmtId="0" fontId="23" fillId="7" borderId="30" xfId="0" applyFont="1" applyFill="1" applyBorder="1" applyAlignment="1">
      <alignment vertical="center"/>
    </xf>
    <xf numFmtId="0" fontId="23" fillId="7" borderId="55" xfId="0" applyFont="1" applyFill="1" applyBorder="1" applyAlignment="1">
      <alignment vertical="center"/>
    </xf>
    <xf numFmtId="0" fontId="20" fillId="7" borderId="23" xfId="0" applyFont="1" applyFill="1" applyBorder="1" applyAlignment="1">
      <alignment horizontal="center" vertical="center"/>
    </xf>
    <xf numFmtId="0" fontId="20" fillId="7" borderId="25" xfId="0" applyFont="1" applyFill="1" applyBorder="1" applyAlignment="1">
      <alignment horizontal="center" vertical="center"/>
    </xf>
    <xf numFmtId="0" fontId="20" fillId="7" borderId="29" xfId="0" applyFont="1" applyFill="1" applyBorder="1" applyAlignment="1">
      <alignment horizontal="center" vertical="center"/>
    </xf>
    <xf numFmtId="0" fontId="20" fillId="7" borderId="30" xfId="0" applyFont="1" applyFill="1" applyBorder="1" applyAlignment="1">
      <alignment horizontal="center" vertical="center"/>
    </xf>
    <xf numFmtId="14" fontId="20" fillId="6" borderId="109" xfId="0" applyNumberFormat="1" applyFont="1" applyFill="1" applyBorder="1" applyAlignment="1">
      <alignment vertical="center"/>
    </xf>
    <xf numFmtId="14" fontId="20" fillId="6" borderId="51" xfId="0" applyNumberFormat="1" applyFont="1" applyFill="1" applyBorder="1" applyAlignment="1">
      <alignment vertical="center"/>
    </xf>
    <xf numFmtId="14" fontId="20" fillId="6" borderId="110" xfId="0" applyNumberFormat="1" applyFont="1" applyFill="1" applyBorder="1" applyAlignment="1">
      <alignment vertical="center"/>
    </xf>
    <xf numFmtId="14" fontId="20" fillId="6" borderId="144" xfId="0" applyNumberFormat="1" applyFont="1" applyFill="1" applyBorder="1" applyAlignment="1">
      <alignment vertical="center"/>
    </xf>
    <xf numFmtId="14" fontId="20" fillId="6" borderId="46" xfId="0" applyNumberFormat="1" applyFont="1" applyFill="1" applyBorder="1" applyAlignment="1">
      <alignment vertical="center"/>
    </xf>
    <xf numFmtId="14" fontId="20" fillId="6" borderId="87" xfId="0" applyNumberFormat="1" applyFont="1" applyFill="1" applyBorder="1" applyAlignment="1">
      <alignment vertical="center"/>
    </xf>
    <xf numFmtId="0" fontId="62" fillId="4" borderId="0" xfId="0" applyFont="1" applyFill="1" applyBorder="1" applyAlignment="1">
      <alignment vertical="center" wrapText="1"/>
    </xf>
    <xf numFmtId="185" fontId="50" fillId="7" borderId="30" xfId="0" applyNumberFormat="1" applyFont="1" applyFill="1" applyBorder="1" applyAlignment="1">
      <alignment horizontal="distributed" vertical="center" shrinkToFit="1"/>
    </xf>
    <xf numFmtId="0" fontId="23" fillId="0" borderId="23" xfId="4" applyFont="1" applyBorder="1" applyAlignment="1">
      <alignment vertical="center"/>
    </xf>
    <xf numFmtId="0" fontId="23" fillId="0" borderId="25" xfId="4" applyFont="1" applyBorder="1" applyAlignment="1">
      <alignment vertical="center"/>
    </xf>
    <xf numFmtId="0" fontId="23" fillId="0" borderId="24" xfId="4" applyFont="1" applyBorder="1" applyAlignment="1">
      <alignment vertical="center"/>
    </xf>
    <xf numFmtId="0" fontId="23" fillId="0" borderId="27" xfId="4" applyFont="1" applyBorder="1" applyAlignment="1">
      <alignment vertical="center"/>
    </xf>
    <xf numFmtId="0" fontId="23" fillId="0" borderId="0" xfId="4" applyFont="1" applyBorder="1" applyAlignment="1">
      <alignment vertical="center"/>
    </xf>
    <xf numFmtId="0" fontId="23" fillId="0" borderId="28" xfId="4" applyFont="1" applyBorder="1" applyAlignment="1">
      <alignment vertical="center"/>
    </xf>
    <xf numFmtId="0" fontId="23" fillId="0" borderId="29" xfId="4" applyFont="1" applyBorder="1" applyAlignment="1">
      <alignment vertical="center"/>
    </xf>
    <xf numFmtId="0" fontId="23" fillId="0" borderId="30" xfId="4" applyFont="1" applyBorder="1" applyAlignment="1">
      <alignment vertical="center"/>
    </xf>
    <xf numFmtId="0" fontId="23" fillId="0" borderId="55" xfId="4" applyFont="1" applyBorder="1" applyAlignment="1">
      <alignment vertical="center"/>
    </xf>
    <xf numFmtId="0" fontId="19" fillId="7" borderId="0" xfId="0" applyFont="1" applyFill="1" applyBorder="1" applyAlignment="1">
      <alignment horizontal="center" vertical="center"/>
    </xf>
    <xf numFmtId="0" fontId="19" fillId="7" borderId="30" xfId="0" applyFont="1" applyFill="1" applyBorder="1" applyAlignment="1">
      <alignment horizontal="center" vertical="center"/>
    </xf>
    <xf numFmtId="0" fontId="21" fillId="5" borderId="23" xfId="4" applyFont="1" applyFill="1" applyBorder="1" applyAlignment="1">
      <alignment horizontal="left" vertical="center" wrapText="1"/>
    </xf>
    <xf numFmtId="0" fontId="21" fillId="5" borderId="25" xfId="4" applyFont="1" applyFill="1" applyBorder="1" applyAlignment="1">
      <alignment horizontal="left" vertical="center" wrapText="1"/>
    </xf>
    <xf numFmtId="0" fontId="21" fillId="5" borderId="24" xfId="4" applyFont="1" applyFill="1" applyBorder="1" applyAlignment="1">
      <alignment horizontal="left" vertical="center" wrapText="1"/>
    </xf>
    <xf numFmtId="0" fontId="21" fillId="5" borderId="27" xfId="4" applyFont="1" applyFill="1" applyBorder="1" applyAlignment="1">
      <alignment horizontal="left" vertical="center" wrapText="1"/>
    </xf>
    <xf numFmtId="0" fontId="21" fillId="5" borderId="0" xfId="4" applyFont="1" applyFill="1" applyBorder="1" applyAlignment="1">
      <alignment horizontal="left" vertical="center" wrapText="1"/>
    </xf>
    <xf numFmtId="0" fontId="21" fillId="5" borderId="28" xfId="4" applyFont="1" applyFill="1" applyBorder="1" applyAlignment="1">
      <alignment horizontal="left" vertical="center" wrapText="1"/>
    </xf>
    <xf numFmtId="0" fontId="23" fillId="0" borderId="23" xfId="4" applyFont="1" applyBorder="1" applyAlignment="1">
      <alignment horizontal="left" vertical="center" wrapText="1"/>
    </xf>
    <xf numFmtId="0" fontId="23" fillId="0" borderId="25" xfId="4" applyFont="1" applyBorder="1" applyAlignment="1">
      <alignment horizontal="left" vertical="center" wrapText="1"/>
    </xf>
    <xf numFmtId="0" fontId="23" fillId="0" borderId="24" xfId="4" applyFont="1" applyBorder="1" applyAlignment="1">
      <alignment horizontal="left" vertical="center" wrapText="1"/>
    </xf>
    <xf numFmtId="0" fontId="23" fillId="0" borderId="29" xfId="4" applyFont="1" applyBorder="1" applyAlignment="1">
      <alignment horizontal="left" vertical="center" wrapText="1"/>
    </xf>
    <xf numFmtId="0" fontId="23" fillId="0" borderId="30" xfId="4" applyFont="1" applyBorder="1" applyAlignment="1">
      <alignment horizontal="left" vertical="center" wrapText="1"/>
    </xf>
    <xf numFmtId="0" fontId="23" fillId="0" borderId="55" xfId="4" applyFont="1" applyBorder="1" applyAlignment="1">
      <alignment horizontal="left" vertical="center" wrapText="1"/>
    </xf>
    <xf numFmtId="0" fontId="21" fillId="5" borderId="29" xfId="4" applyFont="1" applyFill="1" applyBorder="1" applyAlignment="1">
      <alignment horizontal="left" vertical="center" wrapText="1"/>
    </xf>
    <xf numFmtId="0" fontId="21" fillId="5" borderId="30" xfId="4" applyFont="1" applyFill="1" applyBorder="1" applyAlignment="1">
      <alignment horizontal="left" vertical="center" wrapText="1"/>
    </xf>
    <xf numFmtId="0" fontId="21" fillId="5" borderId="55" xfId="4" applyFont="1" applyFill="1" applyBorder="1" applyAlignment="1">
      <alignment horizontal="left" vertical="center" wrapText="1"/>
    </xf>
    <xf numFmtId="0" fontId="23" fillId="0" borderId="23" xfId="4" applyFont="1" applyBorder="1" applyAlignment="1">
      <alignment horizontal="left" vertical="center"/>
    </xf>
    <xf numFmtId="0" fontId="23" fillId="0" borderId="25" xfId="4" applyFont="1" applyBorder="1" applyAlignment="1">
      <alignment horizontal="left" vertical="center"/>
    </xf>
    <xf numFmtId="0" fontId="23" fillId="0" borderId="24" xfId="4" applyFont="1" applyBorder="1" applyAlignment="1">
      <alignment horizontal="left" vertical="center"/>
    </xf>
    <xf numFmtId="0" fontId="23" fillId="0" borderId="29" xfId="4" applyFont="1" applyBorder="1" applyAlignment="1">
      <alignment horizontal="left" vertical="center"/>
    </xf>
    <xf numFmtId="0" fontId="23" fillId="0" borderId="30" xfId="4" applyFont="1" applyBorder="1" applyAlignment="1">
      <alignment horizontal="left" vertical="center"/>
    </xf>
    <xf numFmtId="0" fontId="23" fillId="0" borderId="55" xfId="4" applyFont="1" applyBorder="1" applyAlignment="1">
      <alignment horizontal="left" vertical="center"/>
    </xf>
    <xf numFmtId="0" fontId="21" fillId="5" borderId="27" xfId="0" applyFont="1" applyFill="1" applyBorder="1" applyAlignment="1">
      <alignment horizontal="center" vertical="center"/>
    </xf>
    <xf numFmtId="0" fontId="21" fillId="5" borderId="0" xfId="0" applyFont="1" applyFill="1" applyBorder="1" applyAlignment="1">
      <alignment horizontal="center" vertical="center"/>
    </xf>
    <xf numFmtId="185" fontId="50" fillId="7" borderId="0" xfId="0" applyNumberFormat="1" applyFont="1" applyFill="1" applyBorder="1" applyAlignment="1">
      <alignment horizontal="distributed" vertical="center" shrinkToFit="1"/>
    </xf>
    <xf numFmtId="0" fontId="21" fillId="5" borderId="23" xfId="4" applyFont="1" applyFill="1" applyBorder="1" applyAlignment="1">
      <alignment horizontal="left" vertical="center"/>
    </xf>
    <xf numFmtId="0" fontId="21" fillId="5" borderId="25" xfId="4" applyFont="1" applyFill="1" applyBorder="1" applyAlignment="1">
      <alignment horizontal="left" vertical="center"/>
    </xf>
    <xf numFmtId="0" fontId="21" fillId="5" borderId="24" xfId="4" applyFont="1" applyFill="1" applyBorder="1" applyAlignment="1">
      <alignment horizontal="left" vertical="center"/>
    </xf>
    <xf numFmtId="0" fontId="21" fillId="5" borderId="29" xfId="4" applyFont="1" applyFill="1" applyBorder="1" applyAlignment="1">
      <alignment horizontal="left" vertical="center"/>
    </xf>
    <xf numFmtId="0" fontId="21" fillId="5" borderId="30" xfId="4" applyFont="1" applyFill="1" applyBorder="1" applyAlignment="1">
      <alignment horizontal="left" vertical="center"/>
    </xf>
    <xf numFmtId="0" fontId="21" fillId="5" borderId="55" xfId="4" applyFont="1" applyFill="1" applyBorder="1" applyAlignment="1">
      <alignment horizontal="left" vertical="center"/>
    </xf>
    <xf numFmtId="0" fontId="22" fillId="0" borderId="23" xfId="4" applyFont="1" applyBorder="1" applyAlignment="1">
      <alignment horizontal="center" vertical="center" wrapText="1"/>
    </xf>
    <xf numFmtId="0" fontId="22" fillId="0" borderId="25" xfId="4" applyFont="1" applyBorder="1" applyAlignment="1">
      <alignment horizontal="center" vertical="center" wrapText="1"/>
    </xf>
    <xf numFmtId="0" fontId="22" fillId="0" borderId="29" xfId="4" applyFont="1" applyBorder="1" applyAlignment="1">
      <alignment horizontal="center" vertical="center" wrapText="1"/>
    </xf>
    <xf numFmtId="0" fontId="22" fillId="0" borderId="30" xfId="4" applyFont="1" applyBorder="1" applyAlignment="1">
      <alignment horizontal="center" vertical="center" wrapText="1"/>
    </xf>
    <xf numFmtId="0" fontId="19" fillId="0" borderId="25" xfId="4" applyFont="1" applyBorder="1" applyAlignment="1">
      <alignment horizontal="center" vertical="center"/>
    </xf>
    <xf numFmtId="0" fontId="19" fillId="0" borderId="30" xfId="4" applyFont="1" applyBorder="1" applyAlignment="1">
      <alignment horizontal="center" vertical="center"/>
    </xf>
    <xf numFmtId="0" fontId="23" fillId="10" borderId="25" xfId="4" applyFont="1" applyFill="1" applyBorder="1" applyAlignment="1">
      <alignment horizontal="center" vertical="center"/>
    </xf>
    <xf numFmtId="0" fontId="23" fillId="10" borderId="24" xfId="4" applyFont="1" applyFill="1" applyBorder="1" applyAlignment="1">
      <alignment horizontal="center" vertical="center"/>
    </xf>
    <xf numFmtId="0" fontId="23" fillId="10" borderId="30" xfId="4" applyFont="1" applyFill="1" applyBorder="1" applyAlignment="1">
      <alignment horizontal="center" vertical="center"/>
    </xf>
    <xf numFmtId="0" fontId="23" fillId="10" borderId="55" xfId="4" applyFont="1" applyFill="1" applyBorder="1" applyAlignment="1">
      <alignment horizontal="center" vertical="center"/>
    </xf>
    <xf numFmtId="0" fontId="23" fillId="0" borderId="27" xfId="4" applyFont="1" applyBorder="1" applyAlignment="1">
      <alignment horizontal="left" vertical="center"/>
    </xf>
    <xf numFmtId="0" fontId="23" fillId="0" borderId="0" xfId="4" applyFont="1" applyBorder="1" applyAlignment="1">
      <alignment horizontal="left" vertical="center"/>
    </xf>
    <xf numFmtId="0" fontId="23" fillId="0" borderId="28" xfId="4" applyFont="1" applyBorder="1" applyAlignment="1">
      <alignment horizontal="left" vertical="center"/>
    </xf>
    <xf numFmtId="0" fontId="23" fillId="0" borderId="27" xfId="4" applyFont="1" applyBorder="1" applyAlignment="1">
      <alignment horizontal="left" vertical="center" wrapText="1"/>
    </xf>
    <xf numFmtId="0" fontId="23" fillId="0" borderId="0" xfId="4" applyFont="1" applyBorder="1" applyAlignment="1">
      <alignment horizontal="left" vertical="center" wrapText="1"/>
    </xf>
    <xf numFmtId="0" fontId="23" fillId="0" borderId="28" xfId="4" applyFont="1" applyBorder="1" applyAlignment="1">
      <alignment horizontal="left" vertical="center" wrapText="1"/>
    </xf>
    <xf numFmtId="0" fontId="23" fillId="4" borderId="33" xfId="4" applyFont="1" applyFill="1" applyBorder="1" applyAlignment="1">
      <alignment horizontal="left" vertical="center"/>
    </xf>
    <xf numFmtId="0" fontId="20" fillId="4" borderId="0" xfId="4" applyFont="1" applyFill="1" applyBorder="1" applyAlignment="1">
      <alignment horizontal="left" vertical="center"/>
    </xf>
    <xf numFmtId="0" fontId="20" fillId="4" borderId="30" xfId="4" applyFont="1" applyFill="1" applyBorder="1" applyAlignment="1">
      <alignment horizontal="left" vertical="center"/>
    </xf>
    <xf numFmtId="0" fontId="28" fillId="0" borderId="0" xfId="5" applyFont="1" applyFill="1" applyBorder="1" applyAlignment="1">
      <alignment horizontal="left" vertical="center" wrapText="1"/>
    </xf>
    <xf numFmtId="0" fontId="28" fillId="0" borderId="0" xfId="1" applyFont="1" applyBorder="1" applyAlignment="1">
      <alignment horizontal="left" vertical="center" shrinkToFit="1"/>
    </xf>
    <xf numFmtId="0" fontId="28" fillId="0" borderId="0" xfId="1" applyFont="1" applyAlignment="1">
      <alignment horizontal="left" vertical="center"/>
    </xf>
    <xf numFmtId="0" fontId="28" fillId="6" borderId="0" xfId="1" applyFont="1" applyFill="1" applyBorder="1" applyAlignment="1">
      <alignment horizontal="left" vertical="center" wrapText="1"/>
    </xf>
    <xf numFmtId="0" fontId="28" fillId="6" borderId="0" xfId="1" applyFont="1" applyFill="1" applyAlignment="1">
      <alignment horizontal="left" vertical="center" wrapText="1"/>
    </xf>
    <xf numFmtId="0" fontId="18" fillId="6" borderId="0" xfId="1" applyFont="1" applyFill="1" applyAlignment="1">
      <alignment horizontal="left" vertical="center" wrapText="1"/>
    </xf>
    <xf numFmtId="181" fontId="24" fillId="10" borderId="23" xfId="5" applyNumberFormat="1" applyFont="1" applyFill="1" applyBorder="1" applyAlignment="1">
      <alignment horizontal="center" vertical="center" shrinkToFit="1"/>
    </xf>
    <xf numFmtId="181" fontId="24" fillId="10" borderId="26" xfId="5" applyNumberFormat="1" applyFont="1" applyFill="1" applyBorder="1" applyAlignment="1">
      <alignment horizontal="center" vertical="center" shrinkToFit="1"/>
    </xf>
    <xf numFmtId="181" fontId="24" fillId="0" borderId="159" xfId="5" applyNumberFormat="1" applyFont="1" applyFill="1" applyBorder="1" applyAlignment="1">
      <alignment horizontal="center" vertical="center" shrinkToFit="1"/>
    </xf>
    <xf numFmtId="181" fontId="25" fillId="0" borderId="159" xfId="1" applyNumberFormat="1" applyFont="1" applyBorder="1" applyAlignment="1">
      <alignment horizontal="center" vertical="center" shrinkToFit="1"/>
    </xf>
    <xf numFmtId="181" fontId="25" fillId="0" borderId="160" xfId="1" applyNumberFormat="1" applyFont="1" applyBorder="1" applyAlignment="1">
      <alignment horizontal="center" vertical="center" shrinkToFit="1"/>
    </xf>
    <xf numFmtId="181" fontId="24" fillId="0" borderId="161" xfId="5" applyNumberFormat="1" applyFont="1" applyFill="1" applyBorder="1" applyAlignment="1">
      <alignment horizontal="center" vertical="center" shrinkToFit="1"/>
    </xf>
    <xf numFmtId="181" fontId="25" fillId="0" borderId="161" xfId="1" applyNumberFormat="1" applyFont="1" applyBorder="1" applyAlignment="1">
      <alignment horizontal="center" vertical="center" shrinkToFit="1"/>
    </xf>
    <xf numFmtId="181" fontId="25" fillId="0" borderId="162" xfId="1" applyNumberFormat="1" applyFont="1" applyBorder="1" applyAlignment="1">
      <alignment horizontal="center" vertical="center" shrinkToFit="1"/>
    </xf>
    <xf numFmtId="0" fontId="30" fillId="0" borderId="0" xfId="1" applyFont="1" applyBorder="1" applyAlignment="1">
      <alignment horizontal="left" vertical="center" shrinkToFit="1"/>
    </xf>
    <xf numFmtId="0" fontId="30" fillId="0" borderId="0" xfId="1" applyFont="1" applyAlignment="1">
      <alignment horizontal="left" vertical="center"/>
    </xf>
    <xf numFmtId="181" fontId="24" fillId="10" borderId="33" xfId="5" applyNumberFormat="1" applyFont="1" applyFill="1" applyBorder="1" applyAlignment="1">
      <alignment horizontal="center" vertical="center" shrinkToFit="1"/>
    </xf>
    <xf numFmtId="181" fontId="25" fillId="10" borderId="33" xfId="1" applyNumberFormat="1" applyFont="1" applyFill="1" applyBorder="1" applyAlignment="1">
      <alignment horizontal="center" vertical="center" shrinkToFit="1"/>
    </xf>
    <xf numFmtId="181" fontId="25" fillId="10" borderId="34" xfId="1" applyNumberFormat="1" applyFont="1" applyFill="1" applyBorder="1" applyAlignment="1">
      <alignment horizontal="center" vertical="center" shrinkToFit="1"/>
    </xf>
    <xf numFmtId="0" fontId="25" fillId="0" borderId="0" xfId="1" applyFont="1" applyBorder="1" applyAlignment="1">
      <alignment horizontal="left" vertical="center" wrapText="1"/>
    </xf>
    <xf numFmtId="0" fontId="25" fillId="0" borderId="0" xfId="1" applyFont="1" applyAlignment="1">
      <alignment horizontal="left" vertical="center" wrapText="1"/>
    </xf>
    <xf numFmtId="0" fontId="1" fillId="0" borderId="0" xfId="1" applyFont="1" applyAlignment="1">
      <alignment horizontal="left" vertical="center" wrapText="1"/>
    </xf>
    <xf numFmtId="181" fontId="24" fillId="10" borderId="24" xfId="5" applyNumberFormat="1" applyFont="1" applyFill="1" applyBorder="1" applyAlignment="1">
      <alignment horizontal="center" vertical="center" shrinkToFit="1"/>
    </xf>
    <xf numFmtId="0" fontId="35" fillId="0" borderId="0" xfId="5" applyFont="1" applyFill="1" applyBorder="1" applyAlignment="1">
      <alignment horizontal="left" vertical="center" shrinkToFit="1"/>
    </xf>
    <xf numFmtId="0" fontId="25" fillId="7" borderId="109" xfId="1" applyFont="1" applyFill="1" applyBorder="1" applyAlignment="1">
      <alignment horizontal="center" vertical="center" wrapText="1"/>
    </xf>
    <xf numFmtId="0" fontId="25" fillId="7" borderId="51" xfId="1" applyFont="1" applyFill="1" applyBorder="1" applyAlignment="1">
      <alignment horizontal="center" vertical="center" wrapText="1"/>
    </xf>
    <xf numFmtId="0" fontId="25" fillId="7" borderId="52" xfId="1" applyFont="1" applyFill="1" applyBorder="1" applyAlignment="1">
      <alignment horizontal="center" vertical="center" wrapText="1"/>
    </xf>
    <xf numFmtId="0" fontId="25" fillId="7" borderId="32" xfId="1" applyFont="1" applyFill="1" applyBorder="1" applyAlignment="1">
      <alignment horizontal="center" vertical="center" wrapText="1"/>
    </xf>
    <xf numFmtId="0" fontId="25" fillId="7" borderId="0" xfId="1" applyFont="1" applyFill="1" applyBorder="1" applyAlignment="1">
      <alignment horizontal="center" vertical="center" wrapText="1"/>
    </xf>
    <xf numFmtId="0" fontId="25" fillId="7" borderId="28" xfId="1" applyFont="1" applyFill="1" applyBorder="1" applyAlignment="1">
      <alignment horizontal="center" vertical="center" wrapText="1"/>
    </xf>
    <xf numFmtId="0" fontId="25" fillId="7" borderId="144" xfId="1" applyFont="1" applyFill="1" applyBorder="1" applyAlignment="1">
      <alignment horizontal="center" vertical="center" wrapText="1"/>
    </xf>
    <xf numFmtId="0" fontId="25" fillId="7" borderId="46" xfId="1" applyFont="1" applyFill="1" applyBorder="1" applyAlignment="1">
      <alignment horizontal="center" vertical="center" wrapText="1"/>
    </xf>
    <xf numFmtId="0" fontId="25" fillId="7" borderId="45" xfId="1" applyFont="1" applyFill="1" applyBorder="1" applyAlignment="1">
      <alignment horizontal="center" vertical="center" wrapText="1"/>
    </xf>
    <xf numFmtId="0" fontId="24" fillId="7" borderId="117" xfId="5" applyFont="1" applyFill="1" applyBorder="1" applyAlignment="1">
      <alignment horizontal="center" vertical="center" shrinkToFit="1"/>
    </xf>
    <xf numFmtId="0" fontId="24" fillId="7" borderId="96" xfId="5" applyFont="1" applyFill="1" applyBorder="1" applyAlignment="1">
      <alignment horizontal="center" vertical="center" shrinkToFit="1"/>
    </xf>
    <xf numFmtId="0" fontId="24" fillId="7" borderId="120" xfId="5" applyFont="1" applyFill="1" applyBorder="1" applyAlignment="1">
      <alignment horizontal="center" vertical="center" shrinkToFit="1"/>
    </xf>
    <xf numFmtId="0" fontId="24" fillId="0" borderId="0" xfId="5" applyFont="1" applyFill="1" applyBorder="1" applyAlignment="1">
      <alignment horizontal="left" vertical="center" shrinkToFit="1"/>
    </xf>
    <xf numFmtId="0" fontId="30" fillId="0" borderId="0" xfId="5" applyFont="1" applyFill="1" applyBorder="1" applyAlignment="1">
      <alignment horizontal="left" vertical="center" wrapText="1"/>
    </xf>
    <xf numFmtId="0" fontId="30" fillId="0" borderId="0" xfId="1" applyFont="1" applyAlignment="1">
      <alignment vertical="center" wrapText="1"/>
    </xf>
    <xf numFmtId="0" fontId="30" fillId="0" borderId="0" xfId="1" applyFont="1" applyAlignment="1">
      <alignment vertical="center"/>
    </xf>
    <xf numFmtId="0" fontId="77" fillId="7" borderId="118" xfId="5" applyFont="1" applyFill="1" applyBorder="1" applyAlignment="1">
      <alignment horizontal="center" vertical="center"/>
    </xf>
    <xf numFmtId="0" fontId="77" fillId="7" borderId="116" xfId="5" applyFont="1" applyFill="1" applyBorder="1" applyAlignment="1">
      <alignment horizontal="center" vertical="center"/>
    </xf>
    <xf numFmtId="0" fontId="77" fillId="7" borderId="119" xfId="5" applyFont="1" applyFill="1" applyBorder="1" applyAlignment="1">
      <alignment horizontal="center" vertical="center"/>
    </xf>
    <xf numFmtId="0" fontId="77" fillId="7" borderId="96" xfId="5" applyFont="1" applyFill="1" applyBorder="1" applyAlignment="1">
      <alignment horizontal="center" vertical="center"/>
    </xf>
    <xf numFmtId="0" fontId="77" fillId="7" borderId="117" xfId="5" applyFont="1" applyFill="1" applyBorder="1" applyAlignment="1">
      <alignment horizontal="center" vertical="center"/>
    </xf>
    <xf numFmtId="0" fontId="24" fillId="0" borderId="0" xfId="5" applyFont="1" applyFill="1" applyBorder="1" applyAlignment="1">
      <alignment horizontal="center" vertical="center" wrapText="1"/>
    </xf>
    <xf numFmtId="0" fontId="25" fillId="0" borderId="0" xfId="1" applyFont="1" applyBorder="1" applyAlignment="1">
      <alignment horizontal="center" vertical="center" wrapText="1"/>
    </xf>
    <xf numFmtId="0" fontId="77" fillId="7" borderId="94" xfId="5" applyFont="1" applyFill="1" applyBorder="1" applyAlignment="1">
      <alignment horizontal="center" vertical="center"/>
    </xf>
    <xf numFmtId="0" fontId="77" fillId="7" borderId="95" xfId="5" applyFont="1" applyFill="1" applyBorder="1" applyAlignment="1">
      <alignment horizontal="center" vertical="center"/>
    </xf>
    <xf numFmtId="0" fontId="77" fillId="7" borderId="120" xfId="5" applyFont="1" applyFill="1" applyBorder="1" applyAlignment="1">
      <alignment horizontal="center" vertical="center"/>
    </xf>
    <xf numFmtId="0" fontId="24" fillId="9" borderId="144" xfId="5" applyFont="1" applyFill="1" applyBorder="1" applyAlignment="1">
      <alignment horizontal="center" vertical="center"/>
    </xf>
    <xf numFmtId="0" fontId="1" fillId="9" borderId="46" xfId="1" applyFill="1" applyBorder="1" applyAlignment="1">
      <alignment vertical="center"/>
    </xf>
    <xf numFmtId="0" fontId="1" fillId="9" borderId="87" xfId="1" applyFill="1" applyBorder="1" applyAlignment="1">
      <alignment vertical="center"/>
    </xf>
    <xf numFmtId="0" fontId="76" fillId="7" borderId="109" xfId="5" applyFont="1" applyFill="1" applyBorder="1" applyAlignment="1">
      <alignment horizontal="center" vertical="center" wrapText="1"/>
    </xf>
    <xf numFmtId="0" fontId="84" fillId="7" borderId="51" xfId="1" applyFont="1" applyFill="1" applyBorder="1" applyAlignment="1">
      <alignment horizontal="center" vertical="center" wrapText="1"/>
    </xf>
    <xf numFmtId="0" fontId="84" fillId="7" borderId="52" xfId="1" applyFont="1" applyFill="1" applyBorder="1" applyAlignment="1">
      <alignment horizontal="center" vertical="center" wrapText="1"/>
    </xf>
    <xf numFmtId="0" fontId="1" fillId="10" borderId="50" xfId="1" applyFont="1" applyFill="1" applyBorder="1" applyAlignment="1">
      <alignment horizontal="center" vertical="center"/>
    </xf>
    <xf numFmtId="0" fontId="1" fillId="10" borderId="51" xfId="1" applyFont="1" applyFill="1" applyBorder="1" applyAlignment="1">
      <alignment horizontal="center" vertical="center"/>
    </xf>
    <xf numFmtId="0" fontId="78" fillId="7" borderId="5" xfId="5" applyFont="1" applyFill="1" applyBorder="1" applyAlignment="1">
      <alignment horizontal="center" vertical="center" wrapText="1"/>
    </xf>
    <xf numFmtId="0" fontId="28" fillId="7" borderId="9" xfId="5" applyFont="1" applyFill="1" applyBorder="1" applyAlignment="1">
      <alignment horizontal="center" vertical="center" wrapText="1"/>
    </xf>
    <xf numFmtId="0" fontId="28" fillId="7" borderId="12" xfId="5" applyFont="1" applyFill="1" applyBorder="1" applyAlignment="1">
      <alignment horizontal="center" vertical="center" wrapText="1"/>
    </xf>
    <xf numFmtId="0" fontId="75" fillId="7" borderId="115" xfId="5" applyFont="1" applyFill="1" applyBorder="1" applyAlignment="1">
      <alignment horizontal="center" vertical="center" wrapText="1"/>
    </xf>
    <xf numFmtId="0" fontId="75" fillId="7" borderId="121" xfId="1" applyFont="1" applyFill="1" applyBorder="1" applyAlignment="1">
      <alignment horizontal="center" vertical="center"/>
    </xf>
    <xf numFmtId="0" fontId="75" fillId="7" borderId="133" xfId="1" applyFont="1" applyFill="1" applyBorder="1" applyAlignment="1">
      <alignment horizontal="center" vertical="center"/>
    </xf>
    <xf numFmtId="0" fontId="77" fillId="7" borderId="109" xfId="5" applyFont="1" applyFill="1" applyBorder="1" applyAlignment="1">
      <alignment horizontal="center" vertical="center" wrapText="1"/>
    </xf>
    <xf numFmtId="0" fontId="81" fillId="7" borderId="52" xfId="1" applyFont="1" applyFill="1" applyBorder="1" applyAlignment="1">
      <alignment horizontal="center" vertical="center" wrapText="1"/>
    </xf>
    <xf numFmtId="0" fontId="77" fillId="7" borderId="32" xfId="5" applyFont="1" applyFill="1" applyBorder="1" applyAlignment="1">
      <alignment horizontal="center" vertical="center" wrapText="1"/>
    </xf>
    <xf numFmtId="0" fontId="81" fillId="7" borderId="28" xfId="1" applyFont="1" applyFill="1" applyBorder="1" applyAlignment="1">
      <alignment horizontal="center" vertical="center" wrapText="1"/>
    </xf>
    <xf numFmtId="0" fontId="77" fillId="7" borderId="144" xfId="5" applyFont="1" applyFill="1" applyBorder="1" applyAlignment="1">
      <alignment horizontal="center" vertical="center" wrapText="1"/>
    </xf>
    <xf numFmtId="0" fontId="81" fillId="7" borderId="45" xfId="1" applyFont="1" applyFill="1" applyBorder="1" applyAlignment="1">
      <alignment horizontal="center" vertical="center" wrapText="1"/>
    </xf>
    <xf numFmtId="0" fontId="77" fillId="7" borderId="50" xfId="5" applyFont="1" applyFill="1" applyBorder="1" applyAlignment="1">
      <alignment horizontal="center" vertical="center" wrapText="1"/>
    </xf>
    <xf numFmtId="0" fontId="77" fillId="7" borderId="27" xfId="5" applyFont="1" applyFill="1" applyBorder="1" applyAlignment="1">
      <alignment horizontal="center" vertical="center" wrapText="1"/>
    </xf>
    <xf numFmtId="0" fontId="77" fillId="7" borderId="44" xfId="5" applyFont="1" applyFill="1" applyBorder="1" applyAlignment="1">
      <alignment horizontal="center" vertical="center" wrapText="1"/>
    </xf>
    <xf numFmtId="0" fontId="77" fillId="7" borderId="88" xfId="5" applyFont="1" applyFill="1" applyBorder="1" applyAlignment="1">
      <alignment horizontal="center" vertical="center"/>
    </xf>
    <xf numFmtId="0" fontId="24" fillId="0" borderId="156" xfId="5" applyFont="1" applyFill="1" applyBorder="1" applyAlignment="1">
      <alignment horizontal="center" vertical="center" shrinkToFit="1"/>
    </xf>
    <xf numFmtId="0" fontId="1" fillId="0" borderId="89" xfId="1" applyBorder="1" applyAlignment="1">
      <alignment horizontal="center" vertical="center" shrinkToFit="1"/>
    </xf>
    <xf numFmtId="0" fontId="24" fillId="10" borderId="151" xfId="5" applyFont="1" applyFill="1" applyBorder="1" applyAlignment="1">
      <alignment horizontal="center" vertical="center" shrinkToFit="1"/>
    </xf>
    <xf numFmtId="0" fontId="1" fillId="10" borderId="153" xfId="1" applyFill="1" applyBorder="1" applyAlignment="1">
      <alignment horizontal="center" vertical="center" shrinkToFit="1"/>
    </xf>
    <xf numFmtId="177" fontId="24" fillId="9" borderId="136" xfId="5" applyNumberFormat="1" applyFont="1" applyFill="1" applyBorder="1" applyAlignment="1">
      <alignment horizontal="right" vertical="center"/>
    </xf>
    <xf numFmtId="177" fontId="25" fillId="9" borderId="57" xfId="1" applyNumberFormat="1" applyFont="1" applyFill="1" applyBorder="1" applyAlignment="1">
      <alignment horizontal="right" vertical="center"/>
    </xf>
    <xf numFmtId="0" fontId="24" fillId="10" borderId="123" xfId="5" applyFont="1" applyFill="1" applyBorder="1" applyAlignment="1">
      <alignment horizontal="center" vertical="center" shrinkToFit="1"/>
    </xf>
    <xf numFmtId="0" fontId="24" fillId="10" borderId="199" xfId="5" applyFont="1" applyFill="1" applyBorder="1" applyAlignment="1">
      <alignment horizontal="center" vertical="center" shrinkToFit="1"/>
    </xf>
    <xf numFmtId="0" fontId="31" fillId="10" borderId="124" xfId="5" applyFont="1" applyFill="1" applyBorder="1" applyAlignment="1">
      <alignment horizontal="center" vertical="center" shrinkToFit="1"/>
    </xf>
    <xf numFmtId="0" fontId="32" fillId="10" borderId="64" xfId="1" applyFont="1" applyFill="1" applyBorder="1" applyAlignment="1">
      <alignment horizontal="center" vertical="center" shrinkToFit="1"/>
    </xf>
    <xf numFmtId="0" fontId="24" fillId="10" borderId="124" xfId="5" applyFont="1" applyFill="1" applyBorder="1" applyAlignment="1">
      <alignment horizontal="center" vertical="center" shrinkToFit="1"/>
    </xf>
    <xf numFmtId="0" fontId="25" fillId="10" borderId="64" xfId="1" applyFont="1" applyFill="1" applyBorder="1" applyAlignment="1">
      <alignment horizontal="center" vertical="center" shrinkToFit="1"/>
    </xf>
    <xf numFmtId="0" fontId="24" fillId="10" borderId="129" xfId="5" applyFont="1" applyFill="1" applyBorder="1" applyAlignment="1">
      <alignment horizontal="center" vertical="center" shrinkToFit="1"/>
    </xf>
    <xf numFmtId="0" fontId="25" fillId="10" borderId="66" xfId="1" applyFont="1" applyFill="1" applyBorder="1" applyAlignment="1">
      <alignment horizontal="center" vertical="center" shrinkToFit="1"/>
    </xf>
    <xf numFmtId="176" fontId="24" fillId="9" borderId="128" xfId="5" applyNumberFormat="1" applyFont="1" applyFill="1" applyBorder="1" applyAlignment="1">
      <alignment horizontal="right" vertical="center"/>
    </xf>
    <xf numFmtId="176" fontId="25" fillId="9" borderId="221" xfId="1" applyNumberFormat="1" applyFont="1" applyFill="1" applyBorder="1" applyAlignment="1">
      <alignment horizontal="right" vertical="center"/>
    </xf>
    <xf numFmtId="176" fontId="24" fillId="9" borderId="23" xfId="5" applyNumberFormat="1" applyFont="1" applyFill="1" applyBorder="1" applyAlignment="1">
      <alignment horizontal="right" vertical="center"/>
    </xf>
    <xf numFmtId="176" fontId="25" fillId="9" borderId="29" xfId="1" applyNumberFormat="1" applyFont="1" applyFill="1" applyBorder="1" applyAlignment="1">
      <alignment horizontal="right" vertical="center"/>
    </xf>
    <xf numFmtId="177" fontId="24" fillId="9" borderId="129" xfId="5" applyNumberFormat="1" applyFont="1" applyFill="1" applyBorder="1" applyAlignment="1">
      <alignment horizontal="right" vertical="center"/>
    </xf>
    <xf numFmtId="177" fontId="25" fillId="9" borderId="136" xfId="1" applyNumberFormat="1" applyFont="1" applyFill="1" applyBorder="1" applyAlignment="1">
      <alignment horizontal="right" vertical="center"/>
    </xf>
    <xf numFmtId="0" fontId="32" fillId="10" borderId="56" xfId="1" applyFont="1" applyFill="1" applyBorder="1" applyAlignment="1">
      <alignment horizontal="center" vertical="center" shrinkToFit="1"/>
    </xf>
    <xf numFmtId="0" fontId="24" fillId="10" borderId="122" xfId="5" applyFont="1" applyFill="1" applyBorder="1" applyAlignment="1">
      <alignment horizontal="center" vertical="center" shrinkToFit="1"/>
    </xf>
    <xf numFmtId="0" fontId="25" fillId="10" borderId="56" xfId="1" applyFont="1" applyFill="1" applyBorder="1" applyAlignment="1">
      <alignment horizontal="center" vertical="center" shrinkToFit="1"/>
    </xf>
    <xf numFmtId="0" fontId="24" fillId="10" borderId="136" xfId="5" applyFont="1" applyFill="1" applyBorder="1" applyAlignment="1">
      <alignment horizontal="center" vertical="center" shrinkToFit="1"/>
    </xf>
    <xf numFmtId="0" fontId="25" fillId="10" borderId="57" xfId="1" applyFont="1" applyFill="1" applyBorder="1" applyAlignment="1">
      <alignment horizontal="center" vertical="center" shrinkToFit="1"/>
    </xf>
    <xf numFmtId="176" fontId="25" fillId="9" borderId="126" xfId="1" applyNumberFormat="1" applyFont="1" applyFill="1" applyBorder="1" applyAlignment="1">
      <alignment horizontal="right" vertical="center"/>
    </xf>
    <xf numFmtId="0" fontId="31" fillId="10" borderId="122" xfId="5" applyFont="1" applyFill="1" applyBorder="1" applyAlignment="1">
      <alignment horizontal="center" vertical="center" shrinkToFit="1"/>
    </xf>
    <xf numFmtId="0" fontId="31" fillId="10" borderId="33" xfId="5" applyFont="1" applyFill="1" applyBorder="1" applyAlignment="1">
      <alignment horizontal="center" vertical="center" shrinkToFit="1"/>
    </xf>
    <xf numFmtId="0" fontId="32" fillId="10" borderId="33" xfId="1" applyFont="1" applyFill="1" applyBorder="1" applyAlignment="1">
      <alignment horizontal="center" vertical="center" shrinkToFit="1"/>
    </xf>
    <xf numFmtId="0" fontId="24" fillId="10" borderId="33" xfId="5" applyFont="1" applyFill="1" applyBorder="1" applyAlignment="1">
      <alignment horizontal="center" vertical="center" shrinkToFit="1"/>
    </xf>
    <xf numFmtId="0" fontId="25" fillId="10" borderId="33" xfId="1" applyFont="1" applyFill="1" applyBorder="1" applyAlignment="1">
      <alignment horizontal="center" vertical="center" shrinkToFit="1"/>
    </xf>
    <xf numFmtId="176" fontId="24" fillId="9" borderId="13" xfId="5" applyNumberFormat="1" applyFont="1" applyFill="1" applyBorder="1" applyAlignment="1">
      <alignment horizontal="right" vertical="center"/>
    </xf>
    <xf numFmtId="0" fontId="16" fillId="7" borderId="109" xfId="1" applyFont="1" applyFill="1" applyBorder="1" applyAlignment="1">
      <alignment horizontal="center" vertical="center" wrapText="1"/>
    </xf>
    <xf numFmtId="0" fontId="16" fillId="7" borderId="52" xfId="1" applyFont="1" applyFill="1" applyBorder="1" applyAlignment="1">
      <alignment horizontal="center" vertical="center" wrapText="1"/>
    </xf>
    <xf numFmtId="0" fontId="24" fillId="7" borderId="109" xfId="5" applyFont="1" applyFill="1" applyBorder="1" applyAlignment="1">
      <alignment horizontal="center" vertical="center" wrapText="1"/>
    </xf>
    <xf numFmtId="0" fontId="34" fillId="7" borderId="32" xfId="1" applyFont="1" applyFill="1" applyBorder="1" applyAlignment="1">
      <alignment horizontal="center" vertical="center"/>
    </xf>
    <xf numFmtId="0" fontId="34" fillId="7" borderId="140" xfId="1" applyFont="1" applyFill="1" applyBorder="1" applyAlignment="1">
      <alignment horizontal="center" vertical="center"/>
    </xf>
    <xf numFmtId="0" fontId="24" fillId="10" borderId="118" xfId="5" applyFont="1" applyFill="1" applyBorder="1" applyAlignment="1">
      <alignment horizontal="center" vertical="center" shrinkToFit="1"/>
    </xf>
    <xf numFmtId="0" fontId="31" fillId="10" borderId="53" xfId="5" applyFont="1" applyFill="1" applyBorder="1" applyAlignment="1">
      <alignment horizontal="center" vertical="center" shrinkToFit="1"/>
    </xf>
    <xf numFmtId="0" fontId="32" fillId="10" borderId="122" xfId="1" applyFont="1" applyFill="1" applyBorder="1" applyAlignment="1">
      <alignment horizontal="center" vertical="center" shrinkToFit="1"/>
    </xf>
    <xf numFmtId="0" fontId="24" fillId="10" borderId="53" xfId="5" applyFont="1" applyFill="1" applyBorder="1" applyAlignment="1">
      <alignment horizontal="center" vertical="center" shrinkToFit="1"/>
    </xf>
    <xf numFmtId="0" fontId="25" fillId="10" borderId="122" xfId="1" applyFont="1" applyFill="1" applyBorder="1" applyAlignment="1">
      <alignment horizontal="center" vertical="center" shrinkToFit="1"/>
    </xf>
    <xf numFmtId="0" fontId="24" fillId="10" borderId="54" xfId="5" applyFont="1" applyFill="1" applyBorder="1" applyAlignment="1">
      <alignment horizontal="center" vertical="center" shrinkToFit="1"/>
    </xf>
    <xf numFmtId="0" fontId="24" fillId="7" borderId="127" xfId="5" applyFont="1" applyFill="1" applyBorder="1" applyAlignment="1">
      <alignment horizontal="center" vertical="center" wrapText="1"/>
    </xf>
    <xf numFmtId="0" fontId="34" fillId="7" borderId="121" xfId="1" applyFont="1" applyFill="1" applyBorder="1" applyAlignment="1">
      <alignment horizontal="center" vertical="center" wrapText="1"/>
    </xf>
    <xf numFmtId="0" fontId="34" fillId="7" borderId="133" xfId="1" applyFont="1" applyFill="1" applyBorder="1" applyAlignment="1">
      <alignment horizontal="center" vertical="center"/>
    </xf>
    <xf numFmtId="176" fontId="24" fillId="9" borderId="25" xfId="5" applyNumberFormat="1" applyFont="1" applyFill="1" applyBorder="1" applyAlignment="1">
      <alignment horizontal="right" vertical="center"/>
    </xf>
    <xf numFmtId="176" fontId="25" fillId="9" borderId="30" xfId="1" applyNumberFormat="1" applyFont="1" applyFill="1" applyBorder="1" applyAlignment="1">
      <alignment horizontal="right" vertical="center"/>
    </xf>
    <xf numFmtId="0" fontId="24" fillId="10" borderId="128" xfId="5" applyFont="1" applyFill="1" applyBorder="1" applyAlignment="1">
      <alignment horizontal="center" vertical="center" shrinkToFit="1"/>
    </xf>
    <xf numFmtId="0" fontId="25" fillId="10" borderId="126" xfId="1" applyFont="1" applyFill="1" applyBorder="1" applyAlignment="1">
      <alignment horizontal="center" vertical="center" shrinkToFit="1"/>
    </xf>
    <xf numFmtId="0" fontId="24" fillId="10" borderId="23" xfId="5" applyFont="1" applyFill="1" applyBorder="1" applyAlignment="1">
      <alignment horizontal="center" vertical="center" shrinkToFit="1"/>
    </xf>
    <xf numFmtId="0" fontId="25" fillId="10" borderId="27" xfId="1" applyFont="1" applyFill="1" applyBorder="1" applyAlignment="1">
      <alignment horizontal="center" vertical="center" shrinkToFit="1"/>
    </xf>
    <xf numFmtId="176" fontId="24" fillId="9" borderId="124" xfId="5" applyNumberFormat="1" applyFont="1" applyFill="1" applyBorder="1" applyAlignment="1">
      <alignment horizontal="right" vertical="center"/>
    </xf>
    <xf numFmtId="176" fontId="25" fillId="9" borderId="142" xfId="1" applyNumberFormat="1" applyFont="1" applyFill="1" applyBorder="1" applyAlignment="1">
      <alignment horizontal="right" vertical="center"/>
    </xf>
    <xf numFmtId="177" fontId="24" fillId="9" borderId="26" xfId="5" applyNumberFormat="1" applyFont="1" applyFill="1" applyBorder="1" applyAlignment="1">
      <alignment horizontal="right" vertical="center"/>
    </xf>
    <xf numFmtId="177" fontId="25" fillId="9" borderId="38" xfId="1" applyNumberFormat="1" applyFont="1" applyFill="1" applyBorder="1" applyAlignment="1">
      <alignment horizontal="right" vertical="center"/>
    </xf>
    <xf numFmtId="0" fontId="25" fillId="10" borderId="29" xfId="1" applyFont="1" applyFill="1" applyBorder="1" applyAlignment="1">
      <alignment horizontal="center" vertical="center" shrinkToFit="1"/>
    </xf>
    <xf numFmtId="0" fontId="24" fillId="7" borderId="118" xfId="5" applyFont="1" applyFill="1" applyBorder="1" applyAlignment="1">
      <alignment horizontal="center" vertical="center"/>
    </xf>
    <xf numFmtId="0" fontId="24" fillId="7" borderId="116" xfId="5" applyFont="1" applyFill="1" applyBorder="1" applyAlignment="1">
      <alignment horizontal="center" vertical="center"/>
    </xf>
    <xf numFmtId="0" fontId="24" fillId="7" borderId="119" xfId="5" applyFont="1" applyFill="1" applyBorder="1" applyAlignment="1">
      <alignment horizontal="center" vertical="center"/>
    </xf>
    <xf numFmtId="0" fontId="77" fillId="7" borderId="95" xfId="5" applyFont="1" applyFill="1" applyBorder="1" applyAlignment="1">
      <alignment horizontal="center" vertical="center" wrapText="1"/>
    </xf>
    <xf numFmtId="0" fontId="75" fillId="7" borderId="95" xfId="1" applyFont="1" applyFill="1" applyBorder="1" applyAlignment="1">
      <alignment horizontal="center" vertical="center" wrapText="1"/>
    </xf>
    <xf numFmtId="0" fontId="75" fillId="7" borderId="120" xfId="1" applyFont="1" applyFill="1" applyBorder="1" applyAlignment="1">
      <alignment horizontal="center" vertical="center" wrapText="1"/>
    </xf>
    <xf numFmtId="0" fontId="76" fillId="7" borderId="25" xfId="5" applyFont="1" applyFill="1" applyBorder="1" applyAlignment="1">
      <alignment horizontal="center" vertical="center" wrapText="1"/>
    </xf>
    <xf numFmtId="0" fontId="76" fillId="7" borderId="30" xfId="5" applyFont="1" applyFill="1" applyBorder="1" applyAlignment="1">
      <alignment horizontal="center" vertical="center" wrapText="1"/>
    </xf>
    <xf numFmtId="0" fontId="83" fillId="7" borderId="124" xfId="5" applyFont="1" applyFill="1" applyBorder="1" applyAlignment="1">
      <alignment horizontal="center" vertical="center" wrapText="1"/>
    </xf>
    <xf numFmtId="0" fontId="83" fillId="7" borderId="56" xfId="1" applyFont="1" applyFill="1" applyBorder="1" applyAlignment="1">
      <alignment horizontal="center" vertical="center" wrapText="1"/>
    </xf>
    <xf numFmtId="0" fontId="83" fillId="7" borderId="26" xfId="5" applyFont="1" applyFill="1" applyBorder="1" applyAlignment="1">
      <alignment horizontal="center" vertical="center" wrapText="1"/>
    </xf>
    <xf numFmtId="0" fontId="83" fillId="7" borderId="31" xfId="1" applyFont="1" applyFill="1" applyBorder="1" applyAlignment="1">
      <alignment horizontal="center" vertical="center" wrapText="1"/>
    </xf>
    <xf numFmtId="0" fontId="24" fillId="7" borderId="94" xfId="5" applyFont="1" applyFill="1" applyBorder="1" applyAlignment="1">
      <alignment horizontal="center" vertical="center"/>
    </xf>
    <xf numFmtId="0" fontId="24" fillId="7" borderId="95" xfId="5" applyFont="1" applyFill="1" applyBorder="1" applyAlignment="1">
      <alignment horizontal="center" vertical="center"/>
    </xf>
    <xf numFmtId="0" fontId="24" fillId="7" borderId="120" xfId="5" applyFont="1" applyFill="1" applyBorder="1" applyAlignment="1">
      <alignment horizontal="center" vertical="center"/>
    </xf>
    <xf numFmtId="0" fontId="77" fillId="7" borderId="5" xfId="5" applyFont="1" applyFill="1" applyBorder="1" applyAlignment="1">
      <alignment horizontal="center" vertical="center"/>
    </xf>
    <xf numFmtId="0" fontId="75" fillId="7" borderId="6" xfId="1" applyFont="1" applyFill="1" applyBorder="1" applyAlignment="1">
      <alignment horizontal="center" vertical="center"/>
    </xf>
    <xf numFmtId="0" fontId="75" fillId="7" borderId="7" xfId="5" applyFont="1" applyFill="1" applyBorder="1" applyAlignment="1">
      <alignment vertical="center" wrapText="1"/>
    </xf>
    <xf numFmtId="0" fontId="75" fillId="7" borderId="9" xfId="1" applyFont="1" applyFill="1" applyBorder="1" applyAlignment="1">
      <alignment vertical="center" wrapText="1"/>
    </xf>
    <xf numFmtId="0" fontId="81" fillId="7" borderId="9" xfId="1" applyFont="1" applyFill="1" applyBorder="1" applyAlignment="1">
      <alignment vertical="center" wrapText="1"/>
    </xf>
    <xf numFmtId="0" fontId="81" fillId="7" borderId="6" xfId="1" applyFont="1" applyFill="1" applyBorder="1" applyAlignment="1">
      <alignment vertical="center" wrapText="1"/>
    </xf>
    <xf numFmtId="0" fontId="78" fillId="7" borderId="7" xfId="5" applyFont="1" applyFill="1" applyBorder="1" applyAlignment="1">
      <alignment horizontal="center" vertical="center" wrapText="1"/>
    </xf>
    <xf numFmtId="0" fontId="78" fillId="7" borderId="9" xfId="1" applyFont="1" applyFill="1" applyBorder="1" applyAlignment="1">
      <alignment horizontal="center" vertical="center"/>
    </xf>
    <xf numFmtId="0" fontId="24" fillId="0" borderId="51" xfId="5" applyFont="1" applyFill="1" applyBorder="1" applyAlignment="1">
      <alignment horizontal="center" vertical="center" shrinkToFit="1"/>
    </xf>
    <xf numFmtId="0" fontId="24" fillId="7" borderId="115" xfId="5" applyFont="1" applyFill="1" applyBorder="1" applyAlignment="1">
      <alignment vertical="center" textRotation="255"/>
    </xf>
    <xf numFmtId="0" fontId="1" fillId="7" borderId="121" xfId="1" applyFont="1" applyFill="1" applyBorder="1" applyAlignment="1">
      <alignment vertical="center" textRotation="255"/>
    </xf>
    <xf numFmtId="0" fontId="1" fillId="7" borderId="125" xfId="1" applyFont="1" applyFill="1" applyBorder="1" applyAlignment="1">
      <alignment vertical="center" textRotation="255"/>
    </xf>
    <xf numFmtId="0" fontId="24" fillId="7" borderId="13" xfId="5" applyFont="1" applyFill="1" applyBorder="1" applyAlignment="1">
      <alignment horizontal="center" vertical="center" wrapText="1"/>
    </xf>
    <xf numFmtId="0" fontId="24" fillId="7" borderId="18" xfId="5" applyFont="1" applyFill="1" applyBorder="1" applyAlignment="1">
      <alignment horizontal="center" vertical="center" wrapText="1"/>
    </xf>
    <xf numFmtId="0" fontId="24" fillId="7" borderId="126" xfId="5" applyFont="1" applyFill="1" applyBorder="1" applyAlignment="1">
      <alignment horizontal="center" vertical="center" wrapText="1"/>
    </xf>
    <xf numFmtId="0" fontId="29" fillId="7" borderId="53" xfId="5" applyFont="1" applyFill="1" applyBorder="1" applyAlignment="1">
      <alignment horizontal="center" vertical="center" wrapText="1"/>
    </xf>
    <xf numFmtId="0" fontId="17" fillId="7" borderId="122" xfId="1" applyFont="1" applyFill="1" applyBorder="1" applyAlignment="1">
      <alignment horizontal="center" vertical="center" wrapText="1"/>
    </xf>
    <xf numFmtId="0" fontId="17" fillId="7" borderId="56" xfId="1" applyFont="1" applyFill="1" applyBorder="1" applyAlignment="1">
      <alignment horizontal="center" vertical="center" wrapText="1"/>
    </xf>
    <xf numFmtId="0" fontId="24" fillId="7" borderId="116" xfId="5" applyFont="1" applyFill="1" applyBorder="1" applyAlignment="1">
      <alignment horizontal="center" vertical="center" wrapText="1"/>
    </xf>
    <xf numFmtId="0" fontId="24" fillId="7" borderId="33" xfId="5" applyFont="1" applyFill="1" applyBorder="1" applyAlignment="1">
      <alignment horizontal="center" vertical="center" wrapText="1"/>
    </xf>
    <xf numFmtId="0" fontId="24" fillId="7" borderId="117" xfId="5" applyFont="1" applyFill="1" applyBorder="1" applyAlignment="1">
      <alignment horizontal="center" vertical="center"/>
    </xf>
    <xf numFmtId="0" fontId="24" fillId="7" borderId="88" xfId="5" applyFont="1" applyFill="1" applyBorder="1" applyAlignment="1">
      <alignment horizontal="center" vertical="center"/>
    </xf>
    <xf numFmtId="0" fontId="24" fillId="0" borderId="0" xfId="5" applyFont="1" applyAlignment="1">
      <alignment horizontal="left" vertical="center" shrinkToFit="1"/>
    </xf>
    <xf numFmtId="0" fontId="25" fillId="0" borderId="0" xfId="1" applyFont="1" applyAlignment="1">
      <alignment horizontal="left" vertical="center" shrinkToFit="1"/>
    </xf>
    <xf numFmtId="0" fontId="53" fillId="0" borderId="0" xfId="5" applyFont="1" applyBorder="1" applyAlignment="1">
      <alignment vertical="center" wrapText="1"/>
    </xf>
    <xf numFmtId="186" fontId="53" fillId="0" borderId="0" xfId="5" applyNumberFormat="1" applyFont="1" applyBorder="1" applyAlignment="1">
      <alignment horizontal="distributed" vertical="center" wrapText="1"/>
    </xf>
    <xf numFmtId="0" fontId="24" fillId="7" borderId="109" xfId="5" applyFont="1" applyFill="1" applyBorder="1" applyAlignment="1">
      <alignment horizontal="center" vertical="center"/>
    </xf>
    <xf numFmtId="0" fontId="1" fillId="7" borderId="51" xfId="1" applyFill="1" applyBorder="1" applyAlignment="1">
      <alignment horizontal="center" vertical="center"/>
    </xf>
    <xf numFmtId="0" fontId="1" fillId="7" borderId="52" xfId="1" applyFill="1" applyBorder="1" applyAlignment="1">
      <alignment horizontal="center" vertical="center"/>
    </xf>
    <xf numFmtId="0" fontId="24" fillId="10" borderId="50" xfId="5" applyFont="1" applyFill="1" applyBorder="1" applyAlignment="1">
      <alignment horizontal="center" vertical="center"/>
    </xf>
    <xf numFmtId="0" fontId="1" fillId="10" borderId="51" xfId="1" applyFill="1" applyBorder="1" applyAlignment="1">
      <alignment horizontal="center" vertical="center"/>
    </xf>
    <xf numFmtId="0" fontId="1" fillId="10" borderId="52" xfId="1" applyFill="1" applyBorder="1" applyAlignment="1">
      <alignment horizontal="center" vertical="center"/>
    </xf>
    <xf numFmtId="0" fontId="24" fillId="7" borderId="50" xfId="5" applyFont="1" applyFill="1" applyBorder="1" applyAlignment="1">
      <alignment horizontal="center" vertical="center"/>
    </xf>
    <xf numFmtId="0" fontId="1" fillId="10" borderId="110" xfId="1" applyFill="1" applyBorder="1" applyAlignment="1">
      <alignment horizontal="center" vertical="center"/>
    </xf>
    <xf numFmtId="0" fontId="53" fillId="0" borderId="0" xfId="5" applyFont="1" applyBorder="1" applyAlignment="1">
      <alignment horizontal="center" vertical="center" wrapText="1"/>
    </xf>
    <xf numFmtId="185" fontId="20" fillId="0" borderId="0" xfId="1" applyNumberFormat="1" applyFont="1" applyAlignment="1">
      <alignment horizontal="center"/>
    </xf>
    <xf numFmtId="0" fontId="55" fillId="0" borderId="0" xfId="1" applyFont="1" applyBorder="1" applyAlignment="1">
      <alignment horizontal="justify" vertical="center"/>
    </xf>
    <xf numFmtId="0" fontId="55" fillId="0" borderId="0" xfId="1" applyFont="1" applyBorder="1" applyAlignment="1">
      <alignment vertical="center"/>
    </xf>
    <xf numFmtId="0" fontId="55" fillId="0" borderId="0" xfId="1" applyFont="1" applyBorder="1" applyAlignment="1">
      <alignment horizontal="left" vertical="center" wrapText="1"/>
    </xf>
    <xf numFmtId="0" fontId="55" fillId="0" borderId="0" xfId="1" applyFont="1" applyBorder="1" applyAlignment="1">
      <alignment horizontal="left" vertical="center"/>
    </xf>
    <xf numFmtId="0" fontId="19" fillId="7" borderId="139" xfId="1" applyFont="1" applyFill="1" applyBorder="1" applyAlignment="1">
      <alignment horizontal="left" vertical="center" shrinkToFit="1"/>
    </xf>
    <xf numFmtId="0" fontId="19" fillId="7" borderId="24" xfId="1" applyFont="1" applyFill="1" applyBorder="1" applyAlignment="1">
      <alignment horizontal="left" vertical="center" shrinkToFit="1"/>
    </xf>
    <xf numFmtId="0" fontId="19" fillId="7" borderId="137" xfId="1" applyFont="1" applyFill="1" applyBorder="1" applyAlignment="1">
      <alignment horizontal="left" vertical="center" shrinkToFit="1"/>
    </xf>
    <xf numFmtId="0" fontId="19" fillId="7" borderId="55" xfId="1" applyFont="1" applyFill="1" applyBorder="1" applyAlignment="1">
      <alignment horizontal="left" vertical="center" shrinkToFit="1"/>
    </xf>
    <xf numFmtId="0" fontId="19" fillId="0" borderId="124" xfId="1" applyFont="1" applyBorder="1" applyAlignment="1">
      <alignment horizontal="center"/>
    </xf>
    <xf numFmtId="0" fontId="19" fillId="0" borderId="56" xfId="1" applyFont="1" applyBorder="1" applyAlignment="1">
      <alignment horizontal="center"/>
    </xf>
    <xf numFmtId="0" fontId="19" fillId="7" borderId="139" xfId="1" applyFont="1" applyFill="1" applyBorder="1" applyAlignment="1">
      <alignment horizontal="left" vertical="center" wrapText="1"/>
    </xf>
    <xf numFmtId="0" fontId="19" fillId="7" borderId="24" xfId="1" applyFont="1" applyFill="1" applyBorder="1" applyAlignment="1">
      <alignment horizontal="left" vertical="center" wrapText="1"/>
    </xf>
    <xf numFmtId="0" fontId="19" fillId="7" borderId="137" xfId="1" applyFont="1" applyFill="1" applyBorder="1" applyAlignment="1">
      <alignment horizontal="left" vertical="center" wrapText="1"/>
    </xf>
    <xf numFmtId="0" fontId="19" fillId="7" borderId="55" xfId="1" applyFont="1" applyFill="1" applyBorder="1" applyAlignment="1">
      <alignment horizontal="left" vertical="center" wrapText="1"/>
    </xf>
    <xf numFmtId="0" fontId="19" fillId="0" borderId="124" xfId="1" applyFont="1" applyBorder="1" applyAlignment="1">
      <alignment horizontal="center" vertical="center"/>
    </xf>
    <xf numFmtId="0" fontId="19" fillId="0" borderId="56" xfId="1" applyFont="1" applyBorder="1" applyAlignment="1">
      <alignment horizontal="center" vertical="center"/>
    </xf>
    <xf numFmtId="0" fontId="19" fillId="7" borderId="32" xfId="1" applyFont="1" applyFill="1" applyBorder="1" applyAlignment="1">
      <alignment horizontal="left" vertical="center" wrapText="1"/>
    </xf>
    <xf numFmtId="0" fontId="19" fillId="7" borderId="28" xfId="1" applyFont="1" applyFill="1" applyBorder="1" applyAlignment="1">
      <alignment horizontal="left" vertical="center" wrapText="1"/>
    </xf>
    <xf numFmtId="0" fontId="19" fillId="0" borderId="122" xfId="1" applyFont="1" applyBorder="1" applyAlignment="1">
      <alignment horizontal="center"/>
    </xf>
    <xf numFmtId="0" fontId="55" fillId="0" borderId="0" xfId="1" applyFont="1" applyAlignment="1">
      <alignment horizontal="justify" vertical="center" wrapText="1"/>
    </xf>
    <xf numFmtId="0" fontId="55" fillId="0" borderId="0" xfId="1" applyFont="1" applyAlignment="1">
      <alignment vertical="center"/>
    </xf>
    <xf numFmtId="0" fontId="19" fillId="7" borderId="144" xfId="1" applyFont="1" applyFill="1" applyBorder="1" applyAlignment="1">
      <alignment horizontal="left" vertical="center" wrapText="1"/>
    </xf>
    <xf numFmtId="0" fontId="19" fillId="7" borderId="45" xfId="1" applyFont="1" applyFill="1" applyBorder="1" applyAlignment="1">
      <alignment horizontal="left" vertical="center" wrapText="1"/>
    </xf>
    <xf numFmtId="0" fontId="19" fillId="0" borderId="142" xfId="1" applyFont="1" applyBorder="1" applyAlignment="1">
      <alignment horizontal="center" vertical="center"/>
    </xf>
    <xf numFmtId="0" fontId="19" fillId="0" borderId="142" xfId="1" applyFont="1" applyBorder="1" applyAlignment="1">
      <alignment horizontal="center"/>
    </xf>
    <xf numFmtId="0" fontId="19" fillId="7" borderId="109" xfId="1" applyFont="1" applyFill="1" applyBorder="1" applyAlignment="1">
      <alignment horizontal="center" vertical="center" wrapText="1"/>
    </xf>
    <xf numFmtId="0" fontId="19" fillId="7" borderId="52" xfId="1" applyFont="1" applyFill="1" applyBorder="1" applyAlignment="1">
      <alignment horizontal="center" vertical="center" wrapText="1"/>
    </xf>
    <xf numFmtId="0" fontId="19" fillId="7" borderId="144" xfId="1" applyFont="1" applyFill="1" applyBorder="1" applyAlignment="1">
      <alignment horizontal="center" vertical="center" wrapText="1"/>
    </xf>
    <xf numFmtId="0" fontId="19" fillId="7" borderId="45" xfId="1" applyFont="1" applyFill="1" applyBorder="1" applyAlignment="1">
      <alignment horizontal="center" vertical="center" wrapText="1"/>
    </xf>
    <xf numFmtId="0" fontId="19" fillId="0" borderId="53" xfId="1" applyFont="1" applyBorder="1" applyAlignment="1">
      <alignment horizontal="center"/>
    </xf>
    <xf numFmtId="0" fontId="19" fillId="7" borderId="109" xfId="1" applyFont="1" applyFill="1" applyBorder="1" applyAlignment="1">
      <alignment horizontal="left" vertical="center" wrapText="1"/>
    </xf>
    <xf numFmtId="0" fontId="19" fillId="7" borderId="52" xfId="1" applyFont="1" applyFill="1" applyBorder="1" applyAlignment="1">
      <alignment horizontal="left" vertical="center" wrapText="1"/>
    </xf>
    <xf numFmtId="49" fontId="19" fillId="0" borderId="124" xfId="1" applyNumberFormat="1" applyFont="1" applyBorder="1" applyAlignment="1">
      <alignment horizontal="center" wrapText="1"/>
    </xf>
    <xf numFmtId="49" fontId="19" fillId="0" borderId="122" xfId="1" applyNumberFormat="1" applyFont="1" applyBorder="1" applyAlignment="1">
      <alignment horizontal="center" wrapText="1"/>
    </xf>
    <xf numFmtId="0" fontId="19" fillId="7" borderId="94" xfId="1" applyFont="1" applyFill="1" applyBorder="1" applyAlignment="1">
      <alignment horizontal="center" vertical="center" wrapText="1"/>
    </xf>
    <xf numFmtId="0" fontId="19" fillId="7" borderId="96" xfId="1" applyFont="1" applyFill="1" applyBorder="1" applyAlignment="1">
      <alignment horizontal="center" vertical="center" wrapText="1"/>
    </xf>
    <xf numFmtId="0" fontId="19" fillId="0" borderId="124" xfId="1" applyFont="1" applyBorder="1" applyAlignment="1">
      <alignment horizontal="center" vertical="center" wrapText="1"/>
    </xf>
    <xf numFmtId="0" fontId="19" fillId="0" borderId="56" xfId="1" applyFont="1" applyBorder="1" applyAlignment="1">
      <alignment horizontal="center" vertical="center" wrapText="1"/>
    </xf>
    <xf numFmtId="0" fontId="42" fillId="0" borderId="139" xfId="1" applyFont="1" applyBorder="1" applyAlignment="1">
      <alignment horizontal="center" vertical="center" wrapText="1"/>
    </xf>
    <xf numFmtId="0" fontId="42" fillId="0" borderId="25" xfId="1" applyFont="1" applyBorder="1" applyAlignment="1">
      <alignment horizontal="center" vertical="center" wrapText="1"/>
    </xf>
    <xf numFmtId="0" fontId="42" fillId="0" borderId="24" xfId="1" applyFont="1" applyBorder="1" applyAlignment="1">
      <alignment horizontal="center" vertical="center" wrapText="1"/>
    </xf>
    <xf numFmtId="0" fontId="42" fillId="0" borderId="32" xfId="1" applyFont="1" applyBorder="1" applyAlignment="1">
      <alignment horizontal="center" vertical="center" wrapText="1"/>
    </xf>
    <xf numFmtId="0" fontId="42" fillId="0" borderId="0" xfId="1" applyFont="1" applyBorder="1" applyAlignment="1">
      <alignment horizontal="center" vertical="center" wrapText="1"/>
    </xf>
    <xf numFmtId="0" fontId="42" fillId="0" borderId="28" xfId="1" applyFont="1" applyBorder="1" applyAlignment="1">
      <alignment horizontal="center" vertical="center" wrapText="1"/>
    </xf>
    <xf numFmtId="0" fontId="42" fillId="0" borderId="144" xfId="1" applyFont="1" applyBorder="1" applyAlignment="1">
      <alignment horizontal="center" vertical="center" wrapText="1"/>
    </xf>
    <xf numFmtId="0" fontId="42" fillId="0" borderId="46" xfId="1" applyFont="1" applyBorder="1" applyAlignment="1">
      <alignment horizontal="center" vertical="center" wrapText="1"/>
    </xf>
    <xf numFmtId="0" fontId="42" fillId="0" borderId="45" xfId="1" applyFont="1" applyBorder="1" applyAlignment="1">
      <alignment horizontal="center" vertical="center" wrapText="1"/>
    </xf>
    <xf numFmtId="0" fontId="37" fillId="0" borderId="23" xfId="1" applyFont="1" applyBorder="1" applyAlignment="1">
      <alignment horizontal="center" vertical="center"/>
    </xf>
    <xf numFmtId="0" fontId="37" fillId="0" borderId="25" xfId="1" applyFont="1" applyBorder="1" applyAlignment="1">
      <alignment horizontal="center" vertical="center"/>
    </xf>
    <xf numFmtId="0" fontId="37" fillId="0" borderId="26" xfId="1" applyFont="1" applyBorder="1" applyAlignment="1">
      <alignment horizontal="center" vertical="center"/>
    </xf>
    <xf numFmtId="0" fontId="37" fillId="0" borderId="27" xfId="1" applyFont="1" applyBorder="1" applyAlignment="1">
      <alignment horizontal="center" vertical="center"/>
    </xf>
    <xf numFmtId="0" fontId="37" fillId="0" borderId="0" xfId="1" applyFont="1" applyBorder="1" applyAlignment="1">
      <alignment horizontal="center" vertical="center"/>
    </xf>
    <xf numFmtId="0" fontId="37" fillId="0" borderId="38" xfId="1" applyFont="1" applyBorder="1" applyAlignment="1">
      <alignment horizontal="center" vertical="center"/>
    </xf>
    <xf numFmtId="0" fontId="37" fillId="0" borderId="44" xfId="1" applyFont="1" applyBorder="1" applyAlignment="1">
      <alignment horizontal="center" vertical="center"/>
    </xf>
    <xf numFmtId="0" fontId="37" fillId="0" borderId="46" xfId="1" applyFont="1" applyBorder="1" applyAlignment="1">
      <alignment horizontal="center" vertical="center"/>
    </xf>
    <xf numFmtId="0" fontId="37" fillId="0" borderId="87" xfId="1" applyFont="1" applyBorder="1" applyAlignment="1">
      <alignment horizontal="center" vertical="center"/>
    </xf>
    <xf numFmtId="0" fontId="43" fillId="0" borderId="0" xfId="1" applyFont="1" applyBorder="1" applyAlignment="1">
      <alignment horizontal="left" vertical="top" wrapText="1"/>
    </xf>
    <xf numFmtId="0" fontId="41" fillId="0" borderId="139" xfId="1" applyFont="1" applyBorder="1" applyAlignment="1">
      <alignment horizontal="center" vertical="center"/>
    </xf>
    <xf numFmtId="0" fontId="41" fillId="0" borderId="25" xfId="1" applyFont="1" applyBorder="1" applyAlignment="1">
      <alignment horizontal="center" vertical="center"/>
    </xf>
    <xf numFmtId="0" fontId="41" fillId="0" borderId="24" xfId="1" applyFont="1" applyBorder="1" applyAlignment="1">
      <alignment horizontal="center" vertical="center"/>
    </xf>
    <xf numFmtId="0" fontId="41" fillId="0" borderId="32" xfId="1" applyFont="1" applyBorder="1" applyAlignment="1">
      <alignment horizontal="center" vertical="center"/>
    </xf>
    <xf numFmtId="0" fontId="41" fillId="0" borderId="0" xfId="1" applyFont="1" applyBorder="1" applyAlignment="1">
      <alignment horizontal="center" vertical="center"/>
    </xf>
    <xf numFmtId="0" fontId="41" fillId="0" borderId="28" xfId="1" applyFont="1" applyBorder="1" applyAlignment="1">
      <alignment horizontal="center" vertical="center"/>
    </xf>
    <xf numFmtId="0" fontId="41" fillId="0" borderId="137" xfId="1" applyFont="1" applyBorder="1" applyAlignment="1">
      <alignment horizontal="center" vertical="center"/>
    </xf>
    <xf numFmtId="0" fontId="41" fillId="0" borderId="30" xfId="1" applyFont="1" applyBorder="1" applyAlignment="1">
      <alignment horizontal="center" vertical="center"/>
    </xf>
    <xf numFmtId="0" fontId="41" fillId="0" borderId="55" xfId="1" applyFont="1" applyBorder="1" applyAlignment="1">
      <alignment horizontal="center" vertical="center"/>
    </xf>
    <xf numFmtId="0" fontId="37" fillId="0" borderId="29" xfId="1" applyFont="1" applyBorder="1" applyAlignment="1">
      <alignment horizontal="center" vertical="center"/>
    </xf>
    <xf numFmtId="0" fontId="37" fillId="0" borderId="30" xfId="1" applyFont="1" applyBorder="1" applyAlignment="1">
      <alignment horizontal="center" vertical="center"/>
    </xf>
    <xf numFmtId="0" fontId="37" fillId="0" borderId="31" xfId="1" applyFont="1" applyBorder="1" applyAlignment="1">
      <alignment horizontal="center" vertical="center"/>
    </xf>
    <xf numFmtId="0" fontId="37" fillId="0" borderId="28" xfId="1" applyFont="1" applyBorder="1" applyAlignment="1">
      <alignment horizontal="center" vertical="center"/>
    </xf>
    <xf numFmtId="0" fontId="37" fillId="0" borderId="45" xfId="1" applyFont="1" applyBorder="1" applyAlignment="1">
      <alignment horizontal="center" vertical="center"/>
    </xf>
    <xf numFmtId="0" fontId="37" fillId="0" borderId="94" xfId="1" applyFont="1" applyBorder="1" applyAlignment="1">
      <alignment horizontal="center" vertical="center"/>
    </xf>
    <xf numFmtId="0" fontId="37" fillId="0" borderId="95" xfId="1" applyFont="1" applyBorder="1" applyAlignment="1">
      <alignment horizontal="center" vertical="center"/>
    </xf>
    <xf numFmtId="0" fontId="37" fillId="0" borderId="120" xfId="1" applyFont="1" applyBorder="1" applyAlignment="1">
      <alignment horizontal="center" vertical="center"/>
    </xf>
    <xf numFmtId="0" fontId="37" fillId="0" borderId="156" xfId="1" applyFont="1" applyBorder="1" applyAlignment="1">
      <alignment horizontal="center" vertical="center"/>
    </xf>
    <xf numFmtId="0" fontId="37" fillId="0" borderId="90" xfId="1" applyFont="1" applyBorder="1" applyAlignment="1">
      <alignment horizontal="center" vertical="center"/>
    </xf>
    <xf numFmtId="0" fontId="37" fillId="0" borderId="89" xfId="1" applyFont="1" applyBorder="1" applyAlignment="1">
      <alignment horizontal="center" vertical="center"/>
    </xf>
    <xf numFmtId="0" fontId="37" fillId="0" borderId="88" xfId="1" applyFont="1" applyBorder="1" applyAlignment="1">
      <alignment horizontal="center" vertical="center"/>
    </xf>
    <xf numFmtId="0" fontId="37" fillId="0" borderId="168" xfId="1" applyFont="1" applyBorder="1" applyAlignment="1">
      <alignment horizontal="center" vertical="center"/>
    </xf>
    <xf numFmtId="0" fontId="37" fillId="0" borderId="139" xfId="1" applyFont="1" applyBorder="1" applyAlignment="1">
      <alignment horizontal="center" vertical="center"/>
    </xf>
    <xf numFmtId="0" fontId="37" fillId="0" borderId="24" xfId="1" applyFont="1" applyBorder="1" applyAlignment="1">
      <alignment horizontal="center" vertical="center"/>
    </xf>
    <xf numFmtId="0" fontId="37" fillId="0" borderId="32" xfId="1" applyFont="1" applyBorder="1" applyAlignment="1">
      <alignment horizontal="center" vertical="center"/>
    </xf>
    <xf numFmtId="0" fontId="37" fillId="0" borderId="144" xfId="1" applyFont="1" applyBorder="1" applyAlignment="1">
      <alignment horizontal="center" vertical="center"/>
    </xf>
    <xf numFmtId="0" fontId="37" fillId="0" borderId="109" xfId="1" applyFont="1" applyBorder="1" applyAlignment="1">
      <alignment horizontal="center" vertical="top"/>
    </xf>
    <xf numFmtId="0" fontId="37" fillId="0" borderId="51" xfId="1" applyFont="1" applyBorder="1" applyAlignment="1">
      <alignment horizontal="center" vertical="top"/>
    </xf>
    <xf numFmtId="0" fontId="37" fillId="0" borderId="110" xfId="1" applyFont="1" applyBorder="1" applyAlignment="1">
      <alignment horizontal="center" vertical="top"/>
    </xf>
    <xf numFmtId="0" fontId="37" fillId="0" borderId="23" xfId="1" applyFont="1" applyBorder="1" applyAlignment="1">
      <alignment horizontal="center" vertical="center" wrapText="1"/>
    </xf>
    <xf numFmtId="0" fontId="37" fillId="0" borderId="27" xfId="1" applyFont="1" applyBorder="1" applyAlignment="1">
      <alignment horizontal="center" vertical="center" wrapText="1"/>
    </xf>
    <xf numFmtId="0" fontId="41" fillId="0" borderId="5" xfId="1" applyFont="1" applyBorder="1" applyAlignment="1">
      <alignment horizontal="center" vertical="center"/>
    </xf>
    <xf numFmtId="0" fontId="41" fillId="0" borderId="9" xfId="1" applyFont="1" applyBorder="1" applyAlignment="1">
      <alignment horizontal="center" vertical="center"/>
    </xf>
    <xf numFmtId="0" fontId="41" fillId="0" borderId="6" xfId="1" applyFont="1" applyBorder="1" applyAlignment="1">
      <alignment horizontal="center" vertical="center"/>
    </xf>
    <xf numFmtId="0" fontId="40" fillId="0" borderId="5" xfId="1" applyFont="1" applyBorder="1" applyAlignment="1">
      <alignment horizontal="center" vertical="center"/>
    </xf>
    <xf numFmtId="0" fontId="40" fillId="0" borderId="9" xfId="1" applyFont="1" applyBorder="1" applyAlignment="1">
      <alignment horizontal="center" vertical="center"/>
    </xf>
    <xf numFmtId="0" fontId="40" fillId="0" borderId="6" xfId="1" applyFont="1" applyBorder="1" applyAlignment="1">
      <alignment horizontal="center" vertical="center"/>
    </xf>
    <xf numFmtId="0" fontId="39" fillId="0" borderId="0" xfId="1" applyFont="1" applyAlignment="1">
      <alignment horizontal="center" vertical="center"/>
    </xf>
    <xf numFmtId="0" fontId="37" fillId="0" borderId="118" xfId="1" applyFont="1" applyBorder="1" applyAlignment="1">
      <alignment horizontal="distributed" vertical="center"/>
    </xf>
    <xf numFmtId="0" fontId="37" fillId="0" borderId="116" xfId="1" applyFont="1" applyBorder="1" applyAlignment="1">
      <alignment horizontal="distributed" vertical="center"/>
    </xf>
    <xf numFmtId="0" fontId="37" fillId="0" borderId="116" xfId="1" applyFont="1" applyBorder="1" applyAlignment="1">
      <alignment horizontal="center" vertical="center"/>
    </xf>
    <xf numFmtId="0" fontId="37" fillId="0" borderId="119" xfId="1" applyFont="1" applyBorder="1" applyAlignment="1">
      <alignment horizontal="center" vertical="center"/>
    </xf>
    <xf numFmtId="0" fontId="37" fillId="0" borderId="123" xfId="1" applyFont="1" applyBorder="1" applyAlignment="1">
      <alignment horizontal="distributed" vertical="center"/>
    </xf>
    <xf numFmtId="0" fontId="37" fillId="0" borderId="33" xfId="1" applyFont="1" applyBorder="1" applyAlignment="1">
      <alignment horizontal="distributed" vertical="center"/>
    </xf>
    <xf numFmtId="0" fontId="37" fillId="0" borderId="33" xfId="1" applyFont="1" applyBorder="1" applyAlignment="1">
      <alignment horizontal="center" vertical="center"/>
    </xf>
    <xf numFmtId="0" fontId="37" fillId="0" borderId="34" xfId="1" applyFont="1" applyBorder="1" applyAlignment="1">
      <alignment horizontal="center" vertical="center"/>
    </xf>
    <xf numFmtId="0" fontId="37" fillId="0" borderId="151" xfId="1" applyFont="1" applyBorder="1" applyAlignment="1">
      <alignment horizontal="center" vertical="center" wrapText="1"/>
    </xf>
    <xf numFmtId="0" fontId="37" fillId="0" borderId="153" xfId="1" applyFont="1" applyBorder="1" applyAlignment="1">
      <alignment horizontal="center" vertical="center"/>
    </xf>
    <xf numFmtId="0" fontId="37" fillId="0" borderId="154" xfId="1" applyFont="1" applyBorder="1" applyAlignment="1">
      <alignment horizontal="left" vertical="top"/>
    </xf>
    <xf numFmtId="0" fontId="37" fillId="0" borderId="155" xfId="1" applyFont="1" applyBorder="1" applyAlignment="1">
      <alignment horizontal="left" vertical="top"/>
    </xf>
    <xf numFmtId="0" fontId="37" fillId="0" borderId="16" xfId="1" applyFont="1" applyBorder="1" applyAlignment="1">
      <alignment horizontal="center" vertical="center"/>
    </xf>
    <xf numFmtId="0" fontId="37" fillId="0" borderId="53" xfId="1" applyFont="1" applyBorder="1" applyAlignment="1">
      <alignment horizontal="distributed" vertical="center"/>
    </xf>
    <xf numFmtId="0" fontId="37" fillId="0" borderId="122" xfId="1" applyFont="1" applyBorder="1" applyAlignment="1">
      <alignment horizontal="distributed" vertical="center"/>
    </xf>
    <xf numFmtId="0" fontId="37" fillId="0" borderId="50" xfId="1" applyFont="1" applyBorder="1" applyAlignment="1">
      <alignment horizontal="center" vertical="center"/>
    </xf>
    <xf numFmtId="0" fontId="37" fillId="0" borderId="51" xfId="1" applyFont="1" applyBorder="1" applyAlignment="1">
      <alignment horizontal="center" vertical="center"/>
    </xf>
    <xf numFmtId="0" fontId="37" fillId="0" borderId="110" xfId="1" applyFont="1" applyBorder="1" applyAlignment="1">
      <alignment horizontal="center" vertical="center"/>
    </xf>
    <xf numFmtId="0" fontId="37" fillId="0" borderId="128" xfId="1" applyFont="1" applyBorder="1" applyAlignment="1">
      <alignment horizontal="distributed" vertical="center"/>
    </xf>
    <xf numFmtId="0" fontId="37" fillId="0" borderId="18" xfId="1" applyFont="1" applyBorder="1" applyAlignment="1">
      <alignment horizontal="distributed" vertical="center"/>
    </xf>
    <xf numFmtId="0" fontId="21" fillId="7" borderId="88" xfId="6" applyFont="1" applyFill="1" applyBorder="1" applyAlignment="1">
      <alignment horizontal="center" vertical="center" wrapText="1"/>
    </xf>
    <xf numFmtId="0" fontId="21" fillId="7" borderId="90" xfId="6" applyFont="1" applyFill="1" applyBorder="1" applyAlignment="1">
      <alignment horizontal="center" vertical="center" wrapText="1"/>
    </xf>
    <xf numFmtId="0" fontId="21" fillId="7" borderId="89" xfId="6" applyFont="1" applyFill="1" applyBorder="1" applyAlignment="1">
      <alignment horizontal="center" vertical="center" wrapText="1"/>
    </xf>
    <xf numFmtId="0" fontId="21" fillId="0" borderId="88" xfId="6" applyFont="1" applyFill="1" applyBorder="1" applyAlignment="1">
      <alignment horizontal="left" vertical="center"/>
    </xf>
    <xf numFmtId="0" fontId="19" fillId="0" borderId="90" xfId="6" applyFont="1" applyFill="1" applyBorder="1" applyAlignment="1">
      <alignment horizontal="left" vertical="center"/>
    </xf>
    <xf numFmtId="0" fontId="19" fillId="0" borderId="89" xfId="6" applyFont="1" applyFill="1" applyBorder="1" applyAlignment="1">
      <alignment horizontal="left" vertical="center"/>
    </xf>
    <xf numFmtId="0" fontId="21" fillId="7" borderId="23" xfId="6" applyFont="1" applyFill="1" applyBorder="1" applyAlignment="1">
      <alignment horizontal="center" vertical="center" wrapText="1"/>
    </xf>
    <xf numFmtId="0" fontId="21" fillId="7" borderId="25" xfId="6" applyFont="1" applyFill="1" applyBorder="1" applyAlignment="1">
      <alignment horizontal="center" vertical="center" wrapText="1"/>
    </xf>
    <xf numFmtId="0" fontId="21" fillId="7" borderId="24" xfId="6" applyFont="1" applyFill="1" applyBorder="1" applyAlignment="1">
      <alignment horizontal="center" vertical="center" wrapText="1"/>
    </xf>
    <xf numFmtId="0" fontId="21" fillId="7" borderId="29" xfId="6" applyFont="1" applyFill="1" applyBorder="1" applyAlignment="1">
      <alignment horizontal="center" vertical="center" wrapText="1"/>
    </xf>
    <xf numFmtId="0" fontId="21" fillId="7" borderId="30" xfId="6" applyFont="1" applyFill="1" applyBorder="1" applyAlignment="1">
      <alignment horizontal="center" vertical="center" wrapText="1"/>
    </xf>
    <xf numFmtId="0" fontId="21" fillId="7" borderId="55" xfId="6" applyFont="1" applyFill="1" applyBorder="1" applyAlignment="1">
      <alignment horizontal="center" vertical="center" wrapText="1"/>
    </xf>
    <xf numFmtId="0" fontId="21" fillId="7" borderId="88" xfId="6" applyFont="1" applyFill="1" applyBorder="1" applyAlignment="1">
      <alignment horizontal="center" vertical="center"/>
    </xf>
    <xf numFmtId="0" fontId="21" fillId="7" borderId="89" xfId="6" applyFont="1" applyFill="1" applyBorder="1" applyAlignment="1">
      <alignment horizontal="center" vertical="center"/>
    </xf>
    <xf numFmtId="0" fontId="21" fillId="0" borderId="88" xfId="6" applyFont="1" applyFill="1" applyBorder="1" applyAlignment="1">
      <alignment horizontal="center" vertical="center"/>
    </xf>
    <xf numFmtId="0" fontId="21" fillId="0" borderId="169" xfId="6" applyFont="1" applyFill="1" applyBorder="1" applyAlignment="1">
      <alignment horizontal="center" vertical="center"/>
    </xf>
    <xf numFmtId="0" fontId="21" fillId="0" borderId="171" xfId="6" applyFont="1" applyFill="1" applyBorder="1" applyAlignment="1">
      <alignment horizontal="center" vertical="center"/>
    </xf>
    <xf numFmtId="0" fontId="21" fillId="0" borderId="89" xfId="6" applyFont="1" applyFill="1" applyBorder="1" applyAlignment="1">
      <alignment horizontal="center" vertical="center"/>
    </xf>
    <xf numFmtId="0" fontId="21" fillId="7" borderId="88" xfId="6" applyFont="1" applyFill="1" applyBorder="1" applyAlignment="1">
      <alignment vertical="center"/>
    </xf>
    <xf numFmtId="0" fontId="21" fillId="7" borderId="90" xfId="6" applyFont="1" applyFill="1" applyBorder="1" applyAlignment="1">
      <alignment vertical="center"/>
    </xf>
    <xf numFmtId="0" fontId="21" fillId="7" borderId="89" xfId="6" applyFont="1" applyFill="1" applyBorder="1" applyAlignment="1">
      <alignment vertical="center"/>
    </xf>
    <xf numFmtId="0" fontId="21" fillId="7" borderId="23" xfId="6" applyFont="1" applyFill="1" applyBorder="1" applyAlignment="1">
      <alignment horizontal="center" vertical="center"/>
    </xf>
    <xf numFmtId="0" fontId="19" fillId="7" borderId="25" xfId="6" applyFont="1" applyFill="1" applyBorder="1" applyAlignment="1">
      <alignment horizontal="center" vertical="center"/>
    </xf>
    <xf numFmtId="0" fontId="19" fillId="7" borderId="24" xfId="6" applyFont="1" applyFill="1" applyBorder="1" applyAlignment="1">
      <alignment horizontal="center" vertical="center"/>
    </xf>
    <xf numFmtId="0" fontId="19" fillId="7" borderId="27" xfId="6" applyFont="1" applyFill="1" applyBorder="1" applyAlignment="1">
      <alignment horizontal="center" vertical="center"/>
    </xf>
    <xf numFmtId="0" fontId="19" fillId="7" borderId="0" xfId="6" applyFont="1" applyFill="1" applyBorder="1" applyAlignment="1">
      <alignment horizontal="center" vertical="center"/>
    </xf>
    <xf numFmtId="0" fontId="19" fillId="7" borderId="28" xfId="6" applyFont="1" applyFill="1" applyBorder="1" applyAlignment="1">
      <alignment horizontal="center" vertical="center"/>
    </xf>
    <xf numFmtId="0" fontId="21" fillId="0" borderId="23" xfId="6" applyFont="1" applyFill="1" applyBorder="1" applyAlignment="1">
      <alignment horizontal="left" vertical="center"/>
    </xf>
    <xf numFmtId="0" fontId="21" fillId="0" borderId="25" xfId="6" applyFont="1" applyFill="1" applyBorder="1" applyAlignment="1">
      <alignment horizontal="left" vertical="center"/>
    </xf>
    <xf numFmtId="0" fontId="21" fillId="0" borderId="24" xfId="6" applyFont="1" applyFill="1" applyBorder="1" applyAlignment="1">
      <alignment horizontal="left" vertical="center"/>
    </xf>
    <xf numFmtId="0" fontId="21" fillId="0" borderId="29" xfId="6" applyFont="1" applyFill="1" applyBorder="1" applyAlignment="1">
      <alignment horizontal="left" vertical="center"/>
    </xf>
    <xf numFmtId="0" fontId="21" fillId="0" borderId="30" xfId="6" applyFont="1" applyFill="1" applyBorder="1" applyAlignment="1">
      <alignment horizontal="left" vertical="center"/>
    </xf>
    <xf numFmtId="0" fontId="21" fillId="0" borderId="55" xfId="6" applyFont="1" applyFill="1" applyBorder="1" applyAlignment="1">
      <alignment horizontal="left" vertical="center"/>
    </xf>
    <xf numFmtId="0" fontId="21" fillId="7" borderId="25" xfId="6" applyFont="1" applyFill="1" applyBorder="1" applyAlignment="1">
      <alignment horizontal="center" vertical="center"/>
    </xf>
    <xf numFmtId="0" fontId="21" fillId="7" borderId="24" xfId="6" applyFont="1" applyFill="1" applyBorder="1" applyAlignment="1">
      <alignment horizontal="center" vertical="center"/>
    </xf>
    <xf numFmtId="0" fontId="21" fillId="7" borderId="29" xfId="6" applyFont="1" applyFill="1" applyBorder="1" applyAlignment="1">
      <alignment horizontal="center" vertical="center"/>
    </xf>
    <xf numFmtId="0" fontId="21" fillId="7" borderId="30" xfId="6" applyFont="1" applyFill="1" applyBorder="1" applyAlignment="1">
      <alignment horizontal="center" vertical="center"/>
    </xf>
    <xf numFmtId="0" fontId="21" fillId="7" borderId="55" xfId="6" applyFont="1" applyFill="1" applyBorder="1" applyAlignment="1">
      <alignment horizontal="center" vertical="center"/>
    </xf>
    <xf numFmtId="0" fontId="22" fillId="0" borderId="25" xfId="6" applyFont="1" applyFill="1" applyBorder="1" applyAlignment="1">
      <alignment vertical="center" wrapText="1"/>
    </xf>
    <xf numFmtId="0" fontId="21" fillId="7" borderId="27" xfId="6" applyFont="1" applyFill="1" applyBorder="1" applyAlignment="1">
      <alignment horizontal="center" vertical="center" wrapText="1"/>
    </xf>
    <xf numFmtId="0" fontId="21" fillId="7" borderId="0" xfId="6" applyFont="1" applyFill="1" applyBorder="1" applyAlignment="1">
      <alignment horizontal="center" vertical="center" wrapText="1"/>
    </xf>
    <xf numFmtId="0" fontId="21" fillId="7" borderId="28" xfId="6" applyFont="1" applyFill="1" applyBorder="1" applyAlignment="1">
      <alignment horizontal="center" vertical="center" wrapText="1"/>
    </xf>
    <xf numFmtId="0" fontId="21" fillId="7" borderId="88" xfId="6" applyFont="1" applyFill="1" applyBorder="1" applyAlignment="1">
      <alignment horizontal="left" vertical="center"/>
    </xf>
    <xf numFmtId="0" fontId="19" fillId="7" borderId="90" xfId="6" applyFont="1" applyFill="1" applyBorder="1" applyAlignment="1">
      <alignment vertical="center"/>
    </xf>
    <xf numFmtId="0" fontId="19" fillId="7" borderId="89" xfId="6" applyFont="1" applyFill="1" applyBorder="1" applyAlignment="1">
      <alignment vertical="center"/>
    </xf>
    <xf numFmtId="0" fontId="21" fillId="7" borderId="27" xfId="6" applyFont="1" applyFill="1" applyBorder="1" applyAlignment="1">
      <alignment horizontal="center" vertical="center"/>
    </xf>
    <xf numFmtId="0" fontId="21" fillId="7" borderId="0" xfId="6" applyFont="1" applyFill="1" applyBorder="1" applyAlignment="1">
      <alignment horizontal="center" vertical="center"/>
    </xf>
    <xf numFmtId="0" fontId="21" fillId="0" borderId="27" xfId="6" applyFont="1" applyFill="1" applyBorder="1" applyAlignment="1">
      <alignment horizontal="left" vertical="center"/>
    </xf>
    <xf numFmtId="0" fontId="21" fillId="0" borderId="0" xfId="6" applyFont="1" applyFill="1" applyBorder="1" applyAlignment="1">
      <alignment horizontal="left" vertical="center"/>
    </xf>
    <xf numFmtId="0" fontId="21" fillId="0" borderId="28" xfId="6" applyFont="1" applyFill="1" applyBorder="1" applyAlignment="1">
      <alignment horizontal="left" vertical="center"/>
    </xf>
    <xf numFmtId="0" fontId="21" fillId="7" borderId="28" xfId="6" applyFont="1" applyFill="1" applyBorder="1" applyAlignment="1">
      <alignment horizontal="center" vertical="center"/>
    </xf>
    <xf numFmtId="56" fontId="20" fillId="0" borderId="0" xfId="6" applyNumberFormat="1" applyFont="1" applyFill="1" applyAlignment="1">
      <alignment horizontal="left" vertical="center"/>
    </xf>
    <xf numFmtId="0" fontId="23" fillId="0" borderId="89" xfId="8" applyFont="1" applyBorder="1" applyAlignment="1">
      <alignment horizontal="center" vertical="center"/>
    </xf>
    <xf numFmtId="0" fontId="23" fillId="0" borderId="33" xfId="8" applyFont="1" applyBorder="1" applyAlignment="1">
      <alignment horizontal="center" vertical="center"/>
    </xf>
    <xf numFmtId="0" fontId="23" fillId="0" borderId="24" xfId="8" applyFont="1" applyBorder="1" applyAlignment="1">
      <alignment horizontal="center" vertical="center"/>
    </xf>
    <xf numFmtId="0" fontId="23" fillId="0" borderId="124" xfId="8" applyFont="1" applyBorder="1" applyAlignment="1">
      <alignment horizontal="center" vertical="center"/>
    </xf>
    <xf numFmtId="0" fontId="23" fillId="5" borderId="27" xfId="8" applyFont="1" applyFill="1" applyBorder="1" applyAlignment="1">
      <alignment horizontal="center" vertical="center"/>
    </xf>
    <xf numFmtId="0" fontId="23" fillId="5" borderId="0" xfId="8" applyFont="1" applyFill="1" applyBorder="1" applyAlignment="1">
      <alignment horizontal="center" vertical="center"/>
    </xf>
    <xf numFmtId="0" fontId="23" fillId="5" borderId="29" xfId="8" applyFont="1" applyFill="1" applyBorder="1" applyAlignment="1">
      <alignment horizontal="center" vertical="center"/>
    </xf>
    <xf numFmtId="0" fontId="23" fillId="5" borderId="30" xfId="8" applyFont="1" applyFill="1" applyBorder="1" applyAlignment="1">
      <alignment horizontal="center" vertical="center"/>
    </xf>
    <xf numFmtId="0" fontId="19" fillId="10" borderId="23" xfId="8" applyFont="1" applyFill="1" applyBorder="1" applyAlignment="1">
      <alignment horizontal="center" vertical="center"/>
    </xf>
    <xf numFmtId="0" fontId="19" fillId="10" borderId="25" xfId="8" applyFont="1" applyFill="1" applyBorder="1" applyAlignment="1">
      <alignment horizontal="center" vertical="center"/>
    </xf>
    <xf numFmtId="0" fontId="19" fillId="10" borderId="24" xfId="8" applyFont="1" applyFill="1" applyBorder="1" applyAlignment="1">
      <alignment horizontal="center" vertical="center"/>
    </xf>
    <xf numFmtId="0" fontId="19" fillId="10" borderId="29" xfId="8" applyFont="1" applyFill="1" applyBorder="1" applyAlignment="1">
      <alignment horizontal="center" vertical="center"/>
    </xf>
    <xf numFmtId="0" fontId="19" fillId="10" borderId="30" xfId="8" applyFont="1" applyFill="1" applyBorder="1" applyAlignment="1">
      <alignment horizontal="center" vertical="center"/>
    </xf>
    <xf numFmtId="0" fontId="19" fillId="10" borderId="55" xfId="8" applyFont="1" applyFill="1" applyBorder="1" applyAlignment="1">
      <alignment horizontal="center" vertical="center"/>
    </xf>
    <xf numFmtId="0" fontId="21" fillId="7" borderId="33" xfId="8" applyFont="1" applyFill="1" applyBorder="1" applyAlignment="1">
      <alignment horizontal="center" vertical="center"/>
    </xf>
    <xf numFmtId="0" fontId="23" fillId="5" borderId="88" xfId="8" applyFont="1" applyFill="1" applyBorder="1" applyAlignment="1">
      <alignment horizontal="center" vertical="center"/>
    </xf>
    <xf numFmtId="0" fontId="23" fillId="5" borderId="90" xfId="8" applyFont="1" applyFill="1" applyBorder="1" applyAlignment="1">
      <alignment horizontal="center" vertical="center"/>
    </xf>
    <xf numFmtId="0" fontId="23" fillId="5" borderId="89" xfId="8" applyFont="1" applyFill="1" applyBorder="1" applyAlignment="1">
      <alignment horizontal="center" vertical="center"/>
    </xf>
    <xf numFmtId="0" fontId="23" fillId="5" borderId="33" xfId="8" applyFont="1" applyFill="1" applyBorder="1" applyAlignment="1">
      <alignment horizontal="center" vertical="center"/>
    </xf>
    <xf numFmtId="0" fontId="23" fillId="10" borderId="23" xfId="8" applyFont="1" applyFill="1" applyBorder="1" applyAlignment="1">
      <alignment horizontal="center" vertical="center"/>
    </xf>
    <xf numFmtId="0" fontId="23" fillId="10" borderId="25" xfId="8" applyFont="1" applyFill="1" applyBorder="1" applyAlignment="1">
      <alignment horizontal="center" vertical="center"/>
    </xf>
    <xf numFmtId="0" fontId="23" fillId="10" borderId="24" xfId="8" applyFont="1" applyFill="1" applyBorder="1" applyAlignment="1">
      <alignment horizontal="center" vertical="center"/>
    </xf>
    <xf numFmtId="0" fontId="23" fillId="10" borderId="29" xfId="8" applyFont="1" applyFill="1" applyBorder="1" applyAlignment="1">
      <alignment horizontal="center" vertical="center"/>
    </xf>
    <xf numFmtId="0" fontId="23" fillId="10" borderId="30" xfId="8" applyFont="1" applyFill="1" applyBorder="1" applyAlignment="1">
      <alignment horizontal="center" vertical="center"/>
    </xf>
    <xf numFmtId="0" fontId="23" fillId="10" borderId="55" xfId="8" applyFont="1" applyFill="1" applyBorder="1" applyAlignment="1">
      <alignment horizontal="center" vertical="center"/>
    </xf>
    <xf numFmtId="0" fontId="23" fillId="5" borderId="23" xfId="8" applyFont="1" applyFill="1" applyBorder="1" applyAlignment="1">
      <alignment horizontal="center" vertical="center"/>
    </xf>
    <xf numFmtId="0" fontId="23" fillId="5" borderId="25" xfId="8" applyFont="1" applyFill="1" applyBorder="1" applyAlignment="1">
      <alignment horizontal="center" vertical="center"/>
    </xf>
    <xf numFmtId="0" fontId="23" fillId="5" borderId="24" xfId="8" applyFont="1" applyFill="1" applyBorder="1" applyAlignment="1">
      <alignment horizontal="center" vertical="center"/>
    </xf>
    <xf numFmtId="0" fontId="23" fillId="5" borderId="55" xfId="8" applyFont="1" applyFill="1" applyBorder="1" applyAlignment="1">
      <alignment horizontal="center" vertical="center"/>
    </xf>
    <xf numFmtId="0" fontId="23" fillId="5" borderId="28" xfId="8" applyFont="1" applyFill="1" applyBorder="1" applyAlignment="1">
      <alignment horizontal="center" vertical="center"/>
    </xf>
    <xf numFmtId="0" fontId="23" fillId="10" borderId="33" xfId="8" applyFont="1" applyFill="1" applyBorder="1" applyAlignment="1">
      <alignment horizontal="center" vertical="center"/>
    </xf>
    <xf numFmtId="0" fontId="23" fillId="10" borderId="88" xfId="8" applyFont="1" applyFill="1" applyBorder="1" applyAlignment="1">
      <alignment horizontal="center" vertical="center"/>
    </xf>
    <xf numFmtId="0" fontId="23" fillId="10" borderId="124" xfId="8" applyFont="1" applyFill="1" applyBorder="1" applyAlignment="1">
      <alignment horizontal="center" vertical="center"/>
    </xf>
    <xf numFmtId="0" fontId="19" fillId="8" borderId="0" xfId="8" applyFont="1" applyFill="1" applyAlignment="1">
      <alignment horizontal="left" vertical="center"/>
    </xf>
    <xf numFmtId="0" fontId="23" fillId="4" borderId="0" xfId="8" applyFont="1" applyFill="1" applyAlignment="1">
      <alignment horizontal="center" vertical="center"/>
    </xf>
    <xf numFmtId="0" fontId="23" fillId="10" borderId="90" xfId="8" applyFont="1" applyFill="1" applyBorder="1" applyAlignment="1">
      <alignment horizontal="center" vertical="center"/>
    </xf>
    <xf numFmtId="0" fontId="23" fillId="10" borderId="89" xfId="8" applyFont="1" applyFill="1" applyBorder="1" applyAlignment="1">
      <alignment horizontal="center" vertical="center"/>
    </xf>
    <xf numFmtId="0" fontId="23" fillId="5" borderId="23" xfId="8" applyFont="1" applyFill="1" applyBorder="1" applyAlignment="1">
      <alignment vertical="center" wrapText="1"/>
    </xf>
    <xf numFmtId="0" fontId="23" fillId="5" borderId="25" xfId="8" applyFont="1" applyFill="1" applyBorder="1" applyAlignment="1">
      <alignment vertical="center" wrapText="1"/>
    </xf>
    <xf numFmtId="0" fontId="23" fillId="5" borderId="24" xfId="8" applyFont="1" applyFill="1" applyBorder="1" applyAlignment="1">
      <alignment vertical="center" wrapText="1"/>
    </xf>
    <xf numFmtId="0" fontId="23" fillId="5" borderId="29" xfId="8" applyFont="1" applyFill="1" applyBorder="1" applyAlignment="1">
      <alignment vertical="center" wrapText="1"/>
    </xf>
    <xf numFmtId="0" fontId="23" fillId="5" borderId="30" xfId="8" applyFont="1" applyFill="1" applyBorder="1" applyAlignment="1">
      <alignment vertical="center" wrapText="1"/>
    </xf>
    <xf numFmtId="0" fontId="23" fillId="5" borderId="55" xfId="8" applyFont="1" applyFill="1" applyBorder="1" applyAlignment="1">
      <alignment vertical="center" wrapText="1"/>
    </xf>
    <xf numFmtId="0" fontId="23" fillId="0" borderId="27" xfId="8" applyFont="1" applyFill="1" applyBorder="1" applyAlignment="1">
      <alignment horizontal="center" vertical="center"/>
    </xf>
    <xf numFmtId="0" fontId="23" fillId="0" borderId="0" xfId="8" applyFont="1" applyFill="1" applyBorder="1" applyAlignment="1">
      <alignment horizontal="center" vertical="center"/>
    </xf>
    <xf numFmtId="0" fontId="23" fillId="0" borderId="27" xfId="8" applyFont="1" applyFill="1" applyBorder="1" applyAlignment="1">
      <alignment horizontal="center" vertical="center" shrinkToFit="1"/>
    </xf>
    <xf numFmtId="0" fontId="23" fillId="0" borderId="0" xfId="8" applyFont="1" applyFill="1" applyBorder="1" applyAlignment="1">
      <alignment horizontal="center" vertical="center" shrinkToFit="1"/>
    </xf>
    <xf numFmtId="0" fontId="61" fillId="10" borderId="33" xfId="8" applyFont="1" applyFill="1" applyBorder="1" applyAlignment="1">
      <alignment horizontal="center" vertical="center"/>
    </xf>
    <xf numFmtId="0" fontId="61" fillId="10" borderId="88" xfId="8" applyFont="1" applyFill="1" applyBorder="1" applyAlignment="1">
      <alignment horizontal="center" vertical="center"/>
    </xf>
    <xf numFmtId="0" fontId="61" fillId="0" borderId="89" xfId="8" applyFont="1" applyBorder="1" applyAlignment="1">
      <alignment horizontal="center" vertical="center"/>
    </xf>
    <xf numFmtId="0" fontId="61" fillId="0" borderId="33" xfId="8" applyFont="1" applyBorder="1" applyAlignment="1">
      <alignment horizontal="center" vertical="center"/>
    </xf>
    <xf numFmtId="0" fontId="61" fillId="0" borderId="23" xfId="8" applyFont="1" applyFill="1" applyBorder="1" applyAlignment="1">
      <alignment vertical="center" wrapText="1"/>
    </xf>
    <xf numFmtId="0" fontId="61" fillId="0" borderId="25" xfId="8" applyFont="1" applyFill="1" applyBorder="1" applyAlignment="1">
      <alignment vertical="center" wrapText="1"/>
    </xf>
    <xf numFmtId="0" fontId="61" fillId="0" borderId="27" xfId="8" applyFont="1" applyFill="1" applyBorder="1" applyAlignment="1">
      <alignment vertical="center" wrapText="1"/>
    </xf>
    <xf numFmtId="0" fontId="61" fillId="0" borderId="0" xfId="8" applyFont="1" applyFill="1" applyBorder="1" applyAlignment="1">
      <alignment vertical="center" wrapText="1"/>
    </xf>
    <xf numFmtId="0" fontId="23" fillId="0" borderId="90" xfId="8" applyFont="1" applyFill="1" applyBorder="1" applyAlignment="1">
      <alignment horizontal="center" vertical="center"/>
    </xf>
    <xf numFmtId="0" fontId="23" fillId="0" borderId="25" xfId="8" applyFont="1" applyFill="1" applyBorder="1" applyAlignment="1">
      <alignment horizontal="center" vertical="center"/>
    </xf>
    <xf numFmtId="0" fontId="23" fillId="10" borderId="56" xfId="8" applyFont="1" applyFill="1" applyBorder="1" applyAlignment="1">
      <alignment horizontal="center" vertical="center"/>
    </xf>
    <xf numFmtId="0" fontId="23" fillId="0" borderId="55" xfId="8" applyFont="1" applyBorder="1" applyAlignment="1">
      <alignment horizontal="center" vertical="center"/>
    </xf>
    <xf numFmtId="0" fontId="23" fillId="0" borderId="56" xfId="8" applyFont="1" applyBorder="1" applyAlignment="1">
      <alignment horizontal="center" vertical="center"/>
    </xf>
    <xf numFmtId="0" fontId="61" fillId="10" borderId="23" xfId="8" applyFont="1" applyFill="1" applyBorder="1" applyAlignment="1">
      <alignment horizontal="center" vertical="center"/>
    </xf>
    <xf numFmtId="0" fontId="61" fillId="10" borderId="25" xfId="8" applyFont="1" applyFill="1" applyBorder="1" applyAlignment="1">
      <alignment horizontal="center" vertical="center"/>
    </xf>
    <xf numFmtId="0" fontId="61" fillId="10" borderId="27" xfId="8" applyFont="1" applyFill="1" applyBorder="1" applyAlignment="1">
      <alignment horizontal="center" vertical="center"/>
    </xf>
    <xf numFmtId="0" fontId="61" fillId="10" borderId="0" xfId="8" applyFont="1" applyFill="1" applyBorder="1" applyAlignment="1">
      <alignment horizontal="center" vertical="center"/>
    </xf>
    <xf numFmtId="0" fontId="61" fillId="0" borderId="25" xfId="8" applyFont="1" applyBorder="1" applyAlignment="1">
      <alignment horizontal="center" vertical="center"/>
    </xf>
    <xf numFmtId="0" fontId="61" fillId="0" borderId="24" xfId="8" applyFont="1" applyBorder="1" applyAlignment="1">
      <alignment horizontal="center" vertical="center"/>
    </xf>
    <xf numFmtId="0" fontId="61" fillId="0" borderId="0" xfId="8" applyFont="1" applyBorder="1" applyAlignment="1">
      <alignment horizontal="center" vertical="center"/>
    </xf>
    <xf numFmtId="0" fontId="61" fillId="0" borderId="28" xfId="8" applyFont="1" applyBorder="1" applyAlignment="1">
      <alignment horizontal="center" vertical="center"/>
    </xf>
    <xf numFmtId="0" fontId="23" fillId="0" borderId="25" xfId="8" applyFont="1" applyBorder="1" applyAlignment="1">
      <alignment horizontal="center" vertical="center"/>
    </xf>
    <xf numFmtId="0" fontId="23" fillId="0" borderId="30" xfId="8" applyFont="1" applyBorder="1" applyAlignment="1">
      <alignment horizontal="center" vertical="center"/>
    </xf>
    <xf numFmtId="0" fontId="23" fillId="10" borderId="27" xfId="8" applyFont="1" applyFill="1" applyBorder="1" applyAlignment="1">
      <alignment horizontal="center" vertical="center"/>
    </xf>
    <xf numFmtId="0" fontId="23" fillId="10" borderId="0" xfId="8" applyFont="1" applyFill="1" applyBorder="1" applyAlignment="1">
      <alignment horizontal="center" vertical="center"/>
    </xf>
    <xf numFmtId="0" fontId="23" fillId="0" borderId="0" xfId="8" applyFont="1" applyBorder="1" applyAlignment="1">
      <alignment horizontal="center" vertical="center"/>
    </xf>
    <xf numFmtId="0" fontId="23" fillId="0" borderId="28" xfId="8" applyFont="1" applyBorder="1" applyAlignment="1">
      <alignment horizontal="center" vertical="center"/>
    </xf>
    <xf numFmtId="0" fontId="23" fillId="5" borderId="33" xfId="8" applyFont="1" applyFill="1" applyBorder="1" applyAlignment="1">
      <alignment vertical="center"/>
    </xf>
    <xf numFmtId="0" fontId="23" fillId="10" borderId="23" xfId="8" applyFont="1" applyFill="1" applyBorder="1" applyAlignment="1">
      <alignment vertical="top"/>
    </xf>
    <xf numFmtId="0" fontId="23" fillId="10" borderId="25" xfId="8" applyFont="1" applyFill="1" applyBorder="1" applyAlignment="1">
      <alignment vertical="top"/>
    </xf>
    <xf numFmtId="0" fontId="23" fillId="10" borderId="24" xfId="8" applyFont="1" applyFill="1" applyBorder="1" applyAlignment="1">
      <alignment vertical="top"/>
    </xf>
    <xf numFmtId="0" fontId="23" fillId="10" borderId="27" xfId="8" applyFont="1" applyFill="1" applyBorder="1" applyAlignment="1">
      <alignment vertical="top"/>
    </xf>
    <xf numFmtId="0" fontId="23" fillId="10" borderId="0" xfId="8" applyFont="1" applyFill="1" applyBorder="1" applyAlignment="1">
      <alignment vertical="top"/>
    </xf>
    <xf numFmtId="0" fontId="23" fillId="10" borderId="28" xfId="8" applyFont="1" applyFill="1" applyBorder="1" applyAlignment="1">
      <alignment vertical="top"/>
    </xf>
    <xf numFmtId="0" fontId="23" fillId="10" borderId="29" xfId="8" applyFont="1" applyFill="1" applyBorder="1" applyAlignment="1">
      <alignment vertical="top"/>
    </xf>
    <xf numFmtId="0" fontId="23" fillId="10" borderId="30" xfId="8" applyFont="1" applyFill="1" applyBorder="1" applyAlignment="1">
      <alignment vertical="top"/>
    </xf>
    <xf numFmtId="0" fontId="23" fillId="10" borderId="55" xfId="8" applyFont="1" applyFill="1" applyBorder="1" applyAlignment="1">
      <alignment vertical="top"/>
    </xf>
    <xf numFmtId="0" fontId="45" fillId="4" borderId="0" xfId="8" applyFont="1" applyFill="1" applyAlignment="1">
      <alignment horizontal="left" vertical="center"/>
    </xf>
    <xf numFmtId="0" fontId="23" fillId="10" borderId="23" xfId="8" applyFont="1" applyFill="1" applyBorder="1" applyAlignment="1">
      <alignment horizontal="center" vertical="center" shrinkToFit="1"/>
    </xf>
    <xf numFmtId="0" fontId="23" fillId="10" borderId="25" xfId="8" applyFont="1" applyFill="1" applyBorder="1" applyAlignment="1">
      <alignment horizontal="center" vertical="center" shrinkToFit="1"/>
    </xf>
    <xf numFmtId="0" fontId="23" fillId="10" borderId="24" xfId="8" applyFont="1" applyFill="1" applyBorder="1" applyAlignment="1">
      <alignment horizontal="center" vertical="center" shrinkToFit="1"/>
    </xf>
    <xf numFmtId="0" fontId="23" fillId="10" borderId="88" xfId="8" applyFont="1" applyFill="1" applyBorder="1" applyAlignment="1">
      <alignment horizontal="center" vertical="center" shrinkToFit="1"/>
    </xf>
    <xf numFmtId="0" fontId="23" fillId="10" borderId="90" xfId="8" applyFont="1" applyFill="1" applyBorder="1" applyAlignment="1">
      <alignment horizontal="center" vertical="center" shrinkToFit="1"/>
    </xf>
    <xf numFmtId="0" fontId="23" fillId="10" borderId="89" xfId="8" applyFont="1" applyFill="1" applyBorder="1" applyAlignment="1">
      <alignment horizontal="center" vertical="center" shrinkToFit="1"/>
    </xf>
    <xf numFmtId="0" fontId="19" fillId="10" borderId="23" xfId="8" applyFont="1" applyFill="1" applyBorder="1" applyAlignment="1">
      <alignment vertical="center"/>
    </xf>
    <xf numFmtId="0" fontId="19" fillId="10" borderId="25" xfId="8" applyFont="1" applyFill="1" applyBorder="1" applyAlignment="1">
      <alignment vertical="center"/>
    </xf>
    <xf numFmtId="0" fontId="19" fillId="10" borderId="24" xfId="8" applyFont="1" applyFill="1" applyBorder="1" applyAlignment="1">
      <alignment vertical="center"/>
    </xf>
    <xf numFmtId="0" fontId="19" fillId="10" borderId="29" xfId="8" applyFont="1" applyFill="1" applyBorder="1" applyAlignment="1">
      <alignment vertical="center"/>
    </xf>
    <xf numFmtId="0" fontId="19" fillId="10" borderId="30" xfId="8" applyFont="1" applyFill="1" applyBorder="1" applyAlignment="1">
      <alignment vertical="center"/>
    </xf>
    <xf numFmtId="0" fontId="19" fillId="10" borderId="55" xfId="8" applyFont="1" applyFill="1" applyBorder="1" applyAlignment="1">
      <alignment vertical="center"/>
    </xf>
    <xf numFmtId="0" fontId="19" fillId="10" borderId="33" xfId="8" applyFont="1" applyFill="1" applyBorder="1" applyAlignment="1">
      <alignment horizontal="center" vertical="center"/>
    </xf>
    <xf numFmtId="0" fontId="23" fillId="0" borderId="30" xfId="8" applyFont="1" applyFill="1" applyBorder="1" applyAlignment="1">
      <alignment vertical="center" wrapText="1"/>
    </xf>
    <xf numFmtId="0" fontId="23" fillId="5" borderId="88" xfId="8" applyFont="1" applyFill="1" applyBorder="1" applyAlignment="1">
      <alignment horizontal="center" vertical="center" wrapText="1"/>
    </xf>
    <xf numFmtId="0" fontId="23" fillId="5" borderId="90" xfId="8" applyFont="1" applyFill="1" applyBorder="1" applyAlignment="1">
      <alignment horizontal="center" vertical="center" wrapText="1"/>
    </xf>
    <xf numFmtId="0" fontId="23" fillId="5" borderId="89" xfId="8" applyFont="1" applyFill="1" applyBorder="1" applyAlignment="1">
      <alignment horizontal="center" vertical="center" wrapText="1"/>
    </xf>
    <xf numFmtId="0" fontId="23" fillId="0" borderId="25" xfId="8" applyFont="1" applyFill="1" applyBorder="1" applyAlignment="1">
      <alignment vertical="center" wrapText="1"/>
    </xf>
    <xf numFmtId="0" fontId="23" fillId="0" borderId="0" xfId="8" applyFont="1" applyFill="1" applyBorder="1" applyAlignment="1">
      <alignment vertical="center" wrapText="1"/>
    </xf>
    <xf numFmtId="0" fontId="23" fillId="5" borderId="23" xfId="8" applyFont="1" applyFill="1" applyBorder="1" applyAlignment="1">
      <alignment horizontal="left" vertical="center"/>
    </xf>
    <xf numFmtId="0" fontId="23" fillId="5" borderId="25" xfId="8" applyFont="1" applyFill="1" applyBorder="1" applyAlignment="1">
      <alignment horizontal="left" vertical="center"/>
    </xf>
    <xf numFmtId="0" fontId="23" fillId="5" borderId="24" xfId="8" applyFont="1" applyFill="1" applyBorder="1" applyAlignment="1">
      <alignment horizontal="left" vertical="center"/>
    </xf>
    <xf numFmtId="0" fontId="23" fillId="5" borderId="27" xfId="8" applyFont="1" applyFill="1" applyBorder="1" applyAlignment="1">
      <alignment horizontal="left" vertical="center"/>
    </xf>
    <xf numFmtId="0" fontId="23" fillId="5" borderId="0" xfId="8" applyFont="1" applyFill="1" applyBorder="1" applyAlignment="1">
      <alignment horizontal="left" vertical="center"/>
    </xf>
    <xf numFmtId="0" fontId="23" fillId="5" borderId="28" xfId="8" applyFont="1" applyFill="1" applyBorder="1" applyAlignment="1">
      <alignment horizontal="left" vertical="center"/>
    </xf>
    <xf numFmtId="0" fontId="45" fillId="4" borderId="0" xfId="8" applyFont="1" applyFill="1" applyAlignment="1">
      <alignment vertical="center"/>
    </xf>
    <xf numFmtId="0" fontId="23" fillId="10" borderId="35" xfId="8" applyFont="1" applyFill="1" applyBorder="1" applyAlignment="1">
      <alignment horizontal="center" vertical="center"/>
    </xf>
    <xf numFmtId="0" fontId="23" fillId="10" borderId="37" xfId="8" applyFont="1" applyFill="1" applyBorder="1" applyAlignment="1">
      <alignment horizontal="center" vertical="center"/>
    </xf>
    <xf numFmtId="0" fontId="23" fillId="0" borderId="24" xfId="8" applyFont="1" applyFill="1" applyBorder="1" applyAlignment="1">
      <alignment horizontal="center" vertical="center"/>
    </xf>
    <xf numFmtId="0" fontId="23" fillId="0" borderId="36" xfId="8" applyFont="1" applyFill="1" applyBorder="1" applyAlignment="1">
      <alignment horizontal="center" vertical="center"/>
    </xf>
    <xf numFmtId="0" fontId="23" fillId="0" borderId="70" xfId="8" applyFont="1" applyFill="1" applyBorder="1" applyAlignment="1">
      <alignment horizontal="center" vertical="center" shrinkToFit="1"/>
    </xf>
    <xf numFmtId="0" fontId="23" fillId="0" borderId="71" xfId="8" applyFont="1" applyFill="1" applyBorder="1" applyAlignment="1">
      <alignment horizontal="center" vertical="center" shrinkToFit="1"/>
    </xf>
    <xf numFmtId="0" fontId="23" fillId="0" borderId="210" xfId="8" applyFont="1" applyFill="1" applyBorder="1" applyAlignment="1">
      <alignment horizontal="center" vertical="center" shrinkToFit="1"/>
    </xf>
    <xf numFmtId="0" fontId="23" fillId="0" borderId="211" xfId="8" applyFont="1" applyFill="1" applyBorder="1" applyAlignment="1">
      <alignment horizontal="center" vertical="center" shrinkToFit="1"/>
    </xf>
    <xf numFmtId="0" fontId="23" fillId="0" borderId="212" xfId="8" applyFont="1" applyFill="1" applyBorder="1" applyAlignment="1">
      <alignment horizontal="center" vertical="center" shrinkToFit="1"/>
    </xf>
    <xf numFmtId="0" fontId="23" fillId="0" borderId="213" xfId="8" applyFont="1" applyFill="1" applyBorder="1" applyAlignment="1">
      <alignment horizontal="center" vertical="center" shrinkToFit="1"/>
    </xf>
    <xf numFmtId="0" fontId="23" fillId="5" borderId="23" xfId="8" applyFont="1" applyFill="1" applyBorder="1" applyAlignment="1">
      <alignment horizontal="center" vertical="center" wrapText="1"/>
    </xf>
    <xf numFmtId="0" fontId="23" fillId="5" borderId="25" xfId="8" applyFont="1" applyFill="1" applyBorder="1" applyAlignment="1">
      <alignment horizontal="center" vertical="center" wrapText="1"/>
    </xf>
    <xf numFmtId="0" fontId="23" fillId="5" borderId="24" xfId="8" applyFont="1" applyFill="1" applyBorder="1" applyAlignment="1">
      <alignment horizontal="center" vertical="center" wrapText="1"/>
    </xf>
    <xf numFmtId="0" fontId="23" fillId="5" borderId="35" xfId="8" applyFont="1" applyFill="1" applyBorder="1" applyAlignment="1">
      <alignment horizontal="center" vertical="center" wrapText="1"/>
    </xf>
    <xf numFmtId="0" fontId="23" fillId="5" borderId="37" xfId="8" applyFont="1" applyFill="1" applyBorder="1" applyAlignment="1">
      <alignment horizontal="center" vertical="center" wrapText="1"/>
    </xf>
    <xf numFmtId="0" fontId="23" fillId="5" borderId="36" xfId="8" applyFont="1" applyFill="1" applyBorder="1" applyAlignment="1">
      <alignment horizontal="center" vertical="center" wrapText="1"/>
    </xf>
    <xf numFmtId="0" fontId="23" fillId="10" borderId="215" xfId="8" applyFont="1" applyFill="1" applyBorder="1" applyAlignment="1">
      <alignment horizontal="center" vertical="center"/>
    </xf>
    <xf numFmtId="0" fontId="23" fillId="10" borderId="216" xfId="8" applyFont="1" applyFill="1" applyBorder="1" applyAlignment="1">
      <alignment horizontal="center" vertical="center"/>
    </xf>
    <xf numFmtId="0" fontId="20" fillId="8" borderId="0" xfId="8" applyFont="1" applyFill="1" applyAlignment="1">
      <alignment vertical="center"/>
    </xf>
    <xf numFmtId="0" fontId="23" fillId="5" borderId="27" xfId="8" applyFont="1" applyFill="1" applyBorder="1" applyAlignment="1">
      <alignment vertical="center" wrapText="1"/>
    </xf>
    <xf numFmtId="0" fontId="23" fillId="5" borderId="0" xfId="8" applyFont="1" applyFill="1" applyBorder="1" applyAlignment="1">
      <alignment vertical="center" wrapText="1"/>
    </xf>
    <xf numFmtId="0" fontId="23" fillId="5" borderId="28" xfId="8" applyFont="1" applyFill="1" applyBorder="1" applyAlignment="1">
      <alignment vertical="center" wrapText="1"/>
    </xf>
    <xf numFmtId="0" fontId="23" fillId="0" borderId="179" xfId="8" applyFont="1" applyBorder="1" applyAlignment="1">
      <alignment horizontal="center" vertical="center"/>
    </xf>
    <xf numFmtId="0" fontId="23" fillId="0" borderId="180" xfId="8" applyFont="1" applyBorder="1" applyAlignment="1">
      <alignment horizontal="center" vertical="center"/>
    </xf>
    <xf numFmtId="0" fontId="23" fillId="7" borderId="23" xfId="8" applyFont="1" applyFill="1" applyBorder="1" applyAlignment="1">
      <alignment horizontal="left" vertical="center" wrapText="1"/>
    </xf>
    <xf numFmtId="0" fontId="23" fillId="7" borderId="25" xfId="8" applyFont="1" applyFill="1" applyBorder="1" applyAlignment="1">
      <alignment horizontal="left" vertical="center" wrapText="1"/>
    </xf>
    <xf numFmtId="0" fontId="23" fillId="7" borderId="24" xfId="8" applyFont="1" applyFill="1" applyBorder="1" applyAlignment="1">
      <alignment horizontal="left" vertical="center" wrapText="1"/>
    </xf>
    <xf numFmtId="0" fontId="23" fillId="7" borderId="27" xfId="8" applyFont="1" applyFill="1" applyBorder="1" applyAlignment="1">
      <alignment horizontal="left" vertical="center" wrapText="1"/>
    </xf>
    <xf numFmtId="0" fontId="23" fillId="7" borderId="0" xfId="8" applyFont="1" applyFill="1" applyBorder="1" applyAlignment="1">
      <alignment horizontal="left" vertical="center" wrapText="1"/>
    </xf>
    <xf numFmtId="0" fontId="23" fillId="7" borderId="28" xfId="8" applyFont="1" applyFill="1" applyBorder="1" applyAlignment="1">
      <alignment horizontal="left" vertical="center" wrapText="1"/>
    </xf>
    <xf numFmtId="0" fontId="23" fillId="7" borderId="29" xfId="8" applyFont="1" applyFill="1" applyBorder="1" applyAlignment="1">
      <alignment horizontal="left" vertical="center" wrapText="1"/>
    </xf>
    <xf numFmtId="0" fontId="23" fillId="7" borderId="30" xfId="8" applyFont="1" applyFill="1" applyBorder="1" applyAlignment="1">
      <alignment horizontal="left" vertical="center" wrapText="1"/>
    </xf>
    <xf numFmtId="0" fontId="23" fillId="7" borderId="55" xfId="8" applyFont="1" applyFill="1" applyBorder="1" applyAlignment="1">
      <alignment horizontal="left" vertical="center" wrapText="1"/>
    </xf>
    <xf numFmtId="0" fontId="23" fillId="0" borderId="28" xfId="8" applyFont="1" applyFill="1" applyBorder="1" applyAlignment="1">
      <alignment horizontal="center" vertical="center"/>
    </xf>
    <xf numFmtId="0" fontId="23" fillId="0" borderId="55" xfId="8" applyFont="1" applyFill="1" applyBorder="1" applyAlignment="1">
      <alignment horizontal="center" vertical="center"/>
    </xf>
    <xf numFmtId="0" fontId="23" fillId="10" borderId="217" xfId="8" applyFont="1" applyFill="1" applyBorder="1" applyAlignment="1">
      <alignment horizontal="center" vertical="center"/>
    </xf>
    <xf numFmtId="0" fontId="23" fillId="10" borderId="218" xfId="8" applyFont="1" applyFill="1" applyBorder="1" applyAlignment="1">
      <alignment horizontal="center" vertical="center"/>
    </xf>
    <xf numFmtId="0" fontId="23" fillId="10" borderId="19" xfId="8" applyFont="1" applyFill="1" applyBorder="1" applyAlignment="1">
      <alignment horizontal="center" vertical="center"/>
    </xf>
    <xf numFmtId="0" fontId="23" fillId="10" borderId="21" xfId="8" applyFont="1" applyFill="1" applyBorder="1" applyAlignment="1">
      <alignment horizontal="center" vertical="center"/>
    </xf>
    <xf numFmtId="0" fontId="23" fillId="10" borderId="91" xfId="8" applyFont="1" applyFill="1" applyBorder="1" applyAlignment="1">
      <alignment horizontal="center" vertical="center"/>
    </xf>
    <xf numFmtId="0" fontId="23" fillId="10" borderId="92" xfId="8" applyFont="1" applyFill="1" applyBorder="1" applyAlignment="1">
      <alignment horizontal="center" vertical="center"/>
    </xf>
    <xf numFmtId="0" fontId="23" fillId="0" borderId="37" xfId="8" applyFont="1" applyBorder="1" applyAlignment="1">
      <alignment horizontal="center" vertical="center"/>
    </xf>
    <xf numFmtId="0" fontId="23" fillId="0" borderId="36" xfId="8" applyFont="1" applyBorder="1" applyAlignment="1">
      <alignment horizontal="center" vertical="center"/>
    </xf>
    <xf numFmtId="0" fontId="22" fillId="5" borderId="23" xfId="8" applyFont="1" applyFill="1" applyBorder="1" applyAlignment="1">
      <alignment vertical="center" wrapText="1"/>
    </xf>
    <xf numFmtId="0" fontId="22" fillId="5" borderId="25" xfId="8" applyFont="1" applyFill="1" applyBorder="1" applyAlignment="1">
      <alignment vertical="center" wrapText="1"/>
    </xf>
    <xf numFmtId="0" fontId="22" fillId="5" borderId="24" xfId="8" applyFont="1" applyFill="1" applyBorder="1" applyAlignment="1">
      <alignment vertical="center" wrapText="1"/>
    </xf>
    <xf numFmtId="0" fontId="22" fillId="5" borderId="29" xfId="8" applyFont="1" applyFill="1" applyBorder="1" applyAlignment="1">
      <alignment vertical="center" wrapText="1"/>
    </xf>
    <xf numFmtId="0" fontId="22" fillId="5" borderId="30" xfId="8" applyFont="1" applyFill="1" applyBorder="1" applyAlignment="1">
      <alignment vertical="center" wrapText="1"/>
    </xf>
    <xf numFmtId="0" fontId="22" fillId="5" borderId="55" xfId="8" applyFont="1" applyFill="1" applyBorder="1" applyAlignment="1">
      <alignment vertical="center" wrapText="1"/>
    </xf>
    <xf numFmtId="0" fontId="23" fillId="5" borderId="33" xfId="8" applyFont="1" applyFill="1" applyBorder="1" applyAlignment="1">
      <alignment horizontal="center" vertical="center" wrapText="1"/>
    </xf>
    <xf numFmtId="0" fontId="23" fillId="5" borderId="27" xfId="8" applyFont="1" applyFill="1" applyBorder="1" applyAlignment="1">
      <alignment horizontal="center" vertical="center" wrapText="1"/>
    </xf>
    <xf numFmtId="0" fontId="23" fillId="5" borderId="0" xfId="8" applyFont="1" applyFill="1" applyBorder="1" applyAlignment="1">
      <alignment horizontal="center" vertical="center" wrapText="1"/>
    </xf>
    <xf numFmtId="0" fontId="23" fillId="5" borderId="28" xfId="8" applyFont="1" applyFill="1" applyBorder="1" applyAlignment="1">
      <alignment horizontal="center" vertical="center" wrapText="1"/>
    </xf>
    <xf numFmtId="0" fontId="23" fillId="5" borderId="29" xfId="8" applyFont="1" applyFill="1" applyBorder="1" applyAlignment="1">
      <alignment horizontal="center" vertical="center" wrapText="1"/>
    </xf>
    <xf numFmtId="0" fontId="23" fillId="5" borderId="30" xfId="8" applyFont="1" applyFill="1" applyBorder="1" applyAlignment="1">
      <alignment horizontal="center" vertical="center" wrapText="1"/>
    </xf>
    <xf numFmtId="0" fontId="23" fillId="5" borderId="55" xfId="8" applyFont="1" applyFill="1" applyBorder="1" applyAlignment="1">
      <alignment horizontal="center" vertical="center" wrapText="1"/>
    </xf>
    <xf numFmtId="0" fontId="23" fillId="0" borderId="217" xfId="8" applyFont="1" applyFill="1" applyBorder="1" applyAlignment="1">
      <alignment horizontal="center" vertical="center" shrinkToFit="1"/>
    </xf>
    <xf numFmtId="0" fontId="23" fillId="0" borderId="218" xfId="8" applyFont="1" applyFill="1" applyBorder="1" applyAlignment="1">
      <alignment horizontal="center" vertical="center" shrinkToFit="1"/>
    </xf>
    <xf numFmtId="0" fontId="23" fillId="0" borderId="19" xfId="8" applyFont="1" applyFill="1" applyBorder="1" applyAlignment="1">
      <alignment horizontal="center" vertical="center" shrinkToFit="1"/>
    </xf>
    <xf numFmtId="0" fontId="23" fillId="0" borderId="21" xfId="8" applyFont="1" applyFill="1" applyBorder="1" applyAlignment="1">
      <alignment horizontal="center" vertical="center" shrinkToFit="1"/>
    </xf>
    <xf numFmtId="0" fontId="23" fillId="0" borderId="91" xfId="8" applyFont="1" applyFill="1" applyBorder="1" applyAlignment="1">
      <alignment horizontal="center" vertical="center" shrinkToFit="1"/>
    </xf>
    <xf numFmtId="0" fontId="23" fillId="0" borderId="92" xfId="8" applyFont="1" applyFill="1" applyBorder="1" applyAlignment="1">
      <alignment horizontal="center" vertical="center" shrinkToFit="1"/>
    </xf>
    <xf numFmtId="0" fontId="23" fillId="5" borderId="27" xfId="8" applyFont="1" applyFill="1" applyBorder="1" applyAlignment="1">
      <alignment horizontal="left" vertical="center" wrapText="1"/>
    </xf>
    <xf numFmtId="0" fontId="23" fillId="5" borderId="0" xfId="8" applyFont="1" applyFill="1" applyBorder="1" applyAlignment="1">
      <alignment horizontal="left" vertical="center" wrapText="1"/>
    </xf>
    <xf numFmtId="0" fontId="23" fillId="5" borderId="28" xfId="8" applyFont="1" applyFill="1" applyBorder="1" applyAlignment="1">
      <alignment horizontal="left" vertical="center" wrapText="1"/>
    </xf>
    <xf numFmtId="0" fontId="23" fillId="5" borderId="29" xfId="8" applyFont="1" applyFill="1" applyBorder="1" applyAlignment="1">
      <alignment horizontal="left" vertical="center" wrapText="1"/>
    </xf>
    <xf numFmtId="0" fontId="23" fillId="5" borderId="30" xfId="8" applyFont="1" applyFill="1" applyBorder="1" applyAlignment="1">
      <alignment horizontal="left" vertical="center" wrapText="1"/>
    </xf>
    <xf numFmtId="0" fontId="23" fillId="5" borderId="55" xfId="8" applyFont="1" applyFill="1" applyBorder="1" applyAlignment="1">
      <alignment horizontal="left" vertical="center" wrapText="1"/>
    </xf>
    <xf numFmtId="185" fontId="23" fillId="5" borderId="23" xfId="0" applyNumberFormat="1" applyFont="1" applyFill="1" applyBorder="1" applyAlignment="1">
      <alignment vertical="center"/>
    </xf>
    <xf numFmtId="185" fontId="23" fillId="5" borderId="25" xfId="0" applyNumberFormat="1" applyFont="1" applyFill="1" applyBorder="1" applyAlignment="1">
      <alignment vertical="center"/>
    </xf>
    <xf numFmtId="185" fontId="23" fillId="5" borderId="24" xfId="0" applyNumberFormat="1" applyFont="1" applyFill="1" applyBorder="1" applyAlignment="1">
      <alignment vertical="center"/>
    </xf>
    <xf numFmtId="185" fontId="23" fillId="5" borderId="35" xfId="0" applyNumberFormat="1" applyFont="1" applyFill="1" applyBorder="1" applyAlignment="1">
      <alignment vertical="center"/>
    </xf>
    <xf numFmtId="185" fontId="23" fillId="5" borderId="37" xfId="0" applyNumberFormat="1" applyFont="1" applyFill="1" applyBorder="1" applyAlignment="1">
      <alignment vertical="center"/>
    </xf>
    <xf numFmtId="185" fontId="23" fillId="5" borderId="36" xfId="0" applyNumberFormat="1" applyFont="1" applyFill="1" applyBorder="1" applyAlignment="1">
      <alignment vertical="center"/>
    </xf>
    <xf numFmtId="0" fontId="23" fillId="5" borderId="23" xfId="8" applyFont="1" applyFill="1" applyBorder="1" applyAlignment="1">
      <alignment horizontal="left" vertical="center" wrapText="1"/>
    </xf>
    <xf numFmtId="0" fontId="23" fillId="5" borderId="25" xfId="8" applyFont="1" applyFill="1" applyBorder="1" applyAlignment="1">
      <alignment horizontal="left" vertical="center" wrapText="1"/>
    </xf>
    <xf numFmtId="0" fontId="23" fillId="5" borderId="24" xfId="8" applyFont="1" applyFill="1" applyBorder="1" applyAlignment="1">
      <alignment horizontal="left" vertical="center" wrapText="1"/>
    </xf>
    <xf numFmtId="0" fontId="23" fillId="5" borderId="172" xfId="8" applyFont="1" applyFill="1" applyBorder="1" applyAlignment="1">
      <alignment horizontal="center" vertical="center"/>
    </xf>
    <xf numFmtId="0" fontId="23" fillId="5" borderId="173" xfId="8" applyFont="1" applyFill="1" applyBorder="1" applyAlignment="1">
      <alignment horizontal="center" vertical="center"/>
    </xf>
    <xf numFmtId="0" fontId="23" fillId="5" borderId="174" xfId="8" applyFont="1" applyFill="1" applyBorder="1" applyAlignment="1">
      <alignment horizontal="center" vertical="center"/>
    </xf>
    <xf numFmtId="0" fontId="23" fillId="5" borderId="189" xfId="8" applyFont="1" applyFill="1" applyBorder="1" applyAlignment="1">
      <alignment horizontal="center" vertical="center"/>
    </xf>
    <xf numFmtId="0" fontId="23" fillId="5" borderId="190" xfId="8" applyFont="1" applyFill="1" applyBorder="1" applyAlignment="1">
      <alignment horizontal="center" vertical="center"/>
    </xf>
    <xf numFmtId="0" fontId="23" fillId="5" borderId="191" xfId="8" applyFont="1" applyFill="1" applyBorder="1" applyAlignment="1">
      <alignment horizontal="center" vertical="center"/>
    </xf>
    <xf numFmtId="0" fontId="23" fillId="5" borderId="175" xfId="8" applyFont="1" applyFill="1" applyBorder="1" applyAlignment="1">
      <alignment horizontal="center" vertical="center"/>
    </xf>
    <xf numFmtId="0" fontId="23" fillId="5" borderId="176" xfId="8" applyFont="1" applyFill="1" applyBorder="1" applyAlignment="1">
      <alignment horizontal="center" vertical="center"/>
    </xf>
    <xf numFmtId="0" fontId="23" fillId="5" borderId="177" xfId="8" applyFont="1" applyFill="1" applyBorder="1" applyAlignment="1">
      <alignment horizontal="center" vertical="center"/>
    </xf>
    <xf numFmtId="0" fontId="23" fillId="5" borderId="91" xfId="8" applyFont="1" applyFill="1" applyBorder="1" applyAlignment="1">
      <alignment horizontal="center" vertical="center"/>
    </xf>
    <xf numFmtId="0" fontId="23" fillId="5" borderId="92" xfId="8" applyFont="1" applyFill="1" applyBorder="1" applyAlignment="1">
      <alignment horizontal="center" vertical="center"/>
    </xf>
    <xf numFmtId="0" fontId="23" fillId="5" borderId="138" xfId="8" applyFont="1" applyFill="1" applyBorder="1" applyAlignment="1">
      <alignment horizontal="center" vertical="center"/>
    </xf>
    <xf numFmtId="0" fontId="23" fillId="5" borderId="178" xfId="8" applyFont="1" applyFill="1" applyBorder="1" applyAlignment="1">
      <alignment horizontal="center" vertical="center"/>
    </xf>
    <xf numFmtId="0" fontId="23" fillId="5" borderId="21" xfId="8" applyFont="1" applyFill="1" applyBorder="1" applyAlignment="1">
      <alignment horizontal="center" vertical="center"/>
    </xf>
    <xf numFmtId="0" fontId="23" fillId="5" borderId="214" xfId="8" applyFont="1" applyFill="1" applyBorder="1" applyAlignment="1">
      <alignment horizontal="center" vertical="center"/>
    </xf>
    <xf numFmtId="0" fontId="23" fillId="5" borderId="20" xfId="8" applyFont="1" applyFill="1" applyBorder="1" applyAlignment="1">
      <alignment horizontal="center" vertical="center"/>
    </xf>
    <xf numFmtId="185" fontId="23" fillId="5" borderId="88" xfId="8" applyNumberFormat="1" applyFont="1" applyFill="1" applyBorder="1" applyAlignment="1">
      <alignment horizontal="center" vertical="center"/>
    </xf>
    <xf numFmtId="185" fontId="23" fillId="5" borderId="90" xfId="8" applyNumberFormat="1" applyFont="1" applyFill="1" applyBorder="1" applyAlignment="1">
      <alignment horizontal="center" vertical="center"/>
    </xf>
    <xf numFmtId="185" fontId="23" fillId="5" borderId="89" xfId="8" applyNumberFormat="1" applyFont="1" applyFill="1" applyBorder="1" applyAlignment="1">
      <alignment horizontal="center" vertical="center"/>
    </xf>
    <xf numFmtId="0" fontId="23" fillId="7" borderId="33" xfId="8" applyFont="1" applyFill="1" applyBorder="1" applyAlignment="1">
      <alignment horizontal="center" vertical="center"/>
    </xf>
    <xf numFmtId="0" fontId="19" fillId="8" borderId="25" xfId="8" applyFont="1" applyFill="1" applyBorder="1" applyAlignment="1">
      <alignment vertical="center"/>
    </xf>
    <xf numFmtId="0" fontId="19" fillId="8" borderId="30" xfId="8" applyFont="1" applyFill="1" applyBorder="1" applyAlignment="1">
      <alignment vertical="center"/>
    </xf>
    <xf numFmtId="0" fontId="23" fillId="7" borderId="33" xfId="8" applyFont="1" applyFill="1" applyBorder="1" applyAlignment="1">
      <alignment horizontal="left" vertical="center" wrapText="1"/>
    </xf>
    <xf numFmtId="0" fontId="19" fillId="8" borderId="0" xfId="8" applyFont="1" applyFill="1" applyAlignment="1">
      <alignment vertical="center"/>
    </xf>
    <xf numFmtId="0" fontId="23" fillId="7" borderId="33" xfId="8" applyFont="1" applyFill="1" applyBorder="1" applyAlignment="1">
      <alignment vertical="center" wrapText="1"/>
    </xf>
    <xf numFmtId="0" fontId="23" fillId="7" borderId="33" xfId="8" applyFont="1" applyFill="1" applyBorder="1" applyAlignment="1">
      <alignment vertical="center"/>
    </xf>
    <xf numFmtId="0" fontId="23" fillId="5" borderId="23" xfId="0" applyFont="1" applyFill="1" applyBorder="1" applyAlignment="1">
      <alignment horizontal="center" vertical="center"/>
    </xf>
    <xf numFmtId="0" fontId="23" fillId="5" borderId="25" xfId="0" applyFont="1" applyFill="1" applyBorder="1" applyAlignment="1">
      <alignment horizontal="center" vertical="center"/>
    </xf>
    <xf numFmtId="0" fontId="23" fillId="5" borderId="24" xfId="0" applyFont="1" applyFill="1" applyBorder="1" applyAlignment="1">
      <alignment horizontal="center" vertical="center"/>
    </xf>
    <xf numFmtId="0" fontId="23" fillId="5" borderId="29" xfId="0" applyFont="1" applyFill="1" applyBorder="1" applyAlignment="1">
      <alignment horizontal="center" vertical="center"/>
    </xf>
    <xf numFmtId="0" fontId="23" fillId="5" borderId="30" xfId="0" applyFont="1" applyFill="1" applyBorder="1" applyAlignment="1">
      <alignment horizontal="center" vertical="center"/>
    </xf>
    <xf numFmtId="0" fontId="23" fillId="5" borderId="55" xfId="0" applyFont="1" applyFill="1" applyBorder="1" applyAlignment="1">
      <alignment horizontal="center" vertical="center"/>
    </xf>
    <xf numFmtId="0" fontId="23" fillId="10" borderId="23" xfId="0" applyFont="1" applyFill="1" applyBorder="1" applyAlignment="1">
      <alignment horizontal="left" vertical="center"/>
    </xf>
    <xf numFmtId="0" fontId="23" fillId="10" borderId="25" xfId="0" applyFont="1" applyFill="1" applyBorder="1" applyAlignment="1">
      <alignment horizontal="left" vertical="center"/>
    </xf>
    <xf numFmtId="0" fontId="23" fillId="10" borderId="24" xfId="0" applyFont="1" applyFill="1" applyBorder="1" applyAlignment="1">
      <alignment horizontal="left" vertical="center"/>
    </xf>
    <xf numFmtId="0" fontId="23" fillId="10" borderId="29" xfId="0" applyFont="1" applyFill="1" applyBorder="1" applyAlignment="1">
      <alignment horizontal="left" vertical="center"/>
    </xf>
    <xf numFmtId="0" fontId="23" fillId="10" borderId="30" xfId="0" applyFont="1" applyFill="1" applyBorder="1" applyAlignment="1">
      <alignment horizontal="left" vertical="center"/>
    </xf>
    <xf numFmtId="0" fontId="23" fillId="10" borderId="55" xfId="0" applyFont="1" applyFill="1" applyBorder="1" applyAlignment="1">
      <alignment horizontal="left" vertical="center"/>
    </xf>
    <xf numFmtId="0" fontId="19" fillId="8" borderId="0" xfId="0" applyFont="1" applyFill="1" applyAlignment="1">
      <alignment vertical="center"/>
    </xf>
    <xf numFmtId="0" fontId="19" fillId="8" borderId="30" xfId="0" applyFont="1" applyFill="1" applyBorder="1" applyAlignment="1">
      <alignment vertical="center"/>
    </xf>
    <xf numFmtId="0" fontId="23" fillId="8" borderId="0" xfId="0" applyFont="1" applyFill="1" applyAlignment="1">
      <alignment vertical="center"/>
    </xf>
    <xf numFmtId="0" fontId="23" fillId="0" borderId="25" xfId="0" applyFont="1" applyBorder="1" applyAlignment="1">
      <alignment horizontal="center" vertical="center"/>
    </xf>
    <xf numFmtId="0" fontId="23" fillId="0" borderId="30" xfId="0" applyFont="1" applyBorder="1" applyAlignment="1">
      <alignment horizontal="center" vertical="center"/>
    </xf>
    <xf numFmtId="0" fontId="23" fillId="10" borderId="25" xfId="0" applyFont="1" applyFill="1" applyBorder="1" applyAlignment="1">
      <alignment horizontal="center" vertical="center"/>
    </xf>
    <xf numFmtId="0" fontId="23" fillId="10" borderId="30" xfId="0" applyFont="1" applyFill="1" applyBorder="1" applyAlignment="1">
      <alignment horizontal="center" vertical="center"/>
    </xf>
    <xf numFmtId="0" fontId="23" fillId="0" borderId="24" xfId="0" applyFont="1" applyBorder="1" applyAlignment="1">
      <alignment horizontal="center" vertical="center"/>
    </xf>
    <xf numFmtId="0" fontId="23" fillId="0" borderId="55" xfId="0" applyFont="1" applyBorder="1" applyAlignment="1">
      <alignment horizontal="center" vertical="center"/>
    </xf>
    <xf numFmtId="0" fontId="23" fillId="10" borderId="33" xfId="0" applyFont="1" applyFill="1" applyBorder="1" applyAlignment="1">
      <alignment horizontal="center" vertical="center"/>
    </xf>
    <xf numFmtId="0" fontId="23" fillId="10" borderId="88" xfId="0" applyFont="1" applyFill="1" applyBorder="1" applyAlignment="1">
      <alignment horizontal="center" vertical="center"/>
    </xf>
    <xf numFmtId="0" fontId="23" fillId="5" borderId="23" xfId="0" applyFont="1" applyFill="1" applyBorder="1" applyAlignment="1">
      <alignment horizontal="center" vertical="center" wrapText="1"/>
    </xf>
    <xf numFmtId="0" fontId="23" fillId="5" borderId="33" xfId="0" applyFont="1" applyFill="1" applyBorder="1" applyAlignment="1">
      <alignment horizontal="center" vertical="center"/>
    </xf>
    <xf numFmtId="0" fontId="23" fillId="5" borderId="88" xfId="0" applyFont="1" applyFill="1" applyBorder="1" applyAlignment="1">
      <alignment horizontal="center" vertical="center"/>
    </xf>
    <xf numFmtId="0" fontId="23" fillId="5" borderId="23" xfId="0" applyFont="1" applyFill="1" applyBorder="1" applyAlignment="1">
      <alignment horizontal="center" vertical="center" shrinkToFit="1"/>
    </xf>
    <xf numFmtId="0" fontId="23" fillId="5" borderId="25" xfId="0" applyFont="1" applyFill="1" applyBorder="1" applyAlignment="1">
      <alignment horizontal="center" vertical="center" shrinkToFit="1"/>
    </xf>
    <xf numFmtId="0" fontId="23" fillId="5" borderId="29" xfId="0" applyFont="1" applyFill="1" applyBorder="1" applyAlignment="1">
      <alignment horizontal="center" vertical="center" shrinkToFit="1"/>
    </xf>
    <xf numFmtId="0" fontId="23" fillId="5" borderId="30" xfId="0" applyFont="1" applyFill="1" applyBorder="1" applyAlignment="1">
      <alignment horizontal="center" vertical="center" shrinkToFit="1"/>
    </xf>
    <xf numFmtId="0" fontId="23" fillId="0" borderId="23" xfId="0" applyFont="1" applyBorder="1" applyAlignment="1">
      <alignment horizontal="center" vertical="center"/>
    </xf>
    <xf numFmtId="0" fontId="23" fillId="0" borderId="29" xfId="0" applyFont="1" applyBorder="1" applyAlignment="1">
      <alignment horizontal="center" vertical="center"/>
    </xf>
    <xf numFmtId="0" fontId="19" fillId="0" borderId="0" xfId="8" applyFont="1" applyFill="1" applyAlignment="1">
      <alignment horizontal="left" vertical="center"/>
    </xf>
    <xf numFmtId="0" fontId="23" fillId="0" borderId="88" xfId="8" applyFont="1" applyBorder="1" applyAlignment="1">
      <alignment horizontal="center" vertical="center"/>
    </xf>
    <xf numFmtId="0" fontId="23" fillId="10" borderId="138" xfId="8" applyFont="1" applyFill="1" applyBorder="1" applyAlignment="1">
      <alignment horizontal="center" vertical="center"/>
    </xf>
    <xf numFmtId="0" fontId="23" fillId="10" borderId="219" xfId="8" applyFont="1" applyFill="1" applyBorder="1" applyAlignment="1">
      <alignment horizontal="center" vertical="center"/>
    </xf>
    <xf numFmtId="0" fontId="22" fillId="5" borderId="217" xfId="8" applyFont="1" applyFill="1" applyBorder="1" applyAlignment="1">
      <alignment vertical="center" wrapText="1"/>
    </xf>
    <xf numFmtId="0" fontId="22" fillId="5" borderId="218" xfId="8" applyFont="1" applyFill="1" applyBorder="1" applyAlignment="1">
      <alignment vertical="center" wrapText="1"/>
    </xf>
    <xf numFmtId="0" fontId="22" fillId="5" borderId="219" xfId="8" applyFont="1" applyFill="1" applyBorder="1" applyAlignment="1">
      <alignment vertical="center" wrapText="1"/>
    </xf>
    <xf numFmtId="0" fontId="23" fillId="5" borderId="217" xfId="8" applyFont="1" applyFill="1" applyBorder="1" applyAlignment="1">
      <alignment vertical="center" wrapText="1"/>
    </xf>
    <xf numFmtId="0" fontId="23" fillId="5" borderId="218" xfId="8" applyFont="1" applyFill="1" applyBorder="1" applyAlignment="1">
      <alignment vertical="center" wrapText="1"/>
    </xf>
    <xf numFmtId="0" fontId="23" fillId="5" borderId="219" xfId="8" applyFont="1" applyFill="1" applyBorder="1" applyAlignment="1">
      <alignment vertical="center" wrapText="1"/>
    </xf>
    <xf numFmtId="0" fontId="23" fillId="5" borderId="39" xfId="8" applyFont="1" applyFill="1" applyBorder="1" applyAlignment="1">
      <alignment vertical="center" wrapText="1"/>
    </xf>
    <xf numFmtId="0" fontId="23" fillId="5" borderId="41" xfId="8" applyFont="1" applyFill="1" applyBorder="1" applyAlignment="1">
      <alignment vertical="center" wrapText="1"/>
    </xf>
    <xf numFmtId="0" fontId="23" fillId="5" borderId="40" xfId="8" applyFont="1" applyFill="1" applyBorder="1" applyAlignment="1">
      <alignment vertical="center" wrapText="1"/>
    </xf>
    <xf numFmtId="0" fontId="23" fillId="10" borderId="39" xfId="8" applyFont="1" applyFill="1" applyBorder="1" applyAlignment="1">
      <alignment horizontal="center" vertical="center"/>
    </xf>
    <xf numFmtId="0" fontId="23" fillId="10" borderId="41" xfId="8" applyFont="1" applyFill="1" applyBorder="1" applyAlignment="1">
      <alignment horizontal="center" vertical="center"/>
    </xf>
    <xf numFmtId="0" fontId="23" fillId="10" borderId="40" xfId="8" applyFont="1" applyFill="1" applyBorder="1" applyAlignment="1">
      <alignment horizontal="center" vertical="center"/>
    </xf>
    <xf numFmtId="0" fontId="23" fillId="5" borderId="91" xfId="8" applyFont="1" applyFill="1" applyBorder="1" applyAlignment="1">
      <alignment vertical="center" wrapText="1"/>
    </xf>
    <xf numFmtId="0" fontId="23" fillId="5" borderId="92" xfId="8" applyFont="1" applyFill="1" applyBorder="1" applyAlignment="1">
      <alignment vertical="center" wrapText="1"/>
    </xf>
    <xf numFmtId="0" fontId="23" fillId="5" borderId="138" xfId="8" applyFont="1" applyFill="1" applyBorder="1" applyAlignment="1">
      <alignment vertical="center" wrapText="1"/>
    </xf>
    <xf numFmtId="0" fontId="23" fillId="5" borderId="19" xfId="8" applyFont="1" applyFill="1" applyBorder="1" applyAlignment="1">
      <alignment vertical="center" wrapText="1"/>
    </xf>
    <xf numFmtId="0" fontId="23" fillId="5" borderId="21" xfId="8" applyFont="1" applyFill="1" applyBorder="1" applyAlignment="1">
      <alignment vertical="center" wrapText="1"/>
    </xf>
    <xf numFmtId="0" fontId="23" fillId="5" borderId="20" xfId="8" applyFont="1" applyFill="1" applyBorder="1" applyAlignment="1">
      <alignment vertical="center" wrapText="1"/>
    </xf>
    <xf numFmtId="0" fontId="23" fillId="10" borderId="20" xfId="8" applyFont="1" applyFill="1" applyBorder="1" applyAlignment="1">
      <alignment horizontal="center" vertical="center"/>
    </xf>
    <xf numFmtId="0" fontId="23" fillId="5" borderId="23" xfId="8" applyFont="1" applyFill="1" applyBorder="1" applyAlignment="1">
      <alignment horizontal="center" vertical="center" shrinkToFit="1"/>
    </xf>
    <xf numFmtId="0" fontId="23" fillId="5" borderId="25" xfId="8" applyFont="1" applyFill="1" applyBorder="1" applyAlignment="1">
      <alignment horizontal="center" vertical="center" shrinkToFit="1"/>
    </xf>
    <xf numFmtId="0" fontId="23" fillId="5" borderId="24" xfId="8" applyFont="1" applyFill="1" applyBorder="1" applyAlignment="1">
      <alignment horizontal="center" vertical="center" shrinkToFit="1"/>
    </xf>
    <xf numFmtId="0" fontId="23" fillId="5" borderId="29" xfId="8" applyFont="1" applyFill="1" applyBorder="1" applyAlignment="1">
      <alignment horizontal="center" vertical="center" shrinkToFit="1"/>
    </xf>
    <xf numFmtId="0" fontId="23" fillId="5" borderId="30" xfId="8" applyFont="1" applyFill="1" applyBorder="1" applyAlignment="1">
      <alignment horizontal="center" vertical="center" shrinkToFit="1"/>
    </xf>
    <xf numFmtId="0" fontId="23" fillId="5" borderId="55" xfId="8" applyFont="1" applyFill="1" applyBorder="1" applyAlignment="1">
      <alignment horizontal="center" vertical="center" shrinkToFit="1"/>
    </xf>
    <xf numFmtId="0" fontId="23" fillId="0" borderId="90" xfId="8" applyFont="1" applyFill="1" applyBorder="1" applyAlignment="1">
      <alignment vertical="center" wrapText="1"/>
    </xf>
    <xf numFmtId="0" fontId="23" fillId="0" borderId="27" xfId="8" applyFont="1" applyFill="1" applyBorder="1" applyAlignment="1">
      <alignment vertical="center" wrapText="1"/>
    </xf>
    <xf numFmtId="0" fontId="23" fillId="7" borderId="23" xfId="8" applyFont="1" applyFill="1" applyBorder="1" applyAlignment="1">
      <alignment horizontal="center" vertical="center"/>
    </xf>
    <xf numFmtId="0" fontId="23" fillId="7" borderId="25" xfId="8" applyFont="1" applyFill="1" applyBorder="1" applyAlignment="1">
      <alignment horizontal="center" vertical="center"/>
    </xf>
    <xf numFmtId="0" fontId="23" fillId="7" borderId="24" xfId="8" applyFont="1" applyFill="1" applyBorder="1" applyAlignment="1">
      <alignment horizontal="center" vertical="center"/>
    </xf>
    <xf numFmtId="0" fontId="23" fillId="7" borderId="29" xfId="8" applyFont="1" applyFill="1" applyBorder="1" applyAlignment="1">
      <alignment horizontal="center" vertical="center"/>
    </xf>
    <xf numFmtId="0" fontId="23" fillId="7" borderId="30" xfId="8" applyFont="1" applyFill="1" applyBorder="1" applyAlignment="1">
      <alignment horizontal="center" vertical="center"/>
    </xf>
    <xf numFmtId="0" fontId="23" fillId="7" borderId="55" xfId="8" applyFont="1" applyFill="1" applyBorder="1" applyAlignment="1">
      <alignment horizontal="center" vertical="center"/>
    </xf>
    <xf numFmtId="0" fontId="19" fillId="0" borderId="0" xfId="8" applyFont="1" applyFill="1" applyBorder="1" applyAlignment="1">
      <alignment horizontal="left" vertical="center"/>
    </xf>
    <xf numFmtId="0" fontId="23" fillId="10" borderId="23" xfId="8" applyFont="1" applyFill="1" applyBorder="1" applyAlignment="1">
      <alignment horizontal="center" vertical="center" wrapText="1"/>
    </xf>
    <xf numFmtId="0" fontId="23" fillId="10" borderId="25" xfId="8" applyFont="1" applyFill="1" applyBorder="1" applyAlignment="1">
      <alignment horizontal="center" vertical="center" wrapText="1"/>
    </xf>
    <xf numFmtId="0" fontId="23" fillId="10" borderId="24" xfId="8" applyFont="1" applyFill="1" applyBorder="1" applyAlignment="1">
      <alignment horizontal="center" vertical="center" wrapText="1"/>
    </xf>
    <xf numFmtId="0" fontId="23" fillId="10" borderId="27" xfId="8" applyFont="1" applyFill="1" applyBorder="1" applyAlignment="1">
      <alignment horizontal="center" vertical="center" wrapText="1"/>
    </xf>
    <xf numFmtId="0" fontId="23" fillId="10" borderId="0" xfId="8" applyFont="1" applyFill="1" applyBorder="1" applyAlignment="1">
      <alignment horizontal="center" vertical="center" wrapText="1"/>
    </xf>
    <xf numFmtId="0" fontId="23" fillId="10" borderId="28" xfId="8" applyFont="1" applyFill="1" applyBorder="1" applyAlignment="1">
      <alignment horizontal="center" vertical="center" wrapText="1"/>
    </xf>
    <xf numFmtId="0" fontId="23" fillId="10" borderId="29" xfId="8" applyFont="1" applyFill="1" applyBorder="1" applyAlignment="1">
      <alignment horizontal="center" vertical="center" wrapText="1"/>
    </xf>
    <xf numFmtId="0" fontId="23" fillId="10" borderId="30" xfId="8" applyFont="1" applyFill="1" applyBorder="1" applyAlignment="1">
      <alignment horizontal="center" vertical="center" wrapText="1"/>
    </xf>
    <xf numFmtId="0" fontId="23" fillId="10" borderId="55" xfId="8" applyFont="1" applyFill="1" applyBorder="1" applyAlignment="1">
      <alignment horizontal="center" vertical="center" wrapText="1"/>
    </xf>
    <xf numFmtId="0" fontId="1" fillId="0" borderId="0" xfId="8" applyBorder="1">
      <alignment vertical="center"/>
    </xf>
    <xf numFmtId="0" fontId="1" fillId="10" borderId="25" xfId="8" applyFill="1" applyBorder="1">
      <alignment vertical="center"/>
    </xf>
    <xf numFmtId="0" fontId="1" fillId="10" borderId="0" xfId="8" applyFill="1" applyBorder="1">
      <alignment vertical="center"/>
    </xf>
    <xf numFmtId="0" fontId="46" fillId="10" borderId="23" xfId="8" applyFont="1" applyFill="1" applyBorder="1" applyAlignment="1">
      <alignment horizontal="center" vertical="center"/>
    </xf>
    <xf numFmtId="0" fontId="46" fillId="10" borderId="25" xfId="8" applyFont="1" applyFill="1" applyBorder="1" applyAlignment="1">
      <alignment horizontal="center" vertical="center"/>
    </xf>
    <xf numFmtId="0" fontId="46" fillId="10" borderId="29" xfId="8" applyFont="1" applyFill="1" applyBorder="1" applyAlignment="1">
      <alignment horizontal="center" vertical="center"/>
    </xf>
    <xf numFmtId="0" fontId="46" fillId="10" borderId="30" xfId="8" applyFont="1" applyFill="1" applyBorder="1" applyAlignment="1">
      <alignment horizontal="center" vertical="center"/>
    </xf>
    <xf numFmtId="0" fontId="23" fillId="5" borderId="33" xfId="8" applyFont="1" applyFill="1" applyBorder="1" applyAlignment="1">
      <alignment vertical="center" wrapText="1"/>
    </xf>
    <xf numFmtId="0" fontId="19" fillId="4" borderId="25" xfId="8" applyFont="1" applyFill="1" applyBorder="1" applyAlignment="1">
      <alignment vertical="center"/>
    </xf>
    <xf numFmtId="0" fontId="19" fillId="4" borderId="30" xfId="8" applyFont="1" applyFill="1" applyBorder="1" applyAlignment="1">
      <alignment vertical="center"/>
    </xf>
    <xf numFmtId="0" fontId="23" fillId="5" borderId="171" xfId="8" applyFont="1" applyFill="1" applyBorder="1" applyAlignment="1">
      <alignment horizontal="center" vertical="center"/>
    </xf>
    <xf numFmtId="0" fontId="23" fillId="7" borderId="171" xfId="8" applyFont="1" applyFill="1" applyBorder="1" applyAlignment="1">
      <alignment horizontal="center" vertical="center"/>
    </xf>
    <xf numFmtId="0" fontId="23" fillId="7" borderId="90" xfId="8" applyFont="1" applyFill="1" applyBorder="1" applyAlignment="1">
      <alignment horizontal="center" vertical="center"/>
    </xf>
    <xf numFmtId="0" fontId="1" fillId="0" borderId="25" xfId="8" applyBorder="1">
      <alignment vertical="center"/>
    </xf>
    <xf numFmtId="0" fontId="1" fillId="0" borderId="180" xfId="8" applyBorder="1">
      <alignment vertical="center"/>
    </xf>
    <xf numFmtId="0" fontId="1" fillId="0" borderId="30" xfId="8" applyBorder="1">
      <alignment vertical="center"/>
    </xf>
    <xf numFmtId="0" fontId="1" fillId="10" borderId="30" xfId="8" applyFill="1" applyBorder="1">
      <alignment vertical="center"/>
    </xf>
    <xf numFmtId="0" fontId="23" fillId="0" borderId="25" xfId="8" applyFont="1" applyBorder="1" applyAlignment="1">
      <alignment vertical="center"/>
    </xf>
    <xf numFmtId="0" fontId="23" fillId="0" borderId="24" xfId="8" applyFont="1" applyBorder="1" applyAlignment="1">
      <alignment vertical="center"/>
    </xf>
    <xf numFmtId="0" fontId="23" fillId="0" borderId="30" xfId="8" applyFont="1" applyBorder="1" applyAlignment="1">
      <alignment vertical="center"/>
    </xf>
    <xf numFmtId="0" fontId="23" fillId="0" borderId="55" xfId="8" applyFont="1" applyBorder="1" applyAlignment="1">
      <alignment vertical="center"/>
    </xf>
    <xf numFmtId="0" fontId="19" fillId="4" borderId="0" xfId="8" applyFont="1" applyFill="1" applyBorder="1" applyAlignment="1">
      <alignment vertical="center"/>
    </xf>
    <xf numFmtId="0" fontId="23" fillId="5" borderId="33" xfId="8" applyFont="1" applyFill="1" applyBorder="1" applyAlignment="1">
      <alignment horizontal="left" vertical="center" wrapText="1"/>
    </xf>
    <xf numFmtId="0" fontId="23" fillId="10" borderId="25" xfId="11" applyFont="1" applyFill="1" applyBorder="1" applyAlignment="1">
      <alignment horizontal="center" vertical="center"/>
    </xf>
    <xf numFmtId="0" fontId="23" fillId="10" borderId="0" xfId="11" applyFont="1" applyFill="1" applyBorder="1" applyAlignment="1">
      <alignment horizontal="center" vertical="center"/>
    </xf>
    <xf numFmtId="0" fontId="23" fillId="0" borderId="24" xfId="11" applyFont="1" applyBorder="1" applyAlignment="1">
      <alignment horizontal="center" vertical="center"/>
    </xf>
    <xf numFmtId="0" fontId="23" fillId="0" borderId="28" xfId="11" applyFont="1" applyBorder="1" applyAlignment="1">
      <alignment horizontal="center" vertical="center"/>
    </xf>
    <xf numFmtId="0" fontId="23" fillId="10" borderId="124" xfId="11" applyFont="1" applyFill="1" applyBorder="1" applyAlignment="1">
      <alignment horizontal="center" vertical="center"/>
    </xf>
    <xf numFmtId="0" fontId="23" fillId="5" borderId="23" xfId="11" applyFont="1" applyFill="1" applyBorder="1" applyAlignment="1">
      <alignment horizontal="center" vertical="center"/>
    </xf>
    <xf numFmtId="0" fontId="23" fillId="5" borderId="25" xfId="11" applyFont="1" applyFill="1" applyBorder="1" applyAlignment="1">
      <alignment horizontal="center" vertical="center"/>
    </xf>
    <xf numFmtId="0" fontId="23" fillId="5" borderId="24" xfId="11" applyFont="1" applyFill="1" applyBorder="1" applyAlignment="1">
      <alignment horizontal="center" vertical="center"/>
    </xf>
    <xf numFmtId="0" fontId="23" fillId="5" borderId="29" xfId="11" applyFont="1" applyFill="1" applyBorder="1" applyAlignment="1">
      <alignment horizontal="center" vertical="center"/>
    </xf>
    <xf numFmtId="0" fontId="23" fillId="5" borderId="30" xfId="11" applyFont="1" applyFill="1" applyBorder="1" applyAlignment="1">
      <alignment horizontal="center" vertical="center"/>
    </xf>
    <xf numFmtId="0" fontId="23" fillId="5" borderId="55" xfId="11" applyFont="1" applyFill="1" applyBorder="1" applyAlignment="1">
      <alignment horizontal="center" vertical="center"/>
    </xf>
    <xf numFmtId="0" fontId="23" fillId="10" borderId="23" xfId="11" applyFont="1" applyFill="1" applyBorder="1" applyAlignment="1">
      <alignment horizontal="left" vertical="center"/>
    </xf>
    <xf numFmtId="0" fontId="23" fillId="10" borderId="25" xfId="11" applyFont="1" applyFill="1" applyBorder="1" applyAlignment="1">
      <alignment horizontal="left" vertical="center"/>
    </xf>
    <xf numFmtId="0" fontId="23" fillId="10" borderId="24" xfId="11" applyFont="1" applyFill="1" applyBorder="1" applyAlignment="1">
      <alignment horizontal="left" vertical="center"/>
    </xf>
    <xf numFmtId="0" fontId="23" fillId="10" borderId="29" xfId="11" applyFont="1" applyFill="1" applyBorder="1" applyAlignment="1">
      <alignment horizontal="left" vertical="center"/>
    </xf>
    <xf numFmtId="0" fontId="23" fillId="10" borderId="30" xfId="11" applyFont="1" applyFill="1" applyBorder="1" applyAlignment="1">
      <alignment horizontal="left" vertical="center"/>
    </xf>
    <xf numFmtId="0" fontId="23" fillId="10" borderId="55" xfId="11" applyFont="1" applyFill="1" applyBorder="1" applyAlignment="1">
      <alignment horizontal="left" vertical="center"/>
    </xf>
    <xf numFmtId="0" fontId="23" fillId="0" borderId="24" xfId="11" applyFont="1" applyFill="1" applyBorder="1" applyAlignment="1">
      <alignment horizontal="center" vertical="center"/>
    </xf>
    <xf numFmtId="0" fontId="23" fillId="0" borderId="55" xfId="11" applyFont="1" applyFill="1" applyBorder="1" applyAlignment="1">
      <alignment horizontal="center" vertical="center"/>
    </xf>
    <xf numFmtId="0" fontId="23" fillId="5" borderId="33" xfId="11" applyFont="1" applyFill="1" applyBorder="1" applyAlignment="1">
      <alignment horizontal="center" vertical="center"/>
    </xf>
    <xf numFmtId="0" fontId="23" fillId="0" borderId="23" xfId="11" applyFont="1" applyBorder="1" applyAlignment="1">
      <alignment horizontal="center" vertical="center"/>
    </xf>
    <xf numFmtId="0" fontId="23" fillId="0" borderId="25" xfId="11" applyFont="1" applyBorder="1" applyAlignment="1">
      <alignment horizontal="center" vertical="center"/>
    </xf>
    <xf numFmtId="0" fontId="23" fillId="0" borderId="27" xfId="11" applyFont="1" applyBorder="1" applyAlignment="1">
      <alignment horizontal="center" vertical="center"/>
    </xf>
    <xf numFmtId="0" fontId="23" fillId="0" borderId="0" xfId="11" applyFont="1" applyBorder="1" applyAlignment="1">
      <alignment horizontal="center" vertical="center"/>
    </xf>
    <xf numFmtId="0" fontId="23" fillId="5" borderId="39" xfId="11" applyFont="1" applyFill="1" applyBorder="1" applyAlignment="1">
      <alignment horizontal="center" vertical="center"/>
    </xf>
    <xf numFmtId="0" fontId="23" fillId="5" borderId="41" xfId="11" applyFont="1" applyFill="1" applyBorder="1" applyAlignment="1">
      <alignment horizontal="center" vertical="center"/>
    </xf>
    <xf numFmtId="0" fontId="23" fillId="5" borderId="40" xfId="11" applyFont="1" applyFill="1" applyBorder="1" applyAlignment="1">
      <alignment horizontal="center" vertical="center"/>
    </xf>
    <xf numFmtId="0" fontId="23" fillId="5" borderId="27" xfId="11" applyFont="1" applyFill="1" applyBorder="1" applyAlignment="1">
      <alignment horizontal="center" vertical="center"/>
    </xf>
    <xf numFmtId="0" fontId="23" fillId="5" borderId="0" xfId="11" applyFont="1" applyFill="1" applyBorder="1" applyAlignment="1">
      <alignment horizontal="center" vertical="center"/>
    </xf>
    <xf numFmtId="0" fontId="23" fillId="5" borderId="28" xfId="11" applyFont="1" applyFill="1" applyBorder="1" applyAlignment="1">
      <alignment horizontal="center" vertical="center"/>
    </xf>
    <xf numFmtId="0" fontId="19" fillId="10" borderId="23" xfId="11" applyFont="1" applyFill="1" applyBorder="1" applyAlignment="1">
      <alignment horizontal="center" vertical="center"/>
    </xf>
    <xf numFmtId="0" fontId="19" fillId="10" borderId="25" xfId="11" applyFont="1" applyFill="1" applyBorder="1" applyAlignment="1">
      <alignment horizontal="center" vertical="center"/>
    </xf>
    <xf numFmtId="0" fontId="19" fillId="10" borderId="29" xfId="11" applyFont="1" applyFill="1" applyBorder="1" applyAlignment="1">
      <alignment horizontal="center" vertical="center"/>
    </xf>
    <xf numFmtId="0" fontId="19" fillId="10" borderId="30" xfId="11" applyFont="1" applyFill="1" applyBorder="1" applyAlignment="1">
      <alignment horizontal="center" vertical="center"/>
    </xf>
    <xf numFmtId="0" fontId="23" fillId="0" borderId="179" xfId="11" applyFont="1" applyFill="1" applyBorder="1" applyAlignment="1">
      <alignment horizontal="center" vertical="center"/>
    </xf>
    <xf numFmtId="0" fontId="23" fillId="0" borderId="25" xfId="11" applyFont="1" applyFill="1" applyBorder="1" applyAlignment="1">
      <alignment horizontal="center" vertical="center"/>
    </xf>
    <xf numFmtId="0" fontId="23" fillId="0" borderId="180" xfId="11" applyFont="1" applyFill="1" applyBorder="1" applyAlignment="1">
      <alignment horizontal="center" vertical="center"/>
    </xf>
    <xf numFmtId="0" fontId="23" fillId="0" borderId="30" xfId="11" applyFont="1" applyFill="1" applyBorder="1" applyAlignment="1">
      <alignment horizontal="center" vertical="center"/>
    </xf>
    <xf numFmtId="0" fontId="23" fillId="10" borderId="30" xfId="11" applyFont="1" applyFill="1" applyBorder="1" applyAlignment="1">
      <alignment horizontal="center" vertical="center"/>
    </xf>
    <xf numFmtId="0" fontId="23" fillId="10" borderId="88" xfId="11" applyFont="1" applyFill="1" applyBorder="1" applyAlignment="1">
      <alignment horizontal="center" vertical="center"/>
    </xf>
    <xf numFmtId="0" fontId="23" fillId="10" borderId="90" xfId="11" applyFont="1" applyFill="1" applyBorder="1" applyAlignment="1">
      <alignment horizontal="center" vertical="center"/>
    </xf>
    <xf numFmtId="0" fontId="23" fillId="10" borderId="169" xfId="11" applyFont="1" applyFill="1" applyBorder="1" applyAlignment="1">
      <alignment horizontal="center" vertical="center"/>
    </xf>
    <xf numFmtId="0" fontId="23" fillId="10" borderId="171" xfId="11" applyFont="1" applyFill="1" applyBorder="1" applyAlignment="1">
      <alignment horizontal="center" vertical="center"/>
    </xf>
    <xf numFmtId="0" fontId="23" fillId="0" borderId="90" xfId="11" applyFont="1" applyFill="1" applyBorder="1" applyAlignment="1">
      <alignment horizontal="center" vertical="center"/>
    </xf>
    <xf numFmtId="0" fontId="23" fillId="0" borderId="89" xfId="11" applyFont="1" applyFill="1" applyBorder="1" applyAlignment="1">
      <alignment horizontal="center" vertical="center"/>
    </xf>
    <xf numFmtId="0" fontId="23" fillId="10" borderId="33" xfId="11" applyFont="1" applyFill="1" applyBorder="1" applyAlignment="1">
      <alignment horizontal="center" vertical="center"/>
    </xf>
    <xf numFmtId="0" fontId="23" fillId="5" borderId="35" xfId="11" applyFont="1" applyFill="1" applyBorder="1" applyAlignment="1">
      <alignment horizontal="center" vertical="center"/>
    </xf>
    <xf numFmtId="0" fontId="23" fillId="5" borderId="37" xfId="11" applyFont="1" applyFill="1" applyBorder="1" applyAlignment="1">
      <alignment horizontal="center" vertical="center"/>
    </xf>
    <xf numFmtId="0" fontId="23" fillId="5" borderId="36" xfId="11" applyFont="1" applyFill="1" applyBorder="1" applyAlignment="1">
      <alignment horizontal="center" vertical="center"/>
    </xf>
    <xf numFmtId="0" fontId="23" fillId="10" borderId="23" xfId="11" applyFont="1" applyFill="1" applyBorder="1" applyAlignment="1">
      <alignment horizontal="center" vertical="center"/>
    </xf>
    <xf numFmtId="0" fontId="23" fillId="10" borderId="27" xfId="11" applyFont="1" applyFill="1" applyBorder="1" applyAlignment="1">
      <alignment horizontal="center" vertical="center"/>
    </xf>
    <xf numFmtId="0" fontId="23" fillId="0" borderId="0" xfId="11" applyFont="1" applyFill="1" applyBorder="1" applyAlignment="1">
      <alignment horizontal="center" vertical="center"/>
    </xf>
    <xf numFmtId="0" fontId="23" fillId="0" borderId="28" xfId="11" applyFont="1" applyFill="1" applyBorder="1" applyAlignment="1">
      <alignment horizontal="center" vertical="center"/>
    </xf>
    <xf numFmtId="0" fontId="23" fillId="5" borderId="88" xfId="11" applyFont="1" applyFill="1" applyBorder="1" applyAlignment="1">
      <alignment horizontal="center" vertical="center"/>
    </xf>
    <xf numFmtId="0" fontId="23" fillId="5" borderId="90" xfId="11" applyFont="1" applyFill="1" applyBorder="1" applyAlignment="1">
      <alignment horizontal="center" vertical="center"/>
    </xf>
    <xf numFmtId="0" fontId="23" fillId="5" borderId="169" xfId="11" applyFont="1" applyFill="1" applyBorder="1" applyAlignment="1">
      <alignment horizontal="center" vertical="center"/>
    </xf>
    <xf numFmtId="0" fontId="23" fillId="5" borderId="179" xfId="11" applyFont="1" applyFill="1" applyBorder="1" applyAlignment="1">
      <alignment horizontal="center" vertical="center"/>
    </xf>
    <xf numFmtId="0" fontId="23" fillId="0" borderId="30" xfId="11" applyFont="1" applyBorder="1" applyAlignment="1">
      <alignment horizontal="center" vertical="center"/>
    </xf>
    <xf numFmtId="0" fontId="23" fillId="5" borderId="23" xfId="11" applyFont="1" applyFill="1" applyBorder="1" applyAlignment="1">
      <alignment horizontal="center" vertical="center" wrapText="1"/>
    </xf>
    <xf numFmtId="0" fontId="23" fillId="5" borderId="25" xfId="11" applyFont="1" applyFill="1" applyBorder="1" applyAlignment="1">
      <alignment horizontal="center" vertical="center" wrapText="1"/>
    </xf>
    <xf numFmtId="0" fontId="23" fillId="5" borderId="24" xfId="11" applyFont="1" applyFill="1" applyBorder="1" applyAlignment="1">
      <alignment horizontal="center" vertical="center" wrapText="1"/>
    </xf>
    <xf numFmtId="187" fontId="23" fillId="7" borderId="30" xfId="11" applyNumberFormat="1" applyFont="1" applyFill="1" applyBorder="1" applyAlignment="1">
      <alignment horizontal="center" vertical="center" wrapText="1"/>
    </xf>
    <xf numFmtId="0" fontId="23" fillId="0" borderId="55" xfId="11" applyFont="1" applyBorder="1" applyAlignment="1">
      <alignment horizontal="center" vertical="center"/>
    </xf>
    <xf numFmtId="0" fontId="23" fillId="5" borderId="23" xfId="11" applyFont="1" applyFill="1" applyBorder="1" applyAlignment="1">
      <alignment horizontal="center" vertical="center" shrinkToFit="1"/>
    </xf>
    <xf numFmtId="0" fontId="23" fillId="5" borderId="25" xfId="11" applyFont="1" applyFill="1" applyBorder="1" applyAlignment="1">
      <alignment horizontal="center" vertical="center" shrinkToFit="1"/>
    </xf>
    <xf numFmtId="0" fontId="23" fillId="5" borderId="24" xfId="11" applyFont="1" applyFill="1" applyBorder="1" applyAlignment="1">
      <alignment horizontal="center" vertical="center" shrinkToFit="1"/>
    </xf>
    <xf numFmtId="0" fontId="23" fillId="5" borderId="29" xfId="11" applyFont="1" applyFill="1" applyBorder="1" applyAlignment="1">
      <alignment horizontal="center" vertical="center" shrinkToFit="1"/>
    </xf>
    <xf numFmtId="0" fontId="23" fillId="5" borderId="30" xfId="11" applyFont="1" applyFill="1" applyBorder="1" applyAlignment="1">
      <alignment horizontal="center" vertical="center" shrinkToFit="1"/>
    </xf>
    <xf numFmtId="0" fontId="23" fillId="5" borderId="55" xfId="11" applyFont="1" applyFill="1" applyBorder="1" applyAlignment="1">
      <alignment horizontal="center" vertical="center" shrinkToFit="1"/>
    </xf>
    <xf numFmtId="0" fontId="23" fillId="0" borderId="29" xfId="11" applyFont="1" applyBorder="1" applyAlignment="1">
      <alignment horizontal="center" vertical="center"/>
    </xf>
    <xf numFmtId="0" fontId="23" fillId="10" borderId="29" xfId="11" applyFont="1" applyFill="1" applyBorder="1" applyAlignment="1">
      <alignment horizontal="center" vertical="center"/>
    </xf>
    <xf numFmtId="0" fontId="19" fillId="8" borderId="0" xfId="11" applyFont="1" applyFill="1" applyAlignment="1">
      <alignment horizontal="left" vertical="center"/>
    </xf>
    <xf numFmtId="0" fontId="23" fillId="5" borderId="29" xfId="11" applyFont="1" applyFill="1" applyBorder="1" applyAlignment="1">
      <alignment horizontal="center" vertical="center" wrapText="1"/>
    </xf>
    <xf numFmtId="0" fontId="23" fillId="5" borderId="30" xfId="11" applyFont="1" applyFill="1" applyBorder="1" applyAlignment="1">
      <alignment horizontal="center" vertical="center" wrapText="1"/>
    </xf>
    <xf numFmtId="0" fontId="23" fillId="5" borderId="55" xfId="11" applyFont="1" applyFill="1" applyBorder="1" applyAlignment="1">
      <alignment horizontal="center" vertical="center" wrapText="1"/>
    </xf>
    <xf numFmtId="0" fontId="23" fillId="5" borderId="89" xfId="11" applyFont="1" applyFill="1" applyBorder="1" applyAlignment="1">
      <alignment horizontal="center" vertical="center"/>
    </xf>
    <xf numFmtId="0" fontId="23" fillId="10" borderId="89" xfId="11" applyFont="1" applyFill="1" applyBorder="1" applyAlignment="1">
      <alignment horizontal="center" vertical="center"/>
    </xf>
    <xf numFmtId="0" fontId="19" fillId="8" borderId="30" xfId="11" applyFont="1" applyFill="1" applyBorder="1" applyAlignment="1">
      <alignment horizontal="left" vertical="center"/>
    </xf>
    <xf numFmtId="0" fontId="23" fillId="5" borderId="193" xfId="11" applyFont="1" applyFill="1" applyBorder="1" applyAlignment="1">
      <alignment horizontal="center" vertical="center"/>
    </xf>
    <xf numFmtId="0" fontId="22" fillId="5" borderId="23" xfId="11" applyFont="1" applyFill="1" applyBorder="1" applyAlignment="1">
      <alignment horizontal="center" vertical="center" wrapText="1"/>
    </xf>
    <xf numFmtId="0" fontId="22" fillId="5" borderId="25" xfId="11" applyFont="1" applyFill="1" applyBorder="1" applyAlignment="1">
      <alignment horizontal="center" vertical="center"/>
    </xf>
    <xf numFmtId="0" fontId="22" fillId="5" borderId="24" xfId="11" applyFont="1" applyFill="1" applyBorder="1" applyAlignment="1">
      <alignment horizontal="center" vertical="center"/>
    </xf>
    <xf numFmtId="0" fontId="22" fillId="5" borderId="29" xfId="11" applyFont="1" applyFill="1" applyBorder="1" applyAlignment="1">
      <alignment horizontal="center" vertical="center"/>
    </xf>
    <xf numFmtId="0" fontId="22" fillId="5" borderId="30" xfId="11" applyFont="1" applyFill="1" applyBorder="1" applyAlignment="1">
      <alignment horizontal="center" vertical="center"/>
    </xf>
    <xf numFmtId="0" fontId="22" fillId="5" borderId="55" xfId="11" applyFont="1" applyFill="1" applyBorder="1" applyAlignment="1">
      <alignment horizontal="center" vertical="center"/>
    </xf>
    <xf numFmtId="0" fontId="22" fillId="5" borderId="25" xfId="11" applyFont="1" applyFill="1" applyBorder="1" applyAlignment="1">
      <alignment horizontal="center" vertical="center" wrapText="1"/>
    </xf>
    <xf numFmtId="0" fontId="22" fillId="5" borderId="24" xfId="11" applyFont="1" applyFill="1" applyBorder="1" applyAlignment="1">
      <alignment horizontal="center" vertical="center" wrapText="1"/>
    </xf>
    <xf numFmtId="0" fontId="22" fillId="5" borderId="29" xfId="11" applyFont="1" applyFill="1" applyBorder="1" applyAlignment="1">
      <alignment horizontal="center" vertical="center" wrapText="1"/>
    </xf>
    <xf numFmtId="0" fontId="22" fillId="5" borderId="30" xfId="11" applyFont="1" applyFill="1" applyBorder="1" applyAlignment="1">
      <alignment horizontal="center" vertical="center" wrapText="1"/>
    </xf>
    <xf numFmtId="0" fontId="22" fillId="5" borderId="55" xfId="11" applyFont="1" applyFill="1" applyBorder="1" applyAlignment="1">
      <alignment horizontal="center" vertical="center" wrapText="1"/>
    </xf>
    <xf numFmtId="0" fontId="23" fillId="8" borderId="0" xfId="11" applyFont="1" applyFill="1" applyBorder="1" applyAlignment="1">
      <alignment horizontal="center" vertical="center"/>
    </xf>
    <xf numFmtId="189" fontId="19" fillId="8" borderId="0" xfId="11" applyNumberFormat="1" applyFont="1" applyFill="1" applyAlignment="1">
      <alignment horizontal="right" vertical="center" shrinkToFit="1"/>
    </xf>
    <xf numFmtId="189" fontId="19" fillId="8" borderId="0" xfId="11" applyNumberFormat="1" applyFont="1" applyFill="1" applyAlignment="1">
      <alignment horizontal="center" vertical="center" shrinkToFit="1"/>
    </xf>
    <xf numFmtId="0" fontId="23" fillId="10" borderId="35" xfId="11" applyFont="1" applyFill="1" applyBorder="1" applyAlignment="1">
      <alignment horizontal="center" vertical="center"/>
    </xf>
    <xf numFmtId="0" fontId="23" fillId="10" borderId="37" xfId="11" applyFont="1" applyFill="1" applyBorder="1" applyAlignment="1">
      <alignment horizontal="center" vertical="center"/>
    </xf>
    <xf numFmtId="0" fontId="23" fillId="0" borderId="37" xfId="11" applyFont="1" applyBorder="1" applyAlignment="1">
      <alignment horizontal="center" vertical="center"/>
    </xf>
    <xf numFmtId="0" fontId="23" fillId="0" borderId="36" xfId="11" applyFont="1" applyBorder="1" applyAlignment="1">
      <alignment horizontal="center" vertical="center"/>
    </xf>
    <xf numFmtId="0" fontId="22" fillId="5" borderId="27" xfId="11" applyFont="1" applyFill="1" applyBorder="1" applyAlignment="1">
      <alignment horizontal="center" vertical="center" textRotation="255"/>
    </xf>
    <xf numFmtId="0" fontId="22" fillId="5" borderId="28" xfId="11" applyFont="1" applyFill="1" applyBorder="1" applyAlignment="1">
      <alignment horizontal="center" vertical="center" textRotation="255"/>
    </xf>
    <xf numFmtId="0" fontId="22" fillId="5" borderId="29" xfId="11" applyFont="1" applyFill="1" applyBorder="1" applyAlignment="1">
      <alignment horizontal="center" vertical="center" textRotation="255"/>
    </xf>
    <xf numFmtId="0" fontId="22" fillId="5" borderId="55" xfId="11" applyFont="1" applyFill="1" applyBorder="1" applyAlignment="1">
      <alignment horizontal="center" vertical="center" textRotation="255"/>
    </xf>
    <xf numFmtId="0" fontId="19" fillId="10" borderId="33" xfId="11" applyFont="1" applyFill="1" applyBorder="1" applyAlignment="1">
      <alignment horizontal="center" vertical="center"/>
    </xf>
    <xf numFmtId="0" fontId="23" fillId="10" borderId="187" xfId="11" applyFont="1" applyFill="1" applyBorder="1" applyAlignment="1">
      <alignment horizontal="center" vertical="center"/>
    </xf>
    <xf numFmtId="0" fontId="45" fillId="4" borderId="0" xfId="11" applyFont="1" applyFill="1" applyAlignment="1">
      <alignment vertical="center"/>
    </xf>
    <xf numFmtId="0" fontId="19" fillId="10" borderId="24" xfId="11" applyFont="1" applyFill="1" applyBorder="1" applyAlignment="1">
      <alignment horizontal="center" vertical="center"/>
    </xf>
    <xf numFmtId="0" fontId="19" fillId="10" borderId="27" xfId="11" applyFont="1" applyFill="1" applyBorder="1" applyAlignment="1">
      <alignment horizontal="center" vertical="center"/>
    </xf>
    <xf numFmtId="0" fontId="19" fillId="10" borderId="0" xfId="11" applyFont="1" applyFill="1" applyBorder="1" applyAlignment="1">
      <alignment horizontal="center" vertical="center"/>
    </xf>
    <xf numFmtId="0" fontId="19" fillId="10" borderId="28" xfId="11" applyFont="1" applyFill="1" applyBorder="1" applyAlignment="1">
      <alignment horizontal="center" vertical="center"/>
    </xf>
    <xf numFmtId="0" fontId="19" fillId="10" borderId="55" xfId="11" applyFont="1" applyFill="1" applyBorder="1" applyAlignment="1">
      <alignment horizontal="center" vertical="center"/>
    </xf>
    <xf numFmtId="0" fontId="23" fillId="5" borderId="23" xfId="12" applyFont="1" applyFill="1" applyBorder="1" applyAlignment="1">
      <alignment horizontal="center" vertical="center"/>
    </xf>
    <xf numFmtId="0" fontId="23" fillId="5" borderId="25" xfId="12" applyFont="1" applyFill="1" applyBorder="1" applyAlignment="1">
      <alignment horizontal="center" vertical="center"/>
    </xf>
    <xf numFmtId="0" fontId="23" fillId="5" borderId="29" xfId="12" applyFont="1" applyFill="1" applyBorder="1" applyAlignment="1">
      <alignment horizontal="center" vertical="center"/>
    </xf>
    <xf numFmtId="0" fontId="23" fillId="5" borderId="30" xfId="12" applyFont="1" applyFill="1" applyBorder="1" applyAlignment="1">
      <alignment horizontal="center" vertical="center"/>
    </xf>
    <xf numFmtId="0" fontId="23" fillId="10" borderId="23" xfId="12" applyFont="1" applyFill="1" applyBorder="1" applyAlignment="1">
      <alignment horizontal="center" vertical="center"/>
    </xf>
    <xf numFmtId="0" fontId="23" fillId="10" borderId="25" xfId="12" applyFont="1" applyFill="1" applyBorder="1" applyAlignment="1">
      <alignment horizontal="center" vertical="center"/>
    </xf>
    <xf numFmtId="0" fontId="23" fillId="10" borderId="29" xfId="12" applyFont="1" applyFill="1" applyBorder="1" applyAlignment="1">
      <alignment horizontal="center" vertical="center"/>
    </xf>
    <xf numFmtId="0" fontId="23" fillId="10" borderId="30" xfId="12" applyFont="1" applyFill="1" applyBorder="1" applyAlignment="1">
      <alignment horizontal="center" vertical="center"/>
    </xf>
    <xf numFmtId="0" fontId="23" fillId="10" borderId="24" xfId="12" applyFont="1" applyFill="1" applyBorder="1" applyAlignment="1">
      <alignment horizontal="center" vertical="center"/>
    </xf>
    <xf numFmtId="0" fontId="23" fillId="10" borderId="55" xfId="12" applyFont="1" applyFill="1" applyBorder="1" applyAlignment="1">
      <alignment horizontal="center" vertical="center"/>
    </xf>
    <xf numFmtId="0" fontId="23" fillId="5" borderId="27" xfId="12" applyFont="1" applyFill="1" applyBorder="1" applyAlignment="1">
      <alignment horizontal="center" vertical="center"/>
    </xf>
    <xf numFmtId="0" fontId="23" fillId="5" borderId="0" xfId="12" applyFont="1" applyFill="1" applyBorder="1" applyAlignment="1">
      <alignment horizontal="center" vertical="center"/>
    </xf>
    <xf numFmtId="0" fontId="23" fillId="5" borderId="24" xfId="12" applyFont="1" applyFill="1" applyBorder="1" applyAlignment="1">
      <alignment horizontal="center" vertical="center"/>
    </xf>
    <xf numFmtId="0" fontId="23" fillId="5" borderId="55" xfId="12" applyFont="1" applyFill="1" applyBorder="1" applyAlignment="1">
      <alignment horizontal="center" vertical="center"/>
    </xf>
    <xf numFmtId="0" fontId="23" fillId="0" borderId="25" xfId="12" applyFont="1" applyBorder="1" applyAlignment="1">
      <alignment horizontal="center" vertical="center"/>
    </xf>
    <xf numFmtId="0" fontId="23" fillId="0" borderId="24" xfId="12" applyFont="1" applyBorder="1" applyAlignment="1">
      <alignment horizontal="center" vertical="center"/>
    </xf>
    <xf numFmtId="0" fontId="23" fillId="0" borderId="30" xfId="12" applyFont="1" applyBorder="1" applyAlignment="1">
      <alignment horizontal="center" vertical="center"/>
    </xf>
    <xf numFmtId="0" fontId="23" fillId="0" borderId="55" xfId="12" applyFont="1" applyBorder="1" applyAlignment="1">
      <alignment horizontal="center" vertical="center"/>
    </xf>
    <xf numFmtId="0" fontId="23" fillId="0" borderId="25" xfId="12" applyFont="1" applyFill="1" applyBorder="1" applyAlignment="1">
      <alignment horizontal="center" vertical="center"/>
    </xf>
    <xf numFmtId="0" fontId="23" fillId="0" borderId="24" xfId="12" applyFont="1" applyFill="1" applyBorder="1" applyAlignment="1">
      <alignment horizontal="center" vertical="center"/>
    </xf>
    <xf numFmtId="0" fontId="23" fillId="0" borderId="30" xfId="12" applyFont="1" applyFill="1" applyBorder="1" applyAlignment="1">
      <alignment horizontal="center" vertical="center"/>
    </xf>
    <xf numFmtId="0" fontId="23" fillId="0" borderId="55" xfId="12" applyFont="1" applyFill="1" applyBorder="1" applyAlignment="1">
      <alignment horizontal="center" vertical="center"/>
    </xf>
    <xf numFmtId="0" fontId="19" fillId="8" borderId="0" xfId="12" applyFont="1" applyFill="1" applyAlignment="1">
      <alignment horizontal="left" vertical="center"/>
    </xf>
    <xf numFmtId="0" fontId="23" fillId="5" borderId="33" xfId="12" applyFont="1" applyFill="1" applyBorder="1" applyAlignment="1">
      <alignment horizontal="center" vertical="center"/>
    </xf>
    <xf numFmtId="0" fontId="23" fillId="5" borderId="23" xfId="12" applyFont="1" applyFill="1" applyBorder="1" applyAlignment="1">
      <alignment horizontal="center" vertical="center" wrapText="1"/>
    </xf>
    <xf numFmtId="0" fontId="23" fillId="5" borderId="25" xfId="12" applyFont="1" applyFill="1" applyBorder="1" applyAlignment="1">
      <alignment horizontal="center" vertical="center" wrapText="1"/>
    </xf>
    <xf numFmtId="0" fontId="23" fillId="5" borderId="24" xfId="12" applyFont="1" applyFill="1" applyBorder="1" applyAlignment="1">
      <alignment horizontal="center" vertical="center" wrapText="1"/>
    </xf>
    <xf numFmtId="185" fontId="23" fillId="5" borderId="30" xfId="12" applyNumberFormat="1" applyFont="1" applyFill="1" applyBorder="1" applyAlignment="1">
      <alignment vertical="center" shrinkToFit="1"/>
    </xf>
    <xf numFmtId="185" fontId="23" fillId="5" borderId="30" xfId="12" applyNumberFormat="1" applyFont="1" applyFill="1" applyBorder="1" applyAlignment="1">
      <alignment horizontal="center" vertical="center" shrinkToFit="1"/>
    </xf>
    <xf numFmtId="0" fontId="23" fillId="5" borderId="29" xfId="12" applyFont="1" applyFill="1" applyBorder="1" applyAlignment="1">
      <alignment horizontal="center" vertical="center" wrapText="1"/>
    </xf>
    <xf numFmtId="0" fontId="23" fillId="5" borderId="30" xfId="12" applyFont="1" applyFill="1" applyBorder="1" applyAlignment="1">
      <alignment horizontal="center" vertical="center" wrapText="1"/>
    </xf>
    <xf numFmtId="0" fontId="23" fillId="10" borderId="33" xfId="12" applyFont="1" applyFill="1" applyBorder="1" applyAlignment="1">
      <alignment horizontal="center" vertical="center"/>
    </xf>
    <xf numFmtId="0" fontId="23" fillId="10" borderId="23" xfId="12" applyFont="1" applyFill="1" applyBorder="1" applyAlignment="1">
      <alignment horizontal="center" vertical="center" shrinkToFit="1"/>
    </xf>
    <xf numFmtId="0" fontId="23" fillId="10" borderId="25" xfId="12" applyFont="1" applyFill="1" applyBorder="1" applyAlignment="1">
      <alignment horizontal="center" vertical="center" shrinkToFit="1"/>
    </xf>
    <xf numFmtId="0" fontId="23" fillId="10" borderId="29" xfId="12" applyFont="1" applyFill="1" applyBorder="1" applyAlignment="1">
      <alignment horizontal="center" vertical="center" shrinkToFit="1"/>
    </xf>
    <xf numFmtId="0" fontId="23" fillId="10" borderId="30" xfId="12" applyFont="1" applyFill="1" applyBorder="1" applyAlignment="1">
      <alignment horizontal="center" vertical="center" shrinkToFit="1"/>
    </xf>
    <xf numFmtId="0" fontId="23" fillId="10" borderId="23" xfId="8" applyFont="1" applyFill="1" applyBorder="1" applyAlignment="1">
      <alignment horizontal="left" vertical="center"/>
    </xf>
    <xf numFmtId="0" fontId="23" fillId="10" borderId="25" xfId="8" applyFont="1" applyFill="1" applyBorder="1" applyAlignment="1">
      <alignment horizontal="left" vertical="center"/>
    </xf>
    <xf numFmtId="0" fontId="23" fillId="10" borderId="24" xfId="8" applyFont="1" applyFill="1" applyBorder="1" applyAlignment="1">
      <alignment horizontal="left" vertical="center"/>
    </xf>
    <xf numFmtId="0" fontId="23" fillId="10" borderId="29" xfId="8" applyFont="1" applyFill="1" applyBorder="1" applyAlignment="1">
      <alignment horizontal="left" vertical="center"/>
    </xf>
    <xf numFmtId="0" fontId="23" fillId="10" borderId="30" xfId="8" applyFont="1" applyFill="1" applyBorder="1" applyAlignment="1">
      <alignment horizontal="left" vertical="center"/>
    </xf>
    <xf numFmtId="0" fontId="23" fillId="10" borderId="55" xfId="8" applyFont="1" applyFill="1" applyBorder="1" applyAlignment="1">
      <alignment horizontal="left" vertical="center"/>
    </xf>
    <xf numFmtId="0" fontId="46" fillId="10" borderId="24" xfId="8" applyFont="1" applyFill="1" applyBorder="1" applyAlignment="1">
      <alignment horizontal="center" vertical="center"/>
    </xf>
    <xf numFmtId="0" fontId="46" fillId="10" borderId="55" xfId="8" applyFont="1" applyFill="1" applyBorder="1" applyAlignment="1">
      <alignment horizontal="center" vertical="center"/>
    </xf>
    <xf numFmtId="0" fontId="22" fillId="5" borderId="88" xfId="8" applyFont="1" applyFill="1" applyBorder="1" applyAlignment="1">
      <alignment horizontal="center" vertical="center"/>
    </xf>
    <xf numFmtId="0" fontId="22" fillId="5" borderId="90" xfId="8" applyFont="1" applyFill="1" applyBorder="1" applyAlignment="1">
      <alignment horizontal="center" vertical="center"/>
    </xf>
    <xf numFmtId="0" fontId="22" fillId="5" borderId="89" xfId="8" applyFont="1" applyFill="1" applyBorder="1" applyAlignment="1">
      <alignment horizontal="center" vertical="center"/>
    </xf>
    <xf numFmtId="0" fontId="22" fillId="5" borderId="23" xfId="8" applyFont="1" applyFill="1" applyBorder="1" applyAlignment="1">
      <alignment horizontal="center" vertical="center" wrapText="1"/>
    </xf>
    <xf numFmtId="0" fontId="22" fillId="5" borderId="25" xfId="8" applyFont="1" applyFill="1" applyBorder="1" applyAlignment="1">
      <alignment horizontal="center" vertical="center"/>
    </xf>
    <xf numFmtId="0" fontId="22" fillId="5" borderId="24" xfId="8" applyFont="1" applyFill="1" applyBorder="1" applyAlignment="1">
      <alignment horizontal="center" vertical="center"/>
    </xf>
    <xf numFmtId="0" fontId="22" fillId="5" borderId="27" xfId="8" applyFont="1" applyFill="1" applyBorder="1" applyAlignment="1">
      <alignment horizontal="center" vertical="center"/>
    </xf>
    <xf numFmtId="0" fontId="22" fillId="5" borderId="0" xfId="8" applyFont="1" applyFill="1" applyBorder="1" applyAlignment="1">
      <alignment horizontal="center" vertical="center"/>
    </xf>
    <xf numFmtId="0" fontId="22" fillId="5" borderId="28" xfId="8" applyFont="1" applyFill="1" applyBorder="1" applyAlignment="1">
      <alignment horizontal="center" vertical="center"/>
    </xf>
    <xf numFmtId="0" fontId="22" fillId="5" borderId="29" xfId="8" applyFont="1" applyFill="1" applyBorder="1" applyAlignment="1">
      <alignment horizontal="center" vertical="center"/>
    </xf>
    <xf numFmtId="0" fontId="22" fillId="5" borderId="30" xfId="8" applyFont="1" applyFill="1" applyBorder="1" applyAlignment="1">
      <alignment horizontal="center" vertical="center"/>
    </xf>
    <xf numFmtId="0" fontId="22" fillId="5" borderId="55" xfId="8" applyFont="1" applyFill="1" applyBorder="1" applyAlignment="1">
      <alignment horizontal="center" vertical="center"/>
    </xf>
    <xf numFmtId="0" fontId="23" fillId="5" borderId="23" xfId="8" applyFont="1" applyFill="1" applyBorder="1" applyAlignment="1">
      <alignment horizontal="center" vertical="center" textRotation="255"/>
    </xf>
    <xf numFmtId="0" fontId="23" fillId="5" borderId="24" xfId="8" applyFont="1" applyFill="1" applyBorder="1" applyAlignment="1">
      <alignment horizontal="center" vertical="center" textRotation="255"/>
    </xf>
    <xf numFmtId="0" fontId="23" fillId="5" borderId="27" xfId="8" applyFont="1" applyFill="1" applyBorder="1" applyAlignment="1">
      <alignment horizontal="center" vertical="center" textRotation="255"/>
    </xf>
    <xf numFmtId="0" fontId="23" fillId="5" borderId="28" xfId="8" applyFont="1" applyFill="1" applyBorder="1" applyAlignment="1">
      <alignment horizontal="center" vertical="center" textRotation="255"/>
    </xf>
    <xf numFmtId="0" fontId="23" fillId="5" borderId="29" xfId="8" applyFont="1" applyFill="1" applyBorder="1" applyAlignment="1">
      <alignment horizontal="center" vertical="center" textRotation="255"/>
    </xf>
    <xf numFmtId="0" fontId="23" fillId="5" borderId="55" xfId="8" applyFont="1" applyFill="1" applyBorder="1" applyAlignment="1">
      <alignment horizontal="center" vertical="center" textRotation="255"/>
    </xf>
    <xf numFmtId="0" fontId="23" fillId="10" borderId="28" xfId="8" applyFont="1" applyFill="1" applyBorder="1" applyAlignment="1">
      <alignment horizontal="center" vertical="center"/>
    </xf>
    <xf numFmtId="0" fontId="46" fillId="10" borderId="27" xfId="8" applyFont="1" applyFill="1" applyBorder="1" applyAlignment="1">
      <alignment horizontal="center" vertical="center"/>
    </xf>
    <xf numFmtId="0" fontId="46" fillId="10" borderId="0" xfId="8" applyFont="1" applyFill="1" applyBorder="1" applyAlignment="1">
      <alignment horizontal="center" vertical="center"/>
    </xf>
    <xf numFmtId="0" fontId="46" fillId="10" borderId="28" xfId="8" applyFont="1" applyFill="1" applyBorder="1" applyAlignment="1">
      <alignment horizontal="center" vertical="center"/>
    </xf>
    <xf numFmtId="0" fontId="23" fillId="0" borderId="23" xfId="8" applyFont="1" applyBorder="1" applyAlignment="1">
      <alignment horizontal="center" vertical="center"/>
    </xf>
    <xf numFmtId="0" fontId="1" fillId="0" borderId="27" xfId="8" applyBorder="1">
      <alignment vertical="center"/>
    </xf>
    <xf numFmtId="0" fontId="23" fillId="5" borderId="35" xfId="8" applyFont="1" applyFill="1" applyBorder="1" applyAlignment="1">
      <alignment horizontal="center" vertical="center"/>
    </xf>
    <xf numFmtId="0" fontId="23" fillId="5" borderId="37" xfId="8" applyFont="1" applyFill="1" applyBorder="1" applyAlignment="1">
      <alignment horizontal="center" vertical="center"/>
    </xf>
    <xf numFmtId="0" fontId="23" fillId="5" borderId="36" xfId="8" applyFont="1" applyFill="1" applyBorder="1" applyAlignment="1">
      <alignment horizontal="center" vertical="center"/>
    </xf>
    <xf numFmtId="185" fontId="23" fillId="5" borderId="88" xfId="0" applyNumberFormat="1" applyFont="1" applyFill="1" applyBorder="1" applyAlignment="1">
      <alignment horizontal="center" vertical="center"/>
    </xf>
    <xf numFmtId="185" fontId="23" fillId="5" borderId="90" xfId="0" applyNumberFormat="1" applyFont="1" applyFill="1" applyBorder="1" applyAlignment="1">
      <alignment horizontal="center" vertical="center"/>
    </xf>
    <xf numFmtId="185" fontId="23" fillId="5" borderId="89" xfId="0" applyNumberFormat="1" applyFont="1" applyFill="1" applyBorder="1" applyAlignment="1">
      <alignment horizontal="center" vertical="center"/>
    </xf>
    <xf numFmtId="0" fontId="1" fillId="0" borderId="24" xfId="8" applyBorder="1">
      <alignment vertical="center"/>
    </xf>
    <xf numFmtId="0" fontId="1" fillId="0" borderId="29" xfId="8" applyBorder="1">
      <alignment vertical="center"/>
    </xf>
    <xf numFmtId="0" fontId="1" fillId="0" borderId="55" xfId="8" applyBorder="1">
      <alignment vertical="center"/>
    </xf>
    <xf numFmtId="0" fontId="23" fillId="5" borderId="88" xfId="8" applyFont="1" applyFill="1" applyBorder="1" applyAlignment="1">
      <alignment horizontal="center" vertical="center" shrinkToFit="1"/>
    </xf>
    <xf numFmtId="0" fontId="23" fillId="5" borderId="90" xfId="8" applyFont="1" applyFill="1" applyBorder="1" applyAlignment="1">
      <alignment horizontal="center" vertical="center" shrinkToFit="1"/>
    </xf>
    <xf numFmtId="0" fontId="23" fillId="5" borderId="89" xfId="8" applyFont="1" applyFill="1" applyBorder="1" applyAlignment="1">
      <alignment horizontal="center" vertical="center" shrinkToFit="1"/>
    </xf>
    <xf numFmtId="0" fontId="23" fillId="0" borderId="29" xfId="8" applyFont="1" applyBorder="1" applyAlignment="1">
      <alignment horizontal="center" vertical="center"/>
    </xf>
    <xf numFmtId="0" fontId="23" fillId="10" borderId="27" xfId="8" applyFont="1" applyFill="1" applyBorder="1" applyAlignment="1">
      <alignment horizontal="left" vertical="center"/>
    </xf>
    <xf numFmtId="0" fontId="23" fillId="10" borderId="0" xfId="8" applyFont="1" applyFill="1" applyBorder="1" applyAlignment="1">
      <alignment horizontal="left" vertical="center"/>
    </xf>
    <xf numFmtId="0" fontId="23" fillId="10" borderId="28" xfId="8" applyFont="1" applyFill="1" applyBorder="1" applyAlignment="1">
      <alignment horizontal="left" vertical="center"/>
    </xf>
    <xf numFmtId="0" fontId="23" fillId="0" borderId="27" xfId="8" applyFont="1" applyBorder="1" applyAlignment="1">
      <alignment horizontal="center" vertical="center"/>
    </xf>
    <xf numFmtId="0" fontId="19" fillId="10" borderId="23" xfId="8" applyFont="1" applyFill="1" applyBorder="1" applyAlignment="1">
      <alignment horizontal="left" vertical="center"/>
    </xf>
    <xf numFmtId="0" fontId="19" fillId="10" borderId="25" xfId="8" applyFont="1" applyFill="1" applyBorder="1" applyAlignment="1">
      <alignment horizontal="left" vertical="center"/>
    </xf>
    <xf numFmtId="0" fontId="19" fillId="10" borderId="24" xfId="8" applyFont="1" applyFill="1" applyBorder="1" applyAlignment="1">
      <alignment horizontal="left" vertical="center"/>
    </xf>
    <xf numFmtId="0" fontId="19" fillId="10" borderId="27" xfId="8" applyFont="1" applyFill="1" applyBorder="1" applyAlignment="1">
      <alignment horizontal="left" vertical="center"/>
    </xf>
    <xf numFmtId="0" fontId="19" fillId="10" borderId="0" xfId="8" applyFont="1" applyFill="1" applyBorder="1" applyAlignment="1">
      <alignment horizontal="left" vertical="center"/>
    </xf>
    <xf numFmtId="0" fontId="19" fillId="10" borderId="28" xfId="8" applyFont="1" applyFill="1" applyBorder="1" applyAlignment="1">
      <alignment horizontal="left" vertical="center"/>
    </xf>
    <xf numFmtId="0" fontId="23" fillId="5" borderId="33" xfId="8" applyFont="1" applyFill="1" applyBorder="1" applyAlignment="1">
      <alignment horizontal="center" vertical="center" textRotation="255"/>
    </xf>
    <xf numFmtId="0" fontId="1" fillId="10" borderId="24" xfId="8" applyFill="1" applyBorder="1">
      <alignment vertical="center"/>
    </xf>
    <xf numFmtId="0" fontId="1" fillId="10" borderId="29" xfId="8" applyFill="1" applyBorder="1">
      <alignment vertical="center"/>
    </xf>
    <xf numFmtId="0" fontId="1" fillId="10" borderId="55" xfId="8" applyFill="1" applyBorder="1">
      <alignment vertical="center"/>
    </xf>
    <xf numFmtId="0" fontId="19" fillId="4" borderId="0" xfId="8" applyFont="1" applyFill="1" applyBorder="1" applyAlignment="1">
      <alignment horizontal="left" vertical="center"/>
    </xf>
    <xf numFmtId="0" fontId="23" fillId="5" borderId="181" xfId="8" applyFont="1" applyFill="1" applyBorder="1" applyAlignment="1">
      <alignment horizontal="center" vertical="center"/>
    </xf>
    <xf numFmtId="0" fontId="23" fillId="5" borderId="182" xfId="8" applyFont="1" applyFill="1" applyBorder="1" applyAlignment="1">
      <alignment horizontal="center" vertical="center"/>
    </xf>
    <xf numFmtId="0" fontId="23" fillId="5" borderId="183" xfId="8" applyFont="1" applyFill="1" applyBorder="1" applyAlignment="1">
      <alignment horizontal="center" vertical="center"/>
    </xf>
    <xf numFmtId="0" fontId="23" fillId="5" borderId="184" xfId="8" applyFont="1" applyFill="1" applyBorder="1" applyAlignment="1">
      <alignment horizontal="center" vertical="center"/>
    </xf>
    <xf numFmtId="0" fontId="23" fillId="5" borderId="185" xfId="8" applyFont="1" applyFill="1" applyBorder="1" applyAlignment="1">
      <alignment horizontal="center" vertical="center"/>
    </xf>
    <xf numFmtId="0" fontId="23" fillId="5" borderId="186" xfId="8" applyFont="1" applyFill="1" applyBorder="1" applyAlignment="1">
      <alignment horizontal="center" vertical="center"/>
    </xf>
    <xf numFmtId="0" fontId="23" fillId="10" borderId="169" xfId="8" applyFont="1" applyFill="1" applyBorder="1" applyAlignment="1">
      <alignment horizontal="center" vertical="center"/>
    </xf>
    <xf numFmtId="0" fontId="23" fillId="10" borderId="170" xfId="8" applyFont="1" applyFill="1" applyBorder="1" applyAlignment="1">
      <alignment horizontal="center" vertical="center"/>
    </xf>
    <xf numFmtId="0" fontId="23" fillId="10" borderId="171" xfId="8" applyFont="1" applyFill="1" applyBorder="1" applyAlignment="1">
      <alignment horizontal="center" vertical="center"/>
    </xf>
    <xf numFmtId="0" fontId="23" fillId="10" borderId="23" xfId="8" applyFont="1" applyFill="1" applyBorder="1" applyAlignment="1">
      <alignment horizontal="left" vertical="center" wrapText="1"/>
    </xf>
    <xf numFmtId="0" fontId="23" fillId="10" borderId="25" xfId="8" applyFont="1" applyFill="1" applyBorder="1" applyAlignment="1">
      <alignment horizontal="left" vertical="center" wrapText="1"/>
    </xf>
    <xf numFmtId="0" fontId="23" fillId="10" borderId="24" xfId="8" applyFont="1" applyFill="1" applyBorder="1" applyAlignment="1">
      <alignment horizontal="left" vertical="center" wrapText="1"/>
    </xf>
    <xf numFmtId="0" fontId="23" fillId="10" borderId="27" xfId="8" applyFont="1" applyFill="1" applyBorder="1" applyAlignment="1">
      <alignment horizontal="left" vertical="center" wrapText="1"/>
    </xf>
    <xf numFmtId="0" fontId="23" fillId="10" borderId="0" xfId="8" applyFont="1" applyFill="1" applyBorder="1" applyAlignment="1">
      <alignment horizontal="left" vertical="center" wrapText="1"/>
    </xf>
    <xf numFmtId="0" fontId="23" fillId="10" borderId="28" xfId="8" applyFont="1" applyFill="1" applyBorder="1" applyAlignment="1">
      <alignment horizontal="left" vertical="center" wrapText="1"/>
    </xf>
    <xf numFmtId="0" fontId="23" fillId="10" borderId="29" xfId="8" applyFont="1" applyFill="1" applyBorder="1" applyAlignment="1">
      <alignment horizontal="left" vertical="center" wrapText="1"/>
    </xf>
    <xf numFmtId="0" fontId="23" fillId="10" borderId="30" xfId="8" applyFont="1" applyFill="1" applyBorder="1" applyAlignment="1">
      <alignment horizontal="left" vertical="center" wrapText="1"/>
    </xf>
    <xf numFmtId="0" fontId="23" fillId="10" borderId="55" xfId="8" applyFont="1" applyFill="1" applyBorder="1" applyAlignment="1">
      <alignment horizontal="left" vertical="center" wrapText="1"/>
    </xf>
    <xf numFmtId="0" fontId="19" fillId="10" borderId="187" xfId="8" applyFont="1" applyFill="1" applyBorder="1" applyAlignment="1">
      <alignment horizontal="center" vertical="center"/>
    </xf>
    <xf numFmtId="0" fontId="19" fillId="10" borderId="188" xfId="8" applyFont="1" applyFill="1" applyBorder="1" applyAlignment="1">
      <alignment horizontal="center" vertical="center"/>
    </xf>
    <xf numFmtId="0" fontId="23" fillId="7" borderId="179" xfId="8" applyFont="1" applyFill="1" applyBorder="1" applyAlignment="1">
      <alignment horizontal="center" vertical="center"/>
    </xf>
    <xf numFmtId="0" fontId="23" fillId="7" borderId="180" xfId="8" applyFont="1" applyFill="1" applyBorder="1" applyAlignment="1">
      <alignment horizontal="center" vertical="center"/>
    </xf>
    <xf numFmtId="0" fontId="23" fillId="10" borderId="179" xfId="8" applyFont="1" applyFill="1" applyBorder="1" applyAlignment="1">
      <alignment horizontal="center" vertical="center"/>
    </xf>
    <xf numFmtId="0" fontId="23" fillId="10" borderId="180" xfId="8" applyFont="1" applyFill="1" applyBorder="1" applyAlignment="1">
      <alignment horizontal="center" vertical="center"/>
    </xf>
    <xf numFmtId="0" fontId="23" fillId="0" borderId="30" xfId="8" applyFont="1" applyFill="1" applyBorder="1" applyAlignment="1">
      <alignment horizontal="center" vertical="center"/>
    </xf>
    <xf numFmtId="0" fontId="25" fillId="0" borderId="129" xfId="0" applyFont="1" applyBorder="1" applyAlignment="1">
      <alignment vertical="top" wrapText="1"/>
    </xf>
    <xf numFmtId="0" fontId="25" fillId="0" borderId="136" xfId="0" applyFont="1" applyBorder="1" applyAlignment="1">
      <alignment vertical="top" wrapText="1"/>
    </xf>
    <xf numFmtId="0" fontId="25" fillId="0" borderId="57" xfId="0" applyFont="1" applyBorder="1" applyAlignment="1">
      <alignment vertical="top" wrapText="1"/>
    </xf>
    <xf numFmtId="0" fontId="25" fillId="0" borderId="129" xfId="0" applyFont="1" applyBorder="1" applyAlignment="1">
      <alignment horizontal="center" vertical="top" wrapText="1"/>
    </xf>
    <xf numFmtId="0" fontId="25" fillId="0" borderId="136" xfId="0" applyFont="1" applyBorder="1" applyAlignment="1">
      <alignment horizontal="center" vertical="top" wrapText="1"/>
    </xf>
    <xf numFmtId="0" fontId="25" fillId="0" borderId="57" xfId="0" applyFont="1" applyBorder="1" applyAlignment="1">
      <alignment horizontal="center" vertical="top" wrapText="1"/>
    </xf>
    <xf numFmtId="0" fontId="25" fillId="0" borderId="129" xfId="0" applyFont="1" applyFill="1" applyBorder="1" applyAlignment="1">
      <alignment vertical="top" wrapText="1"/>
    </xf>
    <xf numFmtId="0" fontId="25" fillId="0" borderId="136" xfId="0" applyFont="1" applyFill="1" applyBorder="1" applyAlignment="1">
      <alignment vertical="top" wrapText="1"/>
    </xf>
    <xf numFmtId="0" fontId="25" fillId="0" borderId="57" xfId="0" applyFont="1" applyFill="1" applyBorder="1" applyAlignment="1">
      <alignment vertical="top" wrapText="1"/>
    </xf>
    <xf numFmtId="0" fontId="25" fillId="0" borderId="129" xfId="15" applyFont="1" applyFill="1" applyBorder="1" applyAlignment="1">
      <alignment vertical="top" wrapText="1"/>
    </xf>
    <xf numFmtId="0" fontId="25" fillId="0" borderId="136" xfId="15" applyFont="1" applyFill="1" applyBorder="1" applyAlignment="1">
      <alignment vertical="top" wrapText="1"/>
    </xf>
    <xf numFmtId="0" fontId="25" fillId="0" borderId="57" xfId="15" applyFont="1" applyFill="1" applyBorder="1" applyAlignment="1">
      <alignment vertical="top" wrapText="1"/>
    </xf>
    <xf numFmtId="0" fontId="58" fillId="9" borderId="129" xfId="0" applyFont="1" applyFill="1" applyBorder="1" applyAlignment="1">
      <alignment vertical="top" wrapText="1"/>
    </xf>
    <xf numFmtId="0" fontId="58" fillId="9" borderId="136" xfId="0" applyFont="1" applyFill="1" applyBorder="1" applyAlignment="1">
      <alignment vertical="top" wrapText="1"/>
    </xf>
    <xf numFmtId="0" fontId="58" fillId="9" borderId="57" xfId="0" applyFont="1" applyFill="1" applyBorder="1" applyAlignment="1">
      <alignment vertical="top" wrapText="1"/>
    </xf>
    <xf numFmtId="0" fontId="58" fillId="0" borderId="129" xfId="0" applyFont="1" applyBorder="1" applyAlignment="1">
      <alignment vertical="top" wrapText="1"/>
    </xf>
    <xf numFmtId="0" fontId="58" fillId="0" borderId="57" xfId="0" applyFont="1" applyBorder="1" applyAlignment="1">
      <alignment vertical="top" wrapText="1"/>
    </xf>
    <xf numFmtId="0" fontId="65" fillId="10" borderId="127" xfId="0" applyFont="1" applyFill="1" applyBorder="1" applyAlignment="1">
      <alignment horizontal="center" vertical="top"/>
    </xf>
    <xf numFmtId="0" fontId="65" fillId="10" borderId="121" xfId="0" applyFont="1" applyFill="1" applyBorder="1" applyAlignment="1">
      <alignment horizontal="center" vertical="top"/>
    </xf>
    <xf numFmtId="0" fontId="65" fillId="10" borderId="125" xfId="0" applyFont="1" applyFill="1" applyBorder="1" applyAlignment="1">
      <alignment horizontal="center" vertical="top"/>
    </xf>
    <xf numFmtId="0" fontId="65" fillId="10" borderId="127" xfId="0" applyFont="1" applyFill="1" applyBorder="1" applyAlignment="1">
      <alignment vertical="top"/>
    </xf>
    <xf numFmtId="0" fontId="65" fillId="10" borderId="121" xfId="0" applyFont="1" applyFill="1" applyBorder="1" applyAlignment="1">
      <alignment vertical="top"/>
    </xf>
    <xf numFmtId="0" fontId="65" fillId="10" borderId="125" xfId="0" applyFont="1" applyFill="1" applyBorder="1" applyAlignment="1">
      <alignment vertical="top"/>
    </xf>
    <xf numFmtId="0" fontId="69" fillId="7" borderId="33" xfId="0" applyFont="1" applyFill="1" applyBorder="1" applyAlignment="1">
      <alignment horizontal="right" indent="1"/>
    </xf>
    <xf numFmtId="0" fontId="71" fillId="7" borderId="33" xfId="0" applyFont="1" applyFill="1" applyBorder="1" applyAlignment="1">
      <alignment horizontal="right" indent="1"/>
    </xf>
    <xf numFmtId="0" fontId="65" fillId="10" borderId="133" xfId="0" applyFont="1" applyFill="1" applyBorder="1" applyAlignment="1">
      <alignment horizontal="center" vertical="top"/>
    </xf>
    <xf numFmtId="0" fontId="8" fillId="7" borderId="94" xfId="0" applyFont="1" applyFill="1" applyBorder="1" applyAlignment="1">
      <alignment horizontal="center" vertical="center" wrapText="1"/>
    </xf>
    <xf numFmtId="0" fontId="8" fillId="7" borderId="95" xfId="0" applyFont="1" applyFill="1" applyBorder="1" applyAlignment="1">
      <alignment horizontal="center" vertical="center"/>
    </xf>
    <xf numFmtId="0" fontId="8" fillId="7" borderId="120" xfId="0" applyFont="1" applyFill="1" applyBorder="1" applyAlignment="1">
      <alignment horizontal="center" vertical="center"/>
    </xf>
    <xf numFmtId="0" fontId="25" fillId="0" borderId="24" xfId="0" applyFont="1" applyBorder="1" applyAlignment="1">
      <alignment vertical="top" wrapText="1"/>
    </xf>
    <xf numFmtId="0" fontId="25" fillId="0" borderId="28" xfId="0" applyFont="1" applyBorder="1" applyAlignment="1">
      <alignment vertical="top" wrapText="1"/>
    </xf>
    <xf numFmtId="0" fontId="25" fillId="0" borderId="55" xfId="0" applyFont="1" applyBorder="1" applyAlignment="1">
      <alignment vertical="top" wrapText="1"/>
    </xf>
    <xf numFmtId="0" fontId="58" fillId="0" borderId="24" xfId="0" applyFont="1" applyBorder="1" applyAlignment="1">
      <alignment vertical="top" wrapText="1"/>
    </xf>
    <xf numFmtId="0" fontId="58" fillId="0" borderId="28" xfId="0" applyFont="1" applyBorder="1" applyAlignment="1">
      <alignment vertical="top" wrapText="1"/>
    </xf>
    <xf numFmtId="0" fontId="25" fillId="0" borderId="24" xfId="0" applyFont="1" applyFill="1" applyBorder="1" applyAlignment="1">
      <alignment vertical="top" wrapText="1"/>
    </xf>
    <xf numFmtId="0" fontId="25" fillId="0" borderId="28" xfId="0" applyFont="1" applyFill="1" applyBorder="1" applyAlignment="1">
      <alignment vertical="top" wrapText="1"/>
    </xf>
    <xf numFmtId="0" fontId="25" fillId="0" borderId="55" xfId="0" applyFont="1" applyFill="1" applyBorder="1" applyAlignment="1">
      <alignment vertical="top" wrapText="1"/>
    </xf>
    <xf numFmtId="0" fontId="58" fillId="0" borderId="55" xfId="0" applyFont="1" applyBorder="1" applyAlignment="1">
      <alignment vertical="top" wrapText="1"/>
    </xf>
    <xf numFmtId="0" fontId="58" fillId="0" borderId="89" xfId="0" applyFont="1" applyBorder="1" applyAlignment="1">
      <alignment vertical="top" wrapText="1"/>
    </xf>
    <xf numFmtId="0" fontId="58" fillId="0" borderId="28" xfId="0" applyFont="1" applyFill="1" applyBorder="1" applyAlignment="1">
      <alignment vertical="top" wrapText="1"/>
    </xf>
    <xf numFmtId="0" fontId="58" fillId="0" borderId="55" xfId="0" applyFont="1" applyFill="1" applyBorder="1" applyAlignment="1">
      <alignment vertical="top" wrapText="1"/>
    </xf>
    <xf numFmtId="0" fontId="25" fillId="0" borderId="124" xfId="0" applyFont="1" applyBorder="1" applyAlignment="1">
      <alignment horizontal="center" vertical="top" wrapText="1"/>
    </xf>
    <xf numFmtId="0" fontId="25" fillId="0" borderId="122" xfId="0" applyFont="1" applyBorder="1" applyAlignment="1">
      <alignment horizontal="center" vertical="top" wrapText="1"/>
    </xf>
    <xf numFmtId="0" fontId="25" fillId="0" borderId="56" xfId="0" applyFont="1" applyBorder="1" applyAlignment="1">
      <alignment horizontal="center" vertical="top" wrapText="1"/>
    </xf>
    <xf numFmtId="0" fontId="25" fillId="0" borderId="124" xfId="0" applyFont="1" applyBorder="1" applyAlignment="1">
      <alignment vertical="top" wrapText="1"/>
    </xf>
    <xf numFmtId="0" fontId="25" fillId="0" borderId="56" xfId="0" applyFont="1" applyBorder="1" applyAlignment="1">
      <alignment vertical="top" wrapText="1"/>
    </xf>
    <xf numFmtId="0" fontId="25" fillId="0" borderId="24" xfId="0" applyFont="1" applyBorder="1" applyAlignment="1">
      <alignment horizontal="left" vertical="top" wrapText="1"/>
    </xf>
    <xf numFmtId="0" fontId="25" fillId="0" borderId="55" xfId="0" applyFont="1" applyBorder="1" applyAlignment="1">
      <alignment horizontal="left" vertical="top" wrapText="1"/>
    </xf>
    <xf numFmtId="0" fontId="25" fillId="0" borderId="28" xfId="0" applyFont="1" applyBorder="1" applyAlignment="1">
      <alignment horizontal="left" vertical="top" wrapText="1"/>
    </xf>
    <xf numFmtId="0" fontId="8" fillId="10" borderId="127" xfId="0" applyFont="1" applyFill="1" applyBorder="1" applyAlignment="1">
      <alignment horizontal="center" vertical="top"/>
    </xf>
    <xf numFmtId="0" fontId="8" fillId="10" borderId="121" xfId="0" applyFont="1" applyFill="1" applyBorder="1" applyAlignment="1">
      <alignment horizontal="center" vertical="top"/>
    </xf>
    <xf numFmtId="0" fontId="8" fillId="10" borderId="125" xfId="0" applyFont="1" applyFill="1" applyBorder="1" applyAlignment="1">
      <alignment horizontal="center" vertical="top"/>
    </xf>
    <xf numFmtId="0" fontId="25" fillId="0" borderId="122" xfId="0" applyFont="1" applyBorder="1" applyAlignment="1">
      <alignment vertical="top" wrapText="1"/>
    </xf>
    <xf numFmtId="0" fontId="8" fillId="10" borderId="127" xfId="0" applyFont="1" applyFill="1" applyBorder="1" applyAlignment="1">
      <alignment vertical="top"/>
    </xf>
    <xf numFmtId="0" fontId="8" fillId="10" borderId="121" xfId="0" applyFont="1" applyFill="1" applyBorder="1" applyAlignment="1">
      <alignment vertical="top"/>
    </xf>
    <xf numFmtId="0" fontId="8" fillId="10" borderId="125" xfId="0" applyFont="1" applyFill="1" applyBorder="1" applyAlignment="1">
      <alignment vertical="top"/>
    </xf>
    <xf numFmtId="0" fontId="8" fillId="10" borderId="133" xfId="0" applyFont="1" applyFill="1" applyBorder="1" applyAlignment="1">
      <alignment horizontal="center" vertical="top"/>
    </xf>
    <xf numFmtId="0" fontId="25" fillId="0" borderId="122" xfId="15" applyFont="1" applyFill="1" applyBorder="1" applyAlignment="1">
      <alignment vertical="top" wrapText="1"/>
    </xf>
    <xf numFmtId="0" fontId="25" fillId="0" borderId="56" xfId="15" applyFont="1" applyFill="1" applyBorder="1" applyAlignment="1">
      <alignment vertical="top" wrapText="1"/>
    </xf>
    <xf numFmtId="0" fontId="24" fillId="0" borderId="24" xfId="15" applyFont="1" applyFill="1" applyBorder="1" applyAlignment="1">
      <alignment horizontal="left" vertical="top" wrapText="1"/>
    </xf>
    <xf numFmtId="0" fontId="24" fillId="0" borderId="28" xfId="15" applyFont="1" applyFill="1" applyBorder="1" applyAlignment="1">
      <alignment horizontal="left" vertical="top" wrapText="1"/>
    </xf>
    <xf numFmtId="0" fontId="24" fillId="0" borderId="55" xfId="15" applyFont="1" applyFill="1" applyBorder="1" applyAlignment="1">
      <alignment horizontal="left" vertical="top" wrapText="1"/>
    </xf>
    <xf numFmtId="0" fontId="25" fillId="0" borderId="89" xfId="0" applyFont="1" applyBorder="1" applyAlignment="1">
      <alignment horizontal="left" vertical="top" wrapText="1"/>
    </xf>
    <xf numFmtId="0" fontId="25" fillId="0" borderId="124" xfId="0" applyFont="1" applyBorder="1" applyAlignment="1">
      <alignment horizontal="left" vertical="top" wrapText="1"/>
    </xf>
    <xf numFmtId="0" fontId="25" fillId="0" borderId="122" xfId="0" applyFont="1" applyBorder="1" applyAlignment="1">
      <alignment horizontal="left" vertical="top" wrapText="1"/>
    </xf>
    <xf numFmtId="0" fontId="25" fillId="0" borderId="124" xfId="0" applyFont="1" applyFill="1" applyBorder="1" applyAlignment="1">
      <alignment horizontal="center" vertical="top"/>
    </xf>
    <xf numFmtId="0" fontId="25" fillId="0" borderId="122" xfId="0" applyFont="1" applyFill="1" applyBorder="1" applyAlignment="1">
      <alignment horizontal="center" vertical="top"/>
    </xf>
    <xf numFmtId="0" fontId="25" fillId="0" borderId="56" xfId="0" applyFont="1" applyFill="1" applyBorder="1" applyAlignment="1">
      <alignment horizontal="center" vertical="top"/>
    </xf>
    <xf numFmtId="0" fontId="25" fillId="0" borderId="24" xfId="0" applyFont="1" applyFill="1" applyBorder="1" applyAlignment="1">
      <alignment horizontal="left" vertical="top" wrapText="1"/>
    </xf>
    <xf numFmtId="0" fontId="25" fillId="0" borderId="28" xfId="0" applyFont="1" applyFill="1" applyBorder="1" applyAlignment="1">
      <alignment horizontal="left" vertical="top" wrapText="1"/>
    </xf>
    <xf numFmtId="0" fontId="25" fillId="0" borderId="55" xfId="0" applyFont="1" applyFill="1" applyBorder="1" applyAlignment="1">
      <alignment horizontal="left" vertical="top" wrapText="1"/>
    </xf>
    <xf numFmtId="0" fontId="25" fillId="0" borderId="124" xfId="0" applyFont="1" applyFill="1" applyBorder="1" applyAlignment="1">
      <alignment vertical="top" wrapText="1"/>
    </xf>
    <xf numFmtId="0" fontId="25" fillId="0" borderId="122" xfId="0" applyFont="1" applyFill="1" applyBorder="1" applyAlignment="1">
      <alignment vertical="top" wrapText="1"/>
    </xf>
    <xf numFmtId="0" fontId="25" fillId="0" borderId="56" xfId="0" applyFont="1" applyFill="1" applyBorder="1" applyAlignment="1">
      <alignment vertical="top" wrapText="1"/>
    </xf>
    <xf numFmtId="0" fontId="8" fillId="10" borderId="232" xfId="0" applyFont="1" applyFill="1" applyBorder="1" applyAlignment="1">
      <alignment horizontal="center" vertical="top"/>
    </xf>
    <xf numFmtId="0" fontId="25" fillId="0" borderId="56" xfId="0" applyFont="1" applyBorder="1" applyAlignment="1">
      <alignment horizontal="left" vertical="top" wrapText="1"/>
    </xf>
    <xf numFmtId="0" fontId="58" fillId="9" borderId="124" xfId="0" applyFont="1" applyFill="1" applyBorder="1" applyAlignment="1">
      <alignment vertical="top" wrapText="1"/>
    </xf>
    <xf numFmtId="0" fontId="58" fillId="9" borderId="56" xfId="0" applyFont="1" applyFill="1" applyBorder="1" applyAlignment="1">
      <alignment vertical="top" wrapText="1"/>
    </xf>
    <xf numFmtId="0" fontId="58" fillId="0" borderId="24" xfId="0" applyFont="1" applyBorder="1" applyAlignment="1">
      <alignment horizontal="left" vertical="top" wrapText="1"/>
    </xf>
    <xf numFmtId="0" fontId="58" fillId="0" borderId="55" xfId="0" applyFont="1" applyBorder="1" applyAlignment="1">
      <alignment horizontal="left" vertical="top" wrapText="1"/>
    </xf>
    <xf numFmtId="0" fontId="58" fillId="0" borderId="28" xfId="0" applyFont="1" applyFill="1" applyBorder="1" applyAlignment="1">
      <alignment horizontal="left" vertical="top" wrapText="1"/>
    </xf>
    <xf numFmtId="0" fontId="58" fillId="0" borderId="55" xfId="0" applyFont="1" applyFill="1" applyBorder="1" applyAlignment="1">
      <alignment horizontal="left" vertical="top" wrapText="1"/>
    </xf>
    <xf numFmtId="0" fontId="58" fillId="9" borderId="122" xfId="0" applyFont="1" applyFill="1" applyBorder="1" applyAlignment="1">
      <alignment vertical="top" wrapText="1"/>
    </xf>
    <xf numFmtId="0" fontId="25" fillId="0" borderId="89" xfId="0" applyFont="1" applyBorder="1" applyAlignment="1">
      <alignment horizontal="center" vertical="top" wrapText="1"/>
    </xf>
    <xf numFmtId="0" fontId="58" fillId="0" borderId="28" xfId="0" applyFont="1" applyBorder="1" applyAlignment="1">
      <alignment horizontal="left" vertical="top" wrapText="1"/>
    </xf>
    <xf numFmtId="0" fontId="58" fillId="9" borderId="33" xfId="0" applyFont="1" applyFill="1" applyBorder="1" applyAlignment="1">
      <alignment vertical="top" wrapText="1"/>
    </xf>
    <xf numFmtId="0" fontId="58" fillId="0" borderId="89" xfId="0" applyFont="1" applyBorder="1" applyAlignment="1">
      <alignment horizontal="left" vertical="top" wrapText="1"/>
    </xf>
    <xf numFmtId="0" fontId="58" fillId="0" borderId="124" xfId="0" applyFont="1" applyBorder="1" applyAlignment="1">
      <alignment horizontal="left" vertical="top" wrapText="1"/>
    </xf>
    <xf numFmtId="0" fontId="58" fillId="0" borderId="122" xfId="0" applyFont="1" applyBorder="1" applyAlignment="1">
      <alignment horizontal="left" vertical="top" wrapText="1"/>
    </xf>
    <xf numFmtId="0" fontId="58" fillId="0" borderId="56" xfId="0" applyFont="1" applyBorder="1" applyAlignment="1">
      <alignment horizontal="left" vertical="top" wrapText="1"/>
    </xf>
    <xf numFmtId="0" fontId="67" fillId="0" borderId="0" xfId="0" applyFont="1" applyAlignment="1">
      <alignment vertical="center"/>
    </xf>
    <xf numFmtId="0" fontId="67" fillId="0" borderId="0" xfId="0" applyFont="1" applyBorder="1" applyAlignment="1">
      <alignment vertical="center"/>
    </xf>
    <xf numFmtId="0" fontId="24" fillId="12" borderId="124" xfId="0" applyFont="1" applyFill="1" applyBorder="1" applyAlignment="1">
      <alignment vertical="top" wrapText="1"/>
    </xf>
    <xf numFmtId="0" fontId="24" fillId="12" borderId="122" xfId="0" applyFont="1" applyFill="1" applyBorder="1" applyAlignment="1">
      <alignment vertical="top" wrapText="1"/>
    </xf>
    <xf numFmtId="0" fontId="24" fillId="12" borderId="56" xfId="0" applyFont="1" applyFill="1" applyBorder="1" applyAlignment="1">
      <alignment vertical="top" wrapText="1"/>
    </xf>
    <xf numFmtId="0" fontId="36" fillId="0" borderId="24" xfId="0" applyFont="1" applyFill="1" applyBorder="1" applyAlignment="1">
      <alignment horizontal="left" vertical="center" wrapText="1"/>
    </xf>
    <xf numFmtId="0" fontId="36" fillId="0" borderId="28" xfId="0" applyFont="1" applyFill="1" applyBorder="1" applyAlignment="1">
      <alignment horizontal="left" vertical="center" wrapText="1"/>
    </xf>
    <xf numFmtId="0" fontId="36" fillId="0" borderId="55" xfId="0" applyFont="1" applyFill="1" applyBorder="1" applyAlignment="1">
      <alignment horizontal="left" vertical="center" wrapText="1"/>
    </xf>
    <xf numFmtId="0" fontId="65" fillId="10" borderId="127" xfId="0" applyFont="1" applyFill="1" applyBorder="1" applyAlignment="1">
      <alignment horizontal="left" vertical="top"/>
    </xf>
    <xf numFmtId="0" fontId="65" fillId="10" borderId="121" xfId="0" applyFont="1" applyFill="1" applyBorder="1" applyAlignment="1">
      <alignment horizontal="left" vertical="top"/>
    </xf>
    <xf numFmtId="0" fontId="65" fillId="10" borderId="125" xfId="0" applyFont="1" applyFill="1" applyBorder="1" applyAlignment="1">
      <alignment horizontal="left" vertical="top"/>
    </xf>
    <xf numFmtId="0" fontId="67" fillId="0" borderId="0" xfId="0" applyFont="1" applyAlignment="1">
      <alignment vertical="center" shrinkToFit="1"/>
    </xf>
    <xf numFmtId="0" fontId="67" fillId="0" borderId="0" xfId="0" applyFont="1" applyBorder="1" applyAlignment="1">
      <alignment vertical="center" shrinkToFit="1"/>
    </xf>
    <xf numFmtId="0" fontId="8" fillId="7" borderId="94" xfId="0" applyFont="1" applyFill="1" applyBorder="1" applyAlignment="1">
      <alignment vertical="center" wrapText="1"/>
    </xf>
    <xf numFmtId="0" fontId="8" fillId="7" borderId="95" xfId="0" applyFont="1" applyFill="1" applyBorder="1" applyAlignment="1">
      <alignment vertical="center"/>
    </xf>
    <xf numFmtId="0" fontId="8" fillId="7" borderId="120" xfId="0" applyFont="1" applyFill="1" applyBorder="1" applyAlignment="1">
      <alignment vertical="center"/>
    </xf>
    <xf numFmtId="0" fontId="58" fillId="0" borderId="124" xfId="0" applyFont="1" applyBorder="1" applyAlignment="1">
      <alignment vertical="top" wrapText="1"/>
    </xf>
    <xf numFmtId="0" fontId="58" fillId="0" borderId="122" xfId="0" applyFont="1" applyBorder="1" applyAlignment="1">
      <alignment vertical="top" wrapText="1"/>
    </xf>
    <xf numFmtId="0" fontId="58" fillId="0" borderId="56" xfId="0" applyFont="1" applyBorder="1" applyAlignment="1">
      <alignment vertical="top" wrapText="1"/>
    </xf>
    <xf numFmtId="0" fontId="58" fillId="0" borderId="24" xfId="0" applyFont="1" applyBorder="1" applyAlignment="1">
      <alignment horizontal="center" vertical="top" wrapText="1"/>
    </xf>
    <xf numFmtId="0" fontId="58" fillId="0" borderId="28" xfId="0" applyFont="1" applyBorder="1" applyAlignment="1">
      <alignment horizontal="center" vertical="top" wrapText="1"/>
    </xf>
    <xf numFmtId="0" fontId="58" fillId="0" borderId="55" xfId="0" applyFont="1" applyBorder="1" applyAlignment="1">
      <alignment horizontal="center" vertical="top" wrapText="1"/>
    </xf>
    <xf numFmtId="0" fontId="65" fillId="10" borderId="232" xfId="0" applyFont="1" applyFill="1" applyBorder="1" applyAlignment="1">
      <alignment vertical="top"/>
    </xf>
    <xf numFmtId="0" fontId="23" fillId="0" borderId="23" xfId="8" applyFont="1" applyBorder="1" applyAlignment="1">
      <alignment horizontal="left" vertical="center" wrapText="1"/>
    </xf>
    <xf numFmtId="0" fontId="23" fillId="0" borderId="25" xfId="8" applyFont="1" applyBorder="1" applyAlignment="1">
      <alignment horizontal="left" vertical="center" wrapText="1"/>
    </xf>
    <xf numFmtId="0" fontId="23" fillId="0" borderId="24" xfId="8" applyFont="1" applyBorder="1" applyAlignment="1">
      <alignment horizontal="left" vertical="center" wrapText="1"/>
    </xf>
    <xf numFmtId="0" fontId="23" fillId="0" borderId="27" xfId="8" applyFont="1" applyBorder="1" applyAlignment="1">
      <alignment horizontal="left" vertical="center" wrapText="1"/>
    </xf>
    <xf numFmtId="0" fontId="23" fillId="0" borderId="0" xfId="8" applyFont="1" applyBorder="1" applyAlignment="1">
      <alignment horizontal="left" vertical="center" wrapText="1"/>
    </xf>
    <xf numFmtId="0" fontId="23" fillId="0" borderId="28" xfId="8" applyFont="1" applyBorder="1" applyAlignment="1">
      <alignment horizontal="left" vertical="center" wrapText="1"/>
    </xf>
    <xf numFmtId="0" fontId="23" fillId="0" borderId="29" xfId="8" applyFont="1" applyBorder="1" applyAlignment="1">
      <alignment horizontal="left" vertical="center" wrapText="1"/>
    </xf>
    <xf numFmtId="0" fontId="23" fillId="0" borderId="30" xfId="8" applyFont="1" applyBorder="1" applyAlignment="1">
      <alignment horizontal="left" vertical="center" wrapText="1"/>
    </xf>
    <xf numFmtId="0" fontId="23" fillId="0" borderId="55" xfId="8" applyFont="1" applyBorder="1" applyAlignment="1">
      <alignment horizontal="left" vertical="center" wrapText="1"/>
    </xf>
    <xf numFmtId="0" fontId="23" fillId="11" borderId="181" xfId="8" applyFont="1" applyFill="1" applyBorder="1" applyAlignment="1">
      <alignment horizontal="center" vertical="center" shrinkToFit="1"/>
    </xf>
    <xf numFmtId="0" fontId="23" fillId="11" borderId="182" xfId="8" applyFont="1" applyFill="1" applyBorder="1" applyAlignment="1">
      <alignment horizontal="center" vertical="center" shrinkToFit="1"/>
    </xf>
    <xf numFmtId="0" fontId="23" fillId="11" borderId="200" xfId="8" applyFont="1" applyFill="1" applyBorder="1" applyAlignment="1">
      <alignment horizontal="center" vertical="center" shrinkToFit="1"/>
    </xf>
    <xf numFmtId="0" fontId="23" fillId="11" borderId="201" xfId="8" applyFont="1" applyFill="1" applyBorder="1" applyAlignment="1">
      <alignment horizontal="center" vertical="center" shrinkToFit="1"/>
    </xf>
    <xf numFmtId="0" fontId="23" fillId="11" borderId="184" xfId="8" applyFont="1" applyFill="1" applyBorder="1" applyAlignment="1">
      <alignment horizontal="center" vertical="center" shrinkToFit="1"/>
    </xf>
    <xf numFmtId="0" fontId="23" fillId="11" borderId="185" xfId="8" applyFont="1" applyFill="1" applyBorder="1" applyAlignment="1">
      <alignment horizontal="center" vertical="center" shrinkToFit="1"/>
    </xf>
    <xf numFmtId="0" fontId="23" fillId="0" borderId="182" xfId="8" applyFont="1" applyFill="1" applyBorder="1" applyAlignment="1">
      <alignment horizontal="center" vertical="center"/>
    </xf>
    <xf numFmtId="0" fontId="23" fillId="0" borderId="183" xfId="8" applyFont="1" applyFill="1" applyBorder="1" applyAlignment="1">
      <alignment horizontal="center" vertical="center"/>
    </xf>
    <xf numFmtId="0" fontId="23" fillId="0" borderId="201" xfId="8" applyFont="1" applyFill="1" applyBorder="1" applyAlignment="1">
      <alignment horizontal="center" vertical="center"/>
    </xf>
    <xf numFmtId="0" fontId="23" fillId="0" borderId="202" xfId="8" applyFont="1" applyFill="1" applyBorder="1" applyAlignment="1">
      <alignment horizontal="center" vertical="center"/>
    </xf>
    <xf numFmtId="0" fontId="23" fillId="0" borderId="185" xfId="8" applyFont="1" applyFill="1" applyBorder="1" applyAlignment="1">
      <alignment horizontal="center" vertical="center"/>
    </xf>
    <xf numFmtId="0" fontId="23" fillId="0" borderId="186" xfId="8" applyFont="1" applyFill="1" applyBorder="1" applyAlignment="1">
      <alignment horizontal="center" vertical="center"/>
    </xf>
    <xf numFmtId="0" fontId="23" fillId="0" borderId="23" xfId="8" applyFont="1" applyFill="1" applyBorder="1" applyAlignment="1">
      <alignment horizontal="left" vertical="center" wrapText="1"/>
    </xf>
    <xf numFmtId="0" fontId="23" fillId="0" borderId="25" xfId="8" applyFont="1" applyFill="1" applyBorder="1" applyAlignment="1">
      <alignment horizontal="left" vertical="center" wrapText="1"/>
    </xf>
    <xf numFmtId="0" fontId="23" fillId="0" borderId="24" xfId="8" applyFont="1" applyFill="1" applyBorder="1" applyAlignment="1">
      <alignment horizontal="left" vertical="center" wrapText="1"/>
    </xf>
    <xf numFmtId="0" fontId="23" fillId="0" borderId="29" xfId="8" applyFont="1" applyFill="1" applyBorder="1" applyAlignment="1">
      <alignment horizontal="left" vertical="center" wrapText="1"/>
    </xf>
    <xf numFmtId="0" fontId="23" fillId="0" borderId="30" xfId="8" applyFont="1" applyFill="1" applyBorder="1" applyAlignment="1">
      <alignment horizontal="left" vertical="center" wrapText="1"/>
    </xf>
    <xf numFmtId="0" fontId="23" fillId="0" borderId="55" xfId="8" applyFont="1" applyFill="1" applyBorder="1" applyAlignment="1">
      <alignment horizontal="left" vertical="center" wrapText="1"/>
    </xf>
    <xf numFmtId="0" fontId="23" fillId="11" borderId="89" xfId="8" applyFont="1" applyFill="1" applyBorder="1" applyAlignment="1">
      <alignment horizontal="center" vertical="center" shrinkToFit="1"/>
    </xf>
    <xf numFmtId="0" fontId="23" fillId="11" borderId="33" xfId="8" applyFont="1" applyFill="1" applyBorder="1" applyAlignment="1">
      <alignment horizontal="center" vertical="center" shrinkToFit="1"/>
    </xf>
    <xf numFmtId="0" fontId="23" fillId="11" borderId="88" xfId="8" applyFont="1" applyFill="1" applyBorder="1" applyAlignment="1">
      <alignment horizontal="center" vertical="center" shrinkToFit="1"/>
    </xf>
    <xf numFmtId="0" fontId="23" fillId="0" borderId="179" xfId="8" applyFont="1" applyFill="1" applyBorder="1" applyAlignment="1">
      <alignment horizontal="center" vertical="center"/>
    </xf>
    <xf numFmtId="0" fontId="23" fillId="0" borderId="180" xfId="8" applyFont="1" applyFill="1" applyBorder="1" applyAlignment="1">
      <alignment horizontal="center" vertical="center"/>
    </xf>
    <xf numFmtId="0" fontId="23" fillId="11" borderId="23" xfId="8" applyFont="1" applyFill="1" applyBorder="1" applyAlignment="1">
      <alignment horizontal="center" vertical="center" shrinkToFit="1"/>
    </xf>
    <xf numFmtId="0" fontId="23" fillId="11" borderId="25" xfId="8" applyFont="1" applyFill="1" applyBorder="1" applyAlignment="1">
      <alignment horizontal="center" vertical="center" shrinkToFit="1"/>
    </xf>
    <xf numFmtId="0" fontId="23" fillId="11" borderId="24" xfId="8" applyFont="1" applyFill="1" applyBorder="1" applyAlignment="1">
      <alignment horizontal="center" vertical="center" shrinkToFit="1"/>
    </xf>
    <xf numFmtId="0" fontId="23" fillId="11" borderId="27" xfId="8" applyFont="1" applyFill="1" applyBorder="1" applyAlignment="1">
      <alignment horizontal="center" vertical="center" shrinkToFit="1"/>
    </xf>
    <xf numFmtId="0" fontId="23" fillId="11" borderId="0" xfId="8" applyFont="1" applyFill="1" applyBorder="1" applyAlignment="1">
      <alignment horizontal="center" vertical="center" shrinkToFit="1"/>
    </xf>
    <xf numFmtId="0" fontId="23" fillId="11" borderId="28" xfId="8" applyFont="1" applyFill="1" applyBorder="1" applyAlignment="1">
      <alignment horizontal="center" vertical="center" shrinkToFit="1"/>
    </xf>
    <xf numFmtId="0" fontId="23" fillId="11" borderId="29" xfId="8" applyFont="1" applyFill="1" applyBorder="1" applyAlignment="1">
      <alignment horizontal="center" vertical="center" shrinkToFit="1"/>
    </xf>
    <xf numFmtId="0" fontId="23" fillId="11" borderId="30" xfId="8" applyFont="1" applyFill="1" applyBorder="1" applyAlignment="1">
      <alignment horizontal="center" vertical="center" shrinkToFit="1"/>
    </xf>
    <xf numFmtId="0" fontId="23" fillId="11" borderId="55" xfId="8" applyFont="1" applyFill="1" applyBorder="1" applyAlignment="1">
      <alignment horizontal="center" vertical="center" shrinkToFit="1"/>
    </xf>
    <xf numFmtId="0" fontId="23" fillId="0" borderId="33" xfId="8" applyFont="1" applyFill="1" applyBorder="1" applyAlignment="1">
      <alignment horizontal="center" vertical="center"/>
    </xf>
    <xf numFmtId="0" fontId="23" fillId="0" borderId="33" xfId="8" applyFont="1" applyBorder="1" applyAlignment="1">
      <alignment horizontal="left" vertical="center" wrapText="1"/>
    </xf>
    <xf numFmtId="0" fontId="23" fillId="0" borderId="194" xfId="8" applyFont="1" applyFill="1" applyBorder="1" applyAlignment="1">
      <alignment horizontal="center" vertical="center"/>
    </xf>
    <xf numFmtId="0" fontId="23" fillId="0" borderId="27" xfId="8" applyFont="1" applyFill="1" applyBorder="1" applyAlignment="1">
      <alignment horizontal="left" vertical="center" wrapText="1"/>
    </xf>
    <xf numFmtId="0" fontId="23" fillId="0" borderId="0" xfId="8" applyFont="1" applyFill="1" applyBorder="1" applyAlignment="1">
      <alignment horizontal="left" vertical="center" wrapText="1"/>
    </xf>
    <xf numFmtId="0" fontId="23" fillId="0" borderId="28" xfId="8" applyFont="1" applyFill="1" applyBorder="1" applyAlignment="1">
      <alignment horizontal="left" vertical="center" wrapText="1"/>
    </xf>
    <xf numFmtId="0" fontId="47" fillId="11" borderId="23" xfId="8" applyFont="1" applyFill="1" applyBorder="1" applyAlignment="1">
      <alignment horizontal="center" vertical="center"/>
    </xf>
    <xf numFmtId="0" fontId="47" fillId="11" borderId="25" xfId="8" applyFont="1" applyFill="1" applyBorder="1" applyAlignment="1">
      <alignment horizontal="center" vertical="center"/>
    </xf>
    <xf numFmtId="0" fontId="47" fillId="11" borderId="24" xfId="8" applyFont="1" applyFill="1" applyBorder="1" applyAlignment="1">
      <alignment horizontal="center" vertical="center"/>
    </xf>
    <xf numFmtId="0" fontId="47" fillId="11" borderId="27" xfId="8" applyFont="1" applyFill="1" applyBorder="1" applyAlignment="1">
      <alignment horizontal="center" vertical="center"/>
    </xf>
    <xf numFmtId="0" fontId="47" fillId="11" borderId="0" xfId="8" applyFont="1" applyFill="1" applyBorder="1" applyAlignment="1">
      <alignment horizontal="center" vertical="center"/>
    </xf>
    <xf numFmtId="0" fontId="47" fillId="11" borderId="28" xfId="8" applyFont="1" applyFill="1" applyBorder="1" applyAlignment="1">
      <alignment horizontal="center" vertical="center"/>
    </xf>
    <xf numFmtId="0" fontId="47" fillId="11" borderId="29" xfId="8" applyFont="1" applyFill="1" applyBorder="1" applyAlignment="1">
      <alignment horizontal="center" vertical="center"/>
    </xf>
    <xf numFmtId="0" fontId="47" fillId="11" borderId="30" xfId="8" applyFont="1" applyFill="1" applyBorder="1" applyAlignment="1">
      <alignment horizontal="center" vertical="center"/>
    </xf>
    <xf numFmtId="0" fontId="47" fillId="11" borderId="55" xfId="8" applyFont="1" applyFill="1" applyBorder="1" applyAlignment="1">
      <alignment horizontal="center" vertical="center"/>
    </xf>
    <xf numFmtId="0" fontId="23" fillId="11" borderId="187" xfId="8" applyFont="1" applyFill="1" applyBorder="1" applyAlignment="1">
      <alignment horizontal="center" vertical="center" shrinkToFit="1"/>
    </xf>
    <xf numFmtId="0" fontId="23" fillId="11" borderId="195" xfId="8" applyFont="1" applyFill="1" applyBorder="1" applyAlignment="1">
      <alignment horizontal="center" vertical="center" shrinkToFit="1"/>
    </xf>
    <xf numFmtId="0" fontId="23" fillId="11" borderId="188" xfId="8" applyFont="1" applyFill="1" applyBorder="1" applyAlignment="1">
      <alignment horizontal="center" vertical="center" shrinkToFit="1"/>
    </xf>
    <xf numFmtId="0" fontId="23" fillId="11" borderId="23" xfId="14" applyFont="1" applyFill="1" applyBorder="1" applyAlignment="1">
      <alignment horizontal="center" vertical="center"/>
    </xf>
    <xf numFmtId="0" fontId="23" fillId="11" borderId="25" xfId="14" applyFont="1" applyFill="1" applyBorder="1" applyAlignment="1">
      <alignment horizontal="center" vertical="center"/>
    </xf>
    <xf numFmtId="0" fontId="23" fillId="11" borderId="187" xfId="14" applyFont="1" applyFill="1" applyBorder="1" applyAlignment="1">
      <alignment horizontal="center" vertical="center"/>
    </xf>
    <xf numFmtId="0" fontId="23" fillId="11" borderId="27" xfId="14" applyFont="1" applyFill="1" applyBorder="1" applyAlignment="1">
      <alignment horizontal="center" vertical="center"/>
    </xf>
    <xf numFmtId="0" fontId="23" fillId="11" borderId="0" xfId="14" applyFont="1" applyFill="1" applyBorder="1" applyAlignment="1">
      <alignment horizontal="center" vertical="center"/>
    </xf>
    <xf numFmtId="0" fontId="23" fillId="11" borderId="195" xfId="14" applyFont="1" applyFill="1" applyBorder="1" applyAlignment="1">
      <alignment horizontal="center" vertical="center"/>
    </xf>
    <xf numFmtId="0" fontId="23" fillId="11" borderId="29" xfId="14" applyFont="1" applyFill="1" applyBorder="1" applyAlignment="1">
      <alignment horizontal="center" vertical="center"/>
    </xf>
    <xf numFmtId="0" fontId="23" fillId="11" borderId="30" xfId="14" applyFont="1" applyFill="1" applyBorder="1" applyAlignment="1">
      <alignment horizontal="center" vertical="center"/>
    </xf>
    <xf numFmtId="0" fontId="23" fillId="11" borderId="188" xfId="14" applyFont="1" applyFill="1" applyBorder="1" applyAlignment="1">
      <alignment horizontal="center" vertical="center"/>
    </xf>
    <xf numFmtId="0" fontId="23" fillId="4" borderId="0" xfId="8" applyFont="1" applyFill="1" applyBorder="1" applyAlignment="1">
      <alignment horizontal="center" vertical="center"/>
    </xf>
    <xf numFmtId="185" fontId="50" fillId="4" borderId="0" xfId="8" applyNumberFormat="1" applyFont="1" applyFill="1" applyBorder="1" applyAlignment="1">
      <alignment horizontal="center" vertical="center" shrinkToFit="1"/>
    </xf>
    <xf numFmtId="0" fontId="47" fillId="11" borderId="89" xfId="8" applyFont="1" applyFill="1" applyBorder="1" applyAlignment="1">
      <alignment horizontal="center" vertical="center" shrinkToFit="1"/>
    </xf>
    <xf numFmtId="0" fontId="47" fillId="11" borderId="33" xfId="8" applyFont="1" applyFill="1" applyBorder="1" applyAlignment="1">
      <alignment horizontal="center" vertical="center" shrinkToFit="1"/>
    </xf>
    <xf numFmtId="0" fontId="47" fillId="11" borderId="88" xfId="8" applyFont="1" applyFill="1" applyBorder="1" applyAlignment="1">
      <alignment horizontal="center" vertical="center" shrinkToFit="1"/>
    </xf>
    <xf numFmtId="0" fontId="23" fillId="0" borderId="23" xfId="8" applyFont="1" applyFill="1" applyBorder="1" applyAlignment="1">
      <alignment horizontal="center" vertical="center"/>
    </xf>
    <xf numFmtId="0" fontId="23" fillId="0" borderId="29" xfId="8" applyFont="1" applyFill="1" applyBorder="1" applyAlignment="1">
      <alignment horizontal="center" vertical="center"/>
    </xf>
    <xf numFmtId="0" fontId="47" fillId="11" borderId="23" xfId="8" applyFont="1" applyFill="1" applyBorder="1" applyAlignment="1">
      <alignment horizontal="center" vertical="center" shrinkToFit="1"/>
    </xf>
    <xf numFmtId="0" fontId="47" fillId="11" borderId="25" xfId="8" applyFont="1" applyFill="1" applyBorder="1" applyAlignment="1">
      <alignment horizontal="center" vertical="center" shrinkToFit="1"/>
    </xf>
    <xf numFmtId="0" fontId="47" fillId="11" borderId="187" xfId="8" applyFont="1" applyFill="1" applyBorder="1" applyAlignment="1">
      <alignment horizontal="center" vertical="center" shrinkToFit="1"/>
    </xf>
    <xf numFmtId="0" fontId="47" fillId="11" borderId="27" xfId="8" applyFont="1" applyFill="1" applyBorder="1" applyAlignment="1">
      <alignment horizontal="center" vertical="center" shrinkToFit="1"/>
    </xf>
    <xf numFmtId="0" fontId="47" fillId="11" borderId="0" xfId="8" applyFont="1" applyFill="1" applyBorder="1" applyAlignment="1">
      <alignment horizontal="center" vertical="center" shrinkToFit="1"/>
    </xf>
    <xf numFmtId="0" fontId="47" fillId="11" borderId="195" xfId="8" applyFont="1" applyFill="1" applyBorder="1" applyAlignment="1">
      <alignment horizontal="center" vertical="center" shrinkToFit="1"/>
    </xf>
    <xf numFmtId="0" fontId="47" fillId="11" borderId="29" xfId="8" applyFont="1" applyFill="1" applyBorder="1" applyAlignment="1">
      <alignment horizontal="center" vertical="center" shrinkToFit="1"/>
    </xf>
    <xf numFmtId="0" fontId="47" fillId="11" borderId="30" xfId="8" applyFont="1" applyFill="1" applyBorder="1" applyAlignment="1">
      <alignment horizontal="center" vertical="center" shrinkToFit="1"/>
    </xf>
    <xf numFmtId="0" fontId="47" fillId="11" borderId="188" xfId="8" applyFont="1" applyFill="1" applyBorder="1" applyAlignment="1">
      <alignment horizontal="center" vertical="center" shrinkToFit="1"/>
    </xf>
    <xf numFmtId="0" fontId="23" fillId="4" borderId="25" xfId="8" applyFont="1" applyFill="1" applyBorder="1" applyAlignment="1">
      <alignment horizontal="center" vertical="center"/>
    </xf>
    <xf numFmtId="185" fontId="50" fillId="4" borderId="25" xfId="8" applyNumberFormat="1" applyFont="1" applyFill="1" applyBorder="1" applyAlignment="1">
      <alignment horizontal="center" vertical="center" shrinkToFit="1"/>
    </xf>
    <xf numFmtId="0" fontId="1" fillId="0" borderId="0" xfId="15" applyAlignment="1" applyProtection="1">
      <alignment vertical="center" wrapText="1"/>
      <protection locked="0"/>
    </xf>
    <xf numFmtId="0" fontId="1" fillId="0" borderId="33" xfId="15" applyBorder="1" applyAlignment="1" applyProtection="1">
      <alignment horizontal="center" vertical="center"/>
      <protection locked="0"/>
    </xf>
    <xf numFmtId="179" fontId="1" fillId="0" borderId="33" xfId="15" applyNumberFormat="1" applyBorder="1" applyAlignment="1" applyProtection="1">
      <alignment horizontal="center" vertical="center"/>
      <protection locked="0"/>
    </xf>
    <xf numFmtId="0" fontId="59" fillId="0" borderId="23" xfId="16" applyFont="1" applyBorder="1" applyAlignment="1" applyProtection="1">
      <alignment vertical="center" wrapText="1"/>
      <protection locked="0"/>
    </xf>
    <xf numFmtId="0" fontId="59" fillId="0" borderId="24" xfId="16" applyFont="1" applyBorder="1" applyAlignment="1" applyProtection="1">
      <alignment vertical="center" wrapText="1"/>
      <protection locked="0"/>
    </xf>
    <xf numFmtId="0" fontId="59" fillId="0" borderId="27" xfId="16" applyFont="1" applyBorder="1" applyAlignment="1" applyProtection="1">
      <alignment vertical="center" wrapText="1"/>
      <protection locked="0"/>
    </xf>
    <xf numFmtId="0" fontId="59" fillId="0" borderId="28" xfId="16" applyFont="1" applyBorder="1" applyAlignment="1" applyProtection="1">
      <alignment vertical="center" wrapText="1"/>
      <protection locked="0"/>
    </xf>
    <xf numFmtId="0" fontId="59" fillId="0" borderId="29" xfId="16" applyFont="1" applyBorder="1" applyAlignment="1" applyProtection="1">
      <alignment vertical="center" wrapText="1"/>
      <protection locked="0"/>
    </xf>
    <xf numFmtId="0" fontId="59" fillId="0" borderId="55" xfId="16" applyFont="1" applyBorder="1" applyAlignment="1" applyProtection="1">
      <alignment vertical="center" wrapText="1"/>
      <protection locked="0"/>
    </xf>
    <xf numFmtId="0" fontId="59" fillId="0" borderId="76" xfId="16" applyFont="1" applyBorder="1" applyAlignment="1" applyProtection="1">
      <alignment vertical="center" wrapText="1"/>
      <protection locked="0"/>
    </xf>
    <xf numFmtId="0" fontId="59" fillId="0" borderId="77" xfId="16" applyFont="1" applyBorder="1" applyAlignment="1" applyProtection="1">
      <alignment vertical="center" wrapText="1"/>
      <protection locked="0"/>
    </xf>
    <xf numFmtId="0" fontId="59" fillId="0" borderId="62" xfId="16" applyFont="1" applyBorder="1" applyAlignment="1" applyProtection="1">
      <alignment vertical="center" wrapText="1"/>
      <protection locked="0"/>
    </xf>
    <xf numFmtId="0" fontId="59" fillId="0" borderId="78" xfId="16" applyFont="1" applyBorder="1" applyAlignment="1" applyProtection="1">
      <alignment vertical="center" wrapText="1"/>
      <protection locked="0"/>
    </xf>
    <xf numFmtId="0" fontId="59" fillId="0" borderId="207" xfId="16" applyFont="1" applyBorder="1" applyAlignment="1" applyProtection="1">
      <alignment vertical="center" wrapText="1"/>
      <protection locked="0"/>
    </xf>
    <xf numFmtId="0" fontId="59" fillId="0" borderId="208" xfId="16" applyFont="1" applyBorder="1" applyAlignment="1" applyProtection="1">
      <alignment vertical="center" wrapText="1"/>
      <protection locked="0"/>
    </xf>
    <xf numFmtId="0" fontId="59" fillId="0" borderId="88" xfId="16" applyFont="1" applyBorder="1" applyAlignment="1" applyProtection="1">
      <alignment horizontal="center" vertical="center" wrapText="1"/>
      <protection locked="0"/>
    </xf>
    <xf numFmtId="0" fontId="59" fillId="0" borderId="90" xfId="16" applyFont="1" applyBorder="1" applyAlignment="1" applyProtection="1">
      <alignment horizontal="center" vertical="center" wrapText="1"/>
      <protection locked="0"/>
    </xf>
    <xf numFmtId="0" fontId="59" fillId="0" borderId="89" xfId="16" applyFont="1" applyBorder="1" applyAlignment="1" applyProtection="1">
      <alignment horizontal="center" vertical="center" wrapText="1"/>
      <protection locked="0"/>
    </xf>
    <xf numFmtId="0" fontId="59" fillId="0" borderId="172" xfId="16" applyFont="1" applyBorder="1" applyAlignment="1" applyProtection="1">
      <alignment horizontal="center" vertical="center"/>
      <protection locked="0"/>
    </xf>
    <xf numFmtId="0" fontId="59" fillId="0" borderId="173" xfId="16" applyFont="1" applyBorder="1" applyAlignment="1" applyProtection="1">
      <alignment horizontal="center" vertical="center"/>
      <protection locked="0"/>
    </xf>
    <xf numFmtId="0" fontId="59" fillId="0" borderId="174" xfId="16" applyFont="1" applyBorder="1" applyAlignment="1" applyProtection="1">
      <alignment horizontal="center" vertical="center"/>
      <protection locked="0"/>
    </xf>
    <xf numFmtId="0" fontId="59" fillId="0" borderId="189" xfId="16" applyFont="1" applyBorder="1" applyAlignment="1" applyProtection="1">
      <alignment horizontal="center" vertical="center"/>
      <protection locked="0"/>
    </xf>
    <xf numFmtId="0" fontId="59" fillId="0" borderId="190" xfId="16" applyFont="1" applyBorder="1" applyAlignment="1" applyProtection="1">
      <alignment horizontal="center" vertical="center"/>
      <protection locked="0"/>
    </xf>
    <xf numFmtId="0" fontId="59" fillId="0" borderId="191" xfId="16" applyFont="1" applyBorder="1" applyAlignment="1" applyProtection="1">
      <alignment horizontal="center" vertical="center"/>
      <protection locked="0"/>
    </xf>
    <xf numFmtId="0" fontId="59" fillId="0" borderId="175" xfId="16" applyFont="1" applyBorder="1" applyAlignment="1" applyProtection="1">
      <alignment horizontal="center" vertical="center"/>
      <protection locked="0"/>
    </xf>
    <xf numFmtId="0" fontId="59" fillId="0" borderId="176" xfId="16" applyFont="1" applyBorder="1" applyAlignment="1" applyProtection="1">
      <alignment horizontal="center" vertical="center"/>
      <protection locked="0"/>
    </xf>
    <xf numFmtId="0" fontId="59" fillId="0" borderId="177" xfId="16" applyFont="1" applyBorder="1" applyAlignment="1" applyProtection="1">
      <alignment horizontal="center" vertical="center"/>
      <protection locked="0"/>
    </xf>
    <xf numFmtId="0" fontId="59" fillId="0" borderId="23" xfId="16" applyFont="1" applyBorder="1" applyAlignment="1" applyProtection="1">
      <alignment horizontal="center" vertical="center"/>
      <protection locked="0"/>
    </xf>
    <xf numFmtId="0" fontId="59" fillId="0" borderId="25" xfId="16" applyFont="1" applyBorder="1" applyAlignment="1" applyProtection="1">
      <alignment horizontal="center" vertical="center"/>
      <protection locked="0"/>
    </xf>
    <xf numFmtId="0" fontId="59" fillId="0" borderId="24" xfId="16" applyFont="1" applyBorder="1" applyAlignment="1" applyProtection="1">
      <alignment horizontal="center" vertical="center"/>
      <protection locked="0"/>
    </xf>
    <xf numFmtId="0" fontId="59" fillId="0" borderId="124" xfId="16" applyFont="1" applyBorder="1" applyAlignment="1" applyProtection="1">
      <alignment horizontal="center" vertical="center" shrinkToFit="1"/>
      <protection locked="0"/>
    </xf>
    <xf numFmtId="0" fontId="59" fillId="0" borderId="122" xfId="16" applyFont="1" applyBorder="1" applyAlignment="1" applyProtection="1">
      <alignment horizontal="center" vertical="center" shrinkToFit="1"/>
      <protection locked="0"/>
    </xf>
    <xf numFmtId="0" fontId="59" fillId="0" borderId="56" xfId="16" applyFont="1" applyBorder="1" applyAlignment="1" applyProtection="1">
      <alignment horizontal="center" vertical="center" shrinkToFit="1"/>
      <protection locked="0"/>
    </xf>
    <xf numFmtId="0" fontId="18" fillId="0" borderId="0" xfId="15" applyFont="1" applyAlignment="1" applyProtection="1">
      <alignment horizontal="center" vertical="center"/>
      <protection locked="0"/>
    </xf>
    <xf numFmtId="0" fontId="1" fillId="0" borderId="0" xfId="15" applyAlignment="1" applyProtection="1">
      <alignment vertical="center" shrinkToFit="1"/>
      <protection locked="0"/>
    </xf>
    <xf numFmtId="0" fontId="18" fillId="0" borderId="30" xfId="15" applyFont="1" applyBorder="1" applyAlignment="1" applyProtection="1">
      <alignment horizontal="right" vertical="center"/>
      <protection locked="0"/>
    </xf>
    <xf numFmtId="185" fontId="59" fillId="0" borderId="23" xfId="16" applyNumberFormat="1" applyFont="1" applyFill="1" applyBorder="1" applyAlignment="1" applyProtection="1">
      <alignment horizontal="center" vertical="center"/>
      <protection locked="0"/>
    </xf>
    <xf numFmtId="185" fontId="59" fillId="0" borderId="25" xfId="16" applyNumberFormat="1" applyFont="1" applyFill="1" applyBorder="1" applyAlignment="1" applyProtection="1">
      <alignment horizontal="center" vertical="center"/>
      <protection locked="0"/>
    </xf>
    <xf numFmtId="185" fontId="59" fillId="0" borderId="24" xfId="16" applyNumberFormat="1" applyFont="1" applyFill="1" applyBorder="1" applyAlignment="1" applyProtection="1">
      <alignment horizontal="center" vertical="center"/>
      <protection locked="0"/>
    </xf>
    <xf numFmtId="0" fontId="1" fillId="0" borderId="33" xfId="15" applyBorder="1" applyAlignment="1">
      <alignment horizontal="center" vertical="center"/>
    </xf>
    <xf numFmtId="0" fontId="18" fillId="0" borderId="30" xfId="15" applyFont="1" applyBorder="1" applyAlignment="1" applyProtection="1">
      <alignment vertical="center"/>
      <protection locked="0"/>
    </xf>
    <xf numFmtId="0" fontId="18" fillId="11" borderId="30" xfId="15" applyFont="1" applyFill="1" applyBorder="1" applyAlignment="1" applyProtection="1">
      <alignment horizontal="center" vertical="center" shrinkToFit="1"/>
      <protection locked="0"/>
    </xf>
  </cellXfs>
  <cellStyles count="18">
    <cellStyle name="桁区切り" xfId="17" builtinId="6"/>
    <cellStyle name="標準" xfId="0" builtinId="0"/>
    <cellStyle name="標準 10" xfId="8"/>
    <cellStyle name="標準 11" xfId="11"/>
    <cellStyle name="標準 12" xfId="12"/>
    <cellStyle name="標準 13" xfId="13"/>
    <cellStyle name="標準 14" xfId="10"/>
    <cellStyle name="標準 2" xfId="1"/>
    <cellStyle name="標準 2 2" xfId="2"/>
    <cellStyle name="標準 2 2 2" xfId="16"/>
    <cellStyle name="標準 3" xfId="15"/>
    <cellStyle name="標準 6" xfId="6"/>
    <cellStyle name="標準 7" xfId="4"/>
    <cellStyle name="標準 8" xfId="7"/>
    <cellStyle name="標準 9" xfId="9"/>
    <cellStyle name="標準_③-２加算様式（就労）" xfId="5"/>
    <cellStyle name="標準_事業者指定様式（多機能用総括表）作業ファイル" xfId="3"/>
    <cellStyle name="標準_総括表を変更しました（６／２３）" xfId="14"/>
  </cellStyles>
  <dxfs count="0"/>
  <tableStyles count="0" defaultTableStyle="TableStyleMedium2" defaultPivotStyle="PivotStyleLight16"/>
  <colors>
    <mruColors>
      <color rgb="FFFFCCFF"/>
      <color rgb="FFFFFFCC"/>
      <color rgb="FFCCFFFF"/>
      <color rgb="FFFFFF99"/>
      <color rgb="FFFF99CC"/>
      <color rgb="FFFF99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42</xdr:col>
      <xdr:colOff>2722</xdr:colOff>
      <xdr:row>7</xdr:row>
      <xdr:rowOff>81643</xdr:rowOff>
    </xdr:from>
    <xdr:to>
      <xdr:col>45</xdr:col>
      <xdr:colOff>432707</xdr:colOff>
      <xdr:row>10</xdr:row>
      <xdr:rowOff>28576</xdr:rowOff>
    </xdr:to>
    <xdr:sp macro="" textlink="">
      <xdr:nvSpPr>
        <xdr:cNvPr id="2" name="四角形吹き出し 1">
          <a:extLst>
            <a:ext uri="{FF2B5EF4-FFF2-40B4-BE49-F238E27FC236}">
              <a16:creationId xmlns:a16="http://schemas.microsoft.com/office/drawing/2014/main" id="{00000000-0008-0000-0500-000002000000}"/>
            </a:ext>
          </a:extLst>
        </xdr:cNvPr>
        <xdr:cNvSpPr/>
      </xdr:nvSpPr>
      <xdr:spPr>
        <a:xfrm>
          <a:off x="15861847" y="2643868"/>
          <a:ext cx="2058760" cy="747033"/>
        </a:xfrm>
        <a:prstGeom prst="wedgeRectCallout">
          <a:avLst>
            <a:gd name="adj1" fmla="val 10648"/>
            <a:gd name="adj2" fmla="val -169703"/>
          </a:avLst>
        </a:prstGeom>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当該セルは左表とリンクしていますので、絶対に削除しないでください。</a:t>
          </a:r>
        </a:p>
      </xdr:txBody>
    </xdr:sp>
    <xdr:clientData/>
  </xdr:twoCellAnchor>
  <xdr:twoCellAnchor>
    <xdr:from>
      <xdr:col>40</xdr:col>
      <xdr:colOff>27217</xdr:colOff>
      <xdr:row>0</xdr:row>
      <xdr:rowOff>81642</xdr:rowOff>
    </xdr:from>
    <xdr:to>
      <xdr:col>45</xdr:col>
      <xdr:colOff>312965</xdr:colOff>
      <xdr:row>8</xdr:row>
      <xdr:rowOff>204107</xdr:rowOff>
    </xdr:to>
    <xdr:sp macro="" textlink="">
      <xdr:nvSpPr>
        <xdr:cNvPr id="3" name="テキスト ボックス 2"/>
        <xdr:cNvSpPr txBox="1"/>
      </xdr:nvSpPr>
      <xdr:spPr>
        <a:xfrm>
          <a:off x="16342181" y="81642"/>
          <a:ext cx="2680605" cy="2952751"/>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t>作業前に、シート「実地指導予定日・添付書類一覧」上部の「実地指導予定日」を入力後作業を開始してください。</a:t>
          </a:r>
        </a:p>
      </xdr:txBody>
    </xdr:sp>
    <xdr:clientData/>
  </xdr:twoCellAnchor>
  <xdr:twoCellAnchor>
    <xdr:from>
      <xdr:col>39</xdr:col>
      <xdr:colOff>122464</xdr:colOff>
      <xdr:row>34</xdr:row>
      <xdr:rowOff>54430</xdr:rowOff>
    </xdr:from>
    <xdr:to>
      <xdr:col>45</xdr:col>
      <xdr:colOff>190498</xdr:colOff>
      <xdr:row>37</xdr:row>
      <xdr:rowOff>231322</xdr:rowOff>
    </xdr:to>
    <xdr:sp macro="" textlink="">
      <xdr:nvSpPr>
        <xdr:cNvPr id="4" name="テキスト ボックス 3"/>
        <xdr:cNvSpPr txBox="1"/>
      </xdr:nvSpPr>
      <xdr:spPr>
        <a:xfrm>
          <a:off x="16219714" y="9429751"/>
          <a:ext cx="2680605" cy="1238250"/>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t>日々の利用児童数を必ず入力してください。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31</xdr:col>
      <xdr:colOff>161925</xdr:colOff>
      <xdr:row>20</xdr:row>
      <xdr:rowOff>47625</xdr:rowOff>
    </xdr:from>
    <xdr:to>
      <xdr:col>35</xdr:col>
      <xdr:colOff>123825</xdr:colOff>
      <xdr:row>20</xdr:row>
      <xdr:rowOff>447675</xdr:rowOff>
    </xdr:to>
    <xdr:sp macro="" textlink="">
      <xdr:nvSpPr>
        <xdr:cNvPr id="2" name="正方形/長方形 1">
          <a:extLst>
            <a:ext uri="{FF2B5EF4-FFF2-40B4-BE49-F238E27FC236}">
              <a16:creationId xmlns:a16="http://schemas.microsoft.com/office/drawing/2014/main" id="{00000000-0008-0000-1200-000002000000}"/>
            </a:ext>
          </a:extLst>
        </xdr:cNvPr>
        <xdr:cNvSpPr/>
      </xdr:nvSpPr>
      <xdr:spPr>
        <a:xfrm>
          <a:off x="8963025" y="7134225"/>
          <a:ext cx="990600" cy="400050"/>
        </a:xfrm>
        <a:prstGeom prst="rect">
          <a:avLst/>
        </a:prstGeom>
      </xdr:spPr>
      <xdr:style>
        <a:lnRef idx="2">
          <a:schemeClr val="accent5"/>
        </a:lnRef>
        <a:fillRef idx="1">
          <a:schemeClr val="lt1"/>
        </a:fillRef>
        <a:effectRef idx="0">
          <a:schemeClr val="accent5"/>
        </a:effectRef>
        <a:fontRef idx="minor">
          <a:schemeClr val="dk1"/>
        </a:fontRef>
      </xdr:style>
      <xdr:txBody>
        <a:bodyPr vertOverflow="clip" horzOverflow="clip" rtlCol="0" anchor="ctr"/>
        <a:lstStyle/>
        <a:p>
          <a:pPr algn="ctr"/>
          <a:r>
            <a:rPr kumimoji="1" lang="ja-JP" altLang="en-US" sz="1400">
              <a:solidFill>
                <a:sysClr val="windowText" lastClr="000000"/>
              </a:solidFill>
            </a:rPr>
            <a:t>記載例</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31</xdr:col>
      <xdr:colOff>161925</xdr:colOff>
      <xdr:row>20</xdr:row>
      <xdr:rowOff>47625</xdr:rowOff>
    </xdr:from>
    <xdr:to>
      <xdr:col>35</xdr:col>
      <xdr:colOff>123825</xdr:colOff>
      <xdr:row>20</xdr:row>
      <xdr:rowOff>447675</xdr:rowOff>
    </xdr:to>
    <xdr:sp macro="" textlink="">
      <xdr:nvSpPr>
        <xdr:cNvPr id="2" name="正方形/長方形 1">
          <a:extLst>
            <a:ext uri="{FF2B5EF4-FFF2-40B4-BE49-F238E27FC236}">
              <a16:creationId xmlns:a16="http://schemas.microsoft.com/office/drawing/2014/main" id="{00000000-0008-0000-1200-000002000000}"/>
            </a:ext>
          </a:extLst>
        </xdr:cNvPr>
        <xdr:cNvSpPr/>
      </xdr:nvSpPr>
      <xdr:spPr>
        <a:xfrm>
          <a:off x="8963025" y="6143625"/>
          <a:ext cx="990600" cy="400050"/>
        </a:xfrm>
        <a:prstGeom prst="rect">
          <a:avLst/>
        </a:prstGeom>
      </xdr:spPr>
      <xdr:style>
        <a:lnRef idx="2">
          <a:schemeClr val="accent5"/>
        </a:lnRef>
        <a:fillRef idx="1">
          <a:schemeClr val="lt1"/>
        </a:fillRef>
        <a:effectRef idx="0">
          <a:schemeClr val="accent5"/>
        </a:effectRef>
        <a:fontRef idx="minor">
          <a:schemeClr val="dk1"/>
        </a:fontRef>
      </xdr:style>
      <xdr:txBody>
        <a:bodyPr vertOverflow="clip" horzOverflow="clip" rtlCol="0" anchor="ctr"/>
        <a:lstStyle/>
        <a:p>
          <a:pPr algn="ctr"/>
          <a:r>
            <a:rPr kumimoji="1" lang="ja-JP" altLang="en-US" sz="1400">
              <a:solidFill>
                <a:sysClr val="windowText" lastClr="000000"/>
              </a:solidFill>
            </a:rPr>
            <a:t>記載例</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www.mhlw.go.jp/content/2-3_sankou1_0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記載例】認知症対応型共同生活介護"/>
      <sheetName val="【記載例】シフト記号表（勤務時間帯）"/>
      <sheetName val="認知症対応型共同生活介護(50人)"/>
      <sheetName val="認知症対応型共同生活介護（1枚用）"/>
      <sheetName val="シフト記号表（勤務時間帯）"/>
      <sheetName val="記入方法"/>
      <sheetName val="プルダウン・リスト"/>
    </sheetNames>
    <sheetDataSet>
      <sheetData sheetId="0"/>
      <sheetData sheetId="1">
        <row r="6">
          <cell r="C6" t="str">
            <v>a</v>
          </cell>
        </row>
        <row r="7">
          <cell r="C7" t="str">
            <v>b</v>
          </cell>
        </row>
        <row r="8">
          <cell r="C8" t="str">
            <v>c</v>
          </cell>
        </row>
        <row r="9">
          <cell r="C9" t="str">
            <v>d</v>
          </cell>
        </row>
        <row r="10">
          <cell r="C10" t="str">
            <v>e</v>
          </cell>
        </row>
        <row r="11">
          <cell r="C11" t="str">
            <v>f</v>
          </cell>
        </row>
        <row r="12">
          <cell r="C12" t="str">
            <v>g</v>
          </cell>
        </row>
        <row r="13">
          <cell r="C13" t="str">
            <v>h</v>
          </cell>
        </row>
        <row r="14">
          <cell r="C14" t="str">
            <v>i</v>
          </cell>
        </row>
        <row r="15">
          <cell r="C15" t="str">
            <v>j</v>
          </cell>
        </row>
        <row r="16">
          <cell r="C16" t="str">
            <v>k</v>
          </cell>
        </row>
        <row r="17">
          <cell r="C17" t="str">
            <v>l</v>
          </cell>
        </row>
        <row r="18">
          <cell r="C18" t="str">
            <v>m</v>
          </cell>
        </row>
        <row r="19">
          <cell r="C19" t="str">
            <v>n</v>
          </cell>
        </row>
        <row r="20">
          <cell r="C20" t="str">
            <v>o</v>
          </cell>
        </row>
        <row r="21">
          <cell r="C21" t="str">
            <v>p</v>
          </cell>
        </row>
        <row r="22">
          <cell r="C22" t="str">
            <v>q</v>
          </cell>
        </row>
        <row r="23">
          <cell r="C23" t="str">
            <v>r</v>
          </cell>
        </row>
        <row r="24">
          <cell r="C24" t="str">
            <v>s</v>
          </cell>
        </row>
        <row r="25">
          <cell r="C25" t="str">
            <v>t</v>
          </cell>
        </row>
        <row r="26">
          <cell r="C26" t="str">
            <v>u</v>
          </cell>
        </row>
        <row r="27">
          <cell r="C27" t="str">
            <v>v</v>
          </cell>
        </row>
        <row r="28">
          <cell r="C28" t="str">
            <v>w</v>
          </cell>
        </row>
        <row r="29">
          <cell r="C29" t="str">
            <v>x</v>
          </cell>
        </row>
        <row r="30">
          <cell r="C30" t="str">
            <v>y</v>
          </cell>
        </row>
        <row r="31">
          <cell r="C31" t="str">
            <v>z</v>
          </cell>
        </row>
        <row r="32">
          <cell r="C32" t="str">
            <v>x</v>
          </cell>
        </row>
        <row r="33">
          <cell r="C33" t="str">
            <v>aa</v>
          </cell>
        </row>
        <row r="34">
          <cell r="C34" t="str">
            <v>ab</v>
          </cell>
        </row>
        <row r="35">
          <cell r="C35" t="str">
            <v>ac</v>
          </cell>
        </row>
        <row r="36">
          <cell r="C36" t="str">
            <v>ad</v>
          </cell>
        </row>
        <row r="37">
          <cell r="C37" t="str">
            <v>ae</v>
          </cell>
        </row>
        <row r="38">
          <cell r="C38" t="str">
            <v>af</v>
          </cell>
        </row>
        <row r="39">
          <cell r="C39" t="str">
            <v>ag</v>
          </cell>
        </row>
        <row r="40">
          <cell r="C40" t="str">
            <v>-</v>
          </cell>
        </row>
        <row r="41">
          <cell r="C41" t="str">
            <v>-</v>
          </cell>
        </row>
        <row r="42">
          <cell r="C42" t="str">
            <v>ah</v>
          </cell>
        </row>
        <row r="43">
          <cell r="C43" t="str">
            <v>-</v>
          </cell>
        </row>
        <row r="44">
          <cell r="C44" t="str">
            <v>-</v>
          </cell>
        </row>
        <row r="45">
          <cell r="C45" t="str">
            <v>ai</v>
          </cell>
        </row>
        <row r="46">
          <cell r="C46" t="str">
            <v>-</v>
          </cell>
        </row>
        <row r="47">
          <cell r="C47" t="str">
            <v>-</v>
          </cell>
        </row>
      </sheetData>
      <sheetData sheetId="2"/>
      <sheetData sheetId="3"/>
      <sheetData sheetId="4">
        <row r="6">
          <cell r="C6" t="str">
            <v>a</v>
          </cell>
        </row>
        <row r="7">
          <cell r="C7" t="str">
            <v>b</v>
          </cell>
        </row>
        <row r="8">
          <cell r="C8" t="str">
            <v>c</v>
          </cell>
        </row>
        <row r="9">
          <cell r="C9" t="str">
            <v>d</v>
          </cell>
        </row>
        <row r="10">
          <cell r="C10" t="str">
            <v>e</v>
          </cell>
        </row>
        <row r="11">
          <cell r="C11" t="str">
            <v>f</v>
          </cell>
        </row>
        <row r="12">
          <cell r="C12" t="str">
            <v>g</v>
          </cell>
        </row>
        <row r="13">
          <cell r="C13" t="str">
            <v>h</v>
          </cell>
        </row>
        <row r="14">
          <cell r="C14" t="str">
            <v>i</v>
          </cell>
        </row>
        <row r="15">
          <cell r="C15" t="str">
            <v>j</v>
          </cell>
        </row>
        <row r="16">
          <cell r="C16" t="str">
            <v>k</v>
          </cell>
        </row>
        <row r="17">
          <cell r="C17" t="str">
            <v>l</v>
          </cell>
        </row>
        <row r="18">
          <cell r="C18" t="str">
            <v>m</v>
          </cell>
        </row>
        <row r="19">
          <cell r="C19" t="str">
            <v>n</v>
          </cell>
        </row>
        <row r="20">
          <cell r="C20" t="str">
            <v>o</v>
          </cell>
        </row>
        <row r="21">
          <cell r="C21" t="str">
            <v>p</v>
          </cell>
        </row>
        <row r="22">
          <cell r="C22" t="str">
            <v>q</v>
          </cell>
        </row>
        <row r="23">
          <cell r="C23" t="str">
            <v>r</v>
          </cell>
        </row>
        <row r="24">
          <cell r="C24" t="str">
            <v>s</v>
          </cell>
        </row>
        <row r="25">
          <cell r="C25" t="str">
            <v>t</v>
          </cell>
        </row>
        <row r="26">
          <cell r="C26" t="str">
            <v>u</v>
          </cell>
        </row>
        <row r="27">
          <cell r="C27" t="str">
            <v>v</v>
          </cell>
        </row>
        <row r="28">
          <cell r="C28" t="str">
            <v>w</v>
          </cell>
        </row>
        <row r="29">
          <cell r="C29" t="str">
            <v>x</v>
          </cell>
        </row>
        <row r="30">
          <cell r="C30" t="str">
            <v>y</v>
          </cell>
        </row>
        <row r="31">
          <cell r="C31" t="str">
            <v>z</v>
          </cell>
        </row>
        <row r="32">
          <cell r="C32" t="str">
            <v>x</v>
          </cell>
        </row>
        <row r="33">
          <cell r="C33" t="str">
            <v>aa</v>
          </cell>
        </row>
        <row r="34">
          <cell r="C34" t="str">
            <v>ab</v>
          </cell>
        </row>
        <row r="35">
          <cell r="C35" t="str">
            <v>ac</v>
          </cell>
        </row>
        <row r="36">
          <cell r="C36" t="str">
            <v>ad</v>
          </cell>
        </row>
        <row r="37">
          <cell r="C37" t="str">
            <v>ae</v>
          </cell>
        </row>
        <row r="38">
          <cell r="C38" t="str">
            <v>af</v>
          </cell>
        </row>
        <row r="39">
          <cell r="C39" t="str">
            <v>ag</v>
          </cell>
        </row>
        <row r="40">
          <cell r="C40" t="str">
            <v>-</v>
          </cell>
        </row>
        <row r="41">
          <cell r="C41" t="str">
            <v>-</v>
          </cell>
        </row>
        <row r="42">
          <cell r="C42" t="str">
            <v>ah</v>
          </cell>
        </row>
        <row r="43">
          <cell r="C43" t="str">
            <v>-</v>
          </cell>
        </row>
        <row r="44">
          <cell r="C44" t="str">
            <v>-</v>
          </cell>
        </row>
        <row r="45">
          <cell r="C45" t="str">
            <v>ai</v>
          </cell>
        </row>
        <row r="46">
          <cell r="C46" t="str">
            <v>-</v>
          </cell>
        </row>
        <row r="47">
          <cell r="C47" t="str">
            <v>-</v>
          </cell>
        </row>
      </sheetData>
      <sheetData sheetId="5"/>
      <sheetData sheetId="6">
        <row r="14">
          <cell r="C14" t="str">
            <v>管理者</v>
          </cell>
          <cell r="D14" t="str">
            <v>介護従業者</v>
          </cell>
          <cell r="E14" t="str">
            <v>計画作成担当者</v>
          </cell>
          <cell r="F14" t="str">
            <v>ー</v>
          </cell>
          <cell r="G14" t="str">
            <v>ー</v>
          </cell>
          <cell r="H14" t="str">
            <v>ー</v>
          </cell>
          <cell r="I14" t="str">
            <v>ー</v>
          </cell>
          <cell r="J14" t="str">
            <v>ー</v>
          </cell>
          <cell r="K14" t="str">
            <v>ー</v>
          </cell>
          <cell r="L14" t="str">
            <v>ー</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99FF"/>
  </sheetPr>
  <dimension ref="A1:IV35"/>
  <sheetViews>
    <sheetView showGridLines="0" tabSelected="1" zoomScaleNormal="100" zoomScaleSheetLayoutView="100" workbookViewId="0">
      <selection sqref="A1:AR1"/>
    </sheetView>
  </sheetViews>
  <sheetFormatPr defaultColWidth="2.125" defaultRowHeight="14.1" customHeight="1"/>
  <cols>
    <col min="1" max="1" width="2.125" style="1"/>
    <col min="2" max="3" width="2.125" style="20" customWidth="1"/>
    <col min="4" max="16384" width="2.125" style="1"/>
  </cols>
  <sheetData>
    <row r="1" spans="1:256" ht="34.5" customHeight="1">
      <c r="A1" s="543" t="s">
        <v>1065</v>
      </c>
      <c r="B1" s="543"/>
      <c r="C1" s="543"/>
      <c r="D1" s="543"/>
      <c r="E1" s="543"/>
      <c r="F1" s="543"/>
      <c r="G1" s="543"/>
      <c r="H1" s="543"/>
      <c r="I1" s="543"/>
      <c r="J1" s="543"/>
      <c r="K1" s="543"/>
      <c r="L1" s="543"/>
      <c r="M1" s="543"/>
      <c r="N1" s="543"/>
      <c r="O1" s="543"/>
      <c r="P1" s="543"/>
      <c r="Q1" s="543"/>
      <c r="R1" s="543"/>
      <c r="S1" s="543"/>
      <c r="T1" s="543"/>
      <c r="U1" s="543"/>
      <c r="V1" s="543"/>
      <c r="W1" s="543"/>
      <c r="X1" s="543"/>
      <c r="Y1" s="543"/>
      <c r="Z1" s="543"/>
      <c r="AA1" s="543"/>
      <c r="AB1" s="543"/>
      <c r="AC1" s="543"/>
      <c r="AD1" s="543"/>
      <c r="AE1" s="543"/>
      <c r="AF1" s="543"/>
      <c r="AG1" s="543"/>
      <c r="AH1" s="543"/>
      <c r="AI1" s="543"/>
      <c r="AJ1" s="543"/>
      <c r="AK1" s="543"/>
      <c r="AL1" s="543"/>
      <c r="AM1" s="543"/>
      <c r="AN1" s="543"/>
      <c r="AO1" s="543"/>
      <c r="AP1" s="543"/>
      <c r="AQ1" s="543"/>
      <c r="AR1" s="543"/>
    </row>
    <row r="2" spans="1:256" ht="26.25" customHeight="1">
      <c r="A2" s="544" t="s">
        <v>1059</v>
      </c>
      <c r="B2" s="544"/>
      <c r="C2" s="544"/>
      <c r="D2" s="544"/>
      <c r="E2" s="544"/>
      <c r="F2" s="544"/>
      <c r="G2" s="544"/>
      <c r="H2" s="544"/>
      <c r="I2" s="544"/>
      <c r="J2" s="544"/>
      <c r="K2" s="544"/>
      <c r="L2" s="544"/>
      <c r="M2" s="544"/>
      <c r="N2" s="544"/>
      <c r="O2" s="544"/>
      <c r="P2" s="544"/>
      <c r="Q2" s="544"/>
      <c r="R2" s="544"/>
      <c r="S2" s="544"/>
      <c r="T2" s="544"/>
      <c r="U2" s="544"/>
      <c r="V2" s="544"/>
      <c r="W2" s="544"/>
      <c r="X2" s="544"/>
      <c r="Y2" s="544"/>
      <c r="Z2" s="544"/>
      <c r="AA2" s="544"/>
      <c r="AB2" s="544"/>
      <c r="AC2" s="544"/>
      <c r="AD2" s="544"/>
      <c r="AE2" s="544"/>
      <c r="AF2" s="544"/>
      <c r="AG2" s="544"/>
      <c r="AH2" s="544"/>
      <c r="AI2" s="544"/>
      <c r="AJ2" s="544"/>
      <c r="AK2" s="544"/>
      <c r="AL2" s="544"/>
      <c r="AM2" s="544"/>
      <c r="AN2" s="544"/>
      <c r="AO2" s="544"/>
      <c r="AP2" s="544"/>
      <c r="AQ2" s="544"/>
      <c r="AR2" s="544"/>
    </row>
    <row r="3" spans="1:256" ht="24" customHeight="1">
      <c r="A3" s="544"/>
      <c r="B3" s="544"/>
      <c r="C3" s="544"/>
      <c r="D3" s="544"/>
      <c r="E3" s="544"/>
      <c r="F3" s="544"/>
      <c r="G3" s="544"/>
      <c r="H3" s="544"/>
      <c r="I3" s="544"/>
      <c r="J3" s="544"/>
      <c r="K3" s="544"/>
      <c r="L3" s="544"/>
      <c r="M3" s="544"/>
      <c r="N3" s="544"/>
      <c r="O3" s="544"/>
      <c r="P3" s="544"/>
      <c r="Q3" s="544"/>
      <c r="R3" s="544"/>
      <c r="S3" s="544"/>
      <c r="T3" s="544"/>
      <c r="U3" s="544"/>
      <c r="V3" s="544"/>
      <c r="W3" s="544"/>
      <c r="X3" s="544"/>
      <c r="Y3" s="544"/>
      <c r="Z3" s="544"/>
      <c r="AA3" s="544"/>
      <c r="AB3" s="544"/>
      <c r="AC3" s="544"/>
      <c r="AD3" s="544"/>
      <c r="AE3" s="544"/>
      <c r="AF3" s="544"/>
      <c r="AG3" s="544"/>
      <c r="AH3" s="544"/>
      <c r="AI3" s="544"/>
      <c r="AJ3" s="544"/>
      <c r="AK3" s="544"/>
      <c r="AL3" s="544"/>
      <c r="AM3" s="544"/>
      <c r="AN3" s="544"/>
      <c r="AO3" s="544"/>
      <c r="AP3" s="544"/>
      <c r="AQ3" s="544"/>
      <c r="AR3" s="544"/>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c r="DB3" s="2"/>
      <c r="DC3" s="2"/>
      <c r="DD3" s="2"/>
      <c r="DE3" s="2"/>
      <c r="DF3" s="2"/>
      <c r="DG3" s="2"/>
      <c r="DH3" s="2"/>
      <c r="DI3" s="2"/>
      <c r="DJ3" s="2"/>
      <c r="DK3" s="2"/>
      <c r="DL3" s="2"/>
      <c r="DM3" s="2"/>
      <c r="DN3" s="2"/>
      <c r="DO3" s="2"/>
      <c r="DP3" s="2"/>
      <c r="DQ3" s="2"/>
      <c r="DR3" s="2"/>
      <c r="DS3" s="2"/>
      <c r="DT3" s="2"/>
      <c r="DU3" s="2"/>
      <c r="DV3" s="2"/>
      <c r="DW3" s="2"/>
      <c r="DX3" s="2"/>
      <c r="DY3" s="2"/>
      <c r="DZ3" s="2"/>
      <c r="EA3" s="2"/>
      <c r="EB3" s="2"/>
      <c r="EC3" s="2"/>
      <c r="ED3" s="2"/>
      <c r="EE3" s="2"/>
      <c r="EF3" s="2"/>
      <c r="EG3" s="2"/>
      <c r="EH3" s="2"/>
      <c r="EI3" s="2"/>
      <c r="EJ3" s="2"/>
      <c r="EK3" s="2"/>
      <c r="EL3" s="2"/>
      <c r="EM3" s="2"/>
      <c r="EN3" s="2"/>
      <c r="EO3" s="2"/>
      <c r="EP3" s="2"/>
      <c r="EQ3" s="2"/>
      <c r="ER3" s="2"/>
      <c r="ES3" s="2"/>
      <c r="ET3" s="2"/>
      <c r="EU3" s="2"/>
      <c r="EV3" s="2"/>
      <c r="EW3" s="2"/>
      <c r="EX3" s="2"/>
      <c r="EY3" s="2"/>
      <c r="EZ3" s="2"/>
      <c r="FA3" s="2"/>
      <c r="FB3" s="2"/>
      <c r="FC3" s="2"/>
      <c r="FD3" s="2"/>
      <c r="FE3" s="2"/>
      <c r="FF3" s="2"/>
      <c r="FG3" s="2"/>
      <c r="FH3" s="2"/>
      <c r="FI3" s="2"/>
      <c r="FJ3" s="2"/>
      <c r="FK3" s="2"/>
      <c r="FL3" s="2"/>
      <c r="FM3" s="2"/>
      <c r="FN3" s="2"/>
      <c r="FO3" s="2"/>
      <c r="FP3" s="2"/>
      <c r="FQ3" s="2"/>
      <c r="FR3" s="2"/>
      <c r="FS3" s="2"/>
      <c r="FT3" s="2"/>
      <c r="FU3" s="2"/>
      <c r="FV3" s="2"/>
      <c r="FW3" s="2"/>
      <c r="FX3" s="2"/>
      <c r="FY3" s="2"/>
      <c r="FZ3" s="2"/>
      <c r="GA3" s="2"/>
      <c r="GB3" s="2"/>
      <c r="GC3" s="2"/>
      <c r="GD3" s="2"/>
      <c r="GE3" s="2"/>
      <c r="GF3" s="2"/>
      <c r="GG3" s="2"/>
      <c r="GH3" s="2"/>
      <c r="GI3" s="2"/>
      <c r="GJ3" s="2"/>
      <c r="GK3" s="2"/>
      <c r="GL3" s="2"/>
      <c r="GM3" s="2"/>
      <c r="GN3" s="2"/>
      <c r="GO3" s="2"/>
      <c r="GP3" s="2"/>
      <c r="GQ3" s="2"/>
      <c r="GR3" s="2"/>
      <c r="GS3" s="2"/>
      <c r="GT3" s="2"/>
      <c r="GU3" s="2"/>
      <c r="GV3" s="2"/>
      <c r="GW3" s="2"/>
      <c r="GX3" s="2"/>
      <c r="GY3" s="2"/>
      <c r="GZ3" s="2"/>
      <c r="HA3" s="2"/>
      <c r="HB3" s="2"/>
      <c r="HC3" s="2"/>
      <c r="HD3" s="2"/>
      <c r="HE3" s="2"/>
      <c r="HF3" s="2"/>
      <c r="HG3" s="2"/>
      <c r="HH3" s="2"/>
      <c r="HI3" s="2"/>
      <c r="HJ3" s="2"/>
      <c r="HK3" s="2"/>
      <c r="HL3" s="2"/>
      <c r="HM3" s="2"/>
      <c r="HN3" s="2"/>
      <c r="HO3" s="2"/>
      <c r="HP3" s="2"/>
      <c r="HQ3" s="2"/>
      <c r="HR3" s="2"/>
      <c r="HS3" s="2"/>
      <c r="HT3" s="2"/>
      <c r="HU3" s="2"/>
      <c r="HV3" s="2"/>
      <c r="HW3" s="2"/>
      <c r="HX3" s="2"/>
      <c r="HY3" s="2"/>
      <c r="HZ3" s="2"/>
      <c r="IA3" s="2"/>
      <c r="IB3" s="2"/>
      <c r="IC3" s="2"/>
      <c r="ID3" s="2"/>
      <c r="IE3" s="2"/>
      <c r="IF3" s="2"/>
      <c r="IG3" s="2"/>
      <c r="IH3" s="2"/>
      <c r="II3" s="2"/>
      <c r="IJ3" s="2"/>
      <c r="IK3" s="2"/>
      <c r="IL3" s="2"/>
      <c r="IM3" s="2"/>
      <c r="IN3" s="2"/>
      <c r="IO3" s="2"/>
      <c r="IP3" s="2"/>
      <c r="IQ3" s="2"/>
      <c r="IR3" s="2"/>
      <c r="IS3" s="2"/>
      <c r="IT3" s="2"/>
      <c r="IU3" s="2"/>
      <c r="IV3" s="2"/>
    </row>
    <row r="4" spans="1:256" ht="24" customHeight="1">
      <c r="A4" s="2"/>
      <c r="B4" s="3"/>
      <c r="C4" s="3"/>
      <c r="D4" s="2"/>
      <c r="E4" s="2"/>
      <c r="F4" s="2"/>
      <c r="G4" s="2"/>
      <c r="H4" s="2"/>
      <c r="I4" s="2"/>
      <c r="J4" s="2"/>
      <c r="K4" s="2"/>
      <c r="L4" s="2"/>
      <c r="M4" s="2"/>
      <c r="N4" s="2"/>
      <c r="O4" s="2"/>
      <c r="P4" s="2"/>
      <c r="Q4" s="2"/>
      <c r="R4" s="2"/>
      <c r="S4" s="2"/>
      <c r="T4" s="2"/>
      <c r="U4" s="2"/>
      <c r="V4" s="2"/>
      <c r="W4" s="2"/>
      <c r="X4" s="2"/>
      <c r="Y4" s="2"/>
      <c r="Z4" s="2"/>
      <c r="AA4" s="2"/>
      <c r="AB4" s="2"/>
      <c r="AC4" s="2"/>
      <c r="AD4" s="2"/>
      <c r="AE4" s="2"/>
      <c r="AF4" s="4" t="s">
        <v>0</v>
      </c>
      <c r="AG4" s="4"/>
      <c r="AH4" s="545"/>
      <c r="AI4" s="546"/>
      <c r="AJ4" s="4" t="s">
        <v>1</v>
      </c>
      <c r="AK4" s="545"/>
      <c r="AL4" s="546"/>
      <c r="AM4" s="4" t="s">
        <v>2</v>
      </c>
      <c r="AN4" s="545"/>
      <c r="AO4" s="546"/>
      <c r="AP4" s="4" t="s">
        <v>3</v>
      </c>
      <c r="AQ4" s="4"/>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c r="CO4" s="2"/>
      <c r="CP4" s="2"/>
      <c r="CQ4" s="2"/>
      <c r="CR4" s="2"/>
      <c r="CS4" s="2"/>
      <c r="CT4" s="2"/>
      <c r="CU4" s="2"/>
      <c r="CV4" s="2"/>
      <c r="CW4" s="2"/>
      <c r="CX4" s="2"/>
      <c r="CY4" s="2"/>
      <c r="CZ4" s="2"/>
      <c r="DA4" s="2"/>
      <c r="DB4" s="2"/>
      <c r="DC4" s="2"/>
      <c r="DD4" s="2"/>
      <c r="DE4" s="2"/>
      <c r="DF4" s="2"/>
      <c r="DG4" s="2"/>
      <c r="DH4" s="2"/>
      <c r="DI4" s="2"/>
      <c r="DJ4" s="2"/>
      <c r="DK4" s="2"/>
      <c r="DL4" s="2"/>
      <c r="DM4" s="2"/>
      <c r="DN4" s="2"/>
      <c r="DO4" s="2"/>
      <c r="DP4" s="2"/>
      <c r="DQ4" s="2"/>
      <c r="DR4" s="2"/>
      <c r="DS4" s="2"/>
      <c r="DT4" s="2"/>
      <c r="DU4" s="2"/>
      <c r="DV4" s="2"/>
      <c r="DW4" s="2"/>
      <c r="DX4" s="2"/>
      <c r="DY4" s="2"/>
      <c r="DZ4" s="2"/>
      <c r="EA4" s="2"/>
      <c r="EB4" s="2"/>
      <c r="EC4" s="2"/>
      <c r="ED4" s="2"/>
      <c r="EE4" s="2"/>
      <c r="EF4" s="2"/>
      <c r="EG4" s="2"/>
      <c r="EH4" s="2"/>
      <c r="EI4" s="2"/>
      <c r="EJ4" s="2"/>
      <c r="EK4" s="2"/>
      <c r="EL4" s="2"/>
      <c r="EM4" s="2"/>
      <c r="EN4" s="2"/>
      <c r="EO4" s="2"/>
      <c r="EP4" s="2"/>
      <c r="EQ4" s="2"/>
      <c r="ER4" s="2"/>
      <c r="ES4" s="2"/>
      <c r="ET4" s="2"/>
      <c r="EU4" s="2"/>
      <c r="EV4" s="2"/>
      <c r="EW4" s="2"/>
      <c r="EX4" s="2"/>
      <c r="EY4" s="2"/>
      <c r="EZ4" s="2"/>
      <c r="FA4" s="2"/>
      <c r="FB4" s="2"/>
      <c r="FC4" s="2"/>
      <c r="FD4" s="2"/>
      <c r="FE4" s="2"/>
      <c r="FF4" s="2"/>
      <c r="FG4" s="2"/>
      <c r="FH4" s="2"/>
      <c r="FI4" s="2"/>
      <c r="FJ4" s="2"/>
      <c r="FK4" s="2"/>
      <c r="FL4" s="2"/>
      <c r="FM4" s="2"/>
      <c r="FN4" s="2"/>
      <c r="FO4" s="2"/>
      <c r="FP4" s="2"/>
      <c r="FQ4" s="2"/>
      <c r="FR4" s="2"/>
      <c r="FS4" s="2"/>
      <c r="FT4" s="2"/>
      <c r="FU4" s="2"/>
      <c r="FV4" s="2"/>
      <c r="FW4" s="2"/>
      <c r="FX4" s="2"/>
      <c r="FY4" s="2"/>
      <c r="FZ4" s="2"/>
      <c r="GA4" s="2"/>
      <c r="GB4" s="2"/>
      <c r="GC4" s="2"/>
      <c r="GD4" s="2"/>
      <c r="GE4" s="2"/>
      <c r="GF4" s="2"/>
      <c r="GG4" s="2"/>
      <c r="GH4" s="2"/>
      <c r="GI4" s="2"/>
      <c r="GJ4" s="2"/>
      <c r="GK4" s="2"/>
      <c r="GL4" s="2"/>
      <c r="GM4" s="2"/>
      <c r="GN4" s="2"/>
      <c r="GO4" s="2"/>
      <c r="GP4" s="2"/>
      <c r="GQ4" s="2"/>
      <c r="GR4" s="2"/>
      <c r="GS4" s="2"/>
      <c r="GT4" s="2"/>
      <c r="GU4" s="2"/>
      <c r="GV4" s="2"/>
      <c r="GW4" s="2"/>
      <c r="GX4" s="2"/>
      <c r="GY4" s="2"/>
      <c r="GZ4" s="2"/>
      <c r="HA4" s="2"/>
      <c r="HB4" s="2"/>
      <c r="HC4" s="2"/>
      <c r="HD4" s="2"/>
      <c r="HE4" s="2"/>
      <c r="HF4" s="2"/>
      <c r="HG4" s="2"/>
      <c r="HH4" s="2"/>
      <c r="HI4" s="2"/>
      <c r="HJ4" s="2"/>
      <c r="HK4" s="2"/>
      <c r="HL4" s="2"/>
      <c r="HM4" s="2"/>
      <c r="HN4" s="2"/>
      <c r="HO4" s="2"/>
      <c r="HP4" s="2"/>
      <c r="HQ4" s="2"/>
      <c r="HR4" s="2"/>
      <c r="HS4" s="2"/>
      <c r="HT4" s="2"/>
      <c r="HU4" s="2"/>
      <c r="HV4" s="2"/>
      <c r="HW4" s="2"/>
      <c r="HX4" s="2"/>
      <c r="HY4" s="2"/>
      <c r="HZ4" s="2"/>
      <c r="IA4" s="2"/>
      <c r="IB4" s="2"/>
      <c r="IC4" s="2"/>
      <c r="ID4" s="2"/>
      <c r="IE4" s="2"/>
      <c r="IF4" s="2"/>
      <c r="IG4" s="2"/>
      <c r="IH4" s="2"/>
      <c r="II4" s="2"/>
      <c r="IJ4" s="2"/>
      <c r="IK4" s="2"/>
      <c r="IL4" s="2"/>
      <c r="IM4" s="2"/>
      <c r="IN4" s="2"/>
      <c r="IO4" s="2"/>
      <c r="IP4" s="2"/>
      <c r="IQ4" s="2"/>
      <c r="IR4" s="2"/>
      <c r="IS4" s="2"/>
      <c r="IT4" s="2"/>
      <c r="IU4" s="2"/>
      <c r="IV4" s="2"/>
    </row>
    <row r="5" spans="1:256" ht="24" customHeight="1">
      <c r="A5" s="2"/>
      <c r="B5" s="3"/>
      <c r="C5" s="3"/>
      <c r="D5" s="2"/>
      <c r="E5" s="2"/>
      <c r="F5" s="2"/>
      <c r="G5" s="2"/>
      <c r="H5" s="2"/>
      <c r="I5" s="2"/>
      <c r="J5" s="2"/>
      <c r="K5" s="2"/>
      <c r="L5" s="2"/>
      <c r="M5" s="2"/>
      <c r="N5" s="2"/>
      <c r="O5" s="2"/>
      <c r="P5" s="2"/>
      <c r="Q5" s="2"/>
      <c r="R5" s="2"/>
      <c r="S5" s="2"/>
      <c r="T5" s="2"/>
      <c r="U5" s="2"/>
      <c r="V5" s="2"/>
      <c r="W5" s="2"/>
      <c r="X5" s="2"/>
      <c r="Y5" s="2"/>
      <c r="Z5" s="2"/>
      <c r="AA5" s="2"/>
      <c r="AB5" s="2"/>
      <c r="AC5" s="2"/>
      <c r="AD5" s="2"/>
      <c r="AE5" s="2"/>
      <c r="AF5" s="4"/>
      <c r="AG5" s="4"/>
      <c r="AH5" s="5"/>
      <c r="AI5" s="6"/>
      <c r="AJ5" s="4"/>
      <c r="AK5" s="5"/>
      <c r="AL5" s="6"/>
      <c r="AM5" s="4"/>
      <c r="AN5" s="5"/>
      <c r="AO5" s="6"/>
      <c r="AP5" s="4"/>
      <c r="AQ5" s="4"/>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CY5" s="2"/>
      <c r="CZ5" s="2"/>
      <c r="DA5" s="2"/>
      <c r="DB5" s="2"/>
      <c r="DC5" s="2"/>
      <c r="DD5" s="2"/>
      <c r="DE5" s="2"/>
      <c r="DF5" s="2"/>
      <c r="DG5" s="2"/>
      <c r="DH5" s="2"/>
      <c r="DI5" s="2"/>
      <c r="DJ5" s="2"/>
      <c r="DK5" s="2"/>
      <c r="DL5" s="2"/>
      <c r="DM5" s="2"/>
      <c r="DN5" s="2"/>
      <c r="DO5" s="2"/>
      <c r="DP5" s="2"/>
      <c r="DQ5" s="2"/>
      <c r="DR5" s="2"/>
      <c r="DS5" s="2"/>
      <c r="DT5" s="2"/>
      <c r="DU5" s="2"/>
      <c r="DV5" s="2"/>
      <c r="DW5" s="2"/>
      <c r="DX5" s="2"/>
      <c r="DY5" s="2"/>
      <c r="DZ5" s="2"/>
      <c r="EA5" s="2"/>
      <c r="EB5" s="2"/>
      <c r="EC5" s="2"/>
      <c r="ED5" s="2"/>
      <c r="EE5" s="2"/>
      <c r="EF5" s="2"/>
      <c r="EG5" s="2"/>
      <c r="EH5" s="2"/>
      <c r="EI5" s="2"/>
      <c r="EJ5" s="2"/>
      <c r="EK5" s="2"/>
      <c r="EL5" s="2"/>
      <c r="EM5" s="2"/>
      <c r="EN5" s="2"/>
      <c r="EO5" s="2"/>
      <c r="EP5" s="2"/>
      <c r="EQ5" s="2"/>
      <c r="ER5" s="2"/>
      <c r="ES5" s="2"/>
      <c r="ET5" s="2"/>
      <c r="EU5" s="2"/>
      <c r="EV5" s="2"/>
      <c r="EW5" s="2"/>
      <c r="EX5" s="2"/>
      <c r="EY5" s="2"/>
      <c r="EZ5" s="2"/>
      <c r="FA5" s="2"/>
      <c r="FB5" s="2"/>
      <c r="FC5" s="2"/>
      <c r="FD5" s="2"/>
      <c r="FE5" s="2"/>
      <c r="FF5" s="2"/>
      <c r="FG5" s="2"/>
      <c r="FH5" s="2"/>
      <c r="FI5" s="2"/>
      <c r="FJ5" s="2"/>
      <c r="FK5" s="2"/>
      <c r="FL5" s="2"/>
      <c r="FM5" s="2"/>
      <c r="FN5" s="2"/>
      <c r="FO5" s="2"/>
      <c r="FP5" s="2"/>
      <c r="FQ5" s="2"/>
      <c r="FR5" s="2"/>
      <c r="FS5" s="2"/>
      <c r="FT5" s="2"/>
      <c r="FU5" s="2"/>
      <c r="FV5" s="2"/>
      <c r="FW5" s="2"/>
      <c r="FX5" s="2"/>
      <c r="FY5" s="2"/>
      <c r="FZ5" s="2"/>
      <c r="GA5" s="2"/>
      <c r="GB5" s="2"/>
      <c r="GC5" s="2"/>
      <c r="GD5" s="2"/>
      <c r="GE5" s="2"/>
      <c r="GF5" s="2"/>
      <c r="GG5" s="2"/>
      <c r="GH5" s="2"/>
      <c r="GI5" s="2"/>
      <c r="GJ5" s="2"/>
      <c r="GK5" s="2"/>
      <c r="GL5" s="2"/>
      <c r="GM5" s="2"/>
      <c r="GN5" s="2"/>
      <c r="GO5" s="2"/>
      <c r="GP5" s="2"/>
      <c r="GQ5" s="2"/>
      <c r="GR5" s="2"/>
      <c r="GS5" s="2"/>
      <c r="GT5" s="2"/>
      <c r="GU5" s="2"/>
      <c r="GV5" s="2"/>
      <c r="GW5" s="2"/>
      <c r="GX5" s="2"/>
      <c r="GY5" s="2"/>
      <c r="GZ5" s="2"/>
      <c r="HA5" s="2"/>
      <c r="HB5" s="2"/>
      <c r="HC5" s="2"/>
      <c r="HD5" s="2"/>
      <c r="HE5" s="2"/>
      <c r="HF5" s="2"/>
      <c r="HG5" s="2"/>
      <c r="HH5" s="2"/>
      <c r="HI5" s="2"/>
      <c r="HJ5" s="2"/>
      <c r="HK5" s="2"/>
      <c r="HL5" s="2"/>
      <c r="HM5" s="2"/>
      <c r="HN5" s="2"/>
      <c r="HO5" s="2"/>
      <c r="HP5" s="2"/>
      <c r="HQ5" s="2"/>
      <c r="HR5" s="2"/>
      <c r="HS5" s="2"/>
      <c r="HT5" s="2"/>
      <c r="HU5" s="2"/>
      <c r="HV5" s="2"/>
      <c r="HW5" s="2"/>
      <c r="HX5" s="2"/>
      <c r="HY5" s="2"/>
      <c r="HZ5" s="2"/>
      <c r="IA5" s="2"/>
      <c r="IB5" s="2"/>
      <c r="IC5" s="2"/>
      <c r="ID5" s="2"/>
      <c r="IE5" s="2"/>
      <c r="IF5" s="2"/>
      <c r="IG5" s="2"/>
      <c r="IH5" s="2"/>
      <c r="II5" s="2"/>
      <c r="IJ5" s="2"/>
      <c r="IK5" s="2"/>
      <c r="IL5" s="2"/>
      <c r="IM5" s="2"/>
      <c r="IN5" s="2"/>
      <c r="IO5" s="2"/>
      <c r="IP5" s="2"/>
      <c r="IQ5" s="2"/>
      <c r="IR5" s="2"/>
      <c r="IS5" s="2"/>
      <c r="IT5" s="2"/>
      <c r="IU5" s="2"/>
      <c r="IV5" s="2"/>
    </row>
    <row r="6" spans="1:256" ht="24" customHeight="1">
      <c r="A6" s="2"/>
      <c r="B6" s="4" t="s">
        <v>4</v>
      </c>
      <c r="C6" s="3"/>
      <c r="D6" s="2"/>
      <c r="E6" s="2"/>
      <c r="F6" s="2"/>
      <c r="G6" s="2"/>
      <c r="H6" s="2"/>
      <c r="I6" s="2"/>
      <c r="J6" s="2"/>
      <c r="K6" s="2"/>
      <c r="L6" s="2"/>
      <c r="M6" s="2"/>
      <c r="N6" s="2"/>
      <c r="O6" s="2"/>
      <c r="P6" s="2"/>
      <c r="Q6" s="2"/>
      <c r="R6" s="2"/>
      <c r="S6" s="2"/>
      <c r="T6" s="2"/>
      <c r="U6" s="2"/>
      <c r="V6" s="2"/>
      <c r="W6" s="2"/>
      <c r="X6" s="2"/>
      <c r="Y6" s="2"/>
      <c r="Z6" s="2"/>
      <c r="AA6" s="2"/>
      <c r="AB6" s="2"/>
      <c r="AC6" s="2"/>
      <c r="AD6" s="2"/>
      <c r="AE6" s="2"/>
      <c r="AF6" s="4"/>
      <c r="AG6" s="4"/>
      <c r="AH6" s="4"/>
      <c r="AI6" s="7"/>
      <c r="AJ6" s="4"/>
      <c r="AK6" s="4"/>
      <c r="AL6" s="7"/>
      <c r="AM6" s="4"/>
      <c r="AN6" s="4"/>
      <c r="AO6" s="7"/>
      <c r="AP6" s="4"/>
      <c r="AQ6" s="4"/>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c r="DR6" s="2"/>
      <c r="DS6" s="2"/>
      <c r="DT6" s="2"/>
      <c r="DU6" s="2"/>
      <c r="DV6" s="2"/>
      <c r="DW6" s="2"/>
      <c r="DX6" s="2"/>
      <c r="DY6" s="2"/>
      <c r="DZ6" s="2"/>
      <c r="EA6" s="2"/>
      <c r="EB6" s="2"/>
      <c r="EC6" s="2"/>
      <c r="ED6" s="2"/>
      <c r="EE6" s="2"/>
      <c r="EF6" s="2"/>
      <c r="EG6" s="2"/>
      <c r="EH6" s="2"/>
      <c r="EI6" s="2"/>
      <c r="EJ6" s="2"/>
      <c r="EK6" s="2"/>
      <c r="EL6" s="2"/>
      <c r="EM6" s="2"/>
      <c r="EN6" s="2"/>
      <c r="EO6" s="2"/>
      <c r="EP6" s="2"/>
      <c r="EQ6" s="2"/>
      <c r="ER6" s="2"/>
      <c r="ES6" s="2"/>
      <c r="ET6" s="2"/>
      <c r="EU6" s="2"/>
      <c r="EV6" s="2"/>
      <c r="EW6" s="2"/>
      <c r="EX6" s="2"/>
      <c r="EY6" s="2"/>
      <c r="EZ6" s="2"/>
      <c r="FA6" s="2"/>
      <c r="FB6" s="2"/>
      <c r="FC6" s="2"/>
      <c r="FD6" s="2"/>
      <c r="FE6" s="2"/>
      <c r="FF6" s="2"/>
      <c r="FG6" s="2"/>
      <c r="FH6" s="2"/>
      <c r="FI6" s="2"/>
      <c r="FJ6" s="2"/>
      <c r="FK6" s="2"/>
      <c r="FL6" s="2"/>
      <c r="FM6" s="2"/>
      <c r="FN6" s="2"/>
      <c r="FO6" s="2"/>
      <c r="FP6" s="2"/>
      <c r="FQ6" s="2"/>
      <c r="FR6" s="2"/>
      <c r="FS6" s="2"/>
      <c r="FT6" s="2"/>
      <c r="FU6" s="2"/>
      <c r="FV6" s="2"/>
      <c r="FW6" s="2"/>
      <c r="FX6" s="2"/>
      <c r="FY6" s="2"/>
      <c r="FZ6" s="2"/>
      <c r="GA6" s="2"/>
      <c r="GB6" s="2"/>
      <c r="GC6" s="2"/>
      <c r="GD6" s="2"/>
      <c r="GE6" s="2"/>
      <c r="GF6" s="2"/>
      <c r="GG6" s="2"/>
      <c r="GH6" s="2"/>
      <c r="GI6" s="2"/>
      <c r="GJ6" s="2"/>
      <c r="GK6" s="2"/>
      <c r="GL6" s="2"/>
      <c r="GM6" s="2"/>
      <c r="GN6" s="2"/>
      <c r="GO6" s="2"/>
      <c r="GP6" s="2"/>
      <c r="GQ6" s="2"/>
      <c r="GR6" s="2"/>
      <c r="GS6" s="2"/>
      <c r="GT6" s="2"/>
      <c r="GU6" s="2"/>
      <c r="GV6" s="2"/>
      <c r="GW6" s="2"/>
      <c r="GX6" s="2"/>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row>
    <row r="7" spans="1:256" ht="39" customHeight="1">
      <c r="A7" s="2"/>
      <c r="B7" s="4"/>
      <c r="C7" s="3"/>
      <c r="D7" s="2"/>
      <c r="E7" s="2"/>
      <c r="F7" s="2"/>
      <c r="G7" s="2"/>
      <c r="H7" s="2"/>
      <c r="I7" s="2"/>
      <c r="J7" s="2"/>
      <c r="K7" s="2"/>
      <c r="L7" s="2"/>
      <c r="M7" s="2"/>
      <c r="N7" s="2"/>
      <c r="O7" s="2"/>
      <c r="P7" s="2"/>
      <c r="Q7" s="2"/>
      <c r="R7" s="2"/>
      <c r="S7" s="2"/>
      <c r="T7" s="2"/>
      <c r="U7" s="2"/>
      <c r="V7" s="2"/>
      <c r="W7" s="2"/>
      <c r="X7" s="2"/>
      <c r="Y7" s="2"/>
      <c r="Z7" s="2"/>
      <c r="AA7" s="2"/>
      <c r="AB7" s="2"/>
      <c r="AC7" s="2"/>
      <c r="AD7" s="2"/>
      <c r="AE7" s="2"/>
      <c r="AF7" s="4"/>
      <c r="AG7" s="4"/>
      <c r="AH7" s="4"/>
      <c r="AI7" s="7"/>
      <c r="AJ7" s="4"/>
      <c r="AK7" s="4"/>
      <c r="AL7" s="7"/>
      <c r="AM7" s="4"/>
      <c r="AN7" s="4"/>
      <c r="AO7" s="7"/>
      <c r="AP7" s="4"/>
      <c r="AQ7" s="4"/>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c r="DL7" s="2"/>
      <c r="DM7" s="2"/>
      <c r="DN7" s="2"/>
      <c r="DO7" s="2"/>
      <c r="DP7" s="2"/>
      <c r="DQ7" s="2"/>
      <c r="DR7" s="2"/>
      <c r="DS7" s="2"/>
      <c r="DT7" s="2"/>
      <c r="DU7" s="2"/>
      <c r="DV7" s="2"/>
      <c r="DW7" s="2"/>
      <c r="DX7" s="2"/>
      <c r="DY7" s="2"/>
      <c r="DZ7" s="2"/>
      <c r="EA7" s="2"/>
      <c r="EB7" s="2"/>
      <c r="EC7" s="2"/>
      <c r="ED7" s="2"/>
      <c r="EE7" s="2"/>
      <c r="EF7" s="2"/>
      <c r="EG7" s="2"/>
      <c r="EH7" s="2"/>
      <c r="EI7" s="2"/>
      <c r="EJ7" s="2"/>
      <c r="EK7" s="2"/>
      <c r="EL7" s="2"/>
      <c r="EM7" s="2"/>
      <c r="EN7" s="2"/>
      <c r="EO7" s="2"/>
      <c r="EP7" s="2"/>
      <c r="EQ7" s="2"/>
      <c r="ER7" s="2"/>
      <c r="ES7" s="2"/>
      <c r="ET7" s="2"/>
      <c r="EU7" s="2"/>
      <c r="EV7" s="2"/>
      <c r="EW7" s="2"/>
      <c r="EX7" s="2"/>
      <c r="EY7" s="2"/>
      <c r="EZ7" s="2"/>
      <c r="FA7" s="2"/>
      <c r="FB7" s="2"/>
      <c r="FC7" s="2"/>
      <c r="FD7" s="2"/>
      <c r="FE7" s="2"/>
      <c r="FF7" s="2"/>
      <c r="FG7" s="2"/>
      <c r="FH7" s="2"/>
      <c r="FI7" s="2"/>
      <c r="FJ7" s="2"/>
      <c r="FK7" s="2"/>
      <c r="FL7" s="2"/>
      <c r="FM7" s="2"/>
      <c r="FN7" s="2"/>
      <c r="FO7" s="2"/>
      <c r="FP7" s="2"/>
      <c r="FQ7" s="2"/>
      <c r="FR7" s="2"/>
      <c r="FS7" s="2"/>
      <c r="FT7" s="2"/>
      <c r="FU7" s="2"/>
      <c r="FV7" s="2"/>
      <c r="FW7" s="2"/>
      <c r="FX7" s="2"/>
      <c r="FY7" s="2"/>
      <c r="FZ7" s="2"/>
      <c r="GA7" s="2"/>
      <c r="GB7" s="2"/>
      <c r="GC7" s="2"/>
      <c r="GD7" s="2"/>
      <c r="GE7" s="2"/>
      <c r="GF7" s="2"/>
      <c r="GG7" s="2"/>
      <c r="GH7" s="2"/>
      <c r="GI7" s="2"/>
      <c r="GJ7" s="2"/>
      <c r="GK7" s="2"/>
      <c r="GL7" s="2"/>
      <c r="GM7" s="2"/>
      <c r="GN7" s="2"/>
      <c r="GO7" s="2"/>
      <c r="GP7" s="2"/>
      <c r="GQ7" s="2"/>
      <c r="GR7" s="2"/>
      <c r="GS7" s="2"/>
      <c r="GT7" s="2"/>
      <c r="GU7" s="2"/>
      <c r="GV7" s="2"/>
      <c r="GW7" s="2"/>
      <c r="GX7" s="2"/>
      <c r="GY7" s="2"/>
      <c r="GZ7" s="2"/>
      <c r="HA7" s="2"/>
      <c r="HB7" s="2"/>
      <c r="HC7" s="2"/>
      <c r="HD7" s="2"/>
      <c r="HE7" s="2"/>
      <c r="HF7" s="2"/>
      <c r="HG7" s="2"/>
      <c r="HH7" s="2"/>
      <c r="HI7" s="2"/>
      <c r="HJ7" s="2"/>
      <c r="HK7" s="2"/>
      <c r="HL7" s="2"/>
      <c r="HM7" s="2"/>
      <c r="HN7" s="2"/>
      <c r="HO7" s="2"/>
      <c r="HP7" s="2"/>
      <c r="HQ7" s="2"/>
      <c r="HR7" s="2"/>
      <c r="HS7" s="2"/>
      <c r="HT7" s="2"/>
      <c r="HU7" s="2"/>
      <c r="HV7" s="2"/>
      <c r="HW7" s="2"/>
      <c r="HX7" s="2"/>
      <c r="HY7" s="2"/>
      <c r="HZ7" s="2"/>
      <c r="IA7" s="2"/>
      <c r="IB7" s="2"/>
      <c r="IC7" s="2"/>
      <c r="ID7" s="2"/>
      <c r="IE7" s="2"/>
      <c r="IF7" s="2"/>
      <c r="IG7" s="2"/>
      <c r="IH7" s="2"/>
      <c r="II7" s="2"/>
      <c r="IJ7" s="2"/>
      <c r="IK7" s="2"/>
      <c r="IL7" s="2"/>
      <c r="IM7" s="2"/>
      <c r="IN7" s="2"/>
      <c r="IO7" s="2"/>
      <c r="IP7" s="2"/>
      <c r="IQ7" s="2"/>
      <c r="IR7" s="2"/>
      <c r="IS7" s="2"/>
      <c r="IT7" s="2"/>
      <c r="IU7" s="2"/>
      <c r="IV7" s="2"/>
    </row>
    <row r="8" spans="1:256" ht="18" customHeight="1">
      <c r="A8" s="2"/>
      <c r="B8" s="3"/>
      <c r="C8" s="3"/>
      <c r="D8" s="2"/>
      <c r="E8" s="2"/>
      <c r="F8" s="2"/>
      <c r="G8" s="2"/>
      <c r="H8" s="2"/>
      <c r="I8" s="2"/>
      <c r="J8" s="2"/>
      <c r="K8" s="2"/>
      <c r="L8" s="2"/>
      <c r="M8" s="2"/>
      <c r="N8" s="2"/>
      <c r="O8" s="8" t="s">
        <v>5</v>
      </c>
      <c r="P8" s="9"/>
      <c r="Q8" s="9"/>
      <c r="R8" s="9"/>
      <c r="S8" s="2"/>
      <c r="T8" s="2"/>
      <c r="U8" s="4"/>
      <c r="V8" s="10"/>
      <c r="W8" s="10"/>
      <c r="X8" s="11"/>
      <c r="Y8" s="547"/>
      <c r="Z8" s="548"/>
      <c r="AA8" s="548"/>
      <c r="AB8" s="548"/>
      <c r="AC8" s="548"/>
      <c r="AD8" s="548"/>
      <c r="AE8" s="548"/>
      <c r="AF8" s="548"/>
      <c r="AG8" s="548"/>
      <c r="AH8" s="548"/>
      <c r="AI8" s="548"/>
      <c r="AJ8" s="548"/>
      <c r="AK8" s="548"/>
      <c r="AL8" s="548"/>
      <c r="AM8" s="548"/>
      <c r="AN8" s="549"/>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c r="DU8" s="2"/>
      <c r="DV8" s="2"/>
      <c r="DW8" s="2"/>
      <c r="DX8" s="2"/>
      <c r="DY8" s="2"/>
      <c r="DZ8" s="2"/>
      <c r="EA8" s="2"/>
      <c r="EB8" s="2"/>
      <c r="EC8" s="2"/>
      <c r="ED8" s="2"/>
      <c r="EE8" s="2"/>
      <c r="EF8" s="2"/>
      <c r="EG8" s="2"/>
      <c r="EH8" s="2"/>
      <c r="EI8" s="2"/>
      <c r="EJ8" s="2"/>
      <c r="EK8" s="2"/>
      <c r="EL8" s="2"/>
      <c r="EM8" s="2"/>
      <c r="EN8" s="2"/>
      <c r="EO8" s="2"/>
      <c r="EP8" s="2"/>
      <c r="EQ8" s="2"/>
      <c r="ER8" s="2"/>
      <c r="ES8" s="2"/>
      <c r="ET8" s="2"/>
      <c r="EU8" s="2"/>
      <c r="EV8" s="2"/>
      <c r="EW8" s="2"/>
      <c r="EX8" s="2"/>
      <c r="EY8" s="2"/>
      <c r="EZ8" s="2"/>
      <c r="FA8" s="2"/>
      <c r="FB8" s="2"/>
      <c r="FC8" s="2"/>
      <c r="FD8" s="2"/>
      <c r="FE8" s="2"/>
      <c r="FF8" s="2"/>
      <c r="FG8" s="2"/>
      <c r="FH8" s="2"/>
      <c r="FI8" s="2"/>
      <c r="FJ8" s="2"/>
      <c r="FK8" s="2"/>
      <c r="FL8" s="2"/>
      <c r="FM8" s="2"/>
      <c r="FN8" s="2"/>
      <c r="FO8" s="2"/>
      <c r="FP8" s="2"/>
      <c r="FQ8" s="2"/>
      <c r="FR8" s="2"/>
      <c r="FS8" s="2"/>
      <c r="FT8" s="2"/>
      <c r="FU8" s="2"/>
      <c r="FV8" s="2"/>
      <c r="FW8" s="2"/>
      <c r="FX8" s="2"/>
      <c r="FY8" s="2"/>
      <c r="FZ8" s="2"/>
      <c r="GA8" s="2"/>
      <c r="GB8" s="2"/>
      <c r="GC8" s="2"/>
      <c r="GD8" s="2"/>
      <c r="GE8" s="2"/>
      <c r="GF8" s="2"/>
      <c r="GG8" s="2"/>
      <c r="GH8" s="2"/>
      <c r="GI8" s="2"/>
      <c r="GJ8" s="2"/>
      <c r="GK8" s="2"/>
      <c r="GL8" s="2"/>
      <c r="GM8" s="2"/>
      <c r="GN8" s="2"/>
      <c r="GO8" s="2"/>
      <c r="GP8" s="2"/>
      <c r="GQ8" s="2"/>
      <c r="GR8" s="2"/>
      <c r="GS8" s="2"/>
      <c r="GT8" s="2"/>
      <c r="GU8" s="2"/>
      <c r="GV8" s="2"/>
      <c r="GW8" s="2"/>
      <c r="GX8" s="2"/>
      <c r="GY8" s="2"/>
      <c r="GZ8" s="2"/>
      <c r="HA8" s="2"/>
      <c r="HB8" s="2"/>
      <c r="HC8" s="2"/>
      <c r="HD8" s="2"/>
      <c r="HE8" s="2"/>
      <c r="HF8" s="2"/>
      <c r="HG8" s="2"/>
      <c r="HH8" s="2"/>
      <c r="HI8" s="2"/>
      <c r="HJ8" s="2"/>
      <c r="HK8" s="2"/>
      <c r="HL8" s="2"/>
      <c r="HM8" s="2"/>
      <c r="HN8" s="2"/>
      <c r="HO8" s="2"/>
      <c r="HP8" s="2"/>
      <c r="HQ8" s="2"/>
      <c r="HR8" s="2"/>
      <c r="HS8" s="2"/>
      <c r="HT8" s="2"/>
      <c r="HU8" s="2"/>
      <c r="HV8" s="2"/>
      <c r="HW8" s="2"/>
      <c r="HX8" s="2"/>
      <c r="HY8" s="2"/>
      <c r="HZ8" s="2"/>
      <c r="IA8" s="2"/>
      <c r="IB8" s="2"/>
      <c r="IC8" s="2"/>
      <c r="ID8" s="2"/>
      <c r="IE8" s="2"/>
      <c r="IF8" s="2"/>
      <c r="IG8" s="2"/>
      <c r="IH8" s="2"/>
      <c r="II8" s="2"/>
      <c r="IJ8" s="2"/>
      <c r="IK8" s="2"/>
      <c r="IL8" s="2"/>
      <c r="IM8" s="2"/>
      <c r="IN8" s="2"/>
      <c r="IO8" s="2"/>
      <c r="IP8" s="2"/>
      <c r="IQ8" s="2"/>
      <c r="IR8" s="2"/>
      <c r="IS8" s="2"/>
      <c r="IT8" s="2"/>
      <c r="IU8" s="2"/>
      <c r="IV8" s="2"/>
    </row>
    <row r="9" spans="1:256" ht="21" customHeight="1">
      <c r="A9" s="2"/>
      <c r="B9" s="4"/>
      <c r="C9" s="3"/>
      <c r="D9" s="2"/>
      <c r="E9" s="2"/>
      <c r="F9" s="2"/>
      <c r="G9" s="2"/>
      <c r="H9" s="2"/>
      <c r="I9" s="2"/>
      <c r="J9" s="2"/>
      <c r="K9" s="2"/>
      <c r="L9" s="2"/>
      <c r="M9" s="2"/>
      <c r="N9" s="2"/>
      <c r="O9" s="2"/>
      <c r="P9" s="2"/>
      <c r="Q9" s="2"/>
      <c r="R9" s="2"/>
      <c r="S9" s="2"/>
      <c r="T9" s="2"/>
      <c r="U9" s="2"/>
      <c r="V9" s="2"/>
      <c r="W9" s="2"/>
      <c r="X9" s="2"/>
      <c r="Y9" s="2"/>
      <c r="Z9" s="4"/>
      <c r="AA9" s="4"/>
      <c r="AB9" s="4"/>
      <c r="AC9" s="7"/>
      <c r="AD9" s="4"/>
      <c r="AE9" s="4"/>
      <c r="AF9" s="7"/>
      <c r="AG9" s="4"/>
      <c r="AH9" s="4"/>
      <c r="AI9" s="7"/>
      <c r="AJ9" s="4"/>
      <c r="AK9" s="4"/>
      <c r="AL9" s="12"/>
      <c r="AM9" s="1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c r="DR9" s="2"/>
      <c r="DS9" s="2"/>
      <c r="DT9" s="2"/>
      <c r="DU9" s="2"/>
      <c r="DV9" s="2"/>
      <c r="DW9" s="2"/>
      <c r="DX9" s="2"/>
      <c r="DY9" s="2"/>
      <c r="DZ9" s="2"/>
      <c r="EA9" s="2"/>
      <c r="EB9" s="2"/>
      <c r="EC9" s="2"/>
      <c r="ED9" s="2"/>
      <c r="EE9" s="2"/>
      <c r="EF9" s="2"/>
      <c r="EG9" s="2"/>
      <c r="EH9" s="2"/>
      <c r="EI9" s="2"/>
      <c r="EJ9" s="2"/>
      <c r="EK9" s="2"/>
      <c r="EL9" s="2"/>
      <c r="EM9" s="2"/>
      <c r="EN9" s="2"/>
      <c r="EO9" s="2"/>
      <c r="EP9" s="2"/>
      <c r="EQ9" s="2"/>
      <c r="ER9" s="2"/>
      <c r="ES9" s="2"/>
      <c r="ET9" s="2"/>
      <c r="EU9" s="2"/>
      <c r="EV9" s="2"/>
      <c r="EW9" s="2"/>
      <c r="EX9" s="2"/>
      <c r="EY9" s="2"/>
      <c r="EZ9" s="2"/>
      <c r="FA9" s="2"/>
      <c r="FB9" s="2"/>
      <c r="FC9" s="2"/>
      <c r="FD9" s="2"/>
      <c r="FE9" s="2"/>
      <c r="FF9" s="2"/>
      <c r="FG9" s="2"/>
      <c r="FH9" s="2"/>
      <c r="FI9" s="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2"/>
      <c r="HY9" s="2"/>
      <c r="HZ9" s="2"/>
      <c r="IA9" s="2"/>
      <c r="IB9" s="2"/>
      <c r="IC9" s="2"/>
      <c r="ID9" s="2"/>
      <c r="IE9" s="2"/>
      <c r="IF9" s="2"/>
      <c r="IG9" s="2"/>
      <c r="IH9" s="2"/>
      <c r="II9" s="2"/>
      <c r="IJ9" s="2"/>
      <c r="IK9" s="2"/>
      <c r="IL9" s="2"/>
      <c r="IM9" s="2"/>
      <c r="IN9" s="2"/>
      <c r="IO9" s="2"/>
      <c r="IP9" s="2"/>
      <c r="IQ9" s="2"/>
      <c r="IR9" s="2"/>
      <c r="IS9" s="2"/>
      <c r="IT9" s="2"/>
      <c r="IU9" s="2"/>
      <c r="IV9" s="2"/>
    </row>
    <row r="10" spans="1:256" ht="18" customHeight="1">
      <c r="A10" s="2"/>
      <c r="B10" s="3"/>
      <c r="C10" s="3"/>
      <c r="D10" s="2"/>
      <c r="E10" s="2"/>
      <c r="F10" s="2"/>
      <c r="G10" s="2"/>
      <c r="H10" s="2"/>
      <c r="I10" s="2"/>
      <c r="J10" s="2"/>
      <c r="K10" s="2"/>
      <c r="L10" s="2"/>
      <c r="M10" s="2"/>
      <c r="N10" s="2"/>
      <c r="O10" s="8" t="s">
        <v>6</v>
      </c>
      <c r="P10" s="9"/>
      <c r="Q10" s="9"/>
      <c r="R10" s="9"/>
      <c r="S10" s="9"/>
      <c r="T10" s="9"/>
      <c r="U10" s="8"/>
      <c r="V10" s="10"/>
      <c r="W10" s="10"/>
      <c r="X10" s="11"/>
      <c r="Y10" s="547"/>
      <c r="Z10" s="548"/>
      <c r="AA10" s="548"/>
      <c r="AB10" s="548"/>
      <c r="AC10" s="548"/>
      <c r="AD10" s="548"/>
      <c r="AE10" s="548"/>
      <c r="AF10" s="548"/>
      <c r="AG10" s="548"/>
      <c r="AH10" s="548"/>
      <c r="AI10" s="548"/>
      <c r="AJ10" s="548"/>
      <c r="AK10" s="548"/>
      <c r="AL10" s="548"/>
      <c r="AM10" s="548"/>
      <c r="AN10" s="549"/>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c r="DQ10" s="2"/>
      <c r="DR10" s="2"/>
      <c r="DS10" s="2"/>
      <c r="DT10" s="2"/>
      <c r="DU10" s="2"/>
      <c r="DV10" s="2"/>
      <c r="DW10" s="2"/>
      <c r="DX10" s="2"/>
      <c r="DY10" s="2"/>
      <c r="DZ10" s="2"/>
      <c r="EA10" s="2"/>
      <c r="EB10" s="2"/>
      <c r="EC10" s="2"/>
      <c r="ED10" s="2"/>
      <c r="EE10" s="2"/>
      <c r="EF10" s="2"/>
      <c r="EG10" s="2"/>
      <c r="EH10" s="2"/>
      <c r="EI10" s="2"/>
      <c r="EJ10" s="2"/>
      <c r="EK10" s="2"/>
      <c r="EL10" s="2"/>
      <c r="EM10" s="2"/>
      <c r="EN10" s="2"/>
      <c r="EO10" s="2"/>
      <c r="EP10" s="2"/>
      <c r="EQ10" s="2"/>
      <c r="ER10" s="2"/>
      <c r="ES10" s="2"/>
      <c r="ET10" s="2"/>
      <c r="EU10" s="2"/>
      <c r="EV10" s="2"/>
      <c r="EW10" s="2"/>
      <c r="EX10" s="2"/>
      <c r="EY10" s="2"/>
      <c r="EZ10" s="2"/>
      <c r="FA10" s="2"/>
      <c r="FB10" s="2"/>
      <c r="FC10" s="2"/>
      <c r="FD10" s="2"/>
      <c r="FE10" s="2"/>
      <c r="FF10" s="2"/>
      <c r="FG10" s="2"/>
      <c r="FH10" s="2"/>
      <c r="FI10" s="2"/>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2"/>
      <c r="HY10" s="2"/>
      <c r="HZ10" s="2"/>
      <c r="IA10" s="2"/>
      <c r="IB10" s="2"/>
      <c r="IC10" s="2"/>
      <c r="ID10" s="2"/>
      <c r="IE10" s="2"/>
      <c r="IF10" s="2"/>
      <c r="IG10" s="2"/>
      <c r="IH10" s="2"/>
      <c r="II10" s="2"/>
      <c r="IJ10" s="2"/>
      <c r="IK10" s="2"/>
      <c r="IL10" s="2"/>
      <c r="IM10" s="2"/>
      <c r="IN10" s="2"/>
      <c r="IO10" s="2"/>
      <c r="IP10" s="2"/>
      <c r="IQ10" s="2"/>
      <c r="IR10" s="2"/>
      <c r="IS10" s="2"/>
      <c r="IT10" s="2"/>
      <c r="IU10" s="2"/>
      <c r="IV10" s="2"/>
    </row>
    <row r="11" spans="1:256" ht="18" customHeight="1">
      <c r="A11" s="2"/>
      <c r="B11" s="4"/>
      <c r="C11" s="3"/>
      <c r="D11" s="2"/>
      <c r="E11" s="2"/>
      <c r="F11" s="2"/>
      <c r="G11" s="2"/>
      <c r="H11" s="2"/>
      <c r="I11" s="2"/>
      <c r="J11" s="2"/>
      <c r="K11" s="2"/>
      <c r="L11" s="2"/>
      <c r="M11" s="2"/>
      <c r="N11" s="2"/>
      <c r="O11" s="2"/>
      <c r="P11" s="2"/>
      <c r="Q11" s="2"/>
      <c r="R11" s="2"/>
      <c r="S11" s="2"/>
      <c r="T11" s="2"/>
      <c r="U11" s="2"/>
      <c r="V11" s="2"/>
      <c r="W11" s="2"/>
      <c r="X11" s="2"/>
      <c r="Y11" s="2"/>
      <c r="Z11" s="4"/>
      <c r="AA11" s="4"/>
      <c r="AB11" s="4"/>
      <c r="AC11" s="7"/>
      <c r="AD11" s="4"/>
      <c r="AE11" s="4"/>
      <c r="AF11" s="7"/>
      <c r="AG11" s="4"/>
      <c r="AH11" s="4"/>
      <c r="AI11" s="7"/>
      <c r="AJ11" s="4"/>
      <c r="AK11" s="4"/>
      <c r="AL11" s="12"/>
      <c r="AM11" s="1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c r="IU11" s="2"/>
      <c r="IV11" s="2"/>
    </row>
    <row r="12" spans="1:256" s="13" customFormat="1" ht="18" customHeight="1">
      <c r="B12" s="14"/>
      <c r="C12" s="15"/>
      <c r="O12" s="16" t="s">
        <v>7</v>
      </c>
      <c r="Y12" s="550"/>
      <c r="Z12" s="551"/>
      <c r="AA12" s="551"/>
      <c r="AB12" s="551"/>
      <c r="AC12" s="551"/>
      <c r="AD12" s="551"/>
      <c r="AE12" s="551"/>
      <c r="AF12" s="551"/>
      <c r="AG12" s="551"/>
      <c r="AH12" s="551"/>
      <c r="AI12" s="551"/>
      <c r="AJ12" s="551"/>
      <c r="AK12" s="551"/>
      <c r="AL12" s="551"/>
      <c r="AM12" s="551"/>
      <c r="AN12" s="552"/>
    </row>
    <row r="13" spans="1:256" s="13" customFormat="1" ht="15" customHeight="1">
      <c r="B13" s="14"/>
      <c r="C13" s="15"/>
      <c r="Z13" s="14"/>
      <c r="AA13" s="14"/>
      <c r="AB13" s="14"/>
      <c r="AC13" s="17"/>
      <c r="AD13" s="14"/>
      <c r="AE13" s="14"/>
      <c r="AF13" s="17"/>
      <c r="AG13" s="14"/>
      <c r="AH13" s="14"/>
      <c r="AI13" s="17"/>
      <c r="AJ13" s="14"/>
      <c r="AK13" s="14"/>
      <c r="AL13" s="18"/>
      <c r="AM13" s="18"/>
    </row>
    <row r="14" spans="1:256" s="13" customFormat="1" ht="18" customHeight="1">
      <c r="B14" s="14"/>
      <c r="C14" s="15"/>
      <c r="O14" s="16" t="s">
        <v>8</v>
      </c>
      <c r="Y14" s="550"/>
      <c r="Z14" s="551"/>
      <c r="AA14" s="551"/>
      <c r="AB14" s="551"/>
      <c r="AC14" s="551"/>
      <c r="AD14" s="551"/>
      <c r="AE14" s="551"/>
      <c r="AF14" s="551"/>
      <c r="AG14" s="551"/>
      <c r="AH14" s="551"/>
      <c r="AI14" s="551"/>
      <c r="AJ14" s="551"/>
      <c r="AK14" s="551"/>
      <c r="AL14" s="551"/>
      <c r="AM14" s="551"/>
      <c r="AN14" s="552"/>
    </row>
    <row r="15" spans="1:256" s="13" customFormat="1" ht="18" customHeight="1">
      <c r="B15" s="14"/>
      <c r="C15" s="15"/>
      <c r="O15" s="16"/>
      <c r="Y15" s="19"/>
      <c r="Z15" s="19"/>
      <c r="AA15" s="19"/>
      <c r="AB15" s="19"/>
      <c r="AC15" s="19"/>
      <c r="AD15" s="19"/>
      <c r="AE15" s="19"/>
      <c r="AF15" s="19"/>
      <c r="AG15" s="19"/>
      <c r="AH15" s="19"/>
      <c r="AI15" s="19"/>
      <c r="AJ15" s="19"/>
      <c r="AK15" s="19"/>
      <c r="AL15" s="19"/>
      <c r="AM15" s="19"/>
      <c r="AN15" s="19"/>
    </row>
    <row r="16" spans="1:256" s="13" customFormat="1" ht="41.25" customHeight="1">
      <c r="B16" s="14"/>
      <c r="C16" s="15"/>
      <c r="O16" s="16" t="s">
        <v>9</v>
      </c>
      <c r="Y16" s="550"/>
      <c r="Z16" s="551"/>
      <c r="AA16" s="551"/>
      <c r="AB16" s="551"/>
      <c r="AC16" s="551"/>
      <c r="AD16" s="551"/>
      <c r="AE16" s="551"/>
      <c r="AF16" s="551"/>
      <c r="AG16" s="551"/>
      <c r="AH16" s="551"/>
      <c r="AI16" s="551"/>
      <c r="AJ16" s="551"/>
      <c r="AK16" s="551"/>
      <c r="AL16" s="551"/>
      <c r="AM16" s="551"/>
      <c r="AN16" s="552"/>
    </row>
    <row r="17" spans="1:256" ht="18" customHeight="1">
      <c r="A17" s="2"/>
      <c r="B17" s="3"/>
      <c r="C17" s="3"/>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12"/>
      <c r="AJ17" s="12"/>
      <c r="AK17" s="12"/>
      <c r="AL17" s="12"/>
      <c r="AM17" s="12"/>
      <c r="AN17" s="12"/>
      <c r="AO17" s="12"/>
      <c r="AP17" s="12"/>
      <c r="AQ17" s="1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2"/>
      <c r="CZ17" s="2"/>
      <c r="DA17" s="2"/>
      <c r="DB17" s="2"/>
      <c r="DC17" s="2"/>
      <c r="DD17" s="2"/>
      <c r="DE17" s="2"/>
      <c r="DF17" s="2"/>
      <c r="DG17" s="2"/>
      <c r="DH17" s="2"/>
      <c r="DI17" s="2"/>
      <c r="DJ17" s="2"/>
      <c r="DK17" s="2"/>
      <c r="DL17" s="2"/>
      <c r="DM17" s="2"/>
      <c r="DN17" s="2"/>
      <c r="DO17" s="2"/>
      <c r="DP17" s="2"/>
      <c r="DQ17" s="2"/>
      <c r="DR17" s="2"/>
      <c r="DS17" s="2"/>
      <c r="DT17" s="2"/>
      <c r="DU17" s="2"/>
      <c r="DV17" s="2"/>
      <c r="DW17" s="2"/>
      <c r="DX17" s="2"/>
      <c r="DY17" s="2"/>
      <c r="DZ17" s="2"/>
      <c r="EA17" s="2"/>
      <c r="EB17" s="2"/>
      <c r="EC17" s="2"/>
      <c r="ED17" s="2"/>
      <c r="EE17" s="2"/>
      <c r="EF17" s="2"/>
      <c r="EG17" s="2"/>
      <c r="EH17" s="2"/>
      <c r="EI17" s="2"/>
      <c r="EJ17" s="2"/>
      <c r="EK17" s="2"/>
      <c r="EL17" s="2"/>
      <c r="EM17" s="2"/>
      <c r="EN17" s="2"/>
      <c r="EO17" s="2"/>
      <c r="EP17" s="2"/>
      <c r="EQ17" s="2"/>
      <c r="ER17" s="2"/>
      <c r="ES17" s="2"/>
      <c r="ET17" s="2"/>
      <c r="EU17" s="2"/>
      <c r="EV17" s="2"/>
      <c r="EW17" s="2"/>
      <c r="EX17" s="2"/>
      <c r="EY17" s="2"/>
      <c r="EZ17" s="2"/>
      <c r="FA17" s="2"/>
      <c r="FB17" s="2"/>
      <c r="FC17" s="2"/>
      <c r="FD17" s="2"/>
      <c r="FE17" s="2"/>
      <c r="FF17" s="2"/>
      <c r="FG17" s="2"/>
      <c r="FH17" s="2"/>
      <c r="FI17" s="2"/>
      <c r="FJ17" s="2"/>
      <c r="FK17" s="2"/>
      <c r="FL17" s="2"/>
      <c r="FM17" s="2"/>
      <c r="FN17" s="2"/>
      <c r="FO17" s="2"/>
      <c r="FP17" s="2"/>
      <c r="FQ17" s="2"/>
      <c r="FR17" s="2"/>
      <c r="FS17" s="2"/>
      <c r="FT17" s="2"/>
      <c r="FU17" s="2"/>
      <c r="FV17" s="2"/>
      <c r="FW17" s="2"/>
      <c r="FX17" s="2"/>
      <c r="FY17" s="2"/>
      <c r="FZ17" s="2"/>
      <c r="GA17" s="2"/>
      <c r="GB17" s="2"/>
      <c r="GC17" s="2"/>
      <c r="GD17" s="2"/>
      <c r="GE17" s="2"/>
      <c r="GF17" s="2"/>
      <c r="GG17" s="2"/>
      <c r="GH17" s="2"/>
      <c r="GI17" s="2"/>
      <c r="GJ17" s="2"/>
      <c r="GK17" s="2"/>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2"/>
      <c r="IF17" s="2"/>
      <c r="IG17" s="2"/>
      <c r="IH17" s="2"/>
      <c r="II17" s="2"/>
      <c r="IJ17" s="2"/>
      <c r="IK17" s="2"/>
      <c r="IL17" s="2"/>
      <c r="IM17" s="2"/>
      <c r="IN17" s="2"/>
      <c r="IO17" s="2"/>
      <c r="IP17" s="2"/>
      <c r="IQ17" s="2"/>
      <c r="IR17" s="2"/>
      <c r="IS17" s="2"/>
      <c r="IT17" s="2"/>
      <c r="IU17" s="2"/>
      <c r="IV17" s="2"/>
    </row>
    <row r="18" spans="1:256" ht="44.1" customHeight="1">
      <c r="A18" s="2"/>
      <c r="B18" s="542" t="s">
        <v>1066</v>
      </c>
      <c r="C18" s="542"/>
      <c r="D18" s="542"/>
      <c r="E18" s="542"/>
      <c r="F18" s="542"/>
      <c r="G18" s="542"/>
      <c r="H18" s="542"/>
      <c r="I18" s="542"/>
      <c r="J18" s="542"/>
      <c r="K18" s="542"/>
      <c r="L18" s="542"/>
      <c r="M18" s="542"/>
      <c r="N18" s="542"/>
      <c r="O18" s="542"/>
      <c r="P18" s="542"/>
      <c r="Q18" s="542"/>
      <c r="R18" s="542"/>
      <c r="S18" s="542"/>
      <c r="T18" s="542"/>
      <c r="U18" s="542"/>
      <c r="V18" s="542"/>
      <c r="W18" s="542"/>
      <c r="X18" s="542"/>
      <c r="Y18" s="542"/>
      <c r="Z18" s="542"/>
      <c r="AA18" s="542"/>
      <c r="AB18" s="542"/>
      <c r="AC18" s="542"/>
      <c r="AD18" s="542"/>
      <c r="AE18" s="542"/>
      <c r="AF18" s="542"/>
      <c r="AG18" s="542"/>
      <c r="AH18" s="542"/>
      <c r="AI18" s="542"/>
      <c r="AJ18" s="542"/>
      <c r="AK18" s="542"/>
      <c r="AL18" s="542"/>
      <c r="AM18" s="542"/>
      <c r="AN18" s="542"/>
      <c r="AO18" s="542"/>
      <c r="AP18" s="542"/>
      <c r="AQ18" s="54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2"/>
      <c r="IJ18" s="2"/>
      <c r="IK18" s="2"/>
      <c r="IL18" s="2"/>
      <c r="IM18" s="2"/>
      <c r="IN18" s="2"/>
      <c r="IO18" s="2"/>
      <c r="IP18" s="2"/>
      <c r="IQ18" s="2"/>
      <c r="IR18" s="2"/>
      <c r="IS18" s="2"/>
      <c r="IT18" s="2"/>
      <c r="IU18" s="2"/>
      <c r="IV18" s="2"/>
    </row>
    <row r="19" spans="1:256" ht="141.94999999999999" customHeight="1">
      <c r="A19" s="2"/>
      <c r="B19" s="542"/>
      <c r="C19" s="542"/>
      <c r="D19" s="542"/>
      <c r="E19" s="542"/>
      <c r="F19" s="542"/>
      <c r="G19" s="542"/>
      <c r="H19" s="542"/>
      <c r="I19" s="542"/>
      <c r="J19" s="542"/>
      <c r="K19" s="542"/>
      <c r="L19" s="542"/>
      <c r="M19" s="542"/>
      <c r="N19" s="542"/>
      <c r="O19" s="542"/>
      <c r="P19" s="542"/>
      <c r="Q19" s="542"/>
      <c r="R19" s="542"/>
      <c r="S19" s="542"/>
      <c r="T19" s="542"/>
      <c r="U19" s="542"/>
      <c r="V19" s="542"/>
      <c r="W19" s="542"/>
      <c r="X19" s="542"/>
      <c r="Y19" s="542"/>
      <c r="Z19" s="542"/>
      <c r="AA19" s="542"/>
      <c r="AB19" s="542"/>
      <c r="AC19" s="542"/>
      <c r="AD19" s="542"/>
      <c r="AE19" s="542"/>
      <c r="AF19" s="542"/>
      <c r="AG19" s="542"/>
      <c r="AH19" s="542"/>
      <c r="AI19" s="542"/>
      <c r="AJ19" s="542"/>
      <c r="AK19" s="542"/>
      <c r="AL19" s="542"/>
      <c r="AM19" s="542"/>
      <c r="AN19" s="542"/>
      <c r="AO19" s="542"/>
      <c r="AP19" s="542"/>
      <c r="AQ19" s="54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2"/>
      <c r="IK19" s="2"/>
      <c r="IL19" s="2"/>
      <c r="IM19" s="2"/>
      <c r="IN19" s="2"/>
      <c r="IO19" s="2"/>
      <c r="IP19" s="2"/>
      <c r="IQ19" s="2"/>
      <c r="IR19" s="2"/>
      <c r="IS19" s="2"/>
      <c r="IT19" s="2"/>
      <c r="IU19" s="2"/>
      <c r="IV19" s="2"/>
    </row>
    <row r="20" spans="1:256" ht="24" customHeight="1"/>
    <row r="21" spans="1:256" ht="24" customHeight="1"/>
    <row r="22" spans="1:256" ht="24" customHeight="1"/>
    <row r="23" spans="1:256" ht="24" customHeight="1"/>
    <row r="24" spans="1:256" ht="24" customHeight="1"/>
    <row r="25" spans="1:256" ht="24" customHeight="1"/>
    <row r="26" spans="1:256" ht="24" customHeight="1"/>
    <row r="27" spans="1:256" ht="24" customHeight="1"/>
    <row r="28" spans="1:256" ht="24" customHeight="1"/>
    <row r="29" spans="1:256" ht="24" customHeight="1"/>
    <row r="30" spans="1:256" ht="24" customHeight="1"/>
    <row r="31" spans="1:256" ht="24" customHeight="1"/>
    <row r="32" spans="1:256" ht="24" customHeight="1"/>
    <row r="33" ht="24" customHeight="1"/>
    <row r="34" ht="24" customHeight="1"/>
    <row r="35" ht="24" customHeight="1"/>
  </sheetData>
  <mergeCells count="12">
    <mergeCell ref="B18:AQ19"/>
    <mergeCell ref="A1:AR1"/>
    <mergeCell ref="A2:AR2"/>
    <mergeCell ref="A3:AR3"/>
    <mergeCell ref="AH4:AI4"/>
    <mergeCell ref="AK4:AL4"/>
    <mergeCell ref="AN4:AO4"/>
    <mergeCell ref="Y8:AN8"/>
    <mergeCell ref="Y10:AN10"/>
    <mergeCell ref="Y12:AN12"/>
    <mergeCell ref="Y14:AN14"/>
    <mergeCell ref="Y16:AN16"/>
  </mergeCells>
  <phoneticPr fontId="3"/>
  <pageMargins left="0.70866141732283472" right="0.51181102362204722" top="0.74803149606299213" bottom="0.74803149606299213" header="0.31496062992125984" footer="0.31496062992125984"/>
  <pageSetup paperSize="9" scale="88" orientation="portrait" r:id="rId1"/>
  <headerFooter>
    <oddFooter>&amp;R１</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113"/>
  <sheetViews>
    <sheetView showGridLines="0" zoomScaleNormal="100" zoomScaleSheetLayoutView="100" workbookViewId="0">
      <selection sqref="A1:AC2"/>
    </sheetView>
  </sheetViews>
  <sheetFormatPr defaultColWidth="1.875" defaultRowHeight="11.25"/>
  <cols>
    <col min="1" max="16384" width="1.875" style="117"/>
  </cols>
  <sheetData>
    <row r="1" spans="1:50" s="113" customFormat="1" ht="11.25" customHeight="1">
      <c r="A1" s="1281" t="s">
        <v>965</v>
      </c>
      <c r="B1" s="1281"/>
      <c r="C1" s="1281"/>
      <c r="D1" s="1281"/>
      <c r="E1" s="1281"/>
      <c r="F1" s="1281"/>
      <c r="G1" s="1281"/>
      <c r="H1" s="1281"/>
      <c r="I1" s="1281"/>
      <c r="J1" s="1281"/>
      <c r="K1" s="1281"/>
      <c r="L1" s="1281"/>
      <c r="M1" s="1281"/>
      <c r="N1" s="1281"/>
      <c r="O1" s="1281"/>
      <c r="P1" s="1281"/>
      <c r="Q1" s="1281"/>
      <c r="R1" s="1281"/>
      <c r="S1" s="1281"/>
      <c r="T1" s="1281"/>
      <c r="U1" s="1281"/>
      <c r="V1" s="1281"/>
      <c r="W1" s="1281"/>
      <c r="X1" s="1281"/>
      <c r="Y1" s="1281"/>
      <c r="Z1" s="1281"/>
      <c r="AA1" s="1281"/>
      <c r="AB1" s="1281"/>
      <c r="AC1" s="1281"/>
      <c r="AD1" s="256"/>
      <c r="AE1" s="256"/>
      <c r="AF1" s="256"/>
      <c r="AG1" s="256"/>
      <c r="AH1" s="256"/>
      <c r="AI1" s="256"/>
      <c r="AJ1" s="256"/>
      <c r="AK1" s="256"/>
      <c r="AL1" s="256"/>
      <c r="AM1" s="256"/>
      <c r="AN1" s="256"/>
      <c r="AO1" s="256"/>
      <c r="AP1" s="256"/>
      <c r="AQ1" s="256"/>
      <c r="AR1" s="256"/>
      <c r="AS1" s="256"/>
      <c r="AT1" s="256"/>
      <c r="AU1" s="256"/>
      <c r="AV1" s="256"/>
      <c r="AW1" s="256"/>
      <c r="AX1" s="256"/>
    </row>
    <row r="2" spans="1:50" s="113" customFormat="1" ht="11.25" customHeight="1">
      <c r="A2" s="1281"/>
      <c r="B2" s="1281"/>
      <c r="C2" s="1281"/>
      <c r="D2" s="1281"/>
      <c r="E2" s="1281"/>
      <c r="F2" s="1281"/>
      <c r="G2" s="1281"/>
      <c r="H2" s="1281"/>
      <c r="I2" s="1281"/>
      <c r="J2" s="1281"/>
      <c r="K2" s="1281"/>
      <c r="L2" s="1281"/>
      <c r="M2" s="1281"/>
      <c r="N2" s="1281"/>
      <c r="O2" s="1281"/>
      <c r="P2" s="1281"/>
      <c r="Q2" s="1281"/>
      <c r="R2" s="1281"/>
      <c r="S2" s="1281"/>
      <c r="T2" s="1281"/>
      <c r="U2" s="1281"/>
      <c r="V2" s="1281"/>
      <c r="W2" s="1281"/>
      <c r="X2" s="1281"/>
      <c r="Y2" s="1281"/>
      <c r="Z2" s="1281"/>
      <c r="AA2" s="1281"/>
      <c r="AB2" s="1281"/>
      <c r="AC2" s="1281"/>
      <c r="AD2" s="256"/>
      <c r="AE2" s="256"/>
      <c r="AF2" s="256"/>
      <c r="AG2" s="256"/>
      <c r="AH2" s="256"/>
      <c r="AI2" s="256"/>
      <c r="AJ2" s="112" t="s">
        <v>503</v>
      </c>
      <c r="AK2" s="1205" t="s">
        <v>504</v>
      </c>
      <c r="AL2" s="1205"/>
      <c r="AM2" s="1205"/>
      <c r="AN2" s="1205"/>
      <c r="AO2" s="1205"/>
      <c r="AP2" s="1205"/>
      <c r="AQ2" s="1205"/>
      <c r="AR2" s="1205"/>
      <c r="AS2" s="1205"/>
      <c r="AT2" s="1205"/>
      <c r="AU2" s="1205"/>
      <c r="AV2" s="1205"/>
      <c r="AW2" s="112" t="s">
        <v>315</v>
      </c>
      <c r="AX2" s="256"/>
    </row>
    <row r="3" spans="1:50" s="113" customFormat="1" ht="11.25" customHeight="1">
      <c r="A3" s="112"/>
      <c r="B3" s="1485" t="s">
        <v>579</v>
      </c>
      <c r="C3" s="1485"/>
      <c r="D3" s="1485"/>
      <c r="E3" s="1485"/>
      <c r="F3" s="1485"/>
      <c r="G3" s="1485"/>
      <c r="H3" s="1485"/>
      <c r="I3" s="1485"/>
      <c r="J3" s="1485"/>
      <c r="K3" s="1485"/>
      <c r="L3" s="312"/>
      <c r="M3" s="312"/>
      <c r="N3" s="312"/>
      <c r="O3" s="312"/>
      <c r="P3" s="312"/>
      <c r="Q3" s="312"/>
      <c r="R3" s="312"/>
      <c r="S3" s="312"/>
      <c r="T3" s="312"/>
      <c r="U3" s="312"/>
      <c r="V3" s="312"/>
      <c r="W3" s="112"/>
      <c r="X3" s="112"/>
      <c r="Y3" s="112"/>
      <c r="Z3" s="112"/>
      <c r="AA3" s="112"/>
      <c r="AB3" s="112"/>
      <c r="AC3" s="112"/>
      <c r="AD3" s="112"/>
      <c r="AE3" s="112"/>
      <c r="AF3" s="112"/>
      <c r="AG3" s="112"/>
      <c r="AH3" s="112"/>
      <c r="AI3" s="112"/>
      <c r="AJ3" s="112"/>
      <c r="AK3" s="112"/>
      <c r="AL3" s="1205"/>
      <c r="AM3" s="1205"/>
      <c r="AN3" s="1205"/>
      <c r="AO3" s="1205"/>
      <c r="AP3" s="1205"/>
      <c r="AQ3" s="1205"/>
      <c r="AR3" s="1205"/>
      <c r="AS3" s="1205"/>
      <c r="AT3" s="1205"/>
      <c r="AU3" s="1205"/>
      <c r="AV3" s="1205"/>
      <c r="AW3" s="112"/>
      <c r="AX3" s="112"/>
    </row>
    <row r="4" spans="1:50" s="113" customFormat="1" ht="11.25" customHeight="1">
      <c r="A4" s="112"/>
      <c r="B4" s="1473"/>
      <c r="C4" s="1473"/>
      <c r="D4" s="1473"/>
      <c r="E4" s="1473"/>
      <c r="F4" s="1473"/>
      <c r="G4" s="1473"/>
      <c r="H4" s="1473"/>
      <c r="I4" s="1473"/>
      <c r="J4" s="1473"/>
      <c r="K4" s="1473"/>
      <c r="L4" s="115" t="s">
        <v>559</v>
      </c>
      <c r="M4" s="312"/>
      <c r="N4" s="312"/>
      <c r="O4" s="312"/>
      <c r="P4" s="312"/>
      <c r="Q4" s="312"/>
      <c r="R4" s="312"/>
      <c r="S4" s="312"/>
      <c r="T4" s="312"/>
      <c r="U4" s="312"/>
      <c r="V4" s="312"/>
      <c r="W4" s="112"/>
      <c r="X4" s="112"/>
      <c r="Y4" s="112"/>
      <c r="Z4" s="112"/>
      <c r="AA4" s="112"/>
      <c r="AB4" s="112"/>
      <c r="AC4" s="112"/>
      <c r="AD4" s="112"/>
      <c r="AE4" s="112"/>
      <c r="AF4" s="112"/>
      <c r="AG4" s="112"/>
      <c r="AH4" s="112"/>
      <c r="AI4" s="112"/>
      <c r="AJ4" s="112"/>
      <c r="AK4" s="112"/>
      <c r="AL4" s="112"/>
      <c r="AM4" s="112"/>
      <c r="AN4" s="112"/>
      <c r="AO4" s="112"/>
      <c r="AP4" s="112"/>
      <c r="AQ4" s="112"/>
      <c r="AR4" s="112"/>
      <c r="AS4" s="112"/>
      <c r="AT4" s="112"/>
      <c r="AU4" s="112"/>
      <c r="AV4" s="112"/>
      <c r="AW4" s="112"/>
      <c r="AX4" s="112"/>
    </row>
    <row r="5" spans="1:50" s="113" customFormat="1" ht="11.25" customHeight="1">
      <c r="A5" s="112"/>
      <c r="B5" s="1486" t="s">
        <v>580</v>
      </c>
      <c r="C5" s="1486"/>
      <c r="D5" s="1486"/>
      <c r="E5" s="1486"/>
      <c r="F5" s="1486"/>
      <c r="G5" s="1486"/>
      <c r="H5" s="1486"/>
      <c r="I5" s="1486"/>
      <c r="J5" s="1486"/>
      <c r="K5" s="1486"/>
      <c r="L5" s="1186" t="s">
        <v>102</v>
      </c>
      <c r="M5" s="1187"/>
      <c r="N5" s="1187"/>
      <c r="O5" s="1474" t="s">
        <v>581</v>
      </c>
      <c r="P5" s="1187"/>
      <c r="Q5" s="1187"/>
      <c r="R5" s="1187"/>
      <c r="S5" s="1187"/>
      <c r="T5" s="1187"/>
      <c r="U5" s="1187"/>
      <c r="V5" s="1187"/>
      <c r="W5" s="1187"/>
      <c r="X5" s="1187"/>
      <c r="Y5" s="1188"/>
      <c r="Z5" s="313"/>
      <c r="AA5" s="1186" t="s">
        <v>582</v>
      </c>
      <c r="AB5" s="1187"/>
      <c r="AC5" s="1187"/>
      <c r="AD5" s="1475" t="s">
        <v>583</v>
      </c>
      <c r="AE5" s="1476"/>
      <c r="AF5" s="1476"/>
      <c r="AG5" s="1476"/>
      <c r="AH5" s="1476"/>
      <c r="AI5" s="1476"/>
      <c r="AJ5" s="1476"/>
      <c r="AK5" s="1476"/>
      <c r="AL5" s="1476"/>
      <c r="AM5" s="1476"/>
      <c r="AN5" s="1476"/>
      <c r="AO5" s="314"/>
    </row>
    <row r="6" spans="1:50" s="113" customFormat="1" ht="11.25" customHeight="1">
      <c r="A6" s="112"/>
      <c r="B6" s="1486"/>
      <c r="C6" s="1486"/>
      <c r="D6" s="1486"/>
      <c r="E6" s="1486"/>
      <c r="F6" s="1486"/>
      <c r="G6" s="1486"/>
      <c r="H6" s="1486"/>
      <c r="I6" s="1486"/>
      <c r="J6" s="1486"/>
      <c r="K6" s="1486"/>
      <c r="L6" s="1467"/>
      <c r="M6" s="1468"/>
      <c r="N6" s="1468"/>
      <c r="O6" s="1304" t="s">
        <v>471</v>
      </c>
      <c r="P6" s="1477"/>
      <c r="Q6" s="1191"/>
      <c r="R6" s="1465"/>
      <c r="S6" s="1239" t="s">
        <v>186</v>
      </c>
      <c r="T6" s="1191"/>
      <c r="U6" s="1465"/>
      <c r="V6" s="1239" t="s">
        <v>187</v>
      </c>
      <c r="W6" s="1191"/>
      <c r="X6" s="1465"/>
      <c r="Y6" s="1173" t="s">
        <v>99</v>
      </c>
      <c r="Z6" s="315"/>
      <c r="AA6" s="1467"/>
      <c r="AB6" s="1468"/>
      <c r="AC6" s="1468"/>
      <c r="AD6" s="1304" t="s">
        <v>471</v>
      </c>
      <c r="AE6" s="1477"/>
      <c r="AF6" s="1191"/>
      <c r="AG6" s="1465"/>
      <c r="AH6" s="1239" t="s">
        <v>186</v>
      </c>
      <c r="AI6" s="1191"/>
      <c r="AJ6" s="1465"/>
      <c r="AK6" s="1239" t="s">
        <v>187</v>
      </c>
      <c r="AL6" s="1481" t="s">
        <v>584</v>
      </c>
      <c r="AM6" s="1481"/>
      <c r="AN6" s="1481"/>
      <c r="AO6" s="1482"/>
    </row>
    <row r="7" spans="1:50" s="113" customFormat="1" ht="11.25" customHeight="1">
      <c r="A7" s="112"/>
      <c r="B7" s="1486"/>
      <c r="C7" s="1486"/>
      <c r="D7" s="1486"/>
      <c r="E7" s="1486"/>
      <c r="F7" s="1486"/>
      <c r="G7" s="1486"/>
      <c r="H7" s="1486"/>
      <c r="I7" s="1486"/>
      <c r="J7" s="1486"/>
      <c r="K7" s="1486"/>
      <c r="L7" s="1469"/>
      <c r="M7" s="1470"/>
      <c r="N7" s="1470"/>
      <c r="O7" s="1478"/>
      <c r="P7" s="1479"/>
      <c r="Q7" s="1480"/>
      <c r="R7" s="1480"/>
      <c r="S7" s="1479"/>
      <c r="T7" s="1480"/>
      <c r="U7" s="1480"/>
      <c r="V7" s="1464"/>
      <c r="W7" s="1466"/>
      <c r="X7" s="1466"/>
      <c r="Y7" s="1244"/>
      <c r="Z7" s="315"/>
      <c r="AA7" s="1469"/>
      <c r="AB7" s="1470"/>
      <c r="AC7" s="1470"/>
      <c r="AD7" s="1478"/>
      <c r="AE7" s="1479"/>
      <c r="AF7" s="1480"/>
      <c r="AG7" s="1480"/>
      <c r="AH7" s="1479"/>
      <c r="AI7" s="1480"/>
      <c r="AJ7" s="1480"/>
      <c r="AK7" s="1479"/>
      <c r="AL7" s="1483"/>
      <c r="AM7" s="1483"/>
      <c r="AN7" s="1483"/>
      <c r="AO7" s="1484"/>
    </row>
    <row r="8" spans="1:50" s="113" customFormat="1" ht="11.25" customHeight="1">
      <c r="A8" s="112"/>
      <c r="B8" s="1471" t="s">
        <v>585</v>
      </c>
      <c r="C8" s="1471"/>
      <c r="D8" s="1471"/>
      <c r="E8" s="1471"/>
      <c r="F8" s="1471"/>
      <c r="G8" s="1471"/>
      <c r="H8" s="1471"/>
      <c r="I8" s="1471"/>
      <c r="J8" s="1471"/>
      <c r="K8" s="1471"/>
      <c r="L8" s="1189" t="s">
        <v>1042</v>
      </c>
      <c r="M8" s="1189"/>
      <c r="N8" s="1189"/>
      <c r="O8" s="1189"/>
      <c r="P8" s="1189"/>
      <c r="Q8" s="1201"/>
      <c r="R8" s="1201"/>
      <c r="S8" s="1202"/>
      <c r="T8" s="1171" t="s">
        <v>251</v>
      </c>
      <c r="U8" s="1172"/>
      <c r="V8" s="1189" t="s">
        <v>1073</v>
      </c>
      <c r="W8" s="1189"/>
      <c r="X8" s="1189"/>
      <c r="Y8" s="1189"/>
      <c r="Z8" s="1189"/>
      <c r="AA8" s="1190"/>
      <c r="AB8" s="1191"/>
      <c r="AC8" s="1191"/>
      <c r="AD8" s="1239" t="s">
        <v>251</v>
      </c>
      <c r="AE8" s="1173"/>
      <c r="AF8" s="316"/>
      <c r="AG8" s="316"/>
      <c r="AH8" s="316"/>
      <c r="AI8" s="316"/>
      <c r="AJ8" s="316"/>
      <c r="AK8" s="316"/>
      <c r="AL8" s="255"/>
      <c r="AM8" s="255"/>
      <c r="AN8" s="255"/>
      <c r="AO8" s="255"/>
    </row>
    <row r="9" spans="1:50" s="113" customFormat="1" ht="11.25" customHeight="1">
      <c r="B9" s="1471"/>
      <c r="C9" s="1471"/>
      <c r="D9" s="1471"/>
      <c r="E9" s="1471"/>
      <c r="F9" s="1471"/>
      <c r="G9" s="1471"/>
      <c r="H9" s="1471"/>
      <c r="I9" s="1471"/>
      <c r="J9" s="1471"/>
      <c r="K9" s="1471"/>
      <c r="L9" s="1189"/>
      <c r="M9" s="1189"/>
      <c r="N9" s="1189"/>
      <c r="O9" s="1189"/>
      <c r="P9" s="1189"/>
      <c r="Q9" s="1201"/>
      <c r="R9" s="1203"/>
      <c r="S9" s="1190"/>
      <c r="T9" s="1173"/>
      <c r="U9" s="1174"/>
      <c r="V9" s="1189"/>
      <c r="W9" s="1189"/>
      <c r="X9" s="1189"/>
      <c r="Y9" s="1189"/>
      <c r="Z9" s="1189"/>
      <c r="AA9" s="1193"/>
      <c r="AB9" s="1194"/>
      <c r="AC9" s="1194"/>
      <c r="AD9" s="1240"/>
      <c r="AE9" s="1229"/>
      <c r="AF9" s="117"/>
      <c r="AG9" s="117"/>
      <c r="AH9" s="117"/>
      <c r="AI9" s="117"/>
      <c r="AJ9" s="117"/>
      <c r="AK9" s="117"/>
      <c r="AL9" s="117"/>
      <c r="AM9" s="117"/>
      <c r="AN9" s="117"/>
      <c r="AO9" s="117"/>
      <c r="AP9" s="311"/>
    </row>
    <row r="10" spans="1:50" s="261" customFormat="1" ht="11.25" customHeight="1">
      <c r="A10" s="113"/>
      <c r="B10" s="1471" t="s">
        <v>586</v>
      </c>
      <c r="C10" s="1471"/>
      <c r="D10" s="1471"/>
      <c r="E10" s="1471"/>
      <c r="F10" s="1471"/>
      <c r="G10" s="1471"/>
      <c r="H10" s="1471"/>
      <c r="I10" s="1471"/>
      <c r="J10" s="1471"/>
      <c r="K10" s="1471"/>
      <c r="L10" s="1196" t="s">
        <v>1042</v>
      </c>
      <c r="M10" s="1197"/>
      <c r="N10" s="1197"/>
      <c r="O10" s="1197"/>
      <c r="P10" s="1198"/>
      <c r="Q10" s="1201"/>
      <c r="R10" s="1201"/>
      <c r="S10" s="1202"/>
      <c r="T10" s="1171" t="s">
        <v>251</v>
      </c>
      <c r="U10" s="1172"/>
      <c r="V10" s="1196" t="s">
        <v>1073</v>
      </c>
      <c r="W10" s="1197"/>
      <c r="X10" s="1197"/>
      <c r="Y10" s="1197"/>
      <c r="Z10" s="1198"/>
      <c r="AA10" s="1190"/>
      <c r="AB10" s="1191"/>
      <c r="AC10" s="1191"/>
      <c r="AD10" s="1239" t="s">
        <v>251</v>
      </c>
      <c r="AE10" s="1173"/>
      <c r="AP10" s="113"/>
      <c r="AQ10" s="113"/>
      <c r="AR10" s="113"/>
      <c r="AS10" s="113"/>
      <c r="AT10" s="113"/>
      <c r="AU10" s="113"/>
      <c r="AV10" s="113"/>
      <c r="AW10" s="113"/>
      <c r="AX10" s="113"/>
    </row>
    <row r="11" spans="1:50" s="113" customFormat="1" ht="11.25" customHeight="1">
      <c r="B11" s="1471"/>
      <c r="C11" s="1471"/>
      <c r="D11" s="1471"/>
      <c r="E11" s="1471"/>
      <c r="F11" s="1471"/>
      <c r="G11" s="1471"/>
      <c r="H11" s="1471"/>
      <c r="I11" s="1471"/>
      <c r="J11" s="1471"/>
      <c r="K11" s="1471"/>
      <c r="L11" s="1177"/>
      <c r="M11" s="1178"/>
      <c r="N11" s="1178"/>
      <c r="O11" s="1178"/>
      <c r="P11" s="1199"/>
      <c r="Q11" s="1201"/>
      <c r="R11" s="1201"/>
      <c r="S11" s="1202"/>
      <c r="T11" s="1171"/>
      <c r="U11" s="1172"/>
      <c r="V11" s="1177"/>
      <c r="W11" s="1178"/>
      <c r="X11" s="1178"/>
      <c r="Y11" s="1178"/>
      <c r="Z11" s="1199"/>
      <c r="AA11" s="1193"/>
      <c r="AB11" s="1194"/>
      <c r="AC11" s="1194"/>
      <c r="AD11" s="1240"/>
      <c r="AE11" s="1229"/>
    </row>
    <row r="12" spans="1:50" s="113" customFormat="1" ht="11.25" customHeight="1">
      <c r="A12" s="112"/>
      <c r="B12" s="1472" t="s">
        <v>587</v>
      </c>
      <c r="C12" s="1472"/>
      <c r="D12" s="1472"/>
      <c r="E12" s="1472"/>
      <c r="F12" s="1472"/>
      <c r="G12" s="1472"/>
      <c r="H12" s="1472"/>
      <c r="I12" s="1472"/>
      <c r="J12" s="1472"/>
      <c r="K12" s="1472"/>
      <c r="L12" s="312"/>
      <c r="M12" s="312"/>
      <c r="N12" s="312"/>
      <c r="O12" s="312"/>
      <c r="P12" s="312"/>
      <c r="Q12" s="312"/>
      <c r="R12" s="312"/>
      <c r="S12" s="312"/>
      <c r="T12" s="312"/>
      <c r="U12" s="312"/>
      <c r="V12" s="312"/>
      <c r="W12" s="112"/>
      <c r="X12" s="112"/>
      <c r="Y12" s="112"/>
      <c r="Z12" s="112"/>
      <c r="AA12" s="112"/>
      <c r="AB12" s="112"/>
      <c r="AC12" s="112"/>
      <c r="AD12" s="112"/>
      <c r="AE12" s="112"/>
      <c r="AF12" s="112"/>
      <c r="AG12" s="112"/>
      <c r="AH12" s="112"/>
      <c r="AI12" s="112"/>
      <c r="AJ12" s="112"/>
      <c r="AK12" s="112"/>
      <c r="AL12" s="112"/>
      <c r="AM12" s="112"/>
      <c r="AN12" s="112"/>
      <c r="AO12" s="112"/>
      <c r="AP12" s="112"/>
      <c r="AQ12" s="112"/>
      <c r="AR12" s="112"/>
      <c r="AS12" s="112"/>
      <c r="AT12" s="112"/>
      <c r="AU12" s="112"/>
      <c r="AV12" s="112"/>
      <c r="AW12" s="112"/>
      <c r="AX12" s="112"/>
    </row>
    <row r="13" spans="1:50" s="113" customFormat="1" ht="11.25" customHeight="1">
      <c r="A13" s="112"/>
      <c r="B13" s="1473"/>
      <c r="C13" s="1473"/>
      <c r="D13" s="1473"/>
      <c r="E13" s="1473"/>
      <c r="F13" s="1473"/>
      <c r="G13" s="1473"/>
      <c r="H13" s="1473"/>
      <c r="I13" s="1473"/>
      <c r="J13" s="1473"/>
      <c r="K13" s="1473"/>
      <c r="L13" s="115"/>
      <c r="M13" s="312"/>
      <c r="N13" s="312"/>
      <c r="O13" s="312"/>
      <c r="P13" s="312"/>
      <c r="Q13" s="312"/>
      <c r="R13" s="312"/>
      <c r="S13" s="312"/>
      <c r="T13" s="312"/>
      <c r="U13" s="312"/>
      <c r="V13" s="312"/>
      <c r="W13" s="112"/>
      <c r="X13" s="112"/>
      <c r="Y13" s="112"/>
      <c r="Z13" s="112"/>
      <c r="AA13" s="112"/>
      <c r="AB13" s="112"/>
      <c r="AC13" s="112"/>
      <c r="AD13" s="112"/>
      <c r="AE13" s="112"/>
      <c r="AF13" s="112"/>
      <c r="AG13" s="112"/>
      <c r="AH13" s="112"/>
      <c r="AI13" s="112"/>
      <c r="AJ13" s="112"/>
      <c r="AK13" s="112"/>
      <c r="AL13" s="112"/>
      <c r="AM13" s="112"/>
      <c r="AN13" s="112"/>
      <c r="AO13" s="112"/>
      <c r="AP13" s="112"/>
      <c r="AQ13" s="112"/>
      <c r="AR13" s="112"/>
      <c r="AS13" s="112"/>
      <c r="AT13" s="112"/>
      <c r="AU13" s="112"/>
      <c r="AV13" s="112"/>
      <c r="AW13" s="112"/>
      <c r="AX13" s="112"/>
    </row>
    <row r="14" spans="1:50" s="113" customFormat="1" ht="11.25" customHeight="1">
      <c r="A14" s="112"/>
      <c r="B14" s="1331" t="s">
        <v>580</v>
      </c>
      <c r="C14" s="1331"/>
      <c r="D14" s="1331"/>
      <c r="E14" s="1331"/>
      <c r="F14" s="1331"/>
      <c r="G14" s="1331"/>
      <c r="H14" s="1331"/>
      <c r="I14" s="1331"/>
      <c r="J14" s="1331"/>
      <c r="K14" s="1331"/>
      <c r="L14" s="1186" t="s">
        <v>102</v>
      </c>
      <c r="M14" s="1187"/>
      <c r="N14" s="1187"/>
      <c r="O14" s="1474" t="s">
        <v>581</v>
      </c>
      <c r="P14" s="1187"/>
      <c r="Q14" s="1187"/>
      <c r="R14" s="1187"/>
      <c r="S14" s="1187"/>
      <c r="T14" s="1187"/>
      <c r="U14" s="1187"/>
      <c r="V14" s="1187"/>
      <c r="W14" s="1187"/>
      <c r="X14" s="1187"/>
      <c r="Y14" s="1188"/>
      <c r="Z14" s="317"/>
      <c r="AA14" s="1186" t="s">
        <v>582</v>
      </c>
      <c r="AB14" s="1187"/>
      <c r="AC14" s="1187"/>
      <c r="AD14" s="1475" t="s">
        <v>583</v>
      </c>
      <c r="AE14" s="1476"/>
      <c r="AF14" s="1476"/>
      <c r="AG14" s="1476"/>
      <c r="AH14" s="1476"/>
      <c r="AI14" s="1476"/>
      <c r="AJ14" s="1476"/>
      <c r="AK14" s="1476"/>
      <c r="AL14" s="1476"/>
      <c r="AM14" s="1476"/>
      <c r="AN14" s="1476"/>
      <c r="AO14" s="314"/>
    </row>
    <row r="15" spans="1:50" s="113" customFormat="1" ht="11.25" customHeight="1">
      <c r="A15" s="112"/>
      <c r="B15" s="1331"/>
      <c r="C15" s="1331"/>
      <c r="D15" s="1331"/>
      <c r="E15" s="1331"/>
      <c r="F15" s="1331"/>
      <c r="G15" s="1331"/>
      <c r="H15" s="1331"/>
      <c r="I15" s="1331"/>
      <c r="J15" s="1331"/>
      <c r="K15" s="1331"/>
      <c r="L15" s="1467"/>
      <c r="M15" s="1468"/>
      <c r="N15" s="1468"/>
      <c r="O15" s="1304" t="s">
        <v>471</v>
      </c>
      <c r="P15" s="1477"/>
      <c r="Q15" s="1191"/>
      <c r="R15" s="1465"/>
      <c r="S15" s="1239" t="s">
        <v>186</v>
      </c>
      <c r="T15" s="1191"/>
      <c r="U15" s="1465"/>
      <c r="V15" s="1239" t="s">
        <v>187</v>
      </c>
      <c r="W15" s="1191"/>
      <c r="X15" s="1465"/>
      <c r="Y15" s="1173" t="s">
        <v>99</v>
      </c>
      <c r="Z15" s="318"/>
      <c r="AA15" s="1467"/>
      <c r="AB15" s="1468"/>
      <c r="AC15" s="1468"/>
      <c r="AD15" s="1304" t="s">
        <v>471</v>
      </c>
      <c r="AE15" s="1477"/>
      <c r="AF15" s="1191"/>
      <c r="AG15" s="1465"/>
      <c r="AH15" s="1239" t="s">
        <v>186</v>
      </c>
      <c r="AI15" s="1191"/>
      <c r="AJ15" s="1465"/>
      <c r="AK15" s="1239" t="s">
        <v>187</v>
      </c>
      <c r="AL15" s="1481" t="s">
        <v>584</v>
      </c>
      <c r="AM15" s="1481"/>
      <c r="AN15" s="1481"/>
      <c r="AO15" s="1482"/>
    </row>
    <row r="16" spans="1:50" s="113" customFormat="1" ht="11.25" customHeight="1">
      <c r="A16" s="112"/>
      <c r="B16" s="1331"/>
      <c r="C16" s="1331"/>
      <c r="D16" s="1331"/>
      <c r="E16" s="1331"/>
      <c r="F16" s="1331"/>
      <c r="G16" s="1331"/>
      <c r="H16" s="1331"/>
      <c r="I16" s="1331"/>
      <c r="J16" s="1331"/>
      <c r="K16" s="1331"/>
      <c r="L16" s="1469"/>
      <c r="M16" s="1470"/>
      <c r="N16" s="1470"/>
      <c r="O16" s="1478"/>
      <c r="P16" s="1479"/>
      <c r="Q16" s="1480"/>
      <c r="R16" s="1480"/>
      <c r="S16" s="1479"/>
      <c r="T16" s="1480"/>
      <c r="U16" s="1480"/>
      <c r="V16" s="1464"/>
      <c r="W16" s="1466"/>
      <c r="X16" s="1466"/>
      <c r="Y16" s="1244"/>
      <c r="Z16" s="318"/>
      <c r="AA16" s="1469"/>
      <c r="AB16" s="1470"/>
      <c r="AC16" s="1470"/>
      <c r="AD16" s="1478"/>
      <c r="AE16" s="1479"/>
      <c r="AF16" s="1480"/>
      <c r="AG16" s="1480"/>
      <c r="AH16" s="1479"/>
      <c r="AI16" s="1480"/>
      <c r="AJ16" s="1480"/>
      <c r="AK16" s="1479"/>
      <c r="AL16" s="1483"/>
      <c r="AM16" s="1483"/>
      <c r="AN16" s="1483"/>
      <c r="AO16" s="1484"/>
      <c r="AP16" s="319"/>
    </row>
    <row r="17" spans="1:50" s="113" customFormat="1" ht="11.25" customHeight="1">
      <c r="A17" s="112"/>
      <c r="B17" s="1471" t="s">
        <v>585</v>
      </c>
      <c r="C17" s="1471"/>
      <c r="D17" s="1471"/>
      <c r="E17" s="1471"/>
      <c r="F17" s="1471"/>
      <c r="G17" s="1471"/>
      <c r="H17" s="1471"/>
      <c r="I17" s="1471"/>
      <c r="J17" s="1471"/>
      <c r="K17" s="1471"/>
      <c r="L17" s="1189" t="s">
        <v>1042</v>
      </c>
      <c r="M17" s="1189"/>
      <c r="N17" s="1189"/>
      <c r="O17" s="1189"/>
      <c r="P17" s="1189"/>
      <c r="Q17" s="1201"/>
      <c r="R17" s="1201"/>
      <c r="S17" s="1202"/>
      <c r="T17" s="1171" t="s">
        <v>251</v>
      </c>
      <c r="U17" s="1172"/>
      <c r="V17" s="1189" t="s">
        <v>1073</v>
      </c>
      <c r="W17" s="1189"/>
      <c r="X17" s="1189"/>
      <c r="Y17" s="1189"/>
      <c r="Z17" s="1189"/>
      <c r="AA17" s="1190"/>
      <c r="AB17" s="1191"/>
      <c r="AC17" s="1191"/>
      <c r="AD17" s="1239" t="s">
        <v>251</v>
      </c>
      <c r="AE17" s="1173"/>
      <c r="AF17" s="316"/>
      <c r="AG17" s="316"/>
      <c r="AH17" s="316"/>
      <c r="AI17" s="316"/>
      <c r="AJ17" s="316"/>
      <c r="AK17" s="316"/>
      <c r="AL17" s="255"/>
      <c r="AM17" s="255"/>
      <c r="AN17" s="255"/>
      <c r="AO17" s="255"/>
    </row>
    <row r="18" spans="1:50" s="113" customFormat="1" ht="11.25" customHeight="1">
      <c r="B18" s="1471"/>
      <c r="C18" s="1471"/>
      <c r="D18" s="1471"/>
      <c r="E18" s="1471"/>
      <c r="F18" s="1471"/>
      <c r="G18" s="1471"/>
      <c r="H18" s="1471"/>
      <c r="I18" s="1471"/>
      <c r="J18" s="1471"/>
      <c r="K18" s="1471"/>
      <c r="L18" s="1189"/>
      <c r="M18" s="1189"/>
      <c r="N18" s="1189"/>
      <c r="O18" s="1189"/>
      <c r="P18" s="1189"/>
      <c r="Q18" s="1201"/>
      <c r="R18" s="1203"/>
      <c r="S18" s="1190"/>
      <c r="T18" s="1173"/>
      <c r="U18" s="1174"/>
      <c r="V18" s="1189"/>
      <c r="W18" s="1189"/>
      <c r="X18" s="1189"/>
      <c r="Y18" s="1189"/>
      <c r="Z18" s="1189"/>
      <c r="AA18" s="1193"/>
      <c r="AB18" s="1194"/>
      <c r="AC18" s="1194"/>
      <c r="AD18" s="1240"/>
      <c r="AE18" s="1229"/>
      <c r="AF18" s="117"/>
      <c r="AG18" s="117"/>
      <c r="AH18" s="117"/>
      <c r="AI18" s="117"/>
      <c r="AJ18" s="117"/>
      <c r="AK18" s="117"/>
      <c r="AL18" s="117"/>
      <c r="AM18" s="117"/>
      <c r="AN18" s="117"/>
      <c r="AO18" s="117"/>
      <c r="AP18" s="311"/>
    </row>
    <row r="19" spans="1:50" s="261" customFormat="1" ht="11.25" customHeight="1">
      <c r="A19" s="113"/>
      <c r="B19" s="1471" t="s">
        <v>586</v>
      </c>
      <c r="C19" s="1471"/>
      <c r="D19" s="1471"/>
      <c r="E19" s="1471"/>
      <c r="F19" s="1471"/>
      <c r="G19" s="1471"/>
      <c r="H19" s="1471"/>
      <c r="I19" s="1471"/>
      <c r="J19" s="1471"/>
      <c r="K19" s="1471"/>
      <c r="L19" s="1189" t="s">
        <v>1042</v>
      </c>
      <c r="M19" s="1189"/>
      <c r="N19" s="1189"/>
      <c r="O19" s="1189"/>
      <c r="P19" s="1189"/>
      <c r="Q19" s="1201"/>
      <c r="R19" s="1201"/>
      <c r="S19" s="1202"/>
      <c r="T19" s="1171" t="s">
        <v>251</v>
      </c>
      <c r="U19" s="1172"/>
      <c r="V19" s="1189" t="s">
        <v>1073</v>
      </c>
      <c r="W19" s="1189"/>
      <c r="X19" s="1189"/>
      <c r="Y19" s="1189"/>
      <c r="Z19" s="1189"/>
      <c r="AA19" s="1190"/>
      <c r="AB19" s="1191"/>
      <c r="AC19" s="1191"/>
      <c r="AD19" s="1239" t="s">
        <v>251</v>
      </c>
      <c r="AE19" s="1173"/>
      <c r="AP19" s="113"/>
      <c r="AQ19" s="113"/>
      <c r="AR19" s="113"/>
      <c r="AS19" s="113"/>
      <c r="AT19" s="113"/>
      <c r="AU19" s="113"/>
      <c r="AV19" s="113"/>
      <c r="AW19" s="113"/>
      <c r="AX19" s="113"/>
    </row>
    <row r="20" spans="1:50" s="113" customFormat="1" ht="11.25" customHeight="1">
      <c r="B20" s="1471"/>
      <c r="C20" s="1471"/>
      <c r="D20" s="1471"/>
      <c r="E20" s="1471"/>
      <c r="F20" s="1471"/>
      <c r="G20" s="1471"/>
      <c r="H20" s="1471"/>
      <c r="I20" s="1471"/>
      <c r="J20" s="1471"/>
      <c r="K20" s="1471"/>
      <c r="L20" s="1189"/>
      <c r="M20" s="1189"/>
      <c r="N20" s="1189"/>
      <c r="O20" s="1189"/>
      <c r="P20" s="1189"/>
      <c r="Q20" s="1201"/>
      <c r="R20" s="1201"/>
      <c r="S20" s="1202"/>
      <c r="T20" s="1171"/>
      <c r="U20" s="1172"/>
      <c r="V20" s="1189"/>
      <c r="W20" s="1189"/>
      <c r="X20" s="1189"/>
      <c r="Y20" s="1189"/>
      <c r="Z20" s="1189"/>
      <c r="AA20" s="1193"/>
      <c r="AB20" s="1194"/>
      <c r="AC20" s="1194"/>
      <c r="AD20" s="1240"/>
      <c r="AE20" s="1229"/>
    </row>
    <row r="21" spans="1:50" s="320" customFormat="1" ht="11.25" customHeight="1">
      <c r="B21" s="263"/>
      <c r="C21" s="263"/>
      <c r="D21" s="263"/>
      <c r="E21" s="263"/>
      <c r="F21" s="263"/>
      <c r="G21" s="263"/>
      <c r="H21" s="263"/>
      <c r="I21" s="263"/>
      <c r="J21" s="263"/>
      <c r="K21" s="263"/>
      <c r="L21" s="321"/>
      <c r="M21" s="321"/>
      <c r="N21" s="321"/>
      <c r="O21" s="258"/>
      <c r="P21" s="258"/>
      <c r="Q21" s="322"/>
      <c r="R21" s="322"/>
      <c r="S21" s="322"/>
      <c r="T21" s="322"/>
      <c r="U21" s="322"/>
      <c r="V21" s="322"/>
      <c r="W21" s="322"/>
      <c r="X21" s="322"/>
      <c r="Y21" s="322"/>
      <c r="Z21" s="258"/>
      <c r="AA21" s="321"/>
      <c r="AB21" s="321"/>
      <c r="AC21" s="321"/>
      <c r="AD21" s="258"/>
      <c r="AE21" s="258"/>
      <c r="AF21" s="322"/>
      <c r="AG21" s="322"/>
      <c r="AH21" s="322"/>
      <c r="AI21" s="322"/>
      <c r="AJ21" s="322"/>
      <c r="AK21" s="322"/>
      <c r="AL21" s="322"/>
      <c r="AM21" s="322"/>
      <c r="AN21" s="322"/>
      <c r="AO21" s="258"/>
    </row>
    <row r="22" spans="1:50" s="113" customFormat="1" ht="11.25" customHeight="1">
      <c r="A22" s="1281" t="s">
        <v>966</v>
      </c>
      <c r="B22" s="1281"/>
      <c r="C22" s="1281"/>
      <c r="D22" s="1281"/>
      <c r="E22" s="1281"/>
      <c r="F22" s="1281"/>
      <c r="G22" s="1281"/>
      <c r="H22" s="1281"/>
      <c r="I22" s="1281"/>
      <c r="J22" s="1281"/>
      <c r="K22" s="1281"/>
      <c r="L22" s="1281"/>
      <c r="M22" s="1281"/>
      <c r="N22" s="1281"/>
      <c r="O22" s="1281"/>
      <c r="P22" s="1281"/>
      <c r="Q22" s="1281"/>
      <c r="R22" s="1281"/>
      <c r="S22" s="1281"/>
      <c r="T22" s="1281"/>
      <c r="U22" s="1281"/>
      <c r="V22" s="1281"/>
      <c r="W22" s="1281"/>
      <c r="X22" s="1281"/>
      <c r="Y22" s="1281"/>
      <c r="Z22" s="112"/>
      <c r="AA22" s="112"/>
      <c r="AB22" s="112"/>
      <c r="AC22" s="112"/>
      <c r="AD22" s="112"/>
      <c r="AE22" s="112"/>
      <c r="AF22" s="112"/>
      <c r="AG22" s="112"/>
      <c r="AH22" s="112"/>
      <c r="AI22" s="112"/>
      <c r="AJ22" s="112"/>
      <c r="AK22" s="112"/>
      <c r="AL22" s="112"/>
      <c r="AM22" s="112"/>
      <c r="AN22" s="112"/>
      <c r="AO22" s="112"/>
      <c r="AP22" s="112"/>
      <c r="AQ22" s="112"/>
      <c r="AR22" s="112"/>
      <c r="AS22" s="112"/>
    </row>
    <row r="23" spans="1:50" s="113" customFormat="1" ht="11.25" customHeight="1">
      <c r="A23" s="1281"/>
      <c r="B23" s="1281"/>
      <c r="C23" s="1281"/>
      <c r="D23" s="1281"/>
      <c r="E23" s="1281"/>
      <c r="F23" s="1281"/>
      <c r="G23" s="1281"/>
      <c r="H23" s="1281"/>
      <c r="I23" s="1281"/>
      <c r="J23" s="1281"/>
      <c r="K23" s="1281"/>
      <c r="L23" s="1281"/>
      <c r="M23" s="1281"/>
      <c r="N23" s="1281"/>
      <c r="O23" s="1281"/>
      <c r="P23" s="1281"/>
      <c r="Q23" s="1281"/>
      <c r="R23" s="1281"/>
      <c r="S23" s="1281"/>
      <c r="T23" s="1281"/>
      <c r="U23" s="1281"/>
      <c r="V23" s="1281"/>
      <c r="W23" s="1281"/>
      <c r="X23" s="1281"/>
      <c r="Y23" s="1281"/>
      <c r="Z23" s="112"/>
      <c r="AA23" s="112"/>
      <c r="AB23" s="112"/>
      <c r="AC23" s="112"/>
      <c r="AD23" s="112"/>
      <c r="AE23" s="112"/>
      <c r="AF23" s="112"/>
      <c r="AG23" s="112"/>
      <c r="AH23" s="112"/>
      <c r="AI23" s="112"/>
      <c r="AJ23" s="112"/>
      <c r="AK23" s="112" t="s">
        <v>503</v>
      </c>
      <c r="AL23" s="1205" t="s">
        <v>504</v>
      </c>
      <c r="AM23" s="1205"/>
      <c r="AN23" s="1205"/>
      <c r="AO23" s="1205"/>
      <c r="AP23" s="1205"/>
      <c r="AQ23" s="1205"/>
      <c r="AR23" s="1205"/>
      <c r="AS23" s="1205"/>
      <c r="AT23" s="1205"/>
      <c r="AU23" s="1205"/>
      <c r="AV23" s="1205"/>
      <c r="AW23" s="1205"/>
      <c r="AX23" s="112" t="s">
        <v>315</v>
      </c>
    </row>
    <row r="24" spans="1:50" s="113" customFormat="1" ht="11.25" customHeight="1">
      <c r="A24" s="112"/>
      <c r="B24" s="1204" t="s">
        <v>331</v>
      </c>
      <c r="C24" s="1204"/>
      <c r="D24" s="1204"/>
      <c r="E24" s="1204"/>
      <c r="F24" s="1204"/>
      <c r="G24" s="1204"/>
      <c r="H24" s="1204"/>
      <c r="I24" s="1204"/>
      <c r="J24" s="1204"/>
      <c r="K24" s="1204"/>
      <c r="L24" s="1204"/>
      <c r="M24" s="1204"/>
      <c r="N24" s="1204"/>
      <c r="O24" s="1204"/>
      <c r="P24" s="1204"/>
      <c r="Q24" s="1204"/>
      <c r="R24" s="1204"/>
      <c r="S24" s="1204"/>
      <c r="T24" s="1204"/>
      <c r="U24" s="1204"/>
      <c r="V24" s="1204"/>
      <c r="W24" s="1204"/>
      <c r="X24" s="1204"/>
      <c r="Y24" s="1204"/>
      <c r="Z24" s="1204"/>
      <c r="AA24" s="1204"/>
      <c r="AB24" s="1204"/>
      <c r="AC24" s="1204"/>
      <c r="AD24" s="1204"/>
      <c r="AE24" s="1204"/>
      <c r="AF24" s="1204"/>
      <c r="AG24" s="1204"/>
      <c r="AH24" s="112"/>
      <c r="AI24" s="112"/>
      <c r="AJ24" s="112"/>
      <c r="AK24" s="112"/>
      <c r="AL24" s="1205"/>
      <c r="AM24" s="1205"/>
      <c r="AN24" s="1205"/>
      <c r="AO24" s="1205"/>
      <c r="AP24" s="1205"/>
      <c r="AQ24" s="1205"/>
      <c r="AR24" s="1205"/>
      <c r="AS24" s="1205"/>
      <c r="AT24" s="1205"/>
      <c r="AU24" s="1205"/>
      <c r="AV24" s="1205"/>
      <c r="AW24" s="1205"/>
      <c r="AX24" s="112"/>
    </row>
    <row r="25" spans="1:50" s="113" customFormat="1" ht="11.25" customHeight="1">
      <c r="A25" s="112"/>
      <c r="B25" s="1204"/>
      <c r="C25" s="1204"/>
      <c r="D25" s="1204"/>
      <c r="E25" s="1204"/>
      <c r="F25" s="1204"/>
      <c r="G25" s="1204"/>
      <c r="H25" s="1204"/>
      <c r="I25" s="1204"/>
      <c r="J25" s="1204"/>
      <c r="K25" s="1204"/>
      <c r="L25" s="1204"/>
      <c r="M25" s="1204"/>
      <c r="N25" s="1204"/>
      <c r="O25" s="1204"/>
      <c r="P25" s="1204"/>
      <c r="Q25" s="1204"/>
      <c r="R25" s="1204"/>
      <c r="S25" s="1204"/>
      <c r="T25" s="1204"/>
      <c r="U25" s="1204"/>
      <c r="V25" s="1204"/>
      <c r="W25" s="1204"/>
      <c r="X25" s="1204"/>
      <c r="Y25" s="1204"/>
      <c r="Z25" s="1204"/>
      <c r="AA25" s="1204"/>
      <c r="AB25" s="1204"/>
      <c r="AC25" s="1204"/>
      <c r="AD25" s="1204"/>
      <c r="AE25" s="1204"/>
      <c r="AF25" s="1204"/>
      <c r="AG25" s="1204"/>
      <c r="AH25" s="114"/>
      <c r="AI25" s="114"/>
      <c r="AJ25" s="114"/>
      <c r="AK25" s="114"/>
      <c r="AL25" s="114"/>
      <c r="AM25" s="114"/>
      <c r="AN25" s="114"/>
      <c r="AO25" s="114"/>
      <c r="AP25" s="115"/>
      <c r="AQ25" s="115"/>
      <c r="AR25" s="115"/>
      <c r="AS25" s="112"/>
    </row>
    <row r="26" spans="1:50" ht="11.25" customHeight="1">
      <c r="A26" s="115"/>
      <c r="B26" s="1196" t="s">
        <v>332</v>
      </c>
      <c r="C26" s="1197"/>
      <c r="D26" s="1197"/>
      <c r="E26" s="1197"/>
      <c r="F26" s="1197"/>
      <c r="G26" s="1197"/>
      <c r="H26" s="1197"/>
      <c r="I26" s="1197"/>
      <c r="J26" s="1197"/>
      <c r="K26" s="1197"/>
      <c r="L26" s="1197"/>
      <c r="M26" s="1196" t="s">
        <v>1042</v>
      </c>
      <c r="N26" s="1197"/>
      <c r="O26" s="1197"/>
      <c r="P26" s="1197"/>
      <c r="Q26" s="1198"/>
      <c r="R26" s="1201"/>
      <c r="S26" s="1201"/>
      <c r="T26" s="1202"/>
      <c r="U26" s="1171" t="s">
        <v>252</v>
      </c>
      <c r="V26" s="1172"/>
      <c r="W26" s="1196" t="s">
        <v>1073</v>
      </c>
      <c r="X26" s="1197"/>
      <c r="Y26" s="1197"/>
      <c r="Z26" s="1197"/>
      <c r="AA26" s="1198"/>
      <c r="AB26" s="1190"/>
      <c r="AC26" s="1191"/>
      <c r="AD26" s="1191"/>
      <c r="AE26" s="1239" t="s">
        <v>252</v>
      </c>
      <c r="AF26" s="1173"/>
      <c r="AG26" s="113"/>
      <c r="AH26" s="115"/>
      <c r="AI26" s="115"/>
      <c r="AJ26" s="115"/>
      <c r="AK26" s="115"/>
      <c r="AL26" s="115"/>
      <c r="AM26" s="115"/>
      <c r="AN26" s="115"/>
      <c r="AO26" s="115"/>
      <c r="AP26" s="115"/>
      <c r="AQ26" s="115"/>
      <c r="AR26" s="115"/>
      <c r="AS26" s="115"/>
    </row>
    <row r="27" spans="1:50" ht="11.25" customHeight="1">
      <c r="A27" s="115"/>
      <c r="B27" s="1177"/>
      <c r="C27" s="1178"/>
      <c r="D27" s="1178"/>
      <c r="E27" s="1178"/>
      <c r="F27" s="1178"/>
      <c r="G27" s="1178"/>
      <c r="H27" s="1178"/>
      <c r="I27" s="1178"/>
      <c r="J27" s="1178"/>
      <c r="K27" s="1178"/>
      <c r="L27" s="1178"/>
      <c r="M27" s="1175"/>
      <c r="N27" s="1176"/>
      <c r="O27" s="1176"/>
      <c r="P27" s="1176"/>
      <c r="Q27" s="1200"/>
      <c r="R27" s="1203"/>
      <c r="S27" s="1203"/>
      <c r="T27" s="1190"/>
      <c r="U27" s="1173"/>
      <c r="V27" s="1174"/>
      <c r="W27" s="1175"/>
      <c r="X27" s="1176"/>
      <c r="Y27" s="1176"/>
      <c r="Z27" s="1176"/>
      <c r="AA27" s="1200"/>
      <c r="AB27" s="1241"/>
      <c r="AC27" s="1242"/>
      <c r="AD27" s="1242"/>
      <c r="AE27" s="1243"/>
      <c r="AF27" s="1244"/>
      <c r="AG27" s="115"/>
      <c r="AH27" s="115"/>
      <c r="AI27" s="115"/>
      <c r="AJ27" s="115"/>
      <c r="AK27" s="115"/>
      <c r="AL27" s="115"/>
      <c r="AM27" s="115"/>
      <c r="AN27" s="115"/>
      <c r="AO27" s="115"/>
      <c r="AP27" s="115"/>
      <c r="AQ27" s="115"/>
      <c r="AR27" s="115"/>
      <c r="AS27" s="115"/>
    </row>
    <row r="28" spans="1:50" ht="11.25" customHeight="1">
      <c r="A28" s="115"/>
      <c r="B28" s="1292" t="s">
        <v>333</v>
      </c>
      <c r="C28" s="1293"/>
      <c r="D28" s="1293"/>
      <c r="E28" s="1293"/>
      <c r="F28" s="1293"/>
      <c r="G28" s="1293"/>
      <c r="H28" s="1293"/>
      <c r="I28" s="1293"/>
      <c r="J28" s="1293"/>
      <c r="K28" s="1293"/>
      <c r="L28" s="1294"/>
      <c r="M28" s="1455"/>
      <c r="N28" s="1456"/>
      <c r="O28" s="1456"/>
      <c r="P28" s="1456"/>
      <c r="Q28" s="1456"/>
      <c r="R28" s="1456"/>
      <c r="S28" s="1456"/>
      <c r="T28" s="1456"/>
      <c r="U28" s="1456"/>
      <c r="V28" s="1456"/>
      <c r="W28" s="1456"/>
      <c r="X28" s="1456"/>
      <c r="Y28" s="1456"/>
      <c r="Z28" s="1456"/>
      <c r="AA28" s="1456"/>
      <c r="AB28" s="1456"/>
      <c r="AC28" s="1456"/>
      <c r="AD28" s="1456"/>
      <c r="AE28" s="1456"/>
      <c r="AF28" s="1456"/>
      <c r="AG28" s="1456"/>
      <c r="AH28" s="1456"/>
      <c r="AI28" s="1456"/>
      <c r="AJ28" s="1456"/>
      <c r="AK28" s="1456"/>
      <c r="AL28" s="1456"/>
      <c r="AM28" s="1456"/>
      <c r="AN28" s="1456"/>
      <c r="AO28" s="1456"/>
      <c r="AP28" s="1456"/>
      <c r="AQ28" s="1456"/>
      <c r="AR28" s="1456"/>
      <c r="AS28" s="1456"/>
      <c r="AT28" s="1456"/>
      <c r="AU28" s="1456"/>
      <c r="AV28" s="1456"/>
      <c r="AW28" s="1457"/>
    </row>
    <row r="29" spans="1:50" ht="11.25" customHeight="1">
      <c r="A29" s="115"/>
      <c r="B29" s="1332"/>
      <c r="C29" s="1333"/>
      <c r="D29" s="1333"/>
      <c r="E29" s="1333"/>
      <c r="F29" s="1333"/>
      <c r="G29" s="1333"/>
      <c r="H29" s="1333"/>
      <c r="I29" s="1333"/>
      <c r="J29" s="1333"/>
      <c r="K29" s="1333"/>
      <c r="L29" s="1334"/>
      <c r="M29" s="1458"/>
      <c r="N29" s="1459"/>
      <c r="O29" s="1459"/>
      <c r="P29" s="1459"/>
      <c r="Q29" s="1459"/>
      <c r="R29" s="1459"/>
      <c r="S29" s="1459"/>
      <c r="T29" s="1459"/>
      <c r="U29" s="1459"/>
      <c r="V29" s="1459"/>
      <c r="W29" s="1459"/>
      <c r="X29" s="1459"/>
      <c r="Y29" s="1459"/>
      <c r="Z29" s="1459"/>
      <c r="AA29" s="1459"/>
      <c r="AB29" s="1459"/>
      <c r="AC29" s="1459"/>
      <c r="AD29" s="1459"/>
      <c r="AE29" s="1459"/>
      <c r="AF29" s="1459"/>
      <c r="AG29" s="1459"/>
      <c r="AH29" s="1459"/>
      <c r="AI29" s="1459"/>
      <c r="AJ29" s="1459"/>
      <c r="AK29" s="1459"/>
      <c r="AL29" s="1459"/>
      <c r="AM29" s="1459"/>
      <c r="AN29" s="1459"/>
      <c r="AO29" s="1459"/>
      <c r="AP29" s="1459"/>
      <c r="AQ29" s="1459"/>
      <c r="AR29" s="1459"/>
      <c r="AS29" s="1459"/>
      <c r="AT29" s="1459"/>
      <c r="AU29" s="1459"/>
      <c r="AV29" s="1459"/>
      <c r="AW29" s="1460"/>
    </row>
    <row r="30" spans="1:50" ht="11.25" customHeight="1">
      <c r="A30" s="115"/>
      <c r="B30" s="1332"/>
      <c r="C30" s="1333"/>
      <c r="D30" s="1333"/>
      <c r="E30" s="1333"/>
      <c r="F30" s="1333"/>
      <c r="G30" s="1333"/>
      <c r="H30" s="1333"/>
      <c r="I30" s="1333"/>
      <c r="J30" s="1333"/>
      <c r="K30" s="1333"/>
      <c r="L30" s="1334"/>
      <c r="M30" s="1458"/>
      <c r="N30" s="1459"/>
      <c r="O30" s="1459"/>
      <c r="P30" s="1459"/>
      <c r="Q30" s="1459"/>
      <c r="R30" s="1459"/>
      <c r="S30" s="1459"/>
      <c r="T30" s="1459"/>
      <c r="U30" s="1459"/>
      <c r="V30" s="1459"/>
      <c r="W30" s="1459"/>
      <c r="X30" s="1459"/>
      <c r="Y30" s="1459"/>
      <c r="Z30" s="1459"/>
      <c r="AA30" s="1459"/>
      <c r="AB30" s="1459"/>
      <c r="AC30" s="1459"/>
      <c r="AD30" s="1459"/>
      <c r="AE30" s="1459"/>
      <c r="AF30" s="1459"/>
      <c r="AG30" s="1459"/>
      <c r="AH30" s="1459"/>
      <c r="AI30" s="1459"/>
      <c r="AJ30" s="1459"/>
      <c r="AK30" s="1459"/>
      <c r="AL30" s="1459"/>
      <c r="AM30" s="1459"/>
      <c r="AN30" s="1459"/>
      <c r="AO30" s="1459"/>
      <c r="AP30" s="1459"/>
      <c r="AQ30" s="1459"/>
      <c r="AR30" s="1459"/>
      <c r="AS30" s="1459"/>
      <c r="AT30" s="1459"/>
      <c r="AU30" s="1459"/>
      <c r="AV30" s="1459"/>
      <c r="AW30" s="1460"/>
    </row>
    <row r="31" spans="1:50" ht="11.25" customHeight="1">
      <c r="A31" s="115"/>
      <c r="B31" s="1335"/>
      <c r="C31" s="1336"/>
      <c r="D31" s="1336"/>
      <c r="E31" s="1336"/>
      <c r="F31" s="1336"/>
      <c r="G31" s="1336"/>
      <c r="H31" s="1336"/>
      <c r="I31" s="1336"/>
      <c r="J31" s="1336"/>
      <c r="K31" s="1336"/>
      <c r="L31" s="1337"/>
      <c r="M31" s="1461"/>
      <c r="N31" s="1462"/>
      <c r="O31" s="1462"/>
      <c r="P31" s="1462"/>
      <c r="Q31" s="1462"/>
      <c r="R31" s="1462"/>
      <c r="S31" s="1462"/>
      <c r="T31" s="1462"/>
      <c r="U31" s="1462"/>
      <c r="V31" s="1462"/>
      <c r="W31" s="1462"/>
      <c r="X31" s="1462"/>
      <c r="Y31" s="1462"/>
      <c r="Z31" s="1462"/>
      <c r="AA31" s="1462"/>
      <c r="AB31" s="1462"/>
      <c r="AC31" s="1462"/>
      <c r="AD31" s="1462"/>
      <c r="AE31" s="1462"/>
      <c r="AF31" s="1462"/>
      <c r="AG31" s="1462"/>
      <c r="AH31" s="1462"/>
      <c r="AI31" s="1462"/>
      <c r="AJ31" s="1462"/>
      <c r="AK31" s="1462"/>
      <c r="AL31" s="1462"/>
      <c r="AM31" s="1462"/>
      <c r="AN31" s="1462"/>
      <c r="AO31" s="1462"/>
      <c r="AP31" s="1462"/>
      <c r="AQ31" s="1462"/>
      <c r="AR31" s="1462"/>
      <c r="AS31" s="1462"/>
      <c r="AT31" s="1462"/>
      <c r="AU31" s="1462"/>
      <c r="AV31" s="1462"/>
      <c r="AW31" s="1463"/>
    </row>
    <row r="32" spans="1:50" s="113" customFormat="1" ht="11.25" customHeight="1">
      <c r="A32" s="256"/>
      <c r="B32" s="256"/>
      <c r="C32" s="256"/>
      <c r="D32" s="256"/>
      <c r="E32" s="256"/>
      <c r="F32" s="256"/>
      <c r="G32" s="256"/>
      <c r="H32" s="256"/>
      <c r="I32" s="256"/>
      <c r="J32" s="256"/>
      <c r="K32" s="256"/>
      <c r="L32" s="256"/>
      <c r="M32" s="256"/>
      <c r="N32" s="256"/>
      <c r="O32" s="256"/>
      <c r="P32" s="256"/>
      <c r="Q32" s="256"/>
      <c r="R32" s="256"/>
      <c r="S32" s="256"/>
      <c r="T32" s="256"/>
      <c r="U32" s="256"/>
      <c r="V32" s="256"/>
      <c r="W32" s="256"/>
      <c r="X32" s="256"/>
      <c r="Y32" s="256"/>
      <c r="Z32" s="112"/>
      <c r="AA32" s="112"/>
      <c r="AB32" s="112"/>
      <c r="AC32" s="112"/>
      <c r="AD32" s="112"/>
      <c r="AE32" s="112"/>
      <c r="AF32" s="112"/>
      <c r="AG32" s="112"/>
      <c r="AH32" s="112"/>
      <c r="AI32" s="112"/>
      <c r="AJ32" s="112"/>
      <c r="AK32" s="112"/>
      <c r="AL32" s="112"/>
      <c r="AM32" s="112"/>
      <c r="AN32" s="112"/>
      <c r="AO32" s="112"/>
      <c r="AP32" s="112"/>
      <c r="AQ32" s="112"/>
      <c r="AR32" s="112"/>
      <c r="AS32" s="112"/>
    </row>
    <row r="33" spans="1:49" s="113" customFormat="1" ht="11.25" customHeight="1">
      <c r="A33" s="112"/>
      <c r="B33" s="1204" t="s">
        <v>588</v>
      </c>
      <c r="C33" s="1204"/>
      <c r="D33" s="1204"/>
      <c r="E33" s="1204"/>
      <c r="F33" s="1204"/>
      <c r="G33" s="1204"/>
      <c r="H33" s="1204"/>
      <c r="I33" s="1204"/>
      <c r="J33" s="1204"/>
      <c r="K33" s="1204"/>
      <c r="L33" s="1204"/>
      <c r="M33" s="1204"/>
      <c r="N33" s="1204"/>
      <c r="O33" s="1204"/>
      <c r="P33" s="1204"/>
      <c r="Q33" s="1204"/>
      <c r="R33" s="1204"/>
      <c r="S33" s="1204"/>
      <c r="T33" s="1204"/>
      <c r="U33" s="1204"/>
      <c r="V33" s="1204"/>
      <c r="W33" s="1204"/>
      <c r="X33" s="1204"/>
      <c r="Y33" s="1204"/>
      <c r="Z33" s="1204"/>
      <c r="AA33" s="1204"/>
      <c r="AB33" s="1204"/>
      <c r="AC33" s="1204"/>
      <c r="AD33" s="1204"/>
      <c r="AE33" s="1204"/>
      <c r="AF33" s="1204"/>
      <c r="AG33" s="1204"/>
      <c r="AH33" s="112"/>
      <c r="AI33" s="112"/>
      <c r="AJ33" s="112"/>
      <c r="AK33" s="112"/>
      <c r="AL33" s="112"/>
      <c r="AM33" s="112"/>
      <c r="AN33" s="112"/>
      <c r="AO33" s="112"/>
      <c r="AP33" s="112"/>
      <c r="AQ33" s="112"/>
      <c r="AR33" s="112"/>
      <c r="AS33" s="112"/>
    </row>
    <row r="34" spans="1:49" s="113" customFormat="1" ht="11.25" customHeight="1">
      <c r="A34" s="112"/>
      <c r="B34" s="1204"/>
      <c r="C34" s="1204"/>
      <c r="D34" s="1204"/>
      <c r="E34" s="1204"/>
      <c r="F34" s="1204"/>
      <c r="G34" s="1204"/>
      <c r="H34" s="1204"/>
      <c r="I34" s="1204"/>
      <c r="J34" s="1204"/>
      <c r="K34" s="1204"/>
      <c r="L34" s="1204"/>
      <c r="M34" s="1204"/>
      <c r="N34" s="1204"/>
      <c r="O34" s="1204"/>
      <c r="P34" s="1204"/>
      <c r="Q34" s="1204"/>
      <c r="R34" s="1204"/>
      <c r="S34" s="1204"/>
      <c r="T34" s="1204"/>
      <c r="U34" s="1204"/>
      <c r="V34" s="1204"/>
      <c r="W34" s="1204"/>
      <c r="X34" s="1204"/>
      <c r="Y34" s="1204"/>
      <c r="Z34" s="1204"/>
      <c r="AA34" s="1204"/>
      <c r="AB34" s="1204"/>
      <c r="AC34" s="1204"/>
      <c r="AD34" s="1204"/>
      <c r="AE34" s="1204"/>
      <c r="AF34" s="1204"/>
      <c r="AG34" s="1204"/>
      <c r="AH34" s="114"/>
      <c r="AI34" s="114"/>
      <c r="AJ34" s="114"/>
      <c r="AK34" s="114"/>
      <c r="AL34" s="114"/>
      <c r="AM34" s="114"/>
      <c r="AN34" s="114"/>
      <c r="AO34" s="114"/>
      <c r="AP34" s="115"/>
      <c r="AQ34" s="115"/>
      <c r="AR34" s="115"/>
      <c r="AS34" s="112"/>
    </row>
    <row r="35" spans="1:49" s="113" customFormat="1" ht="11.25" customHeight="1">
      <c r="A35" s="112"/>
      <c r="B35" s="1196" t="s">
        <v>334</v>
      </c>
      <c r="C35" s="1197"/>
      <c r="D35" s="1197"/>
      <c r="E35" s="1197"/>
      <c r="F35" s="1197"/>
      <c r="G35" s="1197"/>
      <c r="H35" s="1197"/>
      <c r="I35" s="1197"/>
      <c r="J35" s="1197"/>
      <c r="K35" s="1197"/>
      <c r="L35" s="1198"/>
      <c r="M35" s="1189" t="s">
        <v>102</v>
      </c>
      <c r="N35" s="1189"/>
      <c r="O35" s="1189"/>
      <c r="P35" s="1189" t="s">
        <v>103</v>
      </c>
      <c r="Q35" s="1189"/>
      <c r="R35" s="1189"/>
      <c r="S35" s="254"/>
      <c r="T35" s="254"/>
      <c r="U35" s="254"/>
      <c r="V35" s="254"/>
      <c r="W35" s="254"/>
      <c r="X35" s="254"/>
      <c r="Y35" s="254"/>
      <c r="Z35" s="254"/>
      <c r="AA35" s="254"/>
      <c r="AB35" s="254"/>
      <c r="AC35" s="254"/>
      <c r="AD35" s="254"/>
      <c r="AE35" s="254"/>
      <c r="AF35" s="254"/>
      <c r="AG35" s="254"/>
      <c r="AH35" s="114"/>
      <c r="AI35" s="114"/>
      <c r="AJ35" s="112"/>
      <c r="AK35" s="1205"/>
      <c r="AL35" s="1205"/>
      <c r="AM35" s="1205"/>
      <c r="AN35" s="1205"/>
      <c r="AO35" s="1205"/>
      <c r="AP35" s="1205"/>
      <c r="AQ35" s="1205"/>
      <c r="AR35" s="1205"/>
      <c r="AS35" s="1205"/>
      <c r="AT35" s="1205"/>
      <c r="AU35" s="1205"/>
      <c r="AV35" s="1205"/>
      <c r="AW35" s="112"/>
    </row>
    <row r="36" spans="1:49" s="113" customFormat="1" ht="11.25" customHeight="1">
      <c r="A36" s="112"/>
      <c r="B36" s="1177"/>
      <c r="C36" s="1178"/>
      <c r="D36" s="1178"/>
      <c r="E36" s="1178"/>
      <c r="F36" s="1178"/>
      <c r="G36" s="1178"/>
      <c r="H36" s="1178"/>
      <c r="I36" s="1178"/>
      <c r="J36" s="1178"/>
      <c r="K36" s="1178"/>
      <c r="L36" s="1199"/>
      <c r="M36" s="1202"/>
      <c r="N36" s="1206"/>
      <c r="O36" s="1207"/>
      <c r="P36" s="1202"/>
      <c r="Q36" s="1206"/>
      <c r="R36" s="1207"/>
      <c r="S36" s="254"/>
      <c r="T36" s="112"/>
      <c r="U36" s="254"/>
      <c r="V36" s="254"/>
      <c r="W36" s="254"/>
      <c r="X36" s="254"/>
      <c r="Y36" s="254"/>
      <c r="Z36" s="254"/>
      <c r="AA36" s="254"/>
      <c r="AB36" s="254"/>
      <c r="AC36" s="254"/>
      <c r="AD36" s="254"/>
      <c r="AE36" s="254"/>
      <c r="AF36" s="254"/>
      <c r="AG36" s="254"/>
      <c r="AH36" s="114"/>
      <c r="AI36" s="114"/>
      <c r="AJ36" s="114"/>
      <c r="AK36" s="114"/>
      <c r="AL36" s="114"/>
      <c r="AM36" s="114"/>
      <c r="AN36" s="114"/>
      <c r="AO36" s="114"/>
      <c r="AP36" s="115"/>
      <c r="AQ36" s="115"/>
      <c r="AR36" s="115"/>
      <c r="AS36" s="112"/>
    </row>
    <row r="37" spans="1:49">
      <c r="A37" s="115"/>
      <c r="B37" s="1196" t="s">
        <v>335</v>
      </c>
      <c r="C37" s="1197"/>
      <c r="D37" s="1197"/>
      <c r="E37" s="1197"/>
      <c r="F37" s="1197"/>
      <c r="G37" s="1197"/>
      <c r="H37" s="1197"/>
      <c r="I37" s="1197"/>
      <c r="J37" s="1197"/>
      <c r="K37" s="1197"/>
      <c r="L37" s="1198"/>
      <c r="M37" s="1196" t="s">
        <v>1042</v>
      </c>
      <c r="N37" s="1197"/>
      <c r="O37" s="1197"/>
      <c r="P37" s="1197"/>
      <c r="Q37" s="1198"/>
      <c r="R37" s="1201"/>
      <c r="S37" s="1201"/>
      <c r="T37" s="1202"/>
      <c r="U37" s="1171" t="s">
        <v>251</v>
      </c>
      <c r="V37" s="1172"/>
      <c r="W37" s="1196" t="s">
        <v>1073</v>
      </c>
      <c r="X37" s="1197"/>
      <c r="Y37" s="1197"/>
      <c r="Z37" s="1197"/>
      <c r="AA37" s="1198"/>
      <c r="AB37" s="1190"/>
      <c r="AC37" s="1191"/>
      <c r="AD37" s="1191"/>
      <c r="AE37" s="1239" t="s">
        <v>251</v>
      </c>
      <c r="AF37" s="1173"/>
      <c r="AG37" s="113"/>
      <c r="AS37" s="115"/>
    </row>
    <row r="38" spans="1:49">
      <c r="A38" s="115"/>
      <c r="B38" s="1177"/>
      <c r="C38" s="1178"/>
      <c r="D38" s="1178"/>
      <c r="E38" s="1178"/>
      <c r="F38" s="1178"/>
      <c r="G38" s="1178"/>
      <c r="H38" s="1178"/>
      <c r="I38" s="1178"/>
      <c r="J38" s="1178"/>
      <c r="K38" s="1178"/>
      <c r="L38" s="1199"/>
      <c r="M38" s="1175"/>
      <c r="N38" s="1176"/>
      <c r="O38" s="1176"/>
      <c r="P38" s="1176"/>
      <c r="Q38" s="1200"/>
      <c r="R38" s="1201"/>
      <c r="S38" s="1203"/>
      <c r="T38" s="1190"/>
      <c r="U38" s="1173"/>
      <c r="V38" s="1174"/>
      <c r="W38" s="1177"/>
      <c r="X38" s="1178"/>
      <c r="Y38" s="1178"/>
      <c r="Z38" s="1178"/>
      <c r="AA38" s="1199"/>
      <c r="AB38" s="1193"/>
      <c r="AC38" s="1194"/>
      <c r="AD38" s="1194"/>
      <c r="AE38" s="1240"/>
      <c r="AF38" s="1229"/>
      <c r="AS38" s="118"/>
    </row>
    <row r="39" spans="1:49">
      <c r="B39" s="1175" t="s">
        <v>300</v>
      </c>
      <c r="C39" s="1176"/>
      <c r="D39" s="1176"/>
      <c r="E39" s="1176"/>
      <c r="F39" s="1176"/>
      <c r="G39" s="1176"/>
      <c r="H39" s="1176"/>
      <c r="I39" s="1176"/>
      <c r="J39" s="1176"/>
      <c r="K39" s="1176"/>
      <c r="L39" s="1176"/>
      <c r="M39" s="1179"/>
      <c r="N39" s="1180"/>
      <c r="O39" s="1180"/>
      <c r="P39" s="1180"/>
      <c r="Q39" s="1180"/>
      <c r="R39" s="1180"/>
      <c r="S39" s="1180"/>
      <c r="T39" s="1180"/>
      <c r="U39" s="1180"/>
      <c r="V39" s="1180"/>
      <c r="W39" s="1180"/>
      <c r="X39" s="1180"/>
      <c r="Y39" s="1180"/>
      <c r="Z39" s="1180"/>
      <c r="AA39" s="1180"/>
      <c r="AB39" s="1180"/>
      <c r="AC39" s="1180"/>
      <c r="AD39" s="1180"/>
      <c r="AE39" s="1180"/>
      <c r="AF39" s="1180"/>
      <c r="AG39" s="1180"/>
      <c r="AH39" s="1180"/>
      <c r="AI39" s="1180"/>
      <c r="AJ39" s="1180"/>
      <c r="AK39" s="1180"/>
      <c r="AL39" s="1180"/>
      <c r="AM39" s="1180"/>
      <c r="AN39" s="1180"/>
      <c r="AO39" s="1180"/>
      <c r="AP39" s="1180"/>
      <c r="AQ39" s="1180"/>
      <c r="AR39" s="1181"/>
      <c r="AS39" s="118"/>
    </row>
    <row r="40" spans="1:49">
      <c r="B40" s="1177"/>
      <c r="C40" s="1178"/>
      <c r="D40" s="1178"/>
      <c r="E40" s="1178"/>
      <c r="F40" s="1178"/>
      <c r="G40" s="1178"/>
      <c r="H40" s="1178"/>
      <c r="I40" s="1178"/>
      <c r="J40" s="1178"/>
      <c r="K40" s="1178"/>
      <c r="L40" s="1178"/>
      <c r="M40" s="1182"/>
      <c r="N40" s="1183"/>
      <c r="O40" s="1183"/>
      <c r="P40" s="1183"/>
      <c r="Q40" s="1183"/>
      <c r="R40" s="1183"/>
      <c r="S40" s="1183"/>
      <c r="T40" s="1183"/>
      <c r="U40" s="1183"/>
      <c r="V40" s="1183"/>
      <c r="W40" s="1183"/>
      <c r="X40" s="1183"/>
      <c r="Y40" s="1183"/>
      <c r="Z40" s="1183"/>
      <c r="AA40" s="1183"/>
      <c r="AB40" s="1183"/>
      <c r="AC40" s="1183"/>
      <c r="AD40" s="1183"/>
      <c r="AE40" s="1183"/>
      <c r="AF40" s="1183"/>
      <c r="AG40" s="1183"/>
      <c r="AH40" s="1183"/>
      <c r="AI40" s="1183"/>
      <c r="AJ40" s="1183"/>
      <c r="AK40" s="1183"/>
      <c r="AL40" s="1183"/>
      <c r="AM40" s="1183"/>
      <c r="AN40" s="1183"/>
      <c r="AO40" s="1183"/>
      <c r="AP40" s="1183"/>
      <c r="AQ40" s="1183"/>
      <c r="AR40" s="1184"/>
      <c r="AS40" s="118"/>
    </row>
    <row r="41" spans="1:49" ht="13.5">
      <c r="B41" s="1448" t="s">
        <v>589</v>
      </c>
      <c r="C41" s="1449"/>
      <c r="D41" s="1449"/>
      <c r="E41" s="1449"/>
      <c r="F41" s="1449"/>
      <c r="G41" s="1449"/>
      <c r="H41" s="1449"/>
      <c r="I41" s="1449"/>
      <c r="J41" s="1449"/>
      <c r="K41" s="1449"/>
      <c r="L41" s="1450"/>
      <c r="M41" s="1179"/>
      <c r="N41" s="1180"/>
      <c r="O41" s="1180"/>
      <c r="P41" s="1180"/>
      <c r="Q41" s="1180"/>
      <c r="R41" s="1180"/>
      <c r="S41" s="1180"/>
      <c r="T41" s="1180"/>
      <c r="U41" s="1180"/>
      <c r="V41" s="1180"/>
      <c r="W41" s="1180"/>
      <c r="X41" s="1180"/>
      <c r="Y41" s="1180"/>
      <c r="Z41" s="1180"/>
      <c r="AA41" s="1181"/>
      <c r="AB41" s="323"/>
      <c r="AC41" s="324"/>
      <c r="AD41" s="324"/>
      <c r="AE41" s="324"/>
      <c r="AF41" s="324"/>
      <c r="AG41" s="324"/>
      <c r="AH41" s="324"/>
      <c r="AI41" s="324"/>
      <c r="AJ41" s="325"/>
      <c r="AK41" s="325"/>
      <c r="AL41" s="325"/>
      <c r="AM41" s="325"/>
      <c r="AN41" s="325"/>
      <c r="AO41" s="325"/>
      <c r="AP41" s="325"/>
      <c r="AQ41" s="325"/>
      <c r="AR41" s="325"/>
      <c r="AS41" s="118"/>
    </row>
    <row r="42" spans="1:49" ht="13.5">
      <c r="B42" s="1451"/>
      <c r="C42" s="1452"/>
      <c r="D42" s="1452"/>
      <c r="E42" s="1452"/>
      <c r="F42" s="1452"/>
      <c r="G42" s="1452"/>
      <c r="H42" s="1452"/>
      <c r="I42" s="1452"/>
      <c r="J42" s="1452"/>
      <c r="K42" s="1452"/>
      <c r="L42" s="1453"/>
      <c r="M42" s="1182"/>
      <c r="N42" s="1183"/>
      <c r="O42" s="1183"/>
      <c r="P42" s="1183"/>
      <c r="Q42" s="1183"/>
      <c r="R42" s="1183"/>
      <c r="S42" s="1183"/>
      <c r="T42" s="1183"/>
      <c r="U42" s="1183"/>
      <c r="V42" s="1183"/>
      <c r="W42" s="1183"/>
      <c r="X42" s="1183"/>
      <c r="Y42" s="1183"/>
      <c r="Z42" s="1183"/>
      <c r="AA42" s="1184"/>
      <c r="AB42" s="326"/>
      <c r="AC42" s="327"/>
      <c r="AD42" s="327"/>
      <c r="AE42" s="327"/>
      <c r="AF42" s="327"/>
      <c r="AG42" s="327"/>
      <c r="AH42" s="327"/>
      <c r="AI42" s="327"/>
      <c r="AJ42" s="307"/>
      <c r="AK42" s="307"/>
      <c r="AL42" s="307"/>
      <c r="AM42" s="307"/>
      <c r="AN42" s="307"/>
      <c r="AO42" s="307"/>
      <c r="AP42" s="307"/>
      <c r="AQ42" s="307"/>
      <c r="AR42" s="307"/>
    </row>
    <row r="43" spans="1:49" ht="13.5">
      <c r="B43" s="258"/>
      <c r="C43" s="258"/>
      <c r="D43" s="258"/>
      <c r="E43" s="258"/>
      <c r="F43" s="258"/>
      <c r="G43" s="258"/>
      <c r="H43" s="258"/>
      <c r="I43" s="258"/>
      <c r="J43" s="258"/>
      <c r="K43" s="258"/>
      <c r="L43" s="258"/>
      <c r="M43" s="258"/>
      <c r="N43" s="258"/>
      <c r="O43" s="258"/>
      <c r="P43" s="258"/>
      <c r="Q43" s="258"/>
      <c r="R43" s="258"/>
      <c r="S43" s="258"/>
      <c r="T43" s="258"/>
      <c r="U43" s="258"/>
      <c r="V43" s="258"/>
      <c r="W43" s="307"/>
      <c r="X43" s="307"/>
      <c r="Y43" s="307"/>
      <c r="Z43" s="307"/>
      <c r="AA43" s="307"/>
      <c r="AB43" s="307"/>
      <c r="AC43" s="307"/>
      <c r="AD43" s="307"/>
      <c r="AE43" s="307"/>
      <c r="AF43" s="307"/>
      <c r="AG43" s="307"/>
      <c r="AH43" s="307"/>
      <c r="AI43" s="307"/>
      <c r="AJ43" s="307"/>
      <c r="AK43" s="307"/>
      <c r="AL43" s="307"/>
      <c r="AM43" s="307"/>
      <c r="AN43" s="307"/>
      <c r="AO43" s="307"/>
      <c r="AP43" s="307"/>
      <c r="AQ43" s="307"/>
      <c r="AR43" s="307"/>
    </row>
    <row r="44" spans="1:49" ht="13.5">
      <c r="B44" s="1454" t="s">
        <v>590</v>
      </c>
      <c r="C44" s="1454"/>
      <c r="D44" s="1454"/>
      <c r="E44" s="1454"/>
      <c r="F44" s="1454"/>
      <c r="G44" s="1454"/>
      <c r="H44" s="1454"/>
      <c r="I44" s="1454"/>
      <c r="J44" s="1454"/>
      <c r="K44" s="1454"/>
      <c r="L44" s="1454"/>
      <c r="M44" s="1454"/>
      <c r="N44" s="1454"/>
      <c r="O44" s="1454"/>
      <c r="P44" s="1454"/>
      <c r="Q44" s="1454"/>
      <c r="R44" s="1454"/>
      <c r="S44" s="1454"/>
      <c r="T44" s="1454"/>
      <c r="U44" s="1454"/>
      <c r="V44" s="1454"/>
      <c r="W44" s="1454"/>
      <c r="X44" s="1454"/>
      <c r="Y44" s="1454"/>
      <c r="Z44" s="1454"/>
      <c r="AA44" s="1454"/>
      <c r="AB44" s="1454"/>
      <c r="AC44" s="1454"/>
      <c r="AD44" s="1454"/>
      <c r="AE44" s="1454"/>
      <c r="AF44" s="1454"/>
      <c r="AG44" s="1454"/>
      <c r="AH44" s="307"/>
      <c r="AI44" s="307"/>
      <c r="AJ44" s="307"/>
      <c r="AK44" s="307"/>
      <c r="AL44" s="307"/>
      <c r="AM44" s="307"/>
      <c r="AN44" s="307"/>
      <c r="AO44" s="307"/>
      <c r="AP44" s="307"/>
      <c r="AQ44" s="307"/>
      <c r="AR44" s="307"/>
    </row>
    <row r="45" spans="1:49" ht="13.5">
      <c r="B45" s="1454"/>
      <c r="C45" s="1454"/>
      <c r="D45" s="1454"/>
      <c r="E45" s="1454"/>
      <c r="F45" s="1454"/>
      <c r="G45" s="1454"/>
      <c r="H45" s="1454"/>
      <c r="I45" s="1454"/>
      <c r="J45" s="1454"/>
      <c r="K45" s="1454"/>
      <c r="L45" s="1454"/>
      <c r="M45" s="1454"/>
      <c r="N45" s="1454"/>
      <c r="O45" s="1454"/>
      <c r="P45" s="1454"/>
      <c r="Q45" s="1454"/>
      <c r="R45" s="1454"/>
      <c r="S45" s="1454"/>
      <c r="T45" s="1454"/>
      <c r="U45" s="1454"/>
      <c r="V45" s="1454"/>
      <c r="W45" s="1454"/>
      <c r="X45" s="1454"/>
      <c r="Y45" s="1454"/>
      <c r="Z45" s="1454"/>
      <c r="AA45" s="1454"/>
      <c r="AB45" s="1454"/>
      <c r="AC45" s="1454"/>
      <c r="AD45" s="1454"/>
      <c r="AE45" s="1454"/>
      <c r="AF45" s="1454"/>
      <c r="AG45" s="1454"/>
      <c r="AH45" s="307"/>
      <c r="AI45" s="307"/>
      <c r="AJ45" s="112"/>
      <c r="AK45" s="1205"/>
      <c r="AL45" s="1205"/>
      <c r="AM45" s="1205"/>
      <c r="AN45" s="1205"/>
      <c r="AO45" s="1205"/>
      <c r="AP45" s="1205"/>
      <c r="AQ45" s="1205"/>
      <c r="AR45" s="1205"/>
      <c r="AS45" s="1205"/>
      <c r="AT45" s="1205"/>
      <c r="AU45" s="1205"/>
      <c r="AV45" s="1205"/>
      <c r="AW45" s="112"/>
    </row>
    <row r="46" spans="1:49" s="113" customFormat="1" ht="11.25" customHeight="1">
      <c r="A46" s="112"/>
      <c r="B46" s="1292" t="s">
        <v>821</v>
      </c>
      <c r="C46" s="1293"/>
      <c r="D46" s="1293"/>
      <c r="E46" s="1293"/>
      <c r="F46" s="1293"/>
      <c r="G46" s="1293"/>
      <c r="H46" s="1293"/>
      <c r="I46" s="1293"/>
      <c r="J46" s="1293"/>
      <c r="K46" s="1293"/>
      <c r="L46" s="1293"/>
      <c r="M46" s="1293"/>
      <c r="N46" s="1293"/>
      <c r="O46" s="1293"/>
      <c r="P46" s="1293"/>
      <c r="Q46" s="1294"/>
      <c r="R46" s="1189" t="s">
        <v>102</v>
      </c>
      <c r="S46" s="1189"/>
      <c r="T46" s="1189"/>
      <c r="U46" s="1189" t="s">
        <v>103</v>
      </c>
      <c r="V46" s="1189"/>
      <c r="W46" s="1189"/>
      <c r="X46" s="1447"/>
      <c r="Y46" s="1274"/>
      <c r="Z46" s="1274"/>
      <c r="AA46" s="1274"/>
      <c r="AB46" s="1274"/>
      <c r="AC46" s="1274"/>
      <c r="AD46" s="1274"/>
      <c r="AE46" s="1274"/>
      <c r="AF46" s="1274"/>
      <c r="AG46" s="1274"/>
      <c r="AH46" s="1274"/>
      <c r="AI46" s="1274"/>
      <c r="AJ46" s="1274"/>
      <c r="AK46" s="1215"/>
      <c r="AL46" s="1215"/>
      <c r="AM46" s="1215"/>
      <c r="AN46" s="1215"/>
      <c r="AO46" s="1215"/>
      <c r="AP46" s="112"/>
      <c r="AQ46" s="112"/>
      <c r="AR46" s="112"/>
      <c r="AS46" s="112"/>
    </row>
    <row r="47" spans="1:49" s="113" customFormat="1" ht="11.25" customHeight="1">
      <c r="A47" s="112"/>
      <c r="B47" s="1335"/>
      <c r="C47" s="1336"/>
      <c r="D47" s="1336"/>
      <c r="E47" s="1336"/>
      <c r="F47" s="1336"/>
      <c r="G47" s="1336"/>
      <c r="H47" s="1336"/>
      <c r="I47" s="1336"/>
      <c r="J47" s="1336"/>
      <c r="K47" s="1336"/>
      <c r="L47" s="1336"/>
      <c r="M47" s="1336"/>
      <c r="N47" s="1336"/>
      <c r="O47" s="1336"/>
      <c r="P47" s="1336"/>
      <c r="Q47" s="1337"/>
      <c r="R47" s="1193"/>
      <c r="S47" s="1194"/>
      <c r="T47" s="1195"/>
      <c r="U47" s="1193"/>
      <c r="V47" s="1194"/>
      <c r="W47" s="1195"/>
      <c r="X47" s="1447"/>
      <c r="Y47" s="1274"/>
      <c r="Z47" s="1274"/>
      <c r="AA47" s="1274"/>
      <c r="AB47" s="1274"/>
      <c r="AC47" s="1274"/>
      <c r="AD47" s="1274"/>
      <c r="AE47" s="1274"/>
      <c r="AF47" s="1274"/>
      <c r="AG47" s="1274"/>
      <c r="AH47" s="1274"/>
      <c r="AI47" s="1274"/>
      <c r="AJ47" s="1274"/>
      <c r="AK47" s="1215"/>
      <c r="AL47" s="1215"/>
      <c r="AM47" s="1215"/>
      <c r="AN47" s="1215"/>
      <c r="AO47" s="1215"/>
      <c r="AP47" s="112"/>
      <c r="AQ47" s="112"/>
      <c r="AR47" s="112"/>
      <c r="AS47" s="112"/>
    </row>
    <row r="48" spans="1:49" s="113" customFormat="1" ht="11.25" customHeight="1">
      <c r="A48" s="112"/>
      <c r="B48" s="1446" t="s">
        <v>591</v>
      </c>
      <c r="C48" s="1446"/>
      <c r="D48" s="1446"/>
      <c r="E48" s="1446"/>
      <c r="F48" s="1446"/>
      <c r="G48" s="1446"/>
      <c r="H48" s="1446"/>
      <c r="I48" s="1446"/>
      <c r="J48" s="1446"/>
      <c r="K48" s="1446"/>
      <c r="L48" s="1446"/>
      <c r="M48" s="1446"/>
      <c r="N48" s="1446"/>
      <c r="O48" s="1446"/>
      <c r="P48" s="1446"/>
      <c r="Q48" s="1446"/>
      <c r="R48" s="328"/>
      <c r="S48" s="328"/>
      <c r="T48" s="328"/>
      <c r="U48" s="328"/>
      <c r="V48" s="328"/>
      <c r="W48" s="328"/>
      <c r="X48" s="260"/>
      <c r="Y48" s="260"/>
      <c r="Z48" s="260"/>
      <c r="AA48" s="260"/>
      <c r="AB48" s="260"/>
      <c r="AC48" s="260"/>
      <c r="AD48" s="260"/>
      <c r="AE48" s="260"/>
      <c r="AF48" s="260"/>
      <c r="AG48" s="260"/>
      <c r="AH48" s="260"/>
      <c r="AI48" s="260"/>
      <c r="AJ48" s="260"/>
      <c r="AK48" s="260"/>
      <c r="AL48" s="260"/>
      <c r="AM48" s="260"/>
      <c r="AN48" s="260"/>
      <c r="AO48" s="260"/>
      <c r="AP48" s="112"/>
      <c r="AQ48" s="112"/>
      <c r="AR48" s="112"/>
      <c r="AS48" s="112"/>
    </row>
    <row r="49" spans="1:46" s="113" customFormat="1" ht="11.25" customHeight="1">
      <c r="A49" s="112"/>
      <c r="B49" s="1270" t="s">
        <v>511</v>
      </c>
      <c r="C49" s="1271"/>
      <c r="D49" s="1271"/>
      <c r="E49" s="1271"/>
      <c r="F49" s="1271"/>
      <c r="G49" s="1271"/>
      <c r="H49" s="1271"/>
      <c r="I49" s="1271"/>
      <c r="J49" s="1271"/>
      <c r="K49" s="1271"/>
      <c r="L49" s="1271"/>
      <c r="M49" s="1271"/>
      <c r="N49" s="1271"/>
      <c r="O49" s="1271"/>
      <c r="P49" s="1271"/>
      <c r="Q49" s="1272"/>
      <c r="R49" s="1189" t="s">
        <v>102</v>
      </c>
      <c r="S49" s="1189"/>
      <c r="T49" s="1189"/>
      <c r="U49" s="1189" t="s">
        <v>103</v>
      </c>
      <c r="V49" s="1189"/>
      <c r="W49" s="1189"/>
      <c r="X49" s="1270" t="s">
        <v>511</v>
      </c>
      <c r="Y49" s="1271"/>
      <c r="Z49" s="1271"/>
      <c r="AA49" s="1271"/>
      <c r="AB49" s="1271"/>
      <c r="AC49" s="1271"/>
      <c r="AD49" s="1271"/>
      <c r="AE49" s="1271"/>
      <c r="AF49" s="1271"/>
      <c r="AG49" s="1271"/>
      <c r="AH49" s="1271"/>
      <c r="AI49" s="1271"/>
      <c r="AJ49" s="1272"/>
      <c r="AK49" s="1189" t="s">
        <v>102</v>
      </c>
      <c r="AL49" s="1189"/>
      <c r="AM49" s="1189"/>
      <c r="AN49" s="1189" t="s">
        <v>582</v>
      </c>
      <c r="AO49" s="1189"/>
      <c r="AP49" s="1189"/>
      <c r="AQ49" s="112"/>
      <c r="AR49" s="112"/>
      <c r="AS49" s="112"/>
    </row>
    <row r="50" spans="1:46" s="113" customFormat="1" ht="11.25" customHeight="1">
      <c r="A50" s="112"/>
      <c r="B50" s="1292" t="s">
        <v>592</v>
      </c>
      <c r="C50" s="1293"/>
      <c r="D50" s="1294"/>
      <c r="E50" s="1440" t="s">
        <v>593</v>
      </c>
      <c r="F50" s="1441"/>
      <c r="G50" s="1441"/>
      <c r="H50" s="1441"/>
      <c r="I50" s="1441"/>
      <c r="J50" s="1441"/>
      <c r="K50" s="1441"/>
      <c r="L50" s="1441"/>
      <c r="M50" s="1441"/>
      <c r="N50" s="1441"/>
      <c r="O50" s="1441"/>
      <c r="P50" s="1441"/>
      <c r="Q50" s="1442"/>
      <c r="R50" s="1190"/>
      <c r="S50" s="1191"/>
      <c r="T50" s="1192"/>
      <c r="U50" s="1190"/>
      <c r="V50" s="1191"/>
      <c r="W50" s="1192"/>
      <c r="X50" s="1208" t="s">
        <v>607</v>
      </c>
      <c r="Y50" s="1209"/>
      <c r="Z50" s="1209"/>
      <c r="AA50" s="1209"/>
      <c r="AB50" s="1209"/>
      <c r="AC50" s="1209"/>
      <c r="AD50" s="1209"/>
      <c r="AE50" s="1209"/>
      <c r="AF50" s="1209"/>
      <c r="AG50" s="1209"/>
      <c r="AH50" s="1209"/>
      <c r="AI50" s="1209"/>
      <c r="AJ50" s="1210"/>
      <c r="AK50" s="1190"/>
      <c r="AL50" s="1191"/>
      <c r="AM50" s="1192"/>
      <c r="AN50" s="1190"/>
      <c r="AO50" s="1191"/>
      <c r="AP50" s="1192"/>
      <c r="AQ50" s="112"/>
      <c r="AR50" s="112"/>
      <c r="AS50" s="112"/>
    </row>
    <row r="51" spans="1:46" s="113" customFormat="1" ht="11.25" customHeight="1">
      <c r="A51" s="112"/>
      <c r="B51" s="1335"/>
      <c r="C51" s="1336"/>
      <c r="D51" s="1337"/>
      <c r="E51" s="1443"/>
      <c r="F51" s="1444"/>
      <c r="G51" s="1444"/>
      <c r="H51" s="1444"/>
      <c r="I51" s="1444"/>
      <c r="J51" s="1444"/>
      <c r="K51" s="1444"/>
      <c r="L51" s="1444"/>
      <c r="M51" s="1444"/>
      <c r="N51" s="1444"/>
      <c r="O51" s="1444"/>
      <c r="P51" s="1444"/>
      <c r="Q51" s="1445"/>
      <c r="R51" s="1193"/>
      <c r="S51" s="1194"/>
      <c r="T51" s="1195"/>
      <c r="U51" s="1193"/>
      <c r="V51" s="1194"/>
      <c r="W51" s="1195"/>
      <c r="X51" s="1211"/>
      <c r="Y51" s="1212"/>
      <c r="Z51" s="1212"/>
      <c r="AA51" s="1212"/>
      <c r="AB51" s="1212"/>
      <c r="AC51" s="1212"/>
      <c r="AD51" s="1212"/>
      <c r="AE51" s="1212"/>
      <c r="AF51" s="1212"/>
      <c r="AG51" s="1212"/>
      <c r="AH51" s="1212"/>
      <c r="AI51" s="1212"/>
      <c r="AJ51" s="1213"/>
      <c r="AK51" s="1193"/>
      <c r="AL51" s="1194"/>
      <c r="AM51" s="1195"/>
      <c r="AN51" s="1193"/>
      <c r="AO51" s="1194"/>
      <c r="AP51" s="1195"/>
      <c r="AQ51" s="112"/>
      <c r="AR51" s="112"/>
      <c r="AS51" s="112"/>
    </row>
    <row r="52" spans="1:46" s="113" customFormat="1" ht="11.25" customHeight="1">
      <c r="A52" s="112"/>
      <c r="B52" s="1292" t="s">
        <v>594</v>
      </c>
      <c r="C52" s="1293"/>
      <c r="D52" s="1294"/>
      <c r="E52" s="1433" t="s">
        <v>515</v>
      </c>
      <c r="F52" s="1434"/>
      <c r="G52" s="1434"/>
      <c r="H52" s="1434"/>
      <c r="I52" s="1434"/>
      <c r="J52" s="1434"/>
      <c r="K52" s="1434"/>
      <c r="L52" s="1434"/>
      <c r="M52" s="1434"/>
      <c r="N52" s="1434"/>
      <c r="O52" s="1434"/>
      <c r="P52" s="1434"/>
      <c r="Q52" s="1435"/>
      <c r="R52" s="1321"/>
      <c r="S52" s="1322"/>
      <c r="T52" s="1419"/>
      <c r="U52" s="1321"/>
      <c r="V52" s="1322"/>
      <c r="W52" s="1419"/>
      <c r="X52" s="1433" t="s">
        <v>595</v>
      </c>
      <c r="Y52" s="1434"/>
      <c r="Z52" s="1434"/>
      <c r="AA52" s="1434"/>
      <c r="AB52" s="1434"/>
      <c r="AC52" s="1434"/>
      <c r="AD52" s="1434"/>
      <c r="AE52" s="1434"/>
      <c r="AF52" s="1434"/>
      <c r="AG52" s="1434"/>
      <c r="AH52" s="1434"/>
      <c r="AI52" s="1434"/>
      <c r="AJ52" s="1435"/>
      <c r="AK52" s="1321"/>
      <c r="AL52" s="1322"/>
      <c r="AM52" s="1419"/>
      <c r="AN52" s="1321"/>
      <c r="AO52" s="1322"/>
      <c r="AP52" s="1419"/>
      <c r="AQ52" s="112"/>
      <c r="AR52" s="112"/>
      <c r="AS52" s="112"/>
    </row>
    <row r="53" spans="1:46" s="113" customFormat="1" ht="11.25" customHeight="1">
      <c r="A53" s="112"/>
      <c r="B53" s="1332"/>
      <c r="C53" s="1333"/>
      <c r="D53" s="1334"/>
      <c r="E53" s="1424"/>
      <c r="F53" s="1425"/>
      <c r="G53" s="1425"/>
      <c r="H53" s="1425"/>
      <c r="I53" s="1425"/>
      <c r="J53" s="1425"/>
      <c r="K53" s="1425"/>
      <c r="L53" s="1425"/>
      <c r="M53" s="1425"/>
      <c r="N53" s="1425"/>
      <c r="O53" s="1425"/>
      <c r="P53" s="1425"/>
      <c r="Q53" s="1426"/>
      <c r="R53" s="1317"/>
      <c r="S53" s="1318"/>
      <c r="T53" s="1420"/>
      <c r="U53" s="1317"/>
      <c r="V53" s="1318"/>
      <c r="W53" s="1420"/>
      <c r="X53" s="1424"/>
      <c r="Y53" s="1425"/>
      <c r="Z53" s="1425"/>
      <c r="AA53" s="1425"/>
      <c r="AB53" s="1425"/>
      <c r="AC53" s="1425"/>
      <c r="AD53" s="1425"/>
      <c r="AE53" s="1425"/>
      <c r="AF53" s="1425"/>
      <c r="AG53" s="1425"/>
      <c r="AH53" s="1425"/>
      <c r="AI53" s="1425"/>
      <c r="AJ53" s="1426"/>
      <c r="AK53" s="1317"/>
      <c r="AL53" s="1318"/>
      <c r="AM53" s="1420"/>
      <c r="AN53" s="1317"/>
      <c r="AO53" s="1318"/>
      <c r="AP53" s="1420"/>
      <c r="AQ53" s="112"/>
      <c r="AR53" s="112"/>
      <c r="AS53" s="112"/>
    </row>
    <row r="54" spans="1:46" s="113" customFormat="1" ht="11.25" customHeight="1">
      <c r="A54" s="112"/>
      <c r="B54" s="1332"/>
      <c r="C54" s="1333"/>
      <c r="D54" s="1334"/>
      <c r="E54" s="1421" t="s">
        <v>1043</v>
      </c>
      <c r="F54" s="1422"/>
      <c r="G54" s="1422"/>
      <c r="H54" s="1422"/>
      <c r="I54" s="1422"/>
      <c r="J54" s="1422"/>
      <c r="K54" s="1422"/>
      <c r="L54" s="1422"/>
      <c r="M54" s="1422"/>
      <c r="N54" s="1422"/>
      <c r="O54" s="1422"/>
      <c r="P54" s="1422"/>
      <c r="Q54" s="1423"/>
      <c r="R54" s="1317"/>
      <c r="S54" s="1318"/>
      <c r="T54" s="1420"/>
      <c r="U54" s="1317"/>
      <c r="V54" s="1318"/>
      <c r="W54" s="1420"/>
      <c r="X54" s="1424" t="s">
        <v>518</v>
      </c>
      <c r="Y54" s="1425"/>
      <c r="Z54" s="1425"/>
      <c r="AA54" s="1425"/>
      <c r="AB54" s="1425"/>
      <c r="AC54" s="1425"/>
      <c r="AD54" s="1425"/>
      <c r="AE54" s="1425"/>
      <c r="AF54" s="1425"/>
      <c r="AG54" s="1425"/>
      <c r="AH54" s="1425"/>
      <c r="AI54" s="1425"/>
      <c r="AJ54" s="1426"/>
      <c r="AK54" s="1317"/>
      <c r="AL54" s="1318"/>
      <c r="AM54" s="1420"/>
      <c r="AN54" s="1317"/>
      <c r="AO54" s="1318"/>
      <c r="AP54" s="1420"/>
      <c r="AQ54" s="112"/>
      <c r="AR54" s="112"/>
      <c r="AS54" s="112"/>
    </row>
    <row r="55" spans="1:46" s="113" customFormat="1" ht="11.25" customHeight="1">
      <c r="A55" s="112"/>
      <c r="B55" s="1332"/>
      <c r="C55" s="1333"/>
      <c r="D55" s="1334"/>
      <c r="E55" s="1421"/>
      <c r="F55" s="1422"/>
      <c r="G55" s="1422"/>
      <c r="H55" s="1422"/>
      <c r="I55" s="1422"/>
      <c r="J55" s="1422"/>
      <c r="K55" s="1422"/>
      <c r="L55" s="1422"/>
      <c r="M55" s="1422"/>
      <c r="N55" s="1422"/>
      <c r="O55" s="1422"/>
      <c r="P55" s="1422"/>
      <c r="Q55" s="1423"/>
      <c r="R55" s="1317"/>
      <c r="S55" s="1318"/>
      <c r="T55" s="1420"/>
      <c r="U55" s="1317"/>
      <c r="V55" s="1318"/>
      <c r="W55" s="1420"/>
      <c r="X55" s="1427"/>
      <c r="Y55" s="1428"/>
      <c r="Z55" s="1428"/>
      <c r="AA55" s="1428"/>
      <c r="AB55" s="1428"/>
      <c r="AC55" s="1428"/>
      <c r="AD55" s="1428"/>
      <c r="AE55" s="1428"/>
      <c r="AF55" s="1428"/>
      <c r="AG55" s="1428"/>
      <c r="AH55" s="1428"/>
      <c r="AI55" s="1428"/>
      <c r="AJ55" s="1429"/>
      <c r="AK55" s="1430"/>
      <c r="AL55" s="1431"/>
      <c r="AM55" s="1432"/>
      <c r="AN55" s="1430"/>
      <c r="AO55" s="1431"/>
      <c r="AP55" s="1432"/>
      <c r="AQ55" s="112"/>
      <c r="AR55" s="112"/>
      <c r="AS55" s="112"/>
    </row>
    <row r="56" spans="1:46" s="113" customFormat="1" ht="11.25" customHeight="1">
      <c r="A56" s="112"/>
      <c r="B56" s="1332"/>
      <c r="C56" s="1333"/>
      <c r="D56" s="1334"/>
      <c r="E56" s="1424" t="s">
        <v>596</v>
      </c>
      <c r="F56" s="1425"/>
      <c r="G56" s="1425"/>
      <c r="H56" s="1425"/>
      <c r="I56" s="1425"/>
      <c r="J56" s="1425"/>
      <c r="K56" s="1425"/>
      <c r="L56" s="1425"/>
      <c r="M56" s="1425"/>
      <c r="N56" s="1425"/>
      <c r="O56" s="1425"/>
      <c r="P56" s="1425"/>
      <c r="Q56" s="1426"/>
      <c r="R56" s="1317"/>
      <c r="S56" s="1318"/>
      <c r="T56" s="1420"/>
      <c r="U56" s="1317"/>
      <c r="V56" s="1318"/>
      <c r="W56" s="1420"/>
      <c r="X56" s="329"/>
      <c r="Y56" s="330"/>
      <c r="Z56" s="330"/>
      <c r="AA56" s="330"/>
      <c r="AB56" s="330"/>
      <c r="AC56" s="330"/>
      <c r="AD56" s="330"/>
      <c r="AE56" s="330"/>
      <c r="AF56" s="330"/>
      <c r="AG56" s="330"/>
      <c r="AH56" s="330"/>
      <c r="AI56" s="330"/>
      <c r="AJ56" s="330"/>
      <c r="AK56" s="331"/>
      <c r="AL56" s="331"/>
      <c r="AM56" s="331"/>
      <c r="AN56" s="331"/>
      <c r="AO56" s="331"/>
      <c r="AP56" s="331"/>
      <c r="AQ56" s="112"/>
      <c r="AR56" s="112"/>
      <c r="AS56" s="112"/>
    </row>
    <row r="57" spans="1:46" s="113" customFormat="1" ht="11.25" customHeight="1">
      <c r="A57" s="112"/>
      <c r="B57" s="1335"/>
      <c r="C57" s="1336"/>
      <c r="D57" s="1337"/>
      <c r="E57" s="1436"/>
      <c r="F57" s="1437"/>
      <c r="G57" s="1437"/>
      <c r="H57" s="1437"/>
      <c r="I57" s="1437"/>
      <c r="J57" s="1437"/>
      <c r="K57" s="1437"/>
      <c r="L57" s="1437"/>
      <c r="M57" s="1437"/>
      <c r="N57" s="1437"/>
      <c r="O57" s="1437"/>
      <c r="P57" s="1437"/>
      <c r="Q57" s="1438"/>
      <c r="R57" s="1319"/>
      <c r="S57" s="1320"/>
      <c r="T57" s="1439"/>
      <c r="U57" s="1319"/>
      <c r="V57" s="1320"/>
      <c r="W57" s="1439"/>
      <c r="X57" s="332"/>
      <c r="Y57" s="333"/>
      <c r="Z57" s="333"/>
      <c r="AA57" s="333"/>
      <c r="AB57" s="333"/>
      <c r="AC57" s="333"/>
      <c r="AD57" s="333"/>
      <c r="AE57" s="333"/>
      <c r="AF57" s="333"/>
      <c r="AG57" s="333"/>
      <c r="AH57" s="333"/>
      <c r="AI57" s="333"/>
      <c r="AJ57" s="333"/>
      <c r="AK57" s="118"/>
      <c r="AL57" s="118"/>
      <c r="AM57" s="118"/>
      <c r="AN57" s="118"/>
      <c r="AO57" s="118"/>
      <c r="AP57" s="118"/>
      <c r="AQ57" s="112"/>
      <c r="AR57" s="112"/>
      <c r="AS57" s="112"/>
    </row>
    <row r="58" spans="1:46" s="320" customFormat="1" ht="11.25" customHeight="1">
      <c r="B58" s="262"/>
      <c r="C58" s="262"/>
      <c r="D58" s="262"/>
      <c r="E58" s="262"/>
      <c r="F58" s="262"/>
      <c r="G58" s="262"/>
      <c r="H58" s="262"/>
      <c r="I58" s="262"/>
      <c r="J58" s="262"/>
      <c r="K58" s="262"/>
      <c r="L58" s="262"/>
      <c r="M58" s="262"/>
      <c r="N58" s="262"/>
      <c r="O58" s="262"/>
      <c r="P58" s="262"/>
      <c r="Q58" s="262"/>
      <c r="R58" s="258"/>
      <c r="S58" s="258"/>
      <c r="T58" s="258"/>
      <c r="U58" s="258"/>
      <c r="V58" s="258"/>
      <c r="W58" s="258"/>
      <c r="X58" s="262"/>
      <c r="Y58" s="262"/>
      <c r="Z58" s="262"/>
      <c r="AA58" s="262"/>
      <c r="AB58" s="262"/>
      <c r="AC58" s="262"/>
      <c r="AD58" s="262"/>
      <c r="AE58" s="262"/>
      <c r="AF58" s="262"/>
      <c r="AG58" s="262"/>
      <c r="AH58" s="262"/>
      <c r="AI58" s="262"/>
      <c r="AJ58" s="262"/>
      <c r="AK58" s="258"/>
      <c r="AL58" s="258"/>
      <c r="AM58" s="258"/>
      <c r="AN58" s="258"/>
      <c r="AO58" s="258"/>
      <c r="AP58" s="258"/>
      <c r="AS58" s="117"/>
    </row>
    <row r="59" spans="1:46" s="320" customFormat="1" ht="11.25" customHeight="1">
      <c r="B59" s="1417" t="s">
        <v>597</v>
      </c>
      <c r="C59" s="1417"/>
      <c r="D59" s="1417"/>
      <c r="E59" s="1417"/>
      <c r="F59" s="1417"/>
      <c r="G59" s="1417"/>
      <c r="H59" s="1417"/>
      <c r="I59" s="1417"/>
      <c r="J59" s="1417"/>
      <c r="K59" s="1417"/>
      <c r="L59" s="1417"/>
      <c r="M59" s="1417"/>
      <c r="N59" s="1417"/>
      <c r="O59" s="1417"/>
      <c r="P59" s="1417"/>
      <c r="Q59" s="1417"/>
      <c r="R59" s="1417"/>
      <c r="S59" s="1417"/>
      <c r="T59" s="1417"/>
      <c r="U59" s="1417"/>
      <c r="V59" s="1417"/>
      <c r="W59" s="1417"/>
      <c r="X59" s="1417"/>
      <c r="Y59" s="1417"/>
      <c r="Z59" s="1417"/>
      <c r="AA59" s="1417"/>
      <c r="AB59" s="1417"/>
      <c r="AC59" s="1417"/>
      <c r="AD59" s="1417"/>
      <c r="AE59" s="1417"/>
      <c r="AF59" s="1417"/>
      <c r="AG59" s="1417"/>
      <c r="AH59" s="262"/>
      <c r="AI59" s="262"/>
      <c r="AJ59" s="262"/>
      <c r="AK59" s="258"/>
      <c r="AL59" s="258"/>
      <c r="AM59" s="258"/>
      <c r="AN59" s="258"/>
      <c r="AO59" s="258"/>
      <c r="AS59" s="117"/>
    </row>
    <row r="60" spans="1:46" s="320" customFormat="1" ht="11.25" customHeight="1">
      <c r="B60" s="1417"/>
      <c r="C60" s="1417"/>
      <c r="D60" s="1417"/>
      <c r="E60" s="1417"/>
      <c r="F60" s="1417"/>
      <c r="G60" s="1417"/>
      <c r="H60" s="1417"/>
      <c r="I60" s="1417"/>
      <c r="J60" s="1417"/>
      <c r="K60" s="1417"/>
      <c r="L60" s="1417"/>
      <c r="M60" s="1417"/>
      <c r="N60" s="1417"/>
      <c r="O60" s="1417"/>
      <c r="P60" s="1417"/>
      <c r="Q60" s="1417"/>
      <c r="R60" s="1417"/>
      <c r="S60" s="1417"/>
      <c r="T60" s="1417"/>
      <c r="U60" s="1417"/>
      <c r="V60" s="1417"/>
      <c r="W60" s="1417"/>
      <c r="X60" s="1417"/>
      <c r="Y60" s="1417"/>
      <c r="Z60" s="1417"/>
      <c r="AA60" s="1417"/>
      <c r="AB60" s="1417"/>
      <c r="AC60" s="1417"/>
      <c r="AD60" s="1417"/>
      <c r="AE60" s="1417"/>
      <c r="AF60" s="1417"/>
      <c r="AG60" s="1417"/>
      <c r="AH60" s="262"/>
      <c r="AI60" s="262"/>
      <c r="AJ60" s="262"/>
      <c r="AK60" s="258"/>
      <c r="AL60" s="258"/>
      <c r="AM60" s="258"/>
      <c r="AN60" s="258"/>
      <c r="AO60" s="258"/>
      <c r="AS60" s="117"/>
    </row>
    <row r="61" spans="1:46" s="113" customFormat="1" ht="11.25" customHeight="1">
      <c r="A61" s="112"/>
      <c r="B61" s="1196" t="s">
        <v>598</v>
      </c>
      <c r="C61" s="1197"/>
      <c r="D61" s="1197"/>
      <c r="E61" s="1197"/>
      <c r="F61" s="1197"/>
      <c r="G61" s="1197"/>
      <c r="H61" s="1197"/>
      <c r="I61" s="1197"/>
      <c r="J61" s="1197"/>
      <c r="K61" s="1197"/>
      <c r="L61" s="1198"/>
      <c r="M61" s="1189" t="s">
        <v>1042</v>
      </c>
      <c r="N61" s="1189"/>
      <c r="O61" s="1189"/>
      <c r="P61" s="1189"/>
      <c r="Q61" s="1189"/>
      <c r="R61" s="1201"/>
      <c r="S61" s="1201"/>
      <c r="T61" s="1202"/>
      <c r="U61" s="1171" t="s">
        <v>251</v>
      </c>
      <c r="V61" s="1418"/>
      <c r="W61" s="1189" t="s">
        <v>1073</v>
      </c>
      <c r="X61" s="1189"/>
      <c r="Y61" s="1189"/>
      <c r="Z61" s="1189"/>
      <c r="AA61" s="1189"/>
      <c r="AB61" s="1201"/>
      <c r="AC61" s="1201"/>
      <c r="AD61" s="1202"/>
      <c r="AE61" s="1171" t="s">
        <v>251</v>
      </c>
      <c r="AF61" s="1418"/>
      <c r="AG61" s="306"/>
      <c r="AH61" s="334"/>
      <c r="AI61" s="334"/>
      <c r="AJ61" s="334"/>
      <c r="AK61" s="334"/>
      <c r="AL61" s="334"/>
      <c r="AM61" s="334"/>
    </row>
    <row r="62" spans="1:46" s="113" customFormat="1" ht="11.25" customHeight="1">
      <c r="A62" s="112"/>
      <c r="B62" s="1177"/>
      <c r="C62" s="1178"/>
      <c r="D62" s="1178"/>
      <c r="E62" s="1178"/>
      <c r="F62" s="1178"/>
      <c r="G62" s="1178"/>
      <c r="H62" s="1178"/>
      <c r="I62" s="1178"/>
      <c r="J62" s="1178"/>
      <c r="K62" s="1178"/>
      <c r="L62" s="1199"/>
      <c r="M62" s="1189"/>
      <c r="N62" s="1189"/>
      <c r="O62" s="1189"/>
      <c r="P62" s="1189"/>
      <c r="Q62" s="1189"/>
      <c r="R62" s="1201"/>
      <c r="S62" s="1201"/>
      <c r="T62" s="1202"/>
      <c r="U62" s="1171"/>
      <c r="V62" s="1418"/>
      <c r="W62" s="1189"/>
      <c r="X62" s="1189"/>
      <c r="Y62" s="1189"/>
      <c r="Z62" s="1189"/>
      <c r="AA62" s="1189"/>
      <c r="AB62" s="1201"/>
      <c r="AC62" s="1201"/>
      <c r="AD62" s="1202"/>
      <c r="AE62" s="1171"/>
      <c r="AF62" s="1418"/>
      <c r="AG62" s="335"/>
      <c r="AH62" s="334"/>
      <c r="AI62" s="334"/>
      <c r="AJ62" s="334"/>
      <c r="AK62" s="334"/>
      <c r="AL62" s="334"/>
      <c r="AM62" s="334"/>
    </row>
    <row r="63" spans="1:46" s="320" customFormat="1" ht="11.25" customHeight="1">
      <c r="B63" s="258"/>
      <c r="C63" s="258"/>
      <c r="D63" s="258"/>
      <c r="E63" s="258"/>
      <c r="F63" s="258"/>
      <c r="G63" s="258"/>
      <c r="H63" s="258"/>
      <c r="I63" s="258"/>
      <c r="J63" s="258"/>
      <c r="K63" s="258"/>
      <c r="L63" s="258"/>
      <c r="M63" s="258"/>
      <c r="N63" s="258"/>
      <c r="O63" s="258"/>
      <c r="P63" s="258"/>
      <c r="Q63" s="258"/>
      <c r="R63" s="258"/>
      <c r="S63" s="258"/>
      <c r="T63" s="258"/>
      <c r="U63" s="258"/>
      <c r="V63" s="258"/>
      <c r="W63" s="258"/>
      <c r="X63" s="258"/>
      <c r="Y63" s="258"/>
      <c r="Z63" s="258"/>
      <c r="AA63" s="258"/>
      <c r="AB63" s="258"/>
      <c r="AC63" s="258"/>
      <c r="AD63" s="258"/>
      <c r="AE63" s="258"/>
      <c r="AF63" s="258"/>
      <c r="AG63" s="117"/>
      <c r="AH63" s="117"/>
      <c r="AI63" s="117"/>
      <c r="AJ63" s="117"/>
      <c r="AK63" s="117"/>
      <c r="AL63" s="117"/>
      <c r="AM63" s="117"/>
    </row>
    <row r="64" spans="1:46" s="343" customFormat="1" ht="11.25" customHeight="1">
      <c r="A64" s="342"/>
      <c r="B64" s="1397" t="s">
        <v>613</v>
      </c>
      <c r="C64" s="1397"/>
      <c r="D64" s="1397"/>
      <c r="E64" s="1397"/>
      <c r="F64" s="1397"/>
      <c r="G64" s="1397"/>
      <c r="H64" s="1397"/>
      <c r="I64" s="1397"/>
      <c r="J64" s="1397"/>
      <c r="K64" s="1397"/>
      <c r="L64" s="1397"/>
      <c r="M64" s="1397"/>
      <c r="N64" s="1397"/>
      <c r="O64" s="1397"/>
      <c r="P64" s="1397"/>
      <c r="Q64" s="1397"/>
      <c r="R64" s="1397"/>
      <c r="S64" s="1397"/>
      <c r="T64" s="1397"/>
      <c r="U64" s="1397"/>
      <c r="V64" s="1397"/>
      <c r="W64" s="1397"/>
      <c r="X64" s="1397"/>
      <c r="Y64" s="1397"/>
      <c r="Z64" s="1397"/>
      <c r="AA64" s="1399" t="s">
        <v>614</v>
      </c>
      <c r="AB64" s="1399"/>
      <c r="AC64" s="1399"/>
      <c r="AD64" s="1399"/>
      <c r="AE64" s="1399"/>
      <c r="AF64" s="1399"/>
      <c r="AG64" s="1399"/>
      <c r="AH64" s="1399"/>
      <c r="AI64" s="1399"/>
      <c r="AJ64" s="1399"/>
      <c r="AK64" s="1399"/>
      <c r="AL64" s="1399"/>
      <c r="AM64" s="1399"/>
      <c r="AN64" s="1399"/>
      <c r="AO64" s="1399"/>
      <c r="AP64" s="1399"/>
      <c r="AQ64" s="1399"/>
      <c r="AR64" s="1399"/>
      <c r="AS64" s="1399"/>
      <c r="AT64" s="1399"/>
    </row>
    <row r="65" spans="1:46" s="343" customFormat="1" ht="11.25" customHeight="1">
      <c r="A65" s="342"/>
      <c r="B65" s="1398"/>
      <c r="C65" s="1398"/>
      <c r="D65" s="1398"/>
      <c r="E65" s="1398"/>
      <c r="F65" s="1398"/>
      <c r="G65" s="1398"/>
      <c r="H65" s="1398"/>
      <c r="I65" s="1398"/>
      <c r="J65" s="1398"/>
      <c r="K65" s="1398"/>
      <c r="L65" s="1398"/>
      <c r="M65" s="1398"/>
      <c r="N65" s="1398"/>
      <c r="O65" s="1398"/>
      <c r="P65" s="1398"/>
      <c r="Q65" s="1398"/>
      <c r="R65" s="1398"/>
      <c r="S65" s="1398"/>
      <c r="T65" s="1398"/>
      <c r="U65" s="1398"/>
      <c r="V65" s="1398"/>
      <c r="W65" s="1398"/>
      <c r="X65" s="1398"/>
      <c r="Y65" s="1398"/>
      <c r="Z65" s="1398"/>
      <c r="AA65" s="1399"/>
      <c r="AB65" s="1399"/>
      <c r="AC65" s="1399"/>
      <c r="AD65" s="1399"/>
      <c r="AE65" s="1399"/>
      <c r="AF65" s="1399"/>
      <c r="AG65" s="1399"/>
      <c r="AH65" s="1399"/>
      <c r="AI65" s="1399"/>
      <c r="AJ65" s="1399"/>
      <c r="AK65" s="1399"/>
      <c r="AL65" s="1399"/>
      <c r="AM65" s="1399"/>
      <c r="AN65" s="1399"/>
      <c r="AO65" s="1399"/>
      <c r="AP65" s="1399"/>
      <c r="AQ65" s="1399"/>
      <c r="AR65" s="1399"/>
      <c r="AS65" s="1399"/>
      <c r="AT65" s="1399"/>
    </row>
    <row r="66" spans="1:46" s="345" customFormat="1" ht="11.25" customHeight="1">
      <c r="A66" s="344"/>
      <c r="B66" s="1385" t="s">
        <v>397</v>
      </c>
      <c r="C66" s="1386"/>
      <c r="D66" s="1386"/>
      <c r="E66" s="1386"/>
      <c r="F66" s="1386"/>
      <c r="G66" s="1386"/>
      <c r="H66" s="1386"/>
      <c r="I66" s="1386"/>
      <c r="J66" s="1386"/>
      <c r="K66" s="1386"/>
      <c r="L66" s="1409" t="s">
        <v>102</v>
      </c>
      <c r="M66" s="1409"/>
      <c r="N66" s="1409"/>
      <c r="O66" s="1409" t="s">
        <v>103</v>
      </c>
      <c r="P66" s="1409"/>
      <c r="Q66" s="1410"/>
      <c r="R66" s="1411" t="s">
        <v>398</v>
      </c>
      <c r="S66" s="1412"/>
      <c r="T66" s="1412"/>
      <c r="U66" s="1412"/>
      <c r="V66" s="1412"/>
      <c r="W66" s="1412"/>
      <c r="X66" s="1412"/>
      <c r="Y66" s="1415" t="s">
        <v>471</v>
      </c>
      <c r="Z66" s="1400"/>
      <c r="AA66" s="1402"/>
      <c r="AB66" s="1402"/>
      <c r="AC66" s="1400" t="s">
        <v>186</v>
      </c>
      <c r="AD66" s="1402"/>
      <c r="AE66" s="1402"/>
      <c r="AF66" s="1400" t="s">
        <v>187</v>
      </c>
      <c r="AG66" s="1402"/>
      <c r="AH66" s="1402"/>
      <c r="AI66" s="1404" t="s">
        <v>99</v>
      </c>
      <c r="AJ66" s="344"/>
      <c r="AK66" s="344"/>
      <c r="AL66" s="344"/>
      <c r="AM66" s="344"/>
      <c r="AN66" s="344"/>
      <c r="AO66" s="344"/>
      <c r="AP66" s="344"/>
      <c r="AQ66" s="344"/>
      <c r="AR66" s="344"/>
      <c r="AS66" s="344"/>
    </row>
    <row r="67" spans="1:46" s="345" customFormat="1" ht="11.25" customHeight="1">
      <c r="A67" s="344"/>
      <c r="B67" s="1388"/>
      <c r="C67" s="1389"/>
      <c r="D67" s="1389"/>
      <c r="E67" s="1389"/>
      <c r="F67" s="1389"/>
      <c r="G67" s="1389"/>
      <c r="H67" s="1389"/>
      <c r="I67" s="1389"/>
      <c r="J67" s="1389"/>
      <c r="K67" s="1389"/>
      <c r="L67" s="1406"/>
      <c r="M67" s="1406"/>
      <c r="N67" s="1406"/>
      <c r="O67" s="1406"/>
      <c r="P67" s="1406"/>
      <c r="Q67" s="1407"/>
      <c r="R67" s="1413"/>
      <c r="S67" s="1414"/>
      <c r="T67" s="1414"/>
      <c r="U67" s="1414"/>
      <c r="V67" s="1414"/>
      <c r="W67" s="1414"/>
      <c r="X67" s="1414"/>
      <c r="Y67" s="1416"/>
      <c r="Z67" s="1401"/>
      <c r="AA67" s="1403"/>
      <c r="AB67" s="1403"/>
      <c r="AC67" s="1401"/>
      <c r="AD67" s="1403"/>
      <c r="AE67" s="1403"/>
      <c r="AF67" s="1401"/>
      <c r="AG67" s="1403"/>
      <c r="AH67" s="1403"/>
      <c r="AI67" s="1405"/>
      <c r="AJ67" s="344"/>
      <c r="AK67" s="344"/>
      <c r="AL67" s="344"/>
      <c r="AM67" s="344"/>
      <c r="AN67" s="344"/>
      <c r="AO67" s="344"/>
      <c r="AP67" s="344"/>
      <c r="AQ67" s="344"/>
      <c r="AR67" s="344"/>
      <c r="AS67" s="344"/>
    </row>
    <row r="68" spans="1:46" s="345" customFormat="1" ht="11.25" customHeight="1">
      <c r="A68" s="344"/>
      <c r="B68" s="1408" t="s">
        <v>399</v>
      </c>
      <c r="C68" s="1386"/>
      <c r="D68" s="1386"/>
      <c r="E68" s="1386"/>
      <c r="F68" s="1386"/>
      <c r="G68" s="1386"/>
      <c r="H68" s="1386"/>
      <c r="I68" s="1386"/>
      <c r="J68" s="1386"/>
      <c r="K68" s="1386"/>
      <c r="L68" s="1409" t="s">
        <v>102</v>
      </c>
      <c r="M68" s="1409"/>
      <c r="N68" s="1409"/>
      <c r="O68" s="1409" t="s">
        <v>103</v>
      </c>
      <c r="P68" s="1409"/>
      <c r="Q68" s="1410"/>
      <c r="R68" s="1411" t="s">
        <v>400</v>
      </c>
      <c r="S68" s="1412"/>
      <c r="T68" s="1412"/>
      <c r="U68" s="1412"/>
      <c r="V68" s="1412"/>
      <c r="W68" s="1412"/>
      <c r="X68" s="1412"/>
      <c r="Y68" s="1415" t="s">
        <v>471</v>
      </c>
      <c r="Z68" s="1400"/>
      <c r="AA68" s="1402"/>
      <c r="AB68" s="1402"/>
      <c r="AC68" s="1400" t="s">
        <v>186</v>
      </c>
      <c r="AD68" s="1402"/>
      <c r="AE68" s="1402"/>
      <c r="AF68" s="1400" t="s">
        <v>187</v>
      </c>
      <c r="AG68" s="1402"/>
      <c r="AH68" s="1402"/>
      <c r="AI68" s="1404" t="s">
        <v>99</v>
      </c>
      <c r="AJ68" s="344"/>
      <c r="AK68" s="344"/>
      <c r="AL68" s="344"/>
      <c r="AM68" s="344"/>
      <c r="AN68" s="344"/>
      <c r="AO68" s="344"/>
      <c r="AP68" s="344"/>
      <c r="AQ68" s="344"/>
      <c r="AR68" s="344"/>
      <c r="AS68" s="344"/>
    </row>
    <row r="69" spans="1:46" s="345" customFormat="1" ht="11.25" customHeight="1">
      <c r="A69" s="344"/>
      <c r="B69" s="1388"/>
      <c r="C69" s="1389"/>
      <c r="D69" s="1389"/>
      <c r="E69" s="1389"/>
      <c r="F69" s="1389"/>
      <c r="G69" s="1389"/>
      <c r="H69" s="1389"/>
      <c r="I69" s="1389"/>
      <c r="J69" s="1389"/>
      <c r="K69" s="1389"/>
      <c r="L69" s="1406"/>
      <c r="M69" s="1406"/>
      <c r="N69" s="1406"/>
      <c r="O69" s="1406"/>
      <c r="P69" s="1406"/>
      <c r="Q69" s="1407"/>
      <c r="R69" s="1413"/>
      <c r="S69" s="1414"/>
      <c r="T69" s="1414"/>
      <c r="U69" s="1414"/>
      <c r="V69" s="1414"/>
      <c r="W69" s="1414"/>
      <c r="X69" s="1414"/>
      <c r="Y69" s="1416"/>
      <c r="Z69" s="1401"/>
      <c r="AA69" s="1403"/>
      <c r="AB69" s="1403"/>
      <c r="AC69" s="1401"/>
      <c r="AD69" s="1403"/>
      <c r="AE69" s="1403"/>
      <c r="AF69" s="1401"/>
      <c r="AG69" s="1403"/>
      <c r="AH69" s="1403"/>
      <c r="AI69" s="1405"/>
      <c r="AJ69" s="344"/>
      <c r="AK69" s="344"/>
      <c r="AL69" s="344"/>
      <c r="AM69" s="344"/>
      <c r="AN69" s="344"/>
      <c r="AO69" s="344"/>
      <c r="AP69" s="344"/>
      <c r="AQ69" s="344"/>
      <c r="AR69" s="344"/>
      <c r="AS69" s="344"/>
    </row>
    <row r="70" spans="1:46" s="345" customFormat="1" ht="11.25" customHeight="1">
      <c r="A70" s="344"/>
      <c r="B70" s="1385" t="s">
        <v>412</v>
      </c>
      <c r="C70" s="1386"/>
      <c r="D70" s="1386"/>
      <c r="E70" s="1386"/>
      <c r="F70" s="1386"/>
      <c r="G70" s="1386"/>
      <c r="H70" s="1386"/>
      <c r="I70" s="1386"/>
      <c r="J70" s="1386"/>
      <c r="K70" s="1387"/>
      <c r="L70" s="1391"/>
      <c r="M70" s="1392"/>
      <c r="N70" s="1392"/>
      <c r="O70" s="1392"/>
      <c r="P70" s="1392"/>
      <c r="Q70" s="1392"/>
      <c r="R70" s="1392"/>
      <c r="S70" s="1392"/>
      <c r="T70" s="1392"/>
      <c r="U70" s="1392"/>
      <c r="V70" s="1392"/>
      <c r="W70" s="1392"/>
      <c r="X70" s="1392"/>
      <c r="Y70" s="1392"/>
      <c r="Z70" s="1392"/>
      <c r="AA70" s="1392"/>
      <c r="AB70" s="1392"/>
      <c r="AC70" s="1392"/>
      <c r="AD70" s="1392"/>
      <c r="AE70" s="1392"/>
      <c r="AF70" s="1392"/>
      <c r="AG70" s="1392"/>
      <c r="AH70" s="1392"/>
      <c r="AI70" s="1392"/>
      <c r="AJ70" s="1392"/>
      <c r="AK70" s="1392"/>
      <c r="AL70" s="1392"/>
      <c r="AM70" s="1392"/>
      <c r="AN70" s="1392"/>
      <c r="AO70" s="1392"/>
      <c r="AP70" s="1392"/>
      <c r="AQ70" s="1392"/>
      <c r="AR70" s="1393"/>
      <c r="AS70" s="344"/>
    </row>
    <row r="71" spans="1:46" s="345" customFormat="1" ht="11.25" customHeight="1">
      <c r="A71" s="344"/>
      <c r="B71" s="1388"/>
      <c r="C71" s="1389"/>
      <c r="D71" s="1389"/>
      <c r="E71" s="1389"/>
      <c r="F71" s="1389"/>
      <c r="G71" s="1389"/>
      <c r="H71" s="1389"/>
      <c r="I71" s="1389"/>
      <c r="J71" s="1389"/>
      <c r="K71" s="1390"/>
      <c r="L71" s="1394"/>
      <c r="M71" s="1395"/>
      <c r="N71" s="1395"/>
      <c r="O71" s="1395"/>
      <c r="P71" s="1395"/>
      <c r="Q71" s="1395"/>
      <c r="R71" s="1395"/>
      <c r="S71" s="1395"/>
      <c r="T71" s="1395"/>
      <c r="U71" s="1395"/>
      <c r="V71" s="1395"/>
      <c r="W71" s="1395"/>
      <c r="X71" s="1395"/>
      <c r="Y71" s="1395"/>
      <c r="Z71" s="1395"/>
      <c r="AA71" s="1395"/>
      <c r="AB71" s="1395"/>
      <c r="AC71" s="1395"/>
      <c r="AD71" s="1395"/>
      <c r="AE71" s="1395"/>
      <c r="AF71" s="1395"/>
      <c r="AG71" s="1395"/>
      <c r="AH71" s="1395"/>
      <c r="AI71" s="1395"/>
      <c r="AJ71" s="1395"/>
      <c r="AK71" s="1395"/>
      <c r="AL71" s="1395"/>
      <c r="AM71" s="1395"/>
      <c r="AN71" s="1395"/>
      <c r="AO71" s="1395"/>
      <c r="AP71" s="1395"/>
      <c r="AQ71" s="1395"/>
      <c r="AR71" s="1396"/>
      <c r="AS71" s="344"/>
    </row>
    <row r="112" ht="11.25" customHeight="1"/>
    <row r="113" ht="11.25" customHeight="1"/>
  </sheetData>
  <mergeCells count="184">
    <mergeCell ref="A1:AC2"/>
    <mergeCell ref="AK2:AV2"/>
    <mergeCell ref="B3:K4"/>
    <mergeCell ref="AL3:AV3"/>
    <mergeCell ref="B5:K7"/>
    <mergeCell ref="L5:N5"/>
    <mergeCell ref="O5:Y5"/>
    <mergeCell ref="AA5:AC5"/>
    <mergeCell ref="AD5:AN5"/>
    <mergeCell ref="L6:N7"/>
    <mergeCell ref="AK6:AK7"/>
    <mergeCell ref="AL6:AO7"/>
    <mergeCell ref="AF6:AG7"/>
    <mergeCell ref="AH6:AH7"/>
    <mergeCell ref="AI6:AJ7"/>
    <mergeCell ref="B8:K9"/>
    <mergeCell ref="L8:P9"/>
    <mergeCell ref="Q8:S9"/>
    <mergeCell ref="T8:U9"/>
    <mergeCell ref="V8:Z9"/>
    <mergeCell ref="AA8:AC9"/>
    <mergeCell ref="AD8:AE9"/>
    <mergeCell ref="Y6:Y7"/>
    <mergeCell ref="AA6:AC7"/>
    <mergeCell ref="AD6:AE7"/>
    <mergeCell ref="O6:P7"/>
    <mergeCell ref="Q6:R7"/>
    <mergeCell ref="S6:S7"/>
    <mergeCell ref="T6:U7"/>
    <mergeCell ref="V6:V7"/>
    <mergeCell ref="W6:X7"/>
    <mergeCell ref="AD10:AE11"/>
    <mergeCell ref="B12:K13"/>
    <mergeCell ref="B14:K16"/>
    <mergeCell ref="L14:N14"/>
    <mergeCell ref="O14:Y14"/>
    <mergeCell ref="AA14:AC14"/>
    <mergeCell ref="AD14:AN14"/>
    <mergeCell ref="L15:N16"/>
    <mergeCell ref="O15:P16"/>
    <mergeCell ref="Q15:R16"/>
    <mergeCell ref="B10:K11"/>
    <mergeCell ref="L10:P11"/>
    <mergeCell ref="Q10:S11"/>
    <mergeCell ref="T10:U11"/>
    <mergeCell ref="V10:Z11"/>
    <mergeCell ref="AA10:AC11"/>
    <mergeCell ref="AD15:AE16"/>
    <mergeCell ref="AF15:AG16"/>
    <mergeCell ref="AH15:AH16"/>
    <mergeCell ref="AI15:AJ16"/>
    <mergeCell ref="AK15:AK16"/>
    <mergeCell ref="AL15:AO16"/>
    <mergeCell ref="S15:S16"/>
    <mergeCell ref="T15:U16"/>
    <mergeCell ref="V15:V16"/>
    <mergeCell ref="W15:X16"/>
    <mergeCell ref="Y15:Y16"/>
    <mergeCell ref="AA15:AC16"/>
    <mergeCell ref="AD17:AE18"/>
    <mergeCell ref="B19:K20"/>
    <mergeCell ref="L19:P20"/>
    <mergeCell ref="Q19:S20"/>
    <mergeCell ref="T19:U20"/>
    <mergeCell ref="V19:Z20"/>
    <mergeCell ref="AA19:AC20"/>
    <mergeCell ref="AD19:AE20"/>
    <mergeCell ref="B17:K18"/>
    <mergeCell ref="L17:P18"/>
    <mergeCell ref="Q17:S18"/>
    <mergeCell ref="T17:U18"/>
    <mergeCell ref="V17:Z18"/>
    <mergeCell ref="AA17:AC18"/>
    <mergeCell ref="A22:Y23"/>
    <mergeCell ref="AL23:AW23"/>
    <mergeCell ref="B24:AG25"/>
    <mergeCell ref="AL24:AW24"/>
    <mergeCell ref="B26:L27"/>
    <mergeCell ref="M26:Q27"/>
    <mergeCell ref="R26:T27"/>
    <mergeCell ref="U26:V27"/>
    <mergeCell ref="W26:AA27"/>
    <mergeCell ref="AB26:AD27"/>
    <mergeCell ref="AE26:AF27"/>
    <mergeCell ref="B28:L31"/>
    <mergeCell ref="M28:AW31"/>
    <mergeCell ref="B33:AG34"/>
    <mergeCell ref="B35:L36"/>
    <mergeCell ref="M35:O35"/>
    <mergeCell ref="P35:R35"/>
    <mergeCell ref="AK35:AV35"/>
    <mergeCell ref="M36:O36"/>
    <mergeCell ref="P36:R36"/>
    <mergeCell ref="AE37:AF38"/>
    <mergeCell ref="B39:L40"/>
    <mergeCell ref="M39:AR40"/>
    <mergeCell ref="B41:L42"/>
    <mergeCell ref="M41:AA42"/>
    <mergeCell ref="B44:AG45"/>
    <mergeCell ref="AK45:AV45"/>
    <mergeCell ref="B37:L38"/>
    <mergeCell ref="M37:Q38"/>
    <mergeCell ref="R37:T38"/>
    <mergeCell ref="U37:V38"/>
    <mergeCell ref="W37:AA38"/>
    <mergeCell ref="AB37:AD38"/>
    <mergeCell ref="B46:Q47"/>
    <mergeCell ref="R46:T46"/>
    <mergeCell ref="U46:W46"/>
    <mergeCell ref="X46:AJ47"/>
    <mergeCell ref="AK46:AM46"/>
    <mergeCell ref="AN46:AO46"/>
    <mergeCell ref="R47:T47"/>
    <mergeCell ref="U47:W47"/>
    <mergeCell ref="AK47:AM47"/>
    <mergeCell ref="AN47:AO47"/>
    <mergeCell ref="AN49:AP49"/>
    <mergeCell ref="B50:D51"/>
    <mergeCell ref="E50:Q51"/>
    <mergeCell ref="R50:T51"/>
    <mergeCell ref="U50:W51"/>
    <mergeCell ref="X50:AJ51"/>
    <mergeCell ref="AK50:AM51"/>
    <mergeCell ref="AN50:AP51"/>
    <mergeCell ref="B48:Q48"/>
    <mergeCell ref="B49:Q49"/>
    <mergeCell ref="R49:T49"/>
    <mergeCell ref="U49:W49"/>
    <mergeCell ref="X49:AJ49"/>
    <mergeCell ref="AK49:AM49"/>
    <mergeCell ref="AN52:AP53"/>
    <mergeCell ref="E54:Q55"/>
    <mergeCell ref="R54:T55"/>
    <mergeCell ref="U54:W55"/>
    <mergeCell ref="X54:AJ55"/>
    <mergeCell ref="AK54:AM55"/>
    <mergeCell ref="AN54:AP55"/>
    <mergeCell ref="B52:D57"/>
    <mergeCell ref="E52:Q53"/>
    <mergeCell ref="R52:T53"/>
    <mergeCell ref="U52:W53"/>
    <mergeCell ref="X52:AJ53"/>
    <mergeCell ref="AK52:AM53"/>
    <mergeCell ref="E56:Q57"/>
    <mergeCell ref="R56:T57"/>
    <mergeCell ref="U56:W57"/>
    <mergeCell ref="R66:X67"/>
    <mergeCell ref="Y66:Z67"/>
    <mergeCell ref="AA66:AB67"/>
    <mergeCell ref="AC66:AC67"/>
    <mergeCell ref="AD66:AE67"/>
    <mergeCell ref="AF66:AF67"/>
    <mergeCell ref="B59:AG60"/>
    <mergeCell ref="B61:L62"/>
    <mergeCell ref="M61:Q62"/>
    <mergeCell ref="R61:T62"/>
    <mergeCell ref="U61:V62"/>
    <mergeCell ref="W61:AA62"/>
    <mergeCell ref="AB61:AD62"/>
    <mergeCell ref="AE61:AF62"/>
    <mergeCell ref="B70:K71"/>
    <mergeCell ref="L70:AR71"/>
    <mergeCell ref="B64:Z65"/>
    <mergeCell ref="AA64:AT65"/>
    <mergeCell ref="AC68:AC69"/>
    <mergeCell ref="AD68:AE69"/>
    <mergeCell ref="AF68:AF69"/>
    <mergeCell ref="AG68:AH69"/>
    <mergeCell ref="AI68:AI69"/>
    <mergeCell ref="L69:N69"/>
    <mergeCell ref="O69:Q69"/>
    <mergeCell ref="AG66:AH67"/>
    <mergeCell ref="AI66:AI67"/>
    <mergeCell ref="L67:N67"/>
    <mergeCell ref="O67:Q67"/>
    <mergeCell ref="B68:K69"/>
    <mergeCell ref="L68:N68"/>
    <mergeCell ref="O68:Q68"/>
    <mergeCell ref="R68:X69"/>
    <mergeCell ref="Y68:Z69"/>
    <mergeCell ref="AA68:AB69"/>
    <mergeCell ref="B66:K67"/>
    <mergeCell ref="L66:N66"/>
    <mergeCell ref="O66:Q66"/>
  </mergeCells>
  <phoneticPr fontId="3"/>
  <dataValidations count="1">
    <dataValidation type="list" allowBlank="1" showInputMessage="1" showErrorMessage="1" sqref="L6 AA6 AA15 L15 U50:W57 M36:R36 R50 R52:T57 R47:W47 AK47:AO47 AO59:AO60 AK50:AP55 L67:Q67 L69:Q69 AK58:AN60 R58:W58">
      <formula1>"○"</formula1>
    </dataValidation>
  </dataValidations>
  <pageMargins left="0.59055118110236227" right="0.39370078740157483" top="0.39370078740157483" bottom="0.39370078740157483" header="0.51181102362204722" footer="0.19685039370078741"/>
  <pageSetup paperSize="9" scale="91" orientation="portrait" r:id="rId1"/>
  <headerFooter alignWithMargins="0">
    <oddFooter>&amp;R11</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99FF"/>
  </sheetPr>
  <dimension ref="A1:BA74"/>
  <sheetViews>
    <sheetView zoomScaleNormal="100" zoomScaleSheetLayoutView="100" workbookViewId="0">
      <selection sqref="A1:AB2"/>
    </sheetView>
  </sheetViews>
  <sheetFormatPr defaultColWidth="1.875" defaultRowHeight="11.25" customHeight="1"/>
  <cols>
    <col min="1" max="16384" width="1.875" style="128"/>
  </cols>
  <sheetData>
    <row r="1" spans="1:53" s="123" customFormat="1" ht="11.25" customHeight="1">
      <c r="A1" s="1590" t="s">
        <v>967</v>
      </c>
      <c r="B1" s="1590"/>
      <c r="C1" s="1590"/>
      <c r="D1" s="1590"/>
      <c r="E1" s="1590"/>
      <c r="F1" s="1590"/>
      <c r="G1" s="1590"/>
      <c r="H1" s="1590"/>
      <c r="I1" s="1590"/>
      <c r="J1" s="1590"/>
      <c r="K1" s="1590"/>
      <c r="L1" s="1590"/>
      <c r="M1" s="1590"/>
      <c r="N1" s="1590"/>
      <c r="O1" s="1590"/>
      <c r="P1" s="1590"/>
      <c r="Q1" s="1590"/>
      <c r="R1" s="1590"/>
      <c r="S1" s="1590"/>
      <c r="T1" s="1590"/>
      <c r="U1" s="1590"/>
      <c r="V1" s="1590"/>
      <c r="W1" s="1590"/>
      <c r="X1" s="1590"/>
      <c r="Y1" s="1590"/>
      <c r="Z1" s="1590"/>
      <c r="AA1" s="1590"/>
      <c r="AB1" s="1590"/>
      <c r="AC1" s="122"/>
      <c r="AD1" s="122"/>
      <c r="AE1" s="122"/>
      <c r="AF1" s="122"/>
      <c r="AG1" s="122"/>
      <c r="AH1" s="122"/>
      <c r="AI1" s="122"/>
      <c r="AJ1" s="122"/>
      <c r="AK1" s="122"/>
      <c r="AL1" s="122"/>
      <c r="AM1" s="122"/>
      <c r="AN1" s="122"/>
      <c r="AO1" s="122"/>
      <c r="AP1" s="122"/>
      <c r="AQ1" s="122"/>
      <c r="AR1" s="122"/>
      <c r="AS1" s="122"/>
      <c r="AT1" s="122"/>
      <c r="AU1" s="122"/>
      <c r="AV1" s="122"/>
      <c r="AW1" s="122"/>
      <c r="AX1" s="122"/>
    </row>
    <row r="2" spans="1:53" s="123" customFormat="1" ht="11.25" customHeight="1">
      <c r="A2" s="1590"/>
      <c r="B2" s="1590"/>
      <c r="C2" s="1590"/>
      <c r="D2" s="1590"/>
      <c r="E2" s="1590"/>
      <c r="F2" s="1590"/>
      <c r="G2" s="1590"/>
      <c r="H2" s="1590"/>
      <c r="I2" s="1590"/>
      <c r="J2" s="1590"/>
      <c r="K2" s="1590"/>
      <c r="L2" s="1590"/>
      <c r="M2" s="1590"/>
      <c r="N2" s="1590"/>
      <c r="O2" s="1590"/>
      <c r="P2" s="1590"/>
      <c r="Q2" s="1590"/>
      <c r="R2" s="1590"/>
      <c r="S2" s="1590"/>
      <c r="T2" s="1590"/>
      <c r="U2" s="1590"/>
      <c r="V2" s="1590"/>
      <c r="W2" s="1590"/>
      <c r="X2" s="1590"/>
      <c r="Y2" s="1590"/>
      <c r="Z2" s="1590"/>
      <c r="AA2" s="1590"/>
      <c r="AB2" s="1590"/>
      <c r="AC2" s="122"/>
      <c r="AD2" s="122"/>
      <c r="AE2" s="122"/>
      <c r="AF2" s="122"/>
      <c r="AG2" s="122"/>
      <c r="AH2" s="122"/>
      <c r="AI2" s="122"/>
      <c r="AJ2" s="122"/>
      <c r="AK2" s="122"/>
      <c r="AL2" s="122"/>
      <c r="AM2" s="122"/>
      <c r="AN2" s="122"/>
      <c r="AP2" s="122"/>
      <c r="AQ2" s="122"/>
      <c r="AR2" s="122"/>
      <c r="AS2" s="122"/>
      <c r="AT2" s="122"/>
      <c r="AU2" s="122"/>
      <c r="AV2" s="122"/>
      <c r="AW2" s="122"/>
      <c r="AX2" s="122"/>
    </row>
    <row r="3" spans="1:53" s="123" customFormat="1" ht="11.25" customHeight="1">
      <c r="A3" s="122"/>
      <c r="B3" s="1558" t="s">
        <v>353</v>
      </c>
      <c r="C3" s="1558"/>
      <c r="D3" s="1558"/>
      <c r="E3" s="1558"/>
      <c r="F3" s="1558"/>
      <c r="G3" s="1558"/>
      <c r="H3" s="1558"/>
      <c r="I3" s="1558"/>
      <c r="J3" s="1558"/>
      <c r="K3" s="1558"/>
      <c r="L3" s="1558"/>
      <c r="M3" s="1558"/>
      <c r="N3" s="1558"/>
      <c r="O3" s="1558"/>
      <c r="P3" s="1558"/>
      <c r="Q3" s="1558"/>
      <c r="R3" s="1558"/>
      <c r="S3" s="1558"/>
      <c r="T3" s="1558"/>
      <c r="U3" s="1558"/>
      <c r="V3" s="1558"/>
      <c r="W3" s="1558"/>
      <c r="X3" s="1558"/>
      <c r="Y3" s="1558"/>
      <c r="Z3" s="1558"/>
      <c r="AA3" s="1558"/>
      <c r="AB3" s="1558"/>
      <c r="AC3" s="1558"/>
      <c r="AD3" s="1558"/>
      <c r="AE3" s="1558"/>
      <c r="AF3" s="1558"/>
      <c r="AG3" s="1558"/>
      <c r="AH3" s="1558"/>
      <c r="AI3" s="1558"/>
      <c r="AJ3" s="1558"/>
      <c r="AK3" s="122"/>
      <c r="AL3" s="122"/>
      <c r="AM3" s="122" t="s">
        <v>612</v>
      </c>
      <c r="AN3" s="122"/>
      <c r="AO3" s="122"/>
      <c r="AP3" s="122"/>
      <c r="AQ3" s="122"/>
      <c r="AR3" s="122"/>
      <c r="AS3" s="122"/>
      <c r="AT3" s="122"/>
      <c r="AU3" s="122"/>
      <c r="AV3" s="122"/>
      <c r="AW3" s="122"/>
      <c r="AX3" s="122"/>
    </row>
    <row r="4" spans="1:53" s="123" customFormat="1" ht="11.25" customHeight="1">
      <c r="A4" s="122"/>
      <c r="B4" s="1558"/>
      <c r="C4" s="1558"/>
      <c r="D4" s="1558"/>
      <c r="E4" s="1558"/>
      <c r="F4" s="1558"/>
      <c r="G4" s="1558"/>
      <c r="H4" s="1558"/>
      <c r="I4" s="1558"/>
      <c r="J4" s="1558"/>
      <c r="K4" s="1558"/>
      <c r="L4" s="1558"/>
      <c r="M4" s="1558"/>
      <c r="N4" s="1558"/>
      <c r="O4" s="1558"/>
      <c r="P4" s="1558"/>
      <c r="Q4" s="1558"/>
      <c r="R4" s="1558"/>
      <c r="S4" s="1558"/>
      <c r="T4" s="1558"/>
      <c r="U4" s="1558"/>
      <c r="V4" s="1558"/>
      <c r="W4" s="1558"/>
      <c r="X4" s="1558"/>
      <c r="Y4" s="1558"/>
      <c r="Z4" s="1558"/>
      <c r="AA4" s="1558"/>
      <c r="AB4" s="1558"/>
      <c r="AC4" s="1558"/>
      <c r="AD4" s="1558"/>
      <c r="AE4" s="1558"/>
      <c r="AF4" s="1558"/>
      <c r="AG4" s="1558"/>
      <c r="AH4" s="1558"/>
      <c r="AI4" s="1558"/>
      <c r="AJ4" s="1558"/>
      <c r="AK4" s="124"/>
      <c r="AM4" s="124"/>
      <c r="AN4" s="124"/>
      <c r="AO4" s="124"/>
      <c r="AP4" s="124"/>
      <c r="AQ4" s="124"/>
      <c r="AR4" s="124"/>
      <c r="AS4" s="124"/>
      <c r="AT4" s="124"/>
      <c r="AU4" s="125"/>
      <c r="AV4" s="125"/>
      <c r="AW4" s="125"/>
      <c r="AX4" s="122"/>
    </row>
    <row r="5" spans="1:53" s="123" customFormat="1" ht="11.25" customHeight="1">
      <c r="A5" s="122"/>
      <c r="B5" s="1492" t="s">
        <v>354</v>
      </c>
      <c r="C5" s="1493"/>
      <c r="D5" s="1493"/>
      <c r="E5" s="1493"/>
      <c r="F5" s="1493"/>
      <c r="G5" s="1493"/>
      <c r="H5" s="1493"/>
      <c r="I5" s="1493"/>
      <c r="J5" s="1493"/>
      <c r="K5" s="1494"/>
      <c r="L5" s="1517"/>
      <c r="M5" s="1518"/>
      <c r="N5" s="1518"/>
      <c r="O5" s="1518"/>
      <c r="P5" s="1518"/>
      <c r="Q5" s="1518"/>
      <c r="R5" s="1518"/>
      <c r="S5" s="1518"/>
      <c r="T5" s="1518"/>
      <c r="U5" s="1518"/>
      <c r="V5" s="1518"/>
      <c r="W5" s="1518"/>
      <c r="X5" s="1518"/>
      <c r="Y5" s="1518"/>
      <c r="Z5" s="1518"/>
      <c r="AA5" s="1518"/>
      <c r="AB5" s="1518"/>
      <c r="AC5" s="1518"/>
      <c r="AD5" s="1518"/>
      <c r="AE5" s="1518"/>
      <c r="AF5" s="1518"/>
      <c r="AG5" s="1518"/>
      <c r="AH5" s="1518"/>
      <c r="AI5" s="1518"/>
      <c r="AJ5" s="1518"/>
      <c r="AK5" s="1518"/>
      <c r="AL5" s="1518"/>
      <c r="AM5" s="1518"/>
      <c r="AN5" s="1518"/>
      <c r="AO5" s="1518"/>
      <c r="AP5" s="1518"/>
      <c r="AQ5" s="1518"/>
      <c r="AR5" s="1518"/>
      <c r="AS5" s="1518"/>
      <c r="AT5" s="1518"/>
      <c r="AU5" s="1518"/>
      <c r="AV5" s="1518"/>
      <c r="AW5" s="1591"/>
      <c r="AX5" s="122"/>
    </row>
    <row r="6" spans="1:53" s="123" customFormat="1" ht="11.25" customHeight="1">
      <c r="A6" s="122"/>
      <c r="B6" s="1514"/>
      <c r="C6" s="1515"/>
      <c r="D6" s="1515"/>
      <c r="E6" s="1515"/>
      <c r="F6" s="1515"/>
      <c r="G6" s="1515"/>
      <c r="H6" s="1515"/>
      <c r="I6" s="1515"/>
      <c r="J6" s="1515"/>
      <c r="K6" s="1516"/>
      <c r="L6" s="1592"/>
      <c r="M6" s="1593"/>
      <c r="N6" s="1593"/>
      <c r="O6" s="1593"/>
      <c r="P6" s="1593"/>
      <c r="Q6" s="1593"/>
      <c r="R6" s="1593"/>
      <c r="S6" s="1593"/>
      <c r="T6" s="1593"/>
      <c r="U6" s="1593"/>
      <c r="V6" s="1593"/>
      <c r="W6" s="1593"/>
      <c r="X6" s="1593"/>
      <c r="Y6" s="1593"/>
      <c r="Z6" s="1593"/>
      <c r="AA6" s="1593"/>
      <c r="AB6" s="1593"/>
      <c r="AC6" s="1593"/>
      <c r="AD6" s="1593"/>
      <c r="AE6" s="1593"/>
      <c r="AF6" s="1593"/>
      <c r="AG6" s="1593"/>
      <c r="AH6" s="1593"/>
      <c r="AI6" s="1593"/>
      <c r="AJ6" s="1593"/>
      <c r="AK6" s="1593"/>
      <c r="AL6" s="1593"/>
      <c r="AM6" s="1593"/>
      <c r="AN6" s="1593"/>
      <c r="AO6" s="1593"/>
      <c r="AP6" s="1593"/>
      <c r="AQ6" s="1593"/>
      <c r="AR6" s="1593"/>
      <c r="AS6" s="1593"/>
      <c r="AT6" s="1593"/>
      <c r="AU6" s="1593"/>
      <c r="AV6" s="1593"/>
      <c r="AW6" s="1594"/>
      <c r="AX6" s="122"/>
    </row>
    <row r="7" spans="1:53" s="123" customFormat="1" ht="11.25" customHeight="1">
      <c r="A7" s="122"/>
      <c r="B7" s="1495"/>
      <c r="C7" s="1496"/>
      <c r="D7" s="1496"/>
      <c r="E7" s="1496"/>
      <c r="F7" s="1496"/>
      <c r="G7" s="1496"/>
      <c r="H7" s="1496"/>
      <c r="I7" s="1496"/>
      <c r="J7" s="1496"/>
      <c r="K7" s="1497"/>
      <c r="L7" s="1519"/>
      <c r="M7" s="1520"/>
      <c r="N7" s="1520"/>
      <c r="O7" s="1520"/>
      <c r="P7" s="1520"/>
      <c r="Q7" s="1520"/>
      <c r="R7" s="1520"/>
      <c r="S7" s="1520"/>
      <c r="T7" s="1520"/>
      <c r="U7" s="1520"/>
      <c r="V7" s="1520"/>
      <c r="W7" s="1520"/>
      <c r="X7" s="1520"/>
      <c r="Y7" s="1520"/>
      <c r="Z7" s="1520"/>
      <c r="AA7" s="1520"/>
      <c r="AB7" s="1520"/>
      <c r="AC7" s="1520"/>
      <c r="AD7" s="1520"/>
      <c r="AE7" s="1520"/>
      <c r="AF7" s="1520"/>
      <c r="AG7" s="1520"/>
      <c r="AH7" s="1520"/>
      <c r="AI7" s="1520"/>
      <c r="AJ7" s="1520"/>
      <c r="AK7" s="1520"/>
      <c r="AL7" s="1520"/>
      <c r="AM7" s="1520"/>
      <c r="AN7" s="1520"/>
      <c r="AO7" s="1520"/>
      <c r="AP7" s="1520"/>
      <c r="AQ7" s="1520"/>
      <c r="AR7" s="1520"/>
      <c r="AS7" s="1520"/>
      <c r="AT7" s="1520"/>
      <c r="AU7" s="1520"/>
      <c r="AV7" s="1520"/>
      <c r="AW7" s="1595"/>
      <c r="AX7" s="122"/>
    </row>
    <row r="8" spans="1:53" s="123" customFormat="1" ht="11.25" customHeight="1">
      <c r="A8" s="122"/>
      <c r="B8" s="1492" t="s">
        <v>355</v>
      </c>
      <c r="C8" s="1493"/>
      <c r="D8" s="1493"/>
      <c r="E8" s="1493"/>
      <c r="F8" s="1493"/>
      <c r="G8" s="1493"/>
      <c r="H8" s="1493"/>
      <c r="I8" s="1493"/>
      <c r="J8" s="1493"/>
      <c r="K8" s="1493"/>
      <c r="L8" s="1506" t="s">
        <v>102</v>
      </c>
      <c r="M8" s="1506"/>
      <c r="N8" s="1506"/>
      <c r="O8" s="1506" t="s">
        <v>103</v>
      </c>
      <c r="P8" s="1506"/>
      <c r="Q8" s="1506"/>
      <c r="R8" s="126"/>
      <c r="S8" s="126"/>
      <c r="T8" s="126"/>
      <c r="U8" s="126"/>
      <c r="V8" s="126"/>
      <c r="W8" s="126"/>
      <c r="X8" s="126"/>
      <c r="Y8" s="126"/>
      <c r="Z8" s="126"/>
      <c r="AA8" s="126"/>
      <c r="AB8" s="126"/>
      <c r="AC8" s="126"/>
      <c r="AD8" s="126"/>
      <c r="AE8" s="126"/>
      <c r="AF8" s="126"/>
      <c r="AG8" s="126"/>
      <c r="AH8" s="126"/>
      <c r="AI8" s="126"/>
      <c r="AJ8" s="126"/>
      <c r="AK8" s="124"/>
      <c r="AL8" s="124"/>
      <c r="AM8" s="124"/>
      <c r="AN8" s="124"/>
      <c r="AO8" s="124"/>
      <c r="AP8" s="124"/>
      <c r="AQ8" s="124"/>
      <c r="AR8" s="124"/>
      <c r="AS8" s="124"/>
      <c r="AT8" s="124"/>
      <c r="AU8" s="125"/>
      <c r="AV8" s="125"/>
      <c r="AW8" s="125"/>
      <c r="AX8" s="122"/>
    </row>
    <row r="9" spans="1:53" s="123" customFormat="1" ht="11.25" customHeight="1">
      <c r="A9" s="122"/>
      <c r="B9" s="1495"/>
      <c r="C9" s="1496"/>
      <c r="D9" s="1496"/>
      <c r="E9" s="1496"/>
      <c r="F9" s="1496"/>
      <c r="G9" s="1496"/>
      <c r="H9" s="1496"/>
      <c r="I9" s="1496"/>
      <c r="J9" s="1496"/>
      <c r="K9" s="1496"/>
      <c r="L9" s="1532"/>
      <c r="M9" s="1532"/>
      <c r="N9" s="1532"/>
      <c r="O9" s="1532"/>
      <c r="P9" s="1532"/>
      <c r="Q9" s="1532"/>
      <c r="R9" s="126"/>
      <c r="S9" s="122" t="s">
        <v>299</v>
      </c>
      <c r="T9" s="126"/>
      <c r="U9" s="126"/>
      <c r="V9" s="126"/>
      <c r="W9" s="126"/>
      <c r="X9" s="126"/>
      <c r="Y9" s="126"/>
      <c r="Z9" s="126"/>
      <c r="AA9" s="126"/>
      <c r="AB9" s="126"/>
      <c r="AC9" s="126"/>
      <c r="AD9" s="126"/>
      <c r="AE9" s="126"/>
      <c r="AF9" s="126"/>
      <c r="AG9" s="126"/>
      <c r="AH9" s="126"/>
      <c r="AI9" s="126"/>
      <c r="AJ9" s="126"/>
      <c r="AK9" s="124"/>
      <c r="AL9" s="124"/>
      <c r="AM9" s="124"/>
      <c r="AN9" s="124"/>
      <c r="AO9" s="124"/>
      <c r="AP9" s="124"/>
      <c r="AQ9" s="124"/>
      <c r="AR9" s="124"/>
      <c r="AS9" s="124"/>
      <c r="AT9" s="124"/>
      <c r="AU9" s="125"/>
      <c r="AV9" s="125"/>
      <c r="AW9" s="125"/>
      <c r="AX9" s="122"/>
    </row>
    <row r="10" spans="1:53" s="123" customFormat="1" ht="11.25" customHeight="1">
      <c r="A10" s="122"/>
      <c r="B10" s="126"/>
      <c r="C10" s="126"/>
      <c r="D10" s="126"/>
      <c r="E10" s="126"/>
      <c r="F10" s="126"/>
      <c r="G10" s="126"/>
      <c r="H10" s="126"/>
      <c r="I10" s="126"/>
      <c r="J10" s="126"/>
      <c r="K10" s="126"/>
      <c r="L10" s="126"/>
      <c r="M10" s="126"/>
      <c r="N10" s="126"/>
      <c r="O10" s="126"/>
      <c r="P10" s="126"/>
      <c r="Q10" s="126"/>
      <c r="R10" s="126"/>
      <c r="S10" s="126"/>
      <c r="T10" s="126"/>
      <c r="U10" s="126"/>
      <c r="V10" s="126"/>
      <c r="W10" s="126"/>
      <c r="X10" s="126"/>
      <c r="Y10" s="126"/>
      <c r="Z10" s="126"/>
      <c r="AA10" s="126"/>
      <c r="AB10" s="126"/>
      <c r="AC10" s="126"/>
      <c r="AD10" s="126"/>
      <c r="AE10" s="126"/>
      <c r="AF10" s="126"/>
      <c r="AG10" s="126"/>
      <c r="AH10" s="126"/>
      <c r="AI10" s="126"/>
      <c r="AJ10" s="126"/>
      <c r="AK10" s="124"/>
      <c r="AL10" s="124"/>
      <c r="AM10" s="124"/>
      <c r="AN10" s="124"/>
      <c r="AO10" s="124"/>
      <c r="AP10" s="124"/>
      <c r="AQ10" s="124"/>
      <c r="AR10" s="124"/>
      <c r="AS10" s="124"/>
      <c r="AT10" s="124"/>
      <c r="AU10" s="125"/>
      <c r="AV10" s="125"/>
      <c r="AW10" s="125"/>
      <c r="AX10" s="122"/>
    </row>
    <row r="11" spans="1:53" s="123" customFormat="1" ht="11.25" customHeight="1">
      <c r="A11" s="122"/>
      <c r="B11" s="1506" t="s">
        <v>356</v>
      </c>
      <c r="C11" s="1506"/>
      <c r="D11" s="1506"/>
      <c r="E11" s="1506"/>
      <c r="F11" s="1506"/>
      <c r="G11" s="1506"/>
      <c r="H11" s="1506"/>
      <c r="I11" s="1506"/>
      <c r="J11" s="1506"/>
      <c r="K11" s="1506"/>
      <c r="L11" s="1536"/>
      <c r="M11" s="1589"/>
      <c r="N11" s="1493" t="s">
        <v>357</v>
      </c>
      <c r="O11" s="1493"/>
      <c r="P11" s="1493"/>
      <c r="Q11" s="1493"/>
      <c r="R11" s="1493"/>
      <c r="S11" s="1493"/>
      <c r="T11" s="1536"/>
      <c r="U11" s="1487"/>
      <c r="V11" s="1543" t="s">
        <v>358</v>
      </c>
      <c r="W11" s="1493"/>
      <c r="X11" s="1493"/>
      <c r="Y11" s="1493"/>
      <c r="Z11" s="1493"/>
      <c r="AA11" s="1494"/>
      <c r="AB11" s="1536"/>
      <c r="AC11" s="1487"/>
      <c r="AD11" s="1543" t="s">
        <v>359</v>
      </c>
      <c r="AE11" s="1493"/>
      <c r="AF11" s="1493"/>
      <c r="AG11" s="1493"/>
      <c r="AH11" s="1493"/>
      <c r="AI11" s="1494"/>
      <c r="AJ11" s="122"/>
      <c r="AK11" s="122" t="s">
        <v>299</v>
      </c>
      <c r="AL11" s="126"/>
      <c r="AM11" s="126"/>
      <c r="AN11" s="126"/>
      <c r="AO11" s="124"/>
      <c r="AP11" s="124"/>
      <c r="AQ11" s="124"/>
      <c r="AR11" s="124"/>
      <c r="AS11" s="124"/>
      <c r="AT11" s="124"/>
      <c r="AU11" s="124"/>
      <c r="AV11" s="124"/>
      <c r="AW11" s="124"/>
      <c r="AX11" s="124"/>
      <c r="AY11" s="127"/>
      <c r="AZ11" s="127"/>
      <c r="BA11" s="127"/>
    </row>
    <row r="12" spans="1:53" ht="11.25" customHeight="1">
      <c r="A12" s="125"/>
      <c r="B12" s="1584" t="s">
        <v>360</v>
      </c>
      <c r="C12" s="1585"/>
      <c r="D12" s="1506" t="s">
        <v>361</v>
      </c>
      <c r="E12" s="1506"/>
      <c r="F12" s="1506"/>
      <c r="G12" s="1506"/>
      <c r="H12" s="1506"/>
      <c r="I12" s="1506"/>
      <c r="J12" s="1506"/>
      <c r="K12" s="1506"/>
      <c r="L12" s="1588"/>
      <c r="M12" s="1588"/>
      <c r="N12" s="1588"/>
      <c r="O12" s="1588"/>
      <c r="P12" s="1588"/>
      <c r="Q12" s="1588"/>
      <c r="R12" s="1588"/>
      <c r="S12" s="1588"/>
      <c r="T12" s="1588"/>
      <c r="U12" s="1588"/>
      <c r="V12" s="1588"/>
      <c r="W12" s="1588"/>
      <c r="X12" s="1588"/>
      <c r="Y12" s="1588"/>
      <c r="Z12" s="1588"/>
      <c r="AA12" s="1588"/>
      <c r="AB12" s="1588"/>
      <c r="AC12" s="1588"/>
      <c r="AD12" s="1588"/>
      <c r="AE12" s="1588"/>
      <c r="AF12" s="1588"/>
      <c r="AG12" s="1588"/>
      <c r="AH12" s="1588"/>
      <c r="AI12" s="1588"/>
      <c r="AJ12" s="1588"/>
      <c r="AK12" s="1588"/>
      <c r="AL12" s="1588"/>
      <c r="AM12" s="1588"/>
      <c r="AN12" s="1588"/>
      <c r="AO12" s="1588"/>
      <c r="AP12" s="1588"/>
      <c r="AQ12" s="1588"/>
      <c r="AR12" s="1588"/>
      <c r="AS12" s="1588"/>
      <c r="AT12" s="1588"/>
      <c r="AU12" s="1588"/>
      <c r="AV12" s="1588"/>
      <c r="AW12" s="1588"/>
      <c r="AX12" s="125"/>
    </row>
    <row r="13" spans="1:53" ht="11.25" customHeight="1">
      <c r="A13" s="125"/>
      <c r="B13" s="1584"/>
      <c r="C13" s="1585"/>
      <c r="D13" s="1506"/>
      <c r="E13" s="1506"/>
      <c r="F13" s="1506"/>
      <c r="G13" s="1506"/>
      <c r="H13" s="1506"/>
      <c r="I13" s="1506"/>
      <c r="J13" s="1506"/>
      <c r="K13" s="1506"/>
      <c r="L13" s="1588"/>
      <c r="M13" s="1588"/>
      <c r="N13" s="1588"/>
      <c r="O13" s="1588"/>
      <c r="P13" s="1588"/>
      <c r="Q13" s="1588"/>
      <c r="R13" s="1588"/>
      <c r="S13" s="1588"/>
      <c r="T13" s="1588"/>
      <c r="U13" s="1588"/>
      <c r="V13" s="1588"/>
      <c r="W13" s="1588"/>
      <c r="X13" s="1588"/>
      <c r="Y13" s="1588"/>
      <c r="Z13" s="1588"/>
      <c r="AA13" s="1588"/>
      <c r="AB13" s="1588"/>
      <c r="AC13" s="1588"/>
      <c r="AD13" s="1588"/>
      <c r="AE13" s="1588"/>
      <c r="AF13" s="1588"/>
      <c r="AG13" s="1588"/>
      <c r="AH13" s="1588"/>
      <c r="AI13" s="1588"/>
      <c r="AJ13" s="1588"/>
      <c r="AK13" s="1588"/>
      <c r="AL13" s="1588"/>
      <c r="AM13" s="1588"/>
      <c r="AN13" s="1588"/>
      <c r="AO13" s="1588"/>
      <c r="AP13" s="1588"/>
      <c r="AQ13" s="1588"/>
      <c r="AR13" s="1588"/>
      <c r="AS13" s="1588"/>
      <c r="AT13" s="1588"/>
      <c r="AU13" s="1588"/>
      <c r="AV13" s="1588"/>
      <c r="AW13" s="1588"/>
      <c r="AX13" s="125"/>
    </row>
    <row r="14" spans="1:53" ht="11.25" customHeight="1">
      <c r="A14" s="125"/>
      <c r="B14" s="1584"/>
      <c r="C14" s="1585"/>
      <c r="D14" s="1506" t="s">
        <v>362</v>
      </c>
      <c r="E14" s="1506"/>
      <c r="F14" s="1506"/>
      <c r="G14" s="1506"/>
      <c r="H14" s="1506"/>
      <c r="I14" s="1506"/>
      <c r="J14" s="1506"/>
      <c r="K14" s="1506"/>
      <c r="L14" s="1536"/>
      <c r="M14" s="1487"/>
      <c r="N14" s="1487"/>
      <c r="O14" s="1487"/>
      <c r="P14" s="1487"/>
      <c r="Q14" s="1487"/>
      <c r="R14" s="1487"/>
      <c r="S14" s="1487"/>
      <c r="T14" s="1487"/>
      <c r="U14" s="1487"/>
      <c r="V14" s="1487"/>
      <c r="W14" s="1487"/>
      <c r="X14" s="1487"/>
      <c r="Y14" s="1487"/>
      <c r="Z14" s="1492" t="s">
        <v>363</v>
      </c>
      <c r="AA14" s="1493"/>
      <c r="AB14" s="1493"/>
      <c r="AC14" s="1493"/>
      <c r="AD14" s="1493"/>
      <c r="AE14" s="1493"/>
      <c r="AF14" s="1493"/>
      <c r="AG14" s="1493"/>
      <c r="AH14" s="1532"/>
      <c r="AI14" s="1532"/>
      <c r="AJ14" s="1532"/>
      <c r="AK14" s="1532"/>
      <c r="AL14" s="1532"/>
      <c r="AM14" s="1532"/>
      <c r="AN14" s="1532"/>
      <c r="AO14" s="1532"/>
      <c r="AP14" s="1532"/>
      <c r="AQ14" s="1532"/>
      <c r="AR14" s="1532"/>
      <c r="AS14" s="1532"/>
      <c r="AT14" s="1532"/>
      <c r="AU14" s="1532"/>
      <c r="AV14" s="1532"/>
      <c r="AW14" s="1532"/>
      <c r="AX14" s="125"/>
    </row>
    <row r="15" spans="1:53" ht="11.25" customHeight="1">
      <c r="A15" s="125"/>
      <c r="B15" s="1584"/>
      <c r="C15" s="1585"/>
      <c r="D15" s="1506"/>
      <c r="E15" s="1506"/>
      <c r="F15" s="1506"/>
      <c r="G15" s="1506"/>
      <c r="H15" s="1506"/>
      <c r="I15" s="1506"/>
      <c r="J15" s="1506"/>
      <c r="K15" s="1506"/>
      <c r="L15" s="1557"/>
      <c r="M15" s="1525"/>
      <c r="N15" s="1525"/>
      <c r="O15" s="1525"/>
      <c r="P15" s="1525"/>
      <c r="Q15" s="1525"/>
      <c r="R15" s="1525"/>
      <c r="S15" s="1525"/>
      <c r="T15" s="1525"/>
      <c r="U15" s="1525"/>
      <c r="V15" s="1525"/>
      <c r="W15" s="1525"/>
      <c r="X15" s="1525"/>
      <c r="Y15" s="1525"/>
      <c r="Z15" s="1495"/>
      <c r="AA15" s="1496"/>
      <c r="AB15" s="1496"/>
      <c r="AC15" s="1496"/>
      <c r="AD15" s="1496"/>
      <c r="AE15" s="1496"/>
      <c r="AF15" s="1496"/>
      <c r="AG15" s="1496"/>
      <c r="AH15" s="1532"/>
      <c r="AI15" s="1532"/>
      <c r="AJ15" s="1532"/>
      <c r="AK15" s="1532"/>
      <c r="AL15" s="1532"/>
      <c r="AM15" s="1532"/>
      <c r="AN15" s="1532"/>
      <c r="AO15" s="1532"/>
      <c r="AP15" s="1532"/>
      <c r="AQ15" s="1532"/>
      <c r="AR15" s="1532"/>
      <c r="AS15" s="1532"/>
      <c r="AT15" s="1532"/>
      <c r="AU15" s="1532"/>
      <c r="AV15" s="1532"/>
      <c r="AW15" s="1532"/>
      <c r="AX15" s="125"/>
    </row>
    <row r="16" spans="1:53" ht="11.25" customHeight="1">
      <c r="A16" s="125"/>
      <c r="B16" s="1584"/>
      <c r="C16" s="1585"/>
      <c r="D16" s="1506" t="s">
        <v>364</v>
      </c>
      <c r="E16" s="1506"/>
      <c r="F16" s="1506"/>
      <c r="G16" s="1506"/>
      <c r="H16" s="1506"/>
      <c r="I16" s="1506"/>
      <c r="J16" s="1506"/>
      <c r="K16" s="1506"/>
      <c r="L16" s="1506"/>
      <c r="M16" s="1506"/>
      <c r="N16" s="1506"/>
      <c r="O16" s="1506"/>
      <c r="P16" s="1506"/>
      <c r="Q16" s="1506"/>
      <c r="R16" s="1532"/>
      <c r="S16" s="1532"/>
      <c r="T16" s="1532"/>
      <c r="U16" s="1532"/>
      <c r="V16" s="1532"/>
      <c r="W16" s="1532"/>
      <c r="X16" s="1532"/>
      <c r="Y16" s="1532"/>
      <c r="Z16" s="1532"/>
      <c r="AA16" s="1532"/>
      <c r="AB16" s="1532"/>
      <c r="AC16" s="1532"/>
      <c r="AD16" s="1532"/>
      <c r="AE16" s="1532"/>
      <c r="AF16" s="1532"/>
      <c r="AG16" s="1532"/>
      <c r="AH16" s="1532"/>
      <c r="AI16" s="1532"/>
      <c r="AJ16" s="1532"/>
      <c r="AK16" s="1532"/>
      <c r="AL16" s="1532"/>
      <c r="AM16" s="1532"/>
      <c r="AN16" s="1532"/>
      <c r="AO16" s="1532"/>
      <c r="AP16" s="1532"/>
      <c r="AQ16" s="1532"/>
      <c r="AR16" s="1532"/>
      <c r="AS16" s="1532"/>
      <c r="AT16" s="1532"/>
      <c r="AU16" s="1532"/>
      <c r="AV16" s="1532"/>
      <c r="AW16" s="1532"/>
      <c r="AX16" s="125"/>
    </row>
    <row r="17" spans="1:50" ht="11.25" customHeight="1">
      <c r="A17" s="125"/>
      <c r="B17" s="1586"/>
      <c r="C17" s="1587"/>
      <c r="D17" s="1506"/>
      <c r="E17" s="1506"/>
      <c r="F17" s="1506"/>
      <c r="G17" s="1506"/>
      <c r="H17" s="1506"/>
      <c r="I17" s="1506"/>
      <c r="J17" s="1506"/>
      <c r="K17" s="1506"/>
      <c r="L17" s="1506"/>
      <c r="M17" s="1506"/>
      <c r="N17" s="1506"/>
      <c r="O17" s="1506"/>
      <c r="P17" s="1506"/>
      <c r="Q17" s="1506"/>
      <c r="R17" s="1532"/>
      <c r="S17" s="1532"/>
      <c r="T17" s="1532"/>
      <c r="U17" s="1532"/>
      <c r="V17" s="1532"/>
      <c r="W17" s="1532"/>
      <c r="X17" s="1532"/>
      <c r="Y17" s="1532"/>
      <c r="Z17" s="1532"/>
      <c r="AA17" s="1532"/>
      <c r="AB17" s="1532"/>
      <c r="AC17" s="1532"/>
      <c r="AD17" s="1532"/>
      <c r="AE17" s="1532"/>
      <c r="AF17" s="1532"/>
      <c r="AG17" s="1532"/>
      <c r="AH17" s="1532"/>
      <c r="AI17" s="1532"/>
      <c r="AJ17" s="1532"/>
      <c r="AK17" s="1532"/>
      <c r="AL17" s="1532"/>
      <c r="AM17" s="1532"/>
      <c r="AN17" s="1532"/>
      <c r="AO17" s="1532"/>
      <c r="AP17" s="1532"/>
      <c r="AQ17" s="1532"/>
      <c r="AR17" s="1532"/>
      <c r="AS17" s="1532"/>
      <c r="AT17" s="1532"/>
      <c r="AU17" s="1532"/>
      <c r="AV17" s="1532"/>
      <c r="AW17" s="1532"/>
      <c r="AX17" s="125"/>
    </row>
    <row r="18" spans="1:50" ht="11.25" customHeight="1">
      <c r="A18" s="125"/>
      <c r="B18" s="125"/>
      <c r="C18" s="125" t="s">
        <v>324</v>
      </c>
      <c r="D18" s="125"/>
      <c r="E18" s="125"/>
      <c r="F18" s="125" t="s">
        <v>365</v>
      </c>
      <c r="G18" s="125"/>
      <c r="H18" s="125"/>
      <c r="I18" s="125"/>
      <c r="J18" s="129"/>
      <c r="K18" s="129"/>
      <c r="L18" s="129"/>
      <c r="M18" s="129"/>
      <c r="N18" s="129"/>
      <c r="O18" s="129"/>
      <c r="P18" s="125"/>
      <c r="Q18" s="125"/>
      <c r="R18" s="125"/>
      <c r="S18" s="125"/>
      <c r="T18" s="125"/>
      <c r="U18" s="125"/>
      <c r="V18" s="125"/>
      <c r="W18" s="125"/>
      <c r="X18" s="125"/>
      <c r="Y18" s="125"/>
      <c r="Z18" s="125"/>
      <c r="AA18" s="125"/>
      <c r="AB18" s="125"/>
      <c r="AC18" s="125"/>
      <c r="AD18" s="125"/>
      <c r="AE18" s="125"/>
      <c r="AF18" s="125"/>
      <c r="AG18" s="125"/>
      <c r="AH18" s="125"/>
      <c r="AI18" s="125"/>
      <c r="AJ18" s="125"/>
      <c r="AK18" s="125"/>
      <c r="AL18" s="125"/>
      <c r="AM18" s="125"/>
      <c r="AN18" s="125"/>
      <c r="AO18" s="125"/>
      <c r="AP18" s="125"/>
      <c r="AQ18" s="125"/>
      <c r="AR18" s="125"/>
      <c r="AS18" s="125"/>
      <c r="AT18" s="125"/>
      <c r="AU18" s="125"/>
      <c r="AV18" s="125"/>
      <c r="AW18" s="125"/>
      <c r="AX18" s="125"/>
    </row>
    <row r="19" spans="1:50" ht="11.25" customHeight="1">
      <c r="A19" s="125"/>
      <c r="B19" s="125"/>
      <c r="C19" s="125"/>
      <c r="D19" s="125"/>
      <c r="E19" s="125"/>
      <c r="F19" s="125"/>
      <c r="G19" s="125"/>
      <c r="H19" s="125"/>
      <c r="I19" s="125"/>
      <c r="J19" s="129"/>
      <c r="K19" s="129"/>
      <c r="L19" s="129"/>
      <c r="M19" s="129"/>
      <c r="N19" s="129"/>
      <c r="O19" s="129"/>
      <c r="P19" s="125"/>
      <c r="Q19" s="125"/>
      <c r="R19" s="125"/>
      <c r="S19" s="125"/>
      <c r="T19" s="125"/>
      <c r="U19" s="125"/>
      <c r="V19" s="125"/>
      <c r="W19" s="125"/>
      <c r="X19" s="125"/>
      <c r="Y19" s="125"/>
      <c r="Z19" s="125"/>
      <c r="AA19" s="125"/>
      <c r="AB19" s="125"/>
      <c r="AC19" s="125"/>
      <c r="AD19" s="125"/>
      <c r="AE19" s="125"/>
      <c r="AF19" s="125"/>
      <c r="AG19" s="125"/>
      <c r="AH19" s="125"/>
      <c r="AI19" s="125"/>
      <c r="AJ19" s="125"/>
      <c r="AK19" s="125"/>
      <c r="AL19" s="125"/>
      <c r="AM19" s="125"/>
      <c r="AN19" s="125"/>
      <c r="AO19" s="125"/>
      <c r="AP19" s="125"/>
      <c r="AQ19" s="125"/>
      <c r="AR19" s="125"/>
      <c r="AS19" s="125"/>
      <c r="AT19" s="125"/>
      <c r="AU19" s="125"/>
      <c r="AV19" s="125"/>
      <c r="AW19" s="125"/>
      <c r="AX19" s="125"/>
    </row>
    <row r="20" spans="1:50" ht="11.25" customHeight="1">
      <c r="A20" s="125"/>
      <c r="B20" s="1506" t="s">
        <v>366</v>
      </c>
      <c r="C20" s="1506"/>
      <c r="D20" s="1506"/>
      <c r="E20" s="1506"/>
      <c r="F20" s="1506"/>
      <c r="G20" s="1506"/>
      <c r="H20" s="1506"/>
      <c r="I20" s="1506"/>
      <c r="J20" s="1506"/>
      <c r="K20" s="1506"/>
      <c r="L20" s="1536"/>
      <c r="M20" s="1487"/>
      <c r="N20" s="1508" t="s">
        <v>367</v>
      </c>
      <c r="O20" s="1487"/>
      <c r="P20" s="1487"/>
      <c r="Q20" s="1489" t="s">
        <v>368</v>
      </c>
      <c r="R20" s="1577"/>
      <c r="S20" s="1577"/>
      <c r="T20" s="1577"/>
      <c r="U20" s="1577"/>
      <c r="V20" s="1577"/>
      <c r="W20" s="1577"/>
      <c r="X20" s="1577"/>
      <c r="Y20" s="1577"/>
      <c r="Z20" s="1577"/>
      <c r="AA20" s="1577"/>
      <c r="AB20" s="1577"/>
      <c r="AC20" s="1577"/>
      <c r="AD20" s="125"/>
      <c r="AE20" s="125"/>
      <c r="AF20" s="125"/>
      <c r="AG20" s="125"/>
      <c r="AH20" s="125"/>
      <c r="AI20" s="125"/>
      <c r="AJ20" s="125"/>
      <c r="AK20" s="125"/>
      <c r="AL20" s="125"/>
      <c r="AM20" s="125"/>
      <c r="AN20" s="125"/>
      <c r="AO20" s="125"/>
      <c r="AP20" s="125"/>
      <c r="AQ20" s="125"/>
      <c r="AR20" s="125"/>
      <c r="AS20" s="125"/>
      <c r="AT20" s="125"/>
      <c r="AU20" s="125"/>
      <c r="AV20" s="125"/>
      <c r="AW20" s="125"/>
      <c r="AX20" s="125"/>
    </row>
    <row r="21" spans="1:50" ht="11.25" customHeight="1">
      <c r="A21" s="125"/>
      <c r="B21" s="1506"/>
      <c r="C21" s="1506"/>
      <c r="D21" s="1506"/>
      <c r="E21" s="1506"/>
      <c r="F21" s="1506"/>
      <c r="G21" s="1506"/>
      <c r="H21" s="1506"/>
      <c r="I21" s="1506"/>
      <c r="J21" s="1506"/>
      <c r="K21" s="1506"/>
      <c r="L21" s="1580"/>
      <c r="M21" s="1581"/>
      <c r="N21" s="1582"/>
      <c r="O21" s="1581"/>
      <c r="P21" s="1581"/>
      <c r="Q21" s="1583"/>
      <c r="R21" s="1577"/>
      <c r="S21" s="1577"/>
      <c r="T21" s="1577"/>
      <c r="U21" s="1577"/>
      <c r="V21" s="1577"/>
      <c r="W21" s="1577"/>
      <c r="X21" s="1577"/>
      <c r="Y21" s="1577"/>
      <c r="Z21" s="1577"/>
      <c r="AA21" s="1577"/>
      <c r="AB21" s="1577"/>
      <c r="AC21" s="1577"/>
      <c r="AD21" s="125"/>
      <c r="AE21" s="125"/>
      <c r="AF21" s="125"/>
      <c r="AG21" s="125"/>
      <c r="AH21" s="125"/>
      <c r="AI21" s="125"/>
      <c r="AJ21" s="125"/>
      <c r="AK21" s="125"/>
      <c r="AL21" s="125"/>
      <c r="AM21" s="125"/>
      <c r="AN21" s="125"/>
      <c r="AO21" s="125"/>
      <c r="AP21" s="125"/>
      <c r="AQ21" s="125"/>
      <c r="AR21" s="125"/>
      <c r="AS21" s="125"/>
      <c r="AT21" s="125"/>
      <c r="AU21" s="125"/>
      <c r="AV21" s="125"/>
      <c r="AW21" s="125"/>
      <c r="AX21" s="125"/>
    </row>
    <row r="22" spans="1:50" ht="11.25" customHeight="1">
      <c r="A22" s="125"/>
      <c r="B22" s="1506" t="s">
        <v>369</v>
      </c>
      <c r="C22" s="1506"/>
      <c r="D22" s="1506"/>
      <c r="E22" s="1506"/>
      <c r="F22" s="1506"/>
      <c r="G22" s="1506"/>
      <c r="H22" s="1506"/>
      <c r="I22" s="1506"/>
      <c r="J22" s="1506"/>
      <c r="K22" s="1506"/>
      <c r="L22" s="1536"/>
      <c r="M22" s="1487"/>
      <c r="N22" s="1508" t="s">
        <v>367</v>
      </c>
      <c r="O22" s="1487"/>
      <c r="P22" s="1487"/>
      <c r="Q22" s="1489" t="s">
        <v>368</v>
      </c>
      <c r="R22" s="1577"/>
      <c r="S22" s="1577"/>
      <c r="T22" s="1577"/>
      <c r="U22" s="1577"/>
      <c r="V22" s="1577"/>
      <c r="W22" s="1577"/>
      <c r="X22" s="1577"/>
      <c r="Y22" s="1577"/>
      <c r="Z22" s="1577"/>
      <c r="AA22" s="1577"/>
      <c r="AB22" s="1577"/>
      <c r="AC22" s="1577"/>
      <c r="AD22" s="125"/>
      <c r="AE22" s="125"/>
      <c r="AF22" s="125"/>
      <c r="AG22" s="125"/>
      <c r="AH22" s="125"/>
      <c r="AI22" s="125"/>
      <c r="AJ22" s="125"/>
      <c r="AK22" s="125"/>
      <c r="AL22" s="125"/>
      <c r="AM22" s="125"/>
      <c r="AN22" s="125"/>
      <c r="AO22" s="125"/>
      <c r="AP22" s="125"/>
      <c r="AQ22" s="125"/>
      <c r="AR22" s="125"/>
      <c r="AS22" s="125"/>
      <c r="AT22" s="125"/>
      <c r="AU22" s="125"/>
      <c r="AV22" s="125"/>
      <c r="AW22" s="125"/>
      <c r="AX22" s="125"/>
    </row>
    <row r="23" spans="1:50" ht="11.25" customHeight="1">
      <c r="A23" s="125"/>
      <c r="B23" s="1506"/>
      <c r="C23" s="1506"/>
      <c r="D23" s="1506"/>
      <c r="E23" s="1506"/>
      <c r="F23" s="1506"/>
      <c r="G23" s="1506"/>
      <c r="H23" s="1506"/>
      <c r="I23" s="1506"/>
      <c r="J23" s="1506"/>
      <c r="K23" s="1506"/>
      <c r="L23" s="1557"/>
      <c r="M23" s="1525"/>
      <c r="N23" s="1544"/>
      <c r="O23" s="1525"/>
      <c r="P23" s="1525"/>
      <c r="Q23" s="1549"/>
      <c r="R23" s="1577"/>
      <c r="S23" s="1577"/>
      <c r="T23" s="1577"/>
      <c r="U23" s="1577"/>
      <c r="V23" s="1577"/>
      <c r="W23" s="1577"/>
      <c r="X23" s="1577"/>
      <c r="Y23" s="1577"/>
      <c r="Z23" s="1577"/>
      <c r="AA23" s="1577"/>
      <c r="AB23" s="1577"/>
      <c r="AC23" s="1577"/>
      <c r="AD23" s="125"/>
      <c r="AE23" s="125"/>
      <c r="AF23" s="125"/>
      <c r="AG23" s="125"/>
      <c r="AH23" s="125"/>
      <c r="AI23" s="125"/>
      <c r="AJ23" s="125"/>
      <c r="AK23" s="125"/>
      <c r="AL23" s="125"/>
      <c r="AM23" s="125"/>
      <c r="AN23" s="125"/>
      <c r="AO23" s="125"/>
      <c r="AP23" s="125"/>
      <c r="AQ23" s="125"/>
      <c r="AR23" s="125"/>
      <c r="AS23" s="125"/>
      <c r="AT23" s="125"/>
      <c r="AU23" s="125"/>
      <c r="AV23" s="125"/>
      <c r="AW23" s="125"/>
      <c r="AX23" s="125"/>
    </row>
    <row r="24" spans="1:50" ht="11.25" customHeight="1">
      <c r="A24" s="125"/>
      <c r="B24" s="129"/>
      <c r="C24" s="129"/>
      <c r="D24" s="129"/>
      <c r="E24" s="129"/>
      <c r="F24" s="129"/>
      <c r="G24" s="129"/>
      <c r="H24" s="129"/>
      <c r="I24" s="129"/>
      <c r="J24" s="129"/>
      <c r="K24" s="129"/>
      <c r="L24" s="129"/>
      <c r="M24" s="129"/>
      <c r="N24" s="129"/>
      <c r="O24" s="129"/>
      <c r="P24" s="129"/>
      <c r="Q24" s="129"/>
      <c r="R24" s="129"/>
      <c r="S24" s="129"/>
      <c r="T24" s="129"/>
      <c r="U24" s="129"/>
      <c r="V24" s="129"/>
      <c r="W24" s="129"/>
      <c r="X24" s="130"/>
      <c r="Y24" s="130"/>
      <c r="Z24" s="131"/>
      <c r="AA24" s="131"/>
      <c r="AB24" s="131"/>
      <c r="AC24" s="131"/>
      <c r="AD24" s="125"/>
      <c r="AE24" s="125"/>
      <c r="AF24" s="125"/>
      <c r="AG24" s="125"/>
      <c r="AH24" s="125"/>
      <c r="AI24" s="125"/>
      <c r="AJ24" s="125"/>
      <c r="AK24" s="125"/>
      <c r="AL24" s="125"/>
      <c r="AM24" s="125"/>
      <c r="AN24" s="125"/>
      <c r="AO24" s="125"/>
      <c r="AP24" s="125"/>
      <c r="AQ24" s="125"/>
      <c r="AR24" s="125"/>
      <c r="AS24" s="125"/>
      <c r="AT24" s="125"/>
      <c r="AU24" s="125"/>
      <c r="AV24" s="125"/>
      <c r="AW24" s="125"/>
      <c r="AX24" s="125"/>
    </row>
    <row r="25" spans="1:50" s="123" customFormat="1" ht="11.25" customHeight="1">
      <c r="A25" s="122"/>
      <c r="B25" s="341" t="s">
        <v>611</v>
      </c>
      <c r="C25" s="341"/>
      <c r="D25" s="341"/>
      <c r="E25" s="341"/>
      <c r="F25" s="341"/>
      <c r="G25" s="341"/>
      <c r="H25" s="341"/>
      <c r="I25" s="341"/>
      <c r="J25" s="341"/>
      <c r="K25" s="341"/>
      <c r="L25" s="341"/>
      <c r="M25" s="341"/>
      <c r="N25" s="341" t="s">
        <v>551</v>
      </c>
      <c r="O25" s="1578" t="e">
        <f>EDATE(実地指導予定日・添付書類一覧!$Q$2,-2)</f>
        <v>#NUM!</v>
      </c>
      <c r="P25" s="1578"/>
      <c r="Q25" s="1578"/>
      <c r="R25" s="1578"/>
      <c r="S25" s="1578"/>
      <c r="T25" s="1578"/>
      <c r="U25" s="1579" t="s">
        <v>816</v>
      </c>
      <c r="V25" s="1579"/>
      <c r="W25" s="1579"/>
      <c r="X25" s="341" t="s">
        <v>553</v>
      </c>
      <c r="Z25" s="341"/>
      <c r="AA25" s="341"/>
      <c r="AB25" s="341"/>
      <c r="AC25" s="341"/>
      <c r="AD25" s="341"/>
      <c r="AE25" s="341"/>
      <c r="AF25" s="341"/>
      <c r="AG25" s="341"/>
      <c r="AH25" s="341"/>
      <c r="AI25" s="341"/>
      <c r="AJ25" s="341"/>
      <c r="AK25" s="122"/>
      <c r="AL25" s="122"/>
      <c r="AM25" s="122"/>
      <c r="AN25" s="122"/>
      <c r="AO25" s="122"/>
      <c r="AP25" s="122"/>
      <c r="AQ25" s="122"/>
      <c r="AR25" s="122"/>
      <c r="AS25" s="122"/>
      <c r="AT25" s="122"/>
      <c r="AU25" s="122"/>
      <c r="AV25" s="122"/>
      <c r="AW25" s="122"/>
      <c r="AX25" s="122"/>
    </row>
    <row r="26" spans="1:50" s="123" customFormat="1" ht="11.25" customHeight="1">
      <c r="A26" s="122"/>
      <c r="B26" s="341"/>
      <c r="C26" s="341"/>
      <c r="D26" s="341"/>
      <c r="E26" s="341"/>
      <c r="F26" s="341"/>
      <c r="G26" s="341"/>
      <c r="H26" s="341"/>
      <c r="I26" s="341"/>
      <c r="J26" s="341"/>
      <c r="K26" s="341"/>
      <c r="L26" s="341"/>
      <c r="M26" s="341"/>
      <c r="N26" s="341"/>
      <c r="O26" s="341"/>
      <c r="P26" s="341"/>
      <c r="Q26" s="341"/>
      <c r="R26" s="341"/>
      <c r="S26" s="341"/>
      <c r="T26" s="341"/>
      <c r="U26" s="341"/>
      <c r="V26" s="341"/>
      <c r="W26" s="341"/>
      <c r="X26" s="341"/>
      <c r="Y26" s="341"/>
      <c r="Z26" s="341"/>
      <c r="AA26" s="341"/>
      <c r="AB26" s="341"/>
      <c r="AC26" s="341"/>
      <c r="AD26" s="341"/>
      <c r="AE26" s="341"/>
      <c r="AF26" s="341"/>
      <c r="AG26" s="341"/>
      <c r="AH26" s="341"/>
      <c r="AI26" s="341"/>
      <c r="AJ26" s="341"/>
      <c r="AK26" s="124"/>
      <c r="AL26" s="124"/>
      <c r="AM26" s="124"/>
      <c r="AN26" s="124"/>
      <c r="AO26" s="124"/>
      <c r="AP26" s="124"/>
      <c r="AQ26" s="124"/>
      <c r="AR26" s="124"/>
      <c r="AS26" s="124"/>
      <c r="AT26" s="124"/>
      <c r="AU26" s="125"/>
      <c r="AV26" s="125"/>
      <c r="AW26" s="125"/>
      <c r="AX26" s="122"/>
    </row>
    <row r="27" spans="1:50" ht="11.25" customHeight="1">
      <c r="A27" s="125"/>
      <c r="B27" s="1492" t="s">
        <v>370</v>
      </c>
      <c r="C27" s="1493"/>
      <c r="D27" s="1493"/>
      <c r="E27" s="1493"/>
      <c r="F27" s="1493"/>
      <c r="G27" s="1493"/>
      <c r="H27" s="1493"/>
      <c r="I27" s="1493"/>
      <c r="J27" s="1493"/>
      <c r="K27" s="1494"/>
      <c r="L27" s="1536"/>
      <c r="M27" s="1487"/>
      <c r="N27" s="1487"/>
      <c r="O27" s="1489" t="s">
        <v>39</v>
      </c>
      <c r="P27" s="1577"/>
      <c r="Q27" s="1577"/>
      <c r="R27" s="1577"/>
      <c r="S27" s="1577"/>
      <c r="T27" s="1577"/>
      <c r="U27" s="1577"/>
      <c r="V27" s="1577"/>
      <c r="W27" s="1577"/>
      <c r="X27" s="1577"/>
      <c r="Y27" s="1577"/>
      <c r="Z27" s="1577"/>
      <c r="AA27" s="1577"/>
      <c r="AB27" s="1577"/>
      <c r="AC27" s="1510"/>
      <c r="AD27" s="125"/>
      <c r="AE27" s="125"/>
      <c r="AF27" s="125"/>
      <c r="AG27" s="125"/>
      <c r="AH27" s="125"/>
      <c r="AI27" s="125"/>
      <c r="AJ27" s="125"/>
      <c r="AK27" s="125"/>
      <c r="AL27" s="125"/>
      <c r="AM27" s="125"/>
      <c r="AN27" s="125"/>
      <c r="AO27" s="125"/>
      <c r="AP27" s="125"/>
      <c r="AQ27" s="125"/>
      <c r="AR27" s="125"/>
      <c r="AS27" s="125"/>
      <c r="AT27" s="125"/>
      <c r="AU27" s="125"/>
      <c r="AV27" s="125"/>
      <c r="AW27" s="125"/>
      <c r="AX27" s="125"/>
    </row>
    <row r="28" spans="1:50" ht="11.25" customHeight="1">
      <c r="A28" s="125"/>
      <c r="B28" s="1495"/>
      <c r="C28" s="1496"/>
      <c r="D28" s="1496"/>
      <c r="E28" s="1496"/>
      <c r="F28" s="1496"/>
      <c r="G28" s="1496"/>
      <c r="H28" s="1496"/>
      <c r="I28" s="1496"/>
      <c r="J28" s="1496"/>
      <c r="K28" s="1497"/>
      <c r="L28" s="1557"/>
      <c r="M28" s="1525"/>
      <c r="N28" s="1525"/>
      <c r="O28" s="1549"/>
      <c r="P28" s="1577"/>
      <c r="Q28" s="1577"/>
      <c r="R28" s="1577"/>
      <c r="S28" s="1577"/>
      <c r="T28" s="1577"/>
      <c r="U28" s="1577"/>
      <c r="V28" s="1577"/>
      <c r="W28" s="1577"/>
      <c r="X28" s="1577"/>
      <c r="Y28" s="1577"/>
      <c r="Z28" s="1577"/>
      <c r="AA28" s="1577"/>
      <c r="AB28" s="1577"/>
      <c r="AC28" s="1510"/>
      <c r="AD28" s="125"/>
      <c r="AE28" s="125"/>
      <c r="AF28" s="125"/>
      <c r="AG28" s="125"/>
      <c r="AH28" s="125"/>
      <c r="AI28" s="125"/>
      <c r="AJ28" s="125"/>
      <c r="AK28" s="125"/>
      <c r="AL28" s="125"/>
      <c r="AM28" s="125"/>
      <c r="AN28" s="125"/>
      <c r="AO28" s="125"/>
      <c r="AP28" s="125"/>
      <c r="AQ28" s="125"/>
      <c r="AR28" s="125"/>
      <c r="AS28" s="125"/>
      <c r="AT28" s="125"/>
      <c r="AU28" s="125"/>
      <c r="AV28" s="125"/>
      <c r="AW28" s="125"/>
      <c r="AX28" s="125"/>
    </row>
    <row r="29" spans="1:50" ht="11.25" customHeight="1">
      <c r="A29" s="125"/>
      <c r="B29" s="1492" t="s">
        <v>371</v>
      </c>
      <c r="C29" s="1494"/>
      <c r="D29" s="1566" t="s">
        <v>372</v>
      </c>
      <c r="E29" s="1567"/>
      <c r="F29" s="1567"/>
      <c r="G29" s="1567"/>
      <c r="H29" s="1567"/>
      <c r="I29" s="1567"/>
      <c r="J29" s="1567"/>
      <c r="K29" s="1568"/>
      <c r="L29" s="1536"/>
      <c r="M29" s="1487"/>
      <c r="N29" s="1487"/>
      <c r="O29" s="1489" t="s">
        <v>39</v>
      </c>
      <c r="P29" s="1566" t="s">
        <v>373</v>
      </c>
      <c r="Q29" s="1567"/>
      <c r="R29" s="1567"/>
      <c r="S29" s="1567"/>
      <c r="T29" s="1567"/>
      <c r="U29" s="1567"/>
      <c r="V29" s="1567"/>
      <c r="W29" s="1568"/>
      <c r="X29" s="1536"/>
      <c r="Y29" s="1487"/>
      <c r="Z29" s="1487"/>
      <c r="AA29" s="1489" t="s">
        <v>39</v>
      </c>
      <c r="AB29" s="1566" t="s">
        <v>374</v>
      </c>
      <c r="AC29" s="1572"/>
      <c r="AD29" s="1572"/>
      <c r="AE29" s="1572"/>
      <c r="AF29" s="1572"/>
      <c r="AG29" s="1572"/>
      <c r="AH29" s="1572"/>
      <c r="AI29" s="1573"/>
      <c r="AJ29" s="1536"/>
      <c r="AK29" s="1487"/>
      <c r="AL29" s="1487"/>
      <c r="AM29" s="1489" t="s">
        <v>39</v>
      </c>
      <c r="AN29" s="125"/>
      <c r="AO29" s="125"/>
      <c r="AP29" s="125"/>
      <c r="AQ29" s="125"/>
      <c r="AR29" s="125"/>
      <c r="AS29" s="125"/>
      <c r="AT29" s="125"/>
      <c r="AU29" s="125"/>
      <c r="AV29" s="125"/>
      <c r="AW29" s="125"/>
      <c r="AX29" s="125"/>
    </row>
    <row r="30" spans="1:50" ht="11.25" customHeight="1">
      <c r="A30" s="125"/>
      <c r="B30" s="1495"/>
      <c r="C30" s="1497"/>
      <c r="D30" s="1569"/>
      <c r="E30" s="1570"/>
      <c r="F30" s="1570"/>
      <c r="G30" s="1570"/>
      <c r="H30" s="1570"/>
      <c r="I30" s="1570"/>
      <c r="J30" s="1570"/>
      <c r="K30" s="1571"/>
      <c r="L30" s="1557"/>
      <c r="M30" s="1525"/>
      <c r="N30" s="1525"/>
      <c r="O30" s="1549"/>
      <c r="P30" s="1569"/>
      <c r="Q30" s="1570"/>
      <c r="R30" s="1570"/>
      <c r="S30" s="1570"/>
      <c r="T30" s="1570"/>
      <c r="U30" s="1570"/>
      <c r="V30" s="1570"/>
      <c r="W30" s="1571"/>
      <c r="X30" s="1557"/>
      <c r="Y30" s="1525"/>
      <c r="Z30" s="1525"/>
      <c r="AA30" s="1549"/>
      <c r="AB30" s="1574"/>
      <c r="AC30" s="1575"/>
      <c r="AD30" s="1575"/>
      <c r="AE30" s="1575"/>
      <c r="AF30" s="1575"/>
      <c r="AG30" s="1575"/>
      <c r="AH30" s="1575"/>
      <c r="AI30" s="1576"/>
      <c r="AJ30" s="1557"/>
      <c r="AK30" s="1525"/>
      <c r="AL30" s="1525"/>
      <c r="AM30" s="1549"/>
      <c r="AN30" s="125"/>
      <c r="AO30" s="125"/>
      <c r="AP30" s="125"/>
      <c r="AQ30" s="125"/>
      <c r="AR30" s="125"/>
      <c r="AS30" s="125"/>
      <c r="AT30" s="125"/>
      <c r="AU30" s="125"/>
      <c r="AV30" s="125"/>
      <c r="AW30" s="125"/>
      <c r="AX30" s="125"/>
    </row>
    <row r="31" spans="1:50" ht="11.25" customHeight="1">
      <c r="A31" s="125"/>
      <c r="B31" s="129"/>
      <c r="C31" s="129"/>
      <c r="D31" s="129"/>
      <c r="E31" s="129"/>
      <c r="F31" s="129"/>
      <c r="G31" s="129"/>
      <c r="H31" s="129"/>
      <c r="I31" s="129"/>
      <c r="J31" s="129"/>
      <c r="K31" s="129"/>
      <c r="L31" s="129"/>
      <c r="M31" s="129"/>
      <c r="N31" s="129"/>
      <c r="O31" s="129"/>
      <c r="P31" s="129"/>
      <c r="Q31" s="129"/>
      <c r="R31" s="129"/>
      <c r="S31" s="129"/>
      <c r="T31" s="129"/>
      <c r="U31" s="129"/>
      <c r="V31" s="129"/>
      <c r="W31" s="129"/>
      <c r="X31" s="129"/>
      <c r="Y31" s="129"/>
      <c r="Z31" s="125"/>
      <c r="AA31" s="125"/>
      <c r="AB31" s="125"/>
      <c r="AC31" s="125"/>
      <c r="AD31" s="125"/>
      <c r="AE31" s="125"/>
      <c r="AF31" s="125"/>
      <c r="AG31" s="125"/>
      <c r="AH31" s="125"/>
      <c r="AI31" s="125"/>
      <c r="AJ31" s="125"/>
      <c r="AK31" s="125"/>
      <c r="AL31" s="125"/>
      <c r="AM31" s="125"/>
      <c r="AN31" s="125"/>
      <c r="AO31" s="125"/>
      <c r="AP31" s="125"/>
      <c r="AQ31" s="125"/>
      <c r="AR31" s="125"/>
      <c r="AS31" s="125"/>
      <c r="AT31" s="125"/>
      <c r="AU31" s="125"/>
      <c r="AV31" s="125"/>
      <c r="AW31" s="125"/>
      <c r="AX31" s="125"/>
    </row>
    <row r="32" spans="1:50" s="123" customFormat="1" ht="11.25" customHeight="1">
      <c r="A32" s="122"/>
      <c r="B32" s="1558" t="s">
        <v>375</v>
      </c>
      <c r="C32" s="1558"/>
      <c r="D32" s="1558"/>
      <c r="E32" s="1558"/>
      <c r="F32" s="1558"/>
      <c r="G32" s="1558"/>
      <c r="H32" s="1558"/>
      <c r="I32" s="1558"/>
      <c r="J32" s="1558"/>
      <c r="K32" s="1558"/>
      <c r="L32" s="1558"/>
      <c r="M32" s="1558"/>
      <c r="N32" s="1558"/>
      <c r="O32" s="1558"/>
      <c r="P32" s="1558"/>
      <c r="Q32" s="1558"/>
      <c r="R32" s="1558"/>
      <c r="S32" s="1558"/>
      <c r="T32" s="1558"/>
      <c r="U32" s="1558"/>
      <c r="V32" s="1558"/>
      <c r="W32" s="1558"/>
      <c r="X32" s="1558"/>
      <c r="Y32" s="1558"/>
      <c r="Z32" s="1558"/>
      <c r="AA32" s="1558"/>
      <c r="AB32" s="1558"/>
      <c r="AC32" s="1558"/>
      <c r="AD32" s="1558"/>
      <c r="AE32" s="1558"/>
      <c r="AF32" s="1558"/>
      <c r="AG32" s="1558"/>
      <c r="AH32" s="1558"/>
      <c r="AI32" s="1558"/>
      <c r="AJ32" s="1558"/>
      <c r="AK32" s="122"/>
      <c r="AL32" s="122"/>
      <c r="AM32" s="122"/>
      <c r="AN32" s="122"/>
      <c r="AO32" s="122"/>
      <c r="AP32" s="122"/>
      <c r="AQ32" s="122"/>
      <c r="AR32" s="122"/>
      <c r="AS32" s="122"/>
      <c r="AT32" s="122"/>
      <c r="AU32" s="122"/>
      <c r="AV32" s="122"/>
      <c r="AW32" s="122"/>
      <c r="AX32" s="122"/>
    </row>
    <row r="33" spans="1:50" s="123" customFormat="1" ht="11.25" customHeight="1">
      <c r="A33" s="122"/>
      <c r="B33" s="1564"/>
      <c r="C33" s="1564"/>
      <c r="D33" s="1564"/>
      <c r="E33" s="1564"/>
      <c r="F33" s="1564"/>
      <c r="G33" s="1564"/>
      <c r="H33" s="1564"/>
      <c r="I33" s="1564"/>
      <c r="J33" s="1564"/>
      <c r="K33" s="1564"/>
      <c r="L33" s="1564"/>
      <c r="M33" s="1564"/>
      <c r="N33" s="1564"/>
      <c r="O33" s="1564"/>
      <c r="P33" s="1564"/>
      <c r="Q33" s="1564"/>
      <c r="R33" s="1564"/>
      <c r="S33" s="1564"/>
      <c r="T33" s="1564"/>
      <c r="U33" s="1564"/>
      <c r="V33" s="1564"/>
      <c r="W33" s="1564"/>
      <c r="X33" s="1564"/>
      <c r="Y33" s="1564"/>
      <c r="Z33" s="1564"/>
      <c r="AA33" s="1564"/>
      <c r="AB33" s="1564"/>
      <c r="AC33" s="1564"/>
      <c r="AD33" s="1564"/>
      <c r="AE33" s="1564"/>
      <c r="AF33" s="1564"/>
      <c r="AG33" s="1564"/>
      <c r="AH33" s="1564"/>
      <c r="AI33" s="1564"/>
      <c r="AJ33" s="1564"/>
      <c r="AK33" s="124"/>
      <c r="AL33" s="124"/>
      <c r="AM33" s="124"/>
      <c r="AN33" s="124"/>
      <c r="AO33" s="124"/>
      <c r="AP33" s="124"/>
      <c r="AQ33" s="124"/>
      <c r="AR33" s="124"/>
      <c r="AS33" s="124"/>
      <c r="AT33" s="124"/>
      <c r="AU33" s="125"/>
      <c r="AV33" s="125"/>
      <c r="AW33" s="125"/>
      <c r="AX33" s="122"/>
    </row>
    <row r="34" spans="1:50" ht="11.25" customHeight="1">
      <c r="A34" s="125"/>
      <c r="B34" s="1492" t="s">
        <v>376</v>
      </c>
      <c r="C34" s="1493"/>
      <c r="D34" s="1493"/>
      <c r="E34" s="1493"/>
      <c r="F34" s="1493"/>
      <c r="G34" s="1493"/>
      <c r="H34" s="1493"/>
      <c r="I34" s="1493"/>
      <c r="J34" s="1493"/>
      <c r="K34" s="1494"/>
      <c r="L34" s="1536"/>
      <c r="M34" s="1487"/>
      <c r="N34" s="1522" t="s">
        <v>377</v>
      </c>
      <c r="O34" s="1522"/>
      <c r="P34" s="1522" t="s">
        <v>378</v>
      </c>
      <c r="Q34" s="1487"/>
      <c r="R34" s="1487"/>
      <c r="S34" s="1522" t="s">
        <v>379</v>
      </c>
      <c r="T34" s="1522"/>
      <c r="U34" s="1504"/>
      <c r="V34" s="1492" t="s">
        <v>380</v>
      </c>
      <c r="W34" s="1493"/>
      <c r="X34" s="1493"/>
      <c r="Y34" s="1493"/>
      <c r="Z34" s="1493"/>
      <c r="AA34" s="1493"/>
      <c r="AB34" s="1493"/>
      <c r="AC34" s="1493"/>
      <c r="AD34" s="1493"/>
      <c r="AE34" s="1494"/>
      <c r="AF34" s="1536"/>
      <c r="AG34" s="1487"/>
      <c r="AH34" s="1487"/>
      <c r="AI34" s="1487"/>
      <c r="AJ34" s="1522" t="s">
        <v>381</v>
      </c>
      <c r="AK34" s="1504"/>
      <c r="AL34" s="125"/>
      <c r="AM34" s="125"/>
      <c r="AN34" s="125"/>
      <c r="AO34" s="125"/>
      <c r="AP34" s="125"/>
      <c r="AQ34" s="125"/>
      <c r="AR34" s="125"/>
      <c r="AS34" s="125"/>
      <c r="AT34" s="125"/>
      <c r="AU34" s="125"/>
      <c r="AV34" s="125"/>
      <c r="AW34" s="125"/>
      <c r="AX34" s="125"/>
    </row>
    <row r="35" spans="1:50" ht="11.25" customHeight="1">
      <c r="A35" s="125"/>
      <c r="B35" s="1495"/>
      <c r="C35" s="1496"/>
      <c r="D35" s="1496"/>
      <c r="E35" s="1496"/>
      <c r="F35" s="1496"/>
      <c r="G35" s="1496"/>
      <c r="H35" s="1496"/>
      <c r="I35" s="1496"/>
      <c r="J35" s="1496"/>
      <c r="K35" s="1497"/>
      <c r="L35" s="1557"/>
      <c r="M35" s="1525"/>
      <c r="N35" s="1524"/>
      <c r="O35" s="1524"/>
      <c r="P35" s="1524"/>
      <c r="Q35" s="1525"/>
      <c r="R35" s="1525"/>
      <c r="S35" s="1524"/>
      <c r="T35" s="1524"/>
      <c r="U35" s="1505"/>
      <c r="V35" s="1495"/>
      <c r="W35" s="1496"/>
      <c r="X35" s="1496"/>
      <c r="Y35" s="1496"/>
      <c r="Z35" s="1496"/>
      <c r="AA35" s="1496"/>
      <c r="AB35" s="1496"/>
      <c r="AC35" s="1496"/>
      <c r="AD35" s="1496"/>
      <c r="AE35" s="1497"/>
      <c r="AF35" s="1557"/>
      <c r="AG35" s="1525"/>
      <c r="AH35" s="1525"/>
      <c r="AI35" s="1525"/>
      <c r="AJ35" s="1524"/>
      <c r="AK35" s="1505"/>
      <c r="AL35" s="125"/>
      <c r="AM35" s="125"/>
      <c r="AN35" s="125"/>
      <c r="AO35" s="125"/>
      <c r="AP35" s="125"/>
      <c r="AQ35" s="125"/>
      <c r="AR35" s="125"/>
      <c r="AS35" s="125"/>
      <c r="AT35" s="125"/>
      <c r="AU35" s="125"/>
      <c r="AV35" s="125"/>
      <c r="AW35" s="125"/>
      <c r="AX35" s="125"/>
    </row>
    <row r="36" spans="1:50" ht="11.25" customHeight="1">
      <c r="A36" s="125"/>
      <c r="B36" s="1492" t="s">
        <v>382</v>
      </c>
      <c r="C36" s="1493"/>
      <c r="D36" s="1493"/>
      <c r="E36" s="1493"/>
      <c r="F36" s="1493"/>
      <c r="G36" s="1493"/>
      <c r="H36" s="1493"/>
      <c r="I36" s="1493"/>
      <c r="J36" s="1493"/>
      <c r="K36" s="1494"/>
      <c r="L36" s="1536"/>
      <c r="M36" s="1487"/>
      <c r="N36" s="1522" t="s">
        <v>377</v>
      </c>
      <c r="O36" s="1522"/>
      <c r="P36" s="1522" t="s">
        <v>378</v>
      </c>
      <c r="Q36" s="1487"/>
      <c r="R36" s="1487"/>
      <c r="S36" s="1522" t="s">
        <v>379</v>
      </c>
      <c r="T36" s="1522"/>
      <c r="U36" s="1504"/>
      <c r="V36" s="1492" t="s">
        <v>383</v>
      </c>
      <c r="W36" s="1493"/>
      <c r="X36" s="1493"/>
      <c r="Y36" s="1493"/>
      <c r="Z36" s="1493"/>
      <c r="AA36" s="1493"/>
      <c r="AB36" s="1493"/>
      <c r="AC36" s="1493"/>
      <c r="AD36" s="1493"/>
      <c r="AE36" s="1494"/>
      <c r="AF36" s="1537"/>
      <c r="AG36" s="1488"/>
      <c r="AH36" s="1488"/>
      <c r="AI36" s="1488"/>
      <c r="AJ36" s="1538" t="s">
        <v>384</v>
      </c>
      <c r="AK36" s="1539"/>
      <c r="AL36" s="125"/>
      <c r="AM36" s="125"/>
      <c r="AN36" s="125"/>
      <c r="AO36" s="125"/>
      <c r="AP36" s="125"/>
      <c r="AQ36" s="125"/>
      <c r="AR36" s="125"/>
      <c r="AS36" s="125"/>
      <c r="AT36" s="125"/>
      <c r="AU36" s="125"/>
      <c r="AV36" s="125"/>
      <c r="AW36" s="125"/>
      <c r="AX36" s="125"/>
    </row>
    <row r="37" spans="1:50" ht="11.25" customHeight="1">
      <c r="A37" s="125"/>
      <c r="B37" s="1495"/>
      <c r="C37" s="1496"/>
      <c r="D37" s="1496"/>
      <c r="E37" s="1496"/>
      <c r="F37" s="1496"/>
      <c r="G37" s="1496"/>
      <c r="H37" s="1496"/>
      <c r="I37" s="1496"/>
      <c r="J37" s="1496"/>
      <c r="K37" s="1497"/>
      <c r="L37" s="1557"/>
      <c r="M37" s="1525"/>
      <c r="N37" s="1524"/>
      <c r="O37" s="1524"/>
      <c r="P37" s="1524"/>
      <c r="Q37" s="1525"/>
      <c r="R37" s="1525"/>
      <c r="S37" s="1524"/>
      <c r="T37" s="1524"/>
      <c r="U37" s="1505"/>
      <c r="V37" s="1495"/>
      <c r="W37" s="1496"/>
      <c r="X37" s="1496"/>
      <c r="Y37" s="1496"/>
      <c r="Z37" s="1496"/>
      <c r="AA37" s="1496"/>
      <c r="AB37" s="1496"/>
      <c r="AC37" s="1496"/>
      <c r="AD37" s="1496"/>
      <c r="AE37" s="1497"/>
      <c r="AF37" s="1557"/>
      <c r="AG37" s="1525"/>
      <c r="AH37" s="1525"/>
      <c r="AI37" s="1525"/>
      <c r="AJ37" s="1524"/>
      <c r="AK37" s="1505"/>
      <c r="AL37" s="125"/>
      <c r="AM37" s="125"/>
      <c r="AN37" s="125"/>
      <c r="AO37" s="125"/>
      <c r="AP37" s="125"/>
      <c r="AQ37" s="125"/>
      <c r="AR37" s="125"/>
      <c r="AS37" s="125"/>
      <c r="AT37" s="125"/>
      <c r="AU37" s="125"/>
      <c r="AV37" s="125"/>
      <c r="AW37" s="125"/>
      <c r="AX37" s="125"/>
    </row>
    <row r="38" spans="1:50" ht="11.25" customHeight="1">
      <c r="A38" s="125"/>
      <c r="B38" s="1492" t="s">
        <v>385</v>
      </c>
      <c r="C38" s="1493"/>
      <c r="D38" s="1493"/>
      <c r="E38" s="1493"/>
      <c r="F38" s="1493"/>
      <c r="G38" s="1493"/>
      <c r="H38" s="1493"/>
      <c r="I38" s="1493"/>
      <c r="J38" s="1493"/>
      <c r="K38" s="1494"/>
      <c r="L38" s="1536"/>
      <c r="M38" s="1487"/>
      <c r="N38" s="1522" t="s">
        <v>377</v>
      </c>
      <c r="O38" s="1522"/>
      <c r="P38" s="1522" t="s">
        <v>378</v>
      </c>
      <c r="Q38" s="1487"/>
      <c r="R38" s="1487"/>
      <c r="S38" s="1522" t="s">
        <v>379</v>
      </c>
      <c r="T38" s="1522"/>
      <c r="U38" s="1504"/>
      <c r="V38" s="125"/>
      <c r="W38" s="125"/>
      <c r="X38" s="125"/>
      <c r="Y38" s="125"/>
      <c r="Z38" s="125"/>
      <c r="AA38" s="125"/>
      <c r="AB38" s="125"/>
      <c r="AC38" s="125"/>
      <c r="AD38" s="125"/>
      <c r="AE38" s="125"/>
      <c r="AF38" s="125"/>
      <c r="AG38" s="125"/>
      <c r="AH38" s="125"/>
      <c r="AI38" s="125"/>
      <c r="AJ38" s="125"/>
      <c r="AK38" s="125"/>
      <c r="AL38" s="125"/>
      <c r="AM38" s="125"/>
      <c r="AN38" s="125"/>
      <c r="AO38" s="125"/>
      <c r="AP38" s="125"/>
      <c r="AQ38" s="125"/>
      <c r="AR38" s="125"/>
      <c r="AS38" s="125"/>
      <c r="AT38" s="125"/>
      <c r="AU38" s="125"/>
      <c r="AV38" s="125"/>
      <c r="AW38" s="125"/>
      <c r="AX38" s="125"/>
    </row>
    <row r="39" spans="1:50" ht="11.25" customHeight="1">
      <c r="A39" s="125"/>
      <c r="B39" s="1495"/>
      <c r="C39" s="1496"/>
      <c r="D39" s="1496"/>
      <c r="E39" s="1496"/>
      <c r="F39" s="1496"/>
      <c r="G39" s="1496"/>
      <c r="H39" s="1496"/>
      <c r="I39" s="1496"/>
      <c r="J39" s="1496"/>
      <c r="K39" s="1497"/>
      <c r="L39" s="1557"/>
      <c r="M39" s="1525"/>
      <c r="N39" s="1524"/>
      <c r="O39" s="1524"/>
      <c r="P39" s="1524"/>
      <c r="Q39" s="1525"/>
      <c r="R39" s="1525"/>
      <c r="S39" s="1524"/>
      <c r="T39" s="1524"/>
      <c r="U39" s="1505"/>
      <c r="V39" s="125"/>
      <c r="W39" s="125"/>
      <c r="X39" s="125"/>
      <c r="Y39" s="125"/>
      <c r="Z39" s="125"/>
      <c r="AA39" s="125"/>
      <c r="AB39" s="125"/>
      <c r="AC39" s="125"/>
      <c r="AD39" s="125"/>
      <c r="AE39" s="125"/>
      <c r="AF39" s="125"/>
      <c r="AG39" s="125"/>
      <c r="AH39" s="125"/>
      <c r="AI39" s="125"/>
      <c r="AJ39" s="125"/>
      <c r="AK39" s="125"/>
      <c r="AL39" s="125"/>
      <c r="AM39" s="125"/>
      <c r="AN39" s="125"/>
      <c r="AO39" s="125"/>
      <c r="AP39" s="125"/>
      <c r="AQ39" s="125"/>
      <c r="AR39" s="125"/>
      <c r="AS39" s="125"/>
      <c r="AT39" s="125"/>
      <c r="AU39" s="125"/>
      <c r="AV39" s="125"/>
      <c r="AW39" s="125"/>
      <c r="AX39" s="125"/>
    </row>
    <row r="40" spans="1:50" ht="11.25" customHeight="1">
      <c r="A40" s="125"/>
      <c r="B40" s="129"/>
      <c r="C40" s="129"/>
      <c r="D40" s="129"/>
      <c r="E40" s="129"/>
      <c r="F40" s="129"/>
      <c r="G40" s="129"/>
      <c r="H40" s="129"/>
      <c r="I40" s="129"/>
      <c r="J40" s="129"/>
      <c r="K40" s="129"/>
      <c r="L40" s="129"/>
      <c r="M40" s="129"/>
      <c r="N40" s="129"/>
      <c r="O40" s="129"/>
      <c r="P40" s="129"/>
      <c r="Q40" s="129"/>
      <c r="R40" s="129"/>
      <c r="S40" s="129"/>
      <c r="T40" s="129"/>
      <c r="U40" s="129"/>
      <c r="V40" s="129"/>
      <c r="W40" s="129"/>
      <c r="X40" s="129"/>
      <c r="Y40" s="129"/>
      <c r="Z40" s="125"/>
      <c r="AA40" s="125"/>
      <c r="AB40" s="125"/>
      <c r="AC40" s="125"/>
      <c r="AD40" s="125"/>
      <c r="AE40" s="125"/>
      <c r="AF40" s="125"/>
      <c r="AG40" s="125"/>
      <c r="AH40" s="125"/>
      <c r="AI40" s="125"/>
      <c r="AJ40" s="125"/>
      <c r="AK40" s="125"/>
      <c r="AL40" s="125"/>
      <c r="AM40" s="125"/>
      <c r="AN40" s="125"/>
      <c r="AO40" s="125"/>
      <c r="AP40" s="125"/>
      <c r="AQ40" s="125"/>
      <c r="AR40" s="125"/>
      <c r="AS40" s="125"/>
      <c r="AT40" s="125"/>
      <c r="AU40" s="125"/>
      <c r="AV40" s="125"/>
      <c r="AW40" s="125"/>
      <c r="AX40" s="125"/>
    </row>
    <row r="41" spans="1:50" s="123" customFormat="1" ht="11.25" customHeight="1">
      <c r="A41" s="122"/>
      <c r="B41" s="1558" t="s">
        <v>386</v>
      </c>
      <c r="C41" s="1558"/>
      <c r="D41" s="1558"/>
      <c r="E41" s="1558"/>
      <c r="F41" s="1558"/>
      <c r="G41" s="1558"/>
      <c r="H41" s="1558"/>
      <c r="I41" s="1558"/>
      <c r="J41" s="1558"/>
      <c r="K41" s="1558"/>
      <c r="L41" s="1558"/>
      <c r="M41" s="1558"/>
      <c r="N41" s="1558"/>
      <c r="O41" s="1558"/>
      <c r="P41" s="1558"/>
      <c r="Q41" s="1558"/>
      <c r="R41" s="1558"/>
      <c r="S41" s="1558"/>
      <c r="T41" s="1558"/>
      <c r="U41" s="1558"/>
      <c r="V41" s="1558"/>
      <c r="W41" s="1558"/>
      <c r="X41" s="1558"/>
      <c r="Y41" s="1558"/>
      <c r="Z41" s="1558"/>
      <c r="AA41" s="1558"/>
      <c r="AB41" s="1558"/>
      <c r="AC41" s="1558"/>
      <c r="AD41" s="1558"/>
      <c r="AE41" s="1558"/>
      <c r="AF41" s="1558"/>
      <c r="AG41" s="1558"/>
      <c r="AH41" s="1558"/>
      <c r="AI41" s="1558"/>
      <c r="AJ41" s="1558"/>
      <c r="AK41" s="122"/>
      <c r="AL41" s="122"/>
      <c r="AM41" s="122"/>
      <c r="AN41" s="122"/>
      <c r="AO41" s="122"/>
      <c r="AP41" s="122"/>
      <c r="AQ41" s="122"/>
      <c r="AR41" s="122"/>
      <c r="AS41" s="122"/>
      <c r="AT41" s="122"/>
      <c r="AU41" s="122"/>
      <c r="AV41" s="122"/>
      <c r="AW41" s="122"/>
      <c r="AX41" s="122"/>
    </row>
    <row r="42" spans="1:50" s="123" customFormat="1" ht="11.25" customHeight="1">
      <c r="A42" s="122"/>
      <c r="B42" s="1564"/>
      <c r="C42" s="1564"/>
      <c r="D42" s="1564"/>
      <c r="E42" s="1564"/>
      <c r="F42" s="1564"/>
      <c r="G42" s="1564"/>
      <c r="H42" s="1564"/>
      <c r="I42" s="1564"/>
      <c r="J42" s="1564"/>
      <c r="K42" s="1564"/>
      <c r="L42" s="1564"/>
      <c r="M42" s="1564"/>
      <c r="N42" s="1564"/>
      <c r="O42" s="1564"/>
      <c r="P42" s="1564"/>
      <c r="Q42" s="1564"/>
      <c r="R42" s="1564"/>
      <c r="S42" s="1564"/>
      <c r="T42" s="1564"/>
      <c r="U42" s="1564"/>
      <c r="V42" s="1564"/>
      <c r="W42" s="1564"/>
      <c r="X42" s="1564"/>
      <c r="Y42" s="1564"/>
      <c r="Z42" s="1564"/>
      <c r="AA42" s="1564"/>
      <c r="AB42" s="1564"/>
      <c r="AC42" s="1564"/>
      <c r="AD42" s="1564"/>
      <c r="AE42" s="1564"/>
      <c r="AF42" s="1564"/>
      <c r="AG42" s="1564"/>
      <c r="AH42" s="1564"/>
      <c r="AI42" s="1564"/>
      <c r="AJ42" s="1564"/>
      <c r="AK42" s="124"/>
      <c r="AL42" s="124"/>
      <c r="AM42" s="124"/>
      <c r="AN42" s="124"/>
      <c r="AO42" s="124"/>
      <c r="AP42" s="124"/>
      <c r="AQ42" s="124"/>
      <c r="AR42" s="124"/>
      <c r="AS42" s="124"/>
      <c r="AT42" s="124"/>
      <c r="AU42" s="125"/>
      <c r="AV42" s="125"/>
      <c r="AW42" s="125"/>
      <c r="AX42" s="122"/>
    </row>
    <row r="43" spans="1:50" s="123" customFormat="1" ht="11.25" customHeight="1">
      <c r="A43" s="122"/>
      <c r="B43" s="1565"/>
      <c r="C43" s="1565"/>
      <c r="D43" s="1565"/>
      <c r="E43" s="1565"/>
      <c r="F43" s="1565"/>
      <c r="G43" s="1565"/>
      <c r="H43" s="1565"/>
      <c r="I43" s="1565"/>
      <c r="J43" s="1565"/>
      <c r="K43" s="1565"/>
      <c r="L43" s="1492" t="s">
        <v>387</v>
      </c>
      <c r="M43" s="1493"/>
      <c r="N43" s="1493"/>
      <c r="O43" s="1493"/>
      <c r="P43" s="1493"/>
      <c r="Q43" s="1493"/>
      <c r="R43" s="1493"/>
      <c r="S43" s="1493"/>
      <c r="T43" s="1493"/>
      <c r="U43" s="1493"/>
      <c r="V43" s="1493"/>
      <c r="W43" s="1493"/>
      <c r="X43" s="1493"/>
      <c r="Y43" s="1493"/>
      <c r="Z43" s="1493"/>
      <c r="AA43" s="1493"/>
      <c r="AB43" s="1493"/>
      <c r="AC43" s="1493"/>
      <c r="AD43" s="1493"/>
      <c r="AE43" s="1493"/>
      <c r="AF43" s="1493"/>
      <c r="AG43" s="1493"/>
      <c r="AH43" s="1493"/>
      <c r="AI43" s="1494"/>
      <c r="AJ43" s="1492" t="s">
        <v>388</v>
      </c>
      <c r="AK43" s="1493"/>
      <c r="AL43" s="1493"/>
      <c r="AM43" s="1493"/>
      <c r="AN43" s="1493"/>
      <c r="AO43" s="1493"/>
      <c r="AP43" s="1493"/>
      <c r="AQ43" s="1494"/>
      <c r="AR43" s="124"/>
      <c r="AS43" s="124"/>
      <c r="AT43" s="124"/>
      <c r="AU43" s="125"/>
      <c r="AV43" s="125"/>
      <c r="AW43" s="125"/>
      <c r="AX43" s="122"/>
    </row>
    <row r="44" spans="1:50" s="123" customFormat="1" ht="11.25" customHeight="1">
      <c r="A44" s="122"/>
      <c r="B44" s="1565"/>
      <c r="C44" s="1565"/>
      <c r="D44" s="1565"/>
      <c r="E44" s="1565"/>
      <c r="F44" s="1565"/>
      <c r="G44" s="1565"/>
      <c r="H44" s="1565"/>
      <c r="I44" s="1565"/>
      <c r="J44" s="1565"/>
      <c r="K44" s="1565"/>
      <c r="L44" s="1495"/>
      <c r="M44" s="1496"/>
      <c r="N44" s="1496"/>
      <c r="O44" s="1496"/>
      <c r="P44" s="1496"/>
      <c r="Q44" s="1496"/>
      <c r="R44" s="1496"/>
      <c r="S44" s="1496"/>
      <c r="T44" s="1496"/>
      <c r="U44" s="1496"/>
      <c r="V44" s="1496"/>
      <c r="W44" s="1496"/>
      <c r="X44" s="1496"/>
      <c r="Y44" s="1496"/>
      <c r="Z44" s="1496"/>
      <c r="AA44" s="1496"/>
      <c r="AB44" s="1496"/>
      <c r="AC44" s="1496"/>
      <c r="AD44" s="1496"/>
      <c r="AE44" s="1496"/>
      <c r="AF44" s="1496"/>
      <c r="AG44" s="1496"/>
      <c r="AH44" s="1496"/>
      <c r="AI44" s="1497"/>
      <c r="AJ44" s="1495"/>
      <c r="AK44" s="1496"/>
      <c r="AL44" s="1496"/>
      <c r="AM44" s="1496"/>
      <c r="AN44" s="1496"/>
      <c r="AO44" s="1496"/>
      <c r="AP44" s="1496"/>
      <c r="AQ44" s="1497"/>
      <c r="AR44" s="124"/>
      <c r="AS44" s="124"/>
      <c r="AT44" s="124"/>
      <c r="AU44" s="125"/>
      <c r="AV44" s="125"/>
      <c r="AW44" s="125"/>
      <c r="AX44" s="122"/>
    </row>
    <row r="45" spans="1:50" ht="11.25" customHeight="1">
      <c r="A45" s="125"/>
      <c r="B45" s="1492" t="s">
        <v>389</v>
      </c>
      <c r="C45" s="1493"/>
      <c r="D45" s="1493"/>
      <c r="E45" s="1493"/>
      <c r="F45" s="1493"/>
      <c r="G45" s="1493"/>
      <c r="H45" s="1493"/>
      <c r="I45" s="1493"/>
      <c r="J45" s="1493"/>
      <c r="K45" s="1494"/>
      <c r="L45" s="1498"/>
      <c r="M45" s="1499"/>
      <c r="N45" s="1499"/>
      <c r="O45" s="1499"/>
      <c r="P45" s="1499"/>
      <c r="Q45" s="1499"/>
      <c r="R45" s="1499"/>
      <c r="S45" s="1499"/>
      <c r="T45" s="1499"/>
      <c r="U45" s="1499"/>
      <c r="V45" s="1499"/>
      <c r="W45" s="1499"/>
      <c r="X45" s="1499"/>
      <c r="Y45" s="1499"/>
      <c r="Z45" s="1499"/>
      <c r="AA45" s="1499"/>
      <c r="AB45" s="1499"/>
      <c r="AC45" s="1499"/>
      <c r="AD45" s="1499"/>
      <c r="AE45" s="1499"/>
      <c r="AF45" s="1499"/>
      <c r="AG45" s="1499"/>
      <c r="AH45" s="1499"/>
      <c r="AI45" s="1500"/>
      <c r="AJ45" s="1536"/>
      <c r="AK45" s="1487"/>
      <c r="AL45" s="1487"/>
      <c r="AM45" s="1487"/>
      <c r="AN45" s="1487"/>
      <c r="AO45" s="1508" t="s">
        <v>390</v>
      </c>
      <c r="AP45" s="1508"/>
      <c r="AQ45" s="1489"/>
      <c r="AR45" s="125"/>
      <c r="AS45" s="125"/>
      <c r="AT45" s="125"/>
      <c r="AU45" s="125"/>
      <c r="AV45" s="125"/>
      <c r="AW45" s="125"/>
      <c r="AX45" s="125"/>
    </row>
    <row r="46" spans="1:50" ht="11.25" customHeight="1">
      <c r="A46" s="125"/>
      <c r="B46" s="1495"/>
      <c r="C46" s="1496"/>
      <c r="D46" s="1496"/>
      <c r="E46" s="1496"/>
      <c r="F46" s="1496"/>
      <c r="G46" s="1496"/>
      <c r="H46" s="1496"/>
      <c r="I46" s="1496"/>
      <c r="J46" s="1496"/>
      <c r="K46" s="1497"/>
      <c r="L46" s="1501"/>
      <c r="M46" s="1502"/>
      <c r="N46" s="1502"/>
      <c r="O46" s="1502"/>
      <c r="P46" s="1502"/>
      <c r="Q46" s="1502"/>
      <c r="R46" s="1502"/>
      <c r="S46" s="1502"/>
      <c r="T46" s="1502"/>
      <c r="U46" s="1502"/>
      <c r="V46" s="1502"/>
      <c r="W46" s="1502"/>
      <c r="X46" s="1502"/>
      <c r="Y46" s="1502"/>
      <c r="Z46" s="1502"/>
      <c r="AA46" s="1502"/>
      <c r="AB46" s="1502"/>
      <c r="AC46" s="1502"/>
      <c r="AD46" s="1502"/>
      <c r="AE46" s="1502"/>
      <c r="AF46" s="1502"/>
      <c r="AG46" s="1502"/>
      <c r="AH46" s="1502"/>
      <c r="AI46" s="1503"/>
      <c r="AJ46" s="1557"/>
      <c r="AK46" s="1525"/>
      <c r="AL46" s="1525"/>
      <c r="AM46" s="1525"/>
      <c r="AN46" s="1525"/>
      <c r="AO46" s="1544"/>
      <c r="AP46" s="1544"/>
      <c r="AQ46" s="1549"/>
      <c r="AR46" s="125"/>
      <c r="AS46" s="125"/>
      <c r="AT46" s="125"/>
      <c r="AU46" s="125"/>
      <c r="AV46" s="125"/>
      <c r="AW46" s="125"/>
      <c r="AX46" s="125"/>
    </row>
    <row r="47" spans="1:50" ht="11.25" customHeight="1">
      <c r="A47" s="125"/>
      <c r="B47" s="1492" t="s">
        <v>391</v>
      </c>
      <c r="C47" s="1493"/>
      <c r="D47" s="1493"/>
      <c r="E47" s="1493"/>
      <c r="F47" s="1493"/>
      <c r="G47" s="1493"/>
      <c r="H47" s="1493"/>
      <c r="I47" s="1493"/>
      <c r="J47" s="1493"/>
      <c r="K47" s="1494"/>
      <c r="L47" s="1498"/>
      <c r="M47" s="1499"/>
      <c r="N47" s="1499"/>
      <c r="O47" s="1499"/>
      <c r="P47" s="1499"/>
      <c r="Q47" s="1499"/>
      <c r="R47" s="1499"/>
      <c r="S47" s="1499"/>
      <c r="T47" s="1499"/>
      <c r="U47" s="1499"/>
      <c r="V47" s="1499"/>
      <c r="W47" s="1499"/>
      <c r="X47" s="1499"/>
      <c r="Y47" s="1499"/>
      <c r="Z47" s="1499"/>
      <c r="AA47" s="1499"/>
      <c r="AB47" s="1499"/>
      <c r="AC47" s="1499"/>
      <c r="AD47" s="1499"/>
      <c r="AE47" s="1499"/>
      <c r="AF47" s="1499"/>
      <c r="AG47" s="1499"/>
      <c r="AH47" s="1499"/>
      <c r="AI47" s="1500"/>
      <c r="AJ47" s="1536"/>
      <c r="AK47" s="1487"/>
      <c r="AL47" s="1487"/>
      <c r="AM47" s="1487"/>
      <c r="AN47" s="1487"/>
      <c r="AO47" s="1508" t="s">
        <v>390</v>
      </c>
      <c r="AP47" s="1508"/>
      <c r="AQ47" s="1489"/>
      <c r="AR47" s="125"/>
      <c r="AS47" s="125"/>
      <c r="AT47" s="125"/>
      <c r="AU47" s="125"/>
      <c r="AV47" s="125"/>
      <c r="AW47" s="125"/>
      <c r="AX47" s="125"/>
    </row>
    <row r="48" spans="1:50" ht="11.25" customHeight="1">
      <c r="A48" s="125"/>
      <c r="B48" s="1495"/>
      <c r="C48" s="1496"/>
      <c r="D48" s="1496"/>
      <c r="E48" s="1496"/>
      <c r="F48" s="1496"/>
      <c r="G48" s="1496"/>
      <c r="H48" s="1496"/>
      <c r="I48" s="1496"/>
      <c r="J48" s="1496"/>
      <c r="K48" s="1497"/>
      <c r="L48" s="1501"/>
      <c r="M48" s="1502"/>
      <c r="N48" s="1502"/>
      <c r="O48" s="1502"/>
      <c r="P48" s="1502"/>
      <c r="Q48" s="1502"/>
      <c r="R48" s="1502"/>
      <c r="S48" s="1502"/>
      <c r="T48" s="1502"/>
      <c r="U48" s="1502"/>
      <c r="V48" s="1502"/>
      <c r="W48" s="1502"/>
      <c r="X48" s="1502"/>
      <c r="Y48" s="1502"/>
      <c r="Z48" s="1502"/>
      <c r="AA48" s="1502"/>
      <c r="AB48" s="1502"/>
      <c r="AC48" s="1502"/>
      <c r="AD48" s="1502"/>
      <c r="AE48" s="1502"/>
      <c r="AF48" s="1502"/>
      <c r="AG48" s="1502"/>
      <c r="AH48" s="1502"/>
      <c r="AI48" s="1503"/>
      <c r="AJ48" s="1557"/>
      <c r="AK48" s="1525"/>
      <c r="AL48" s="1525"/>
      <c r="AM48" s="1525"/>
      <c r="AN48" s="1525"/>
      <c r="AO48" s="1544"/>
      <c r="AP48" s="1544"/>
      <c r="AQ48" s="1549"/>
      <c r="AR48" s="125"/>
      <c r="AS48" s="125"/>
      <c r="AT48" s="125"/>
      <c r="AU48" s="125"/>
      <c r="AV48" s="125"/>
      <c r="AW48" s="125"/>
      <c r="AX48" s="125"/>
    </row>
    <row r="49" spans="1:50" ht="11.25" customHeight="1">
      <c r="A49" s="125"/>
      <c r="B49" s="1492" t="s">
        <v>392</v>
      </c>
      <c r="C49" s="1493"/>
      <c r="D49" s="1493"/>
      <c r="E49" s="1493"/>
      <c r="F49" s="1493"/>
      <c r="G49" s="1493"/>
      <c r="H49" s="1493"/>
      <c r="I49" s="1493"/>
      <c r="J49" s="1493"/>
      <c r="K49" s="1494"/>
      <c r="L49" s="1498"/>
      <c r="M49" s="1499"/>
      <c r="N49" s="1499"/>
      <c r="O49" s="1499"/>
      <c r="P49" s="1499"/>
      <c r="Q49" s="1499"/>
      <c r="R49" s="1499"/>
      <c r="S49" s="1499"/>
      <c r="T49" s="1499"/>
      <c r="U49" s="1499"/>
      <c r="V49" s="1499"/>
      <c r="W49" s="1499"/>
      <c r="X49" s="1499"/>
      <c r="Y49" s="1499"/>
      <c r="Z49" s="1499"/>
      <c r="AA49" s="1499"/>
      <c r="AB49" s="1499"/>
      <c r="AC49" s="1499"/>
      <c r="AD49" s="1499"/>
      <c r="AE49" s="1499"/>
      <c r="AF49" s="1499"/>
      <c r="AG49" s="1499"/>
      <c r="AH49" s="1499"/>
      <c r="AI49" s="1500"/>
      <c r="AJ49" s="125"/>
      <c r="AK49" s="125"/>
      <c r="AL49" s="125"/>
      <c r="AM49" s="125"/>
      <c r="AN49" s="125"/>
      <c r="AO49" s="125"/>
      <c r="AP49" s="125"/>
      <c r="AQ49" s="125"/>
      <c r="AR49" s="125"/>
      <c r="AS49" s="125"/>
      <c r="AT49" s="125"/>
      <c r="AU49" s="125"/>
      <c r="AV49" s="125"/>
      <c r="AW49" s="125"/>
      <c r="AX49" s="125"/>
    </row>
    <row r="50" spans="1:50" ht="11.25" customHeight="1">
      <c r="A50" s="125"/>
      <c r="B50" s="1495"/>
      <c r="C50" s="1496"/>
      <c r="D50" s="1496"/>
      <c r="E50" s="1496"/>
      <c r="F50" s="1496"/>
      <c r="G50" s="1496"/>
      <c r="H50" s="1496"/>
      <c r="I50" s="1496"/>
      <c r="J50" s="1496"/>
      <c r="K50" s="1497"/>
      <c r="L50" s="1501"/>
      <c r="M50" s="1502"/>
      <c r="N50" s="1502"/>
      <c r="O50" s="1502"/>
      <c r="P50" s="1502"/>
      <c r="Q50" s="1502"/>
      <c r="R50" s="1502"/>
      <c r="S50" s="1502"/>
      <c r="T50" s="1502"/>
      <c r="U50" s="1502"/>
      <c r="V50" s="1502"/>
      <c r="W50" s="1502"/>
      <c r="X50" s="1502"/>
      <c r="Y50" s="1502"/>
      <c r="Z50" s="1502"/>
      <c r="AA50" s="1502"/>
      <c r="AB50" s="1502"/>
      <c r="AC50" s="1502"/>
      <c r="AD50" s="1502"/>
      <c r="AE50" s="1502"/>
      <c r="AF50" s="1502"/>
      <c r="AG50" s="1502"/>
      <c r="AH50" s="1502"/>
      <c r="AI50" s="1503"/>
      <c r="AJ50" s="125"/>
      <c r="AK50" s="125"/>
      <c r="AL50" s="125"/>
      <c r="AM50" s="125"/>
      <c r="AN50" s="125"/>
      <c r="AO50" s="125"/>
      <c r="AP50" s="125"/>
      <c r="AQ50" s="125"/>
      <c r="AR50" s="125"/>
      <c r="AS50" s="125"/>
      <c r="AT50" s="125"/>
      <c r="AU50" s="125"/>
      <c r="AV50" s="125"/>
      <c r="AW50" s="125"/>
      <c r="AX50" s="125"/>
    </row>
    <row r="51" spans="1:50" ht="11.25" customHeight="1">
      <c r="A51" s="125"/>
      <c r="B51" s="129"/>
      <c r="C51" s="129"/>
      <c r="D51" s="129"/>
      <c r="E51" s="129"/>
      <c r="F51" s="129"/>
      <c r="G51" s="129"/>
      <c r="H51" s="129"/>
      <c r="I51" s="129"/>
      <c r="J51" s="129"/>
      <c r="K51" s="129"/>
      <c r="L51" s="129"/>
      <c r="M51" s="129"/>
      <c r="N51" s="129"/>
      <c r="O51" s="129"/>
      <c r="P51" s="129"/>
      <c r="Q51" s="129"/>
      <c r="R51" s="129"/>
      <c r="S51" s="129"/>
      <c r="T51" s="129"/>
      <c r="U51" s="129"/>
      <c r="V51" s="129"/>
      <c r="W51" s="129"/>
      <c r="X51" s="129"/>
      <c r="Y51" s="129"/>
      <c r="Z51" s="125"/>
      <c r="AA51" s="125"/>
      <c r="AB51" s="125"/>
      <c r="AC51" s="125"/>
      <c r="AD51" s="125"/>
      <c r="AE51" s="125"/>
      <c r="AF51" s="125"/>
      <c r="AG51" s="125"/>
      <c r="AH51" s="125"/>
      <c r="AI51" s="125"/>
      <c r="AJ51" s="125"/>
      <c r="AK51" s="125"/>
      <c r="AL51" s="125"/>
      <c r="AM51" s="125"/>
      <c r="AN51" s="125"/>
      <c r="AO51" s="125"/>
      <c r="AP51" s="125"/>
      <c r="AQ51" s="125"/>
      <c r="AR51" s="125"/>
      <c r="AS51" s="125"/>
      <c r="AT51" s="125"/>
      <c r="AU51" s="125"/>
      <c r="AV51" s="125"/>
      <c r="AW51" s="125"/>
      <c r="AX51" s="125"/>
    </row>
    <row r="52" spans="1:50" s="123" customFormat="1" ht="11.25" customHeight="1">
      <c r="A52" s="122"/>
      <c r="B52" s="1558" t="s">
        <v>393</v>
      </c>
      <c r="C52" s="1558"/>
      <c r="D52" s="1558"/>
      <c r="E52" s="1558"/>
      <c r="F52" s="1558"/>
      <c r="G52" s="1558"/>
      <c r="H52" s="1558"/>
      <c r="I52" s="1558"/>
      <c r="J52" s="1558"/>
      <c r="K52" s="1558"/>
      <c r="L52" s="1558"/>
      <c r="M52" s="1558"/>
      <c r="N52" s="1558"/>
      <c r="O52" s="1558"/>
      <c r="P52" s="1558"/>
      <c r="Q52" s="1558"/>
      <c r="R52" s="1558"/>
      <c r="S52" s="1558"/>
      <c r="T52" s="1558"/>
      <c r="U52" s="1558"/>
      <c r="V52" s="1558"/>
      <c r="W52" s="1558"/>
      <c r="X52" s="1558"/>
      <c r="Y52" s="1558"/>
      <c r="Z52" s="1558"/>
      <c r="AA52" s="1558"/>
      <c r="AB52" s="1558"/>
      <c r="AC52" s="1558"/>
      <c r="AD52" s="1558"/>
      <c r="AE52" s="1558"/>
      <c r="AF52" s="1558"/>
      <c r="AG52" s="1558"/>
      <c r="AH52" s="1558"/>
      <c r="AI52" s="1558"/>
      <c r="AJ52" s="1558"/>
      <c r="AK52" s="122"/>
      <c r="AL52" s="122"/>
      <c r="AM52" s="122"/>
      <c r="AN52" s="122"/>
      <c r="AO52" s="122"/>
      <c r="AP52" s="122"/>
      <c r="AQ52" s="122"/>
      <c r="AR52" s="122"/>
      <c r="AS52" s="122"/>
      <c r="AT52" s="122"/>
      <c r="AU52" s="122"/>
      <c r="AV52" s="122"/>
      <c r="AW52" s="122"/>
      <c r="AX52" s="122"/>
    </row>
    <row r="53" spans="1:50" s="123" customFormat="1" ht="11.25" customHeight="1">
      <c r="A53" s="122"/>
      <c r="B53" s="1558"/>
      <c r="C53" s="1558"/>
      <c r="D53" s="1558"/>
      <c r="E53" s="1558"/>
      <c r="F53" s="1558"/>
      <c r="G53" s="1558"/>
      <c r="H53" s="1558"/>
      <c r="I53" s="1558"/>
      <c r="J53" s="1558"/>
      <c r="K53" s="1558"/>
      <c r="L53" s="1558"/>
      <c r="M53" s="1558"/>
      <c r="N53" s="1558"/>
      <c r="O53" s="1558"/>
      <c r="P53" s="1558"/>
      <c r="Q53" s="1558"/>
      <c r="R53" s="1558"/>
      <c r="S53" s="1558"/>
      <c r="T53" s="1558"/>
      <c r="U53" s="1558"/>
      <c r="V53" s="1558"/>
      <c r="W53" s="1558"/>
      <c r="X53" s="1558"/>
      <c r="Y53" s="1558"/>
      <c r="Z53" s="1558"/>
      <c r="AA53" s="1558"/>
      <c r="AB53" s="1558"/>
      <c r="AC53" s="1558"/>
      <c r="AD53" s="1558"/>
      <c r="AE53" s="1558"/>
      <c r="AF53" s="1558"/>
      <c r="AG53" s="1558"/>
      <c r="AH53" s="1558"/>
      <c r="AI53" s="1558"/>
      <c r="AJ53" s="1558"/>
      <c r="AK53" s="124"/>
      <c r="AL53" s="124"/>
      <c r="AM53" s="124"/>
      <c r="AN53" s="124"/>
      <c r="AO53" s="124"/>
      <c r="AP53" s="124"/>
      <c r="AQ53" s="124"/>
      <c r="AR53" s="124"/>
      <c r="AS53" s="124"/>
      <c r="AT53" s="124"/>
      <c r="AU53" s="125"/>
      <c r="AV53" s="125"/>
      <c r="AW53" s="125"/>
      <c r="AX53" s="122"/>
    </row>
    <row r="54" spans="1:50" ht="11.25" customHeight="1">
      <c r="A54" s="125"/>
      <c r="B54" s="1545" t="s">
        <v>394</v>
      </c>
      <c r="C54" s="1546"/>
      <c r="D54" s="1546"/>
      <c r="E54" s="1546"/>
      <c r="F54" s="1546"/>
      <c r="G54" s="1546"/>
      <c r="H54" s="1546"/>
      <c r="I54" s="1546"/>
      <c r="J54" s="1546"/>
      <c r="K54" s="1546"/>
      <c r="L54" s="1546"/>
      <c r="M54" s="1546"/>
      <c r="N54" s="1546"/>
      <c r="O54" s="1546"/>
      <c r="P54" s="1546"/>
      <c r="Q54" s="1546"/>
      <c r="R54" s="1546"/>
      <c r="S54" s="1546"/>
      <c r="T54" s="1546"/>
      <c r="U54" s="1546"/>
      <c r="V54" s="1546"/>
      <c r="W54" s="1546"/>
      <c r="X54" s="1546"/>
      <c r="Y54" s="1546"/>
      <c r="Z54" s="1546"/>
      <c r="AA54" s="1547"/>
      <c r="AB54" s="1540" t="s">
        <v>102</v>
      </c>
      <c r="AC54" s="1541"/>
      <c r="AD54" s="1562"/>
      <c r="AE54" s="1506" t="s">
        <v>103</v>
      </c>
      <c r="AF54" s="1506"/>
      <c r="AG54" s="1506"/>
      <c r="AH54" s="125"/>
      <c r="AI54" s="125"/>
      <c r="AJ54" s="125"/>
      <c r="AK54" s="125"/>
      <c r="AL54" s="125"/>
      <c r="AM54" s="125"/>
      <c r="AN54" s="125"/>
      <c r="AO54" s="125"/>
      <c r="AP54" s="125"/>
      <c r="AQ54" s="125"/>
      <c r="AR54" s="125"/>
      <c r="AS54" s="125"/>
      <c r="AT54" s="125"/>
      <c r="AU54" s="125"/>
      <c r="AV54" s="125"/>
      <c r="AW54" s="125"/>
      <c r="AX54" s="125"/>
    </row>
    <row r="55" spans="1:50" ht="11.25" customHeight="1">
      <c r="A55" s="125"/>
      <c r="B55" s="1559"/>
      <c r="C55" s="1560"/>
      <c r="D55" s="1560"/>
      <c r="E55" s="1560"/>
      <c r="F55" s="1560"/>
      <c r="G55" s="1560"/>
      <c r="H55" s="1560"/>
      <c r="I55" s="1560"/>
      <c r="J55" s="1560"/>
      <c r="K55" s="1560"/>
      <c r="L55" s="1560"/>
      <c r="M55" s="1560"/>
      <c r="N55" s="1560"/>
      <c r="O55" s="1560"/>
      <c r="P55" s="1560"/>
      <c r="Q55" s="1560"/>
      <c r="R55" s="1560"/>
      <c r="S55" s="1560"/>
      <c r="T55" s="1560"/>
      <c r="U55" s="1560"/>
      <c r="V55" s="1560"/>
      <c r="W55" s="1560"/>
      <c r="X55" s="1560"/>
      <c r="Y55" s="1560"/>
      <c r="Z55" s="1560"/>
      <c r="AA55" s="1561"/>
      <c r="AB55" s="1526"/>
      <c r="AC55" s="1527"/>
      <c r="AD55" s="1563"/>
      <c r="AE55" s="1532"/>
      <c r="AF55" s="1532"/>
      <c r="AG55" s="1532"/>
      <c r="AH55" s="125"/>
      <c r="AI55" s="122" t="s">
        <v>299</v>
      </c>
      <c r="AJ55" s="125"/>
      <c r="AK55" s="125"/>
      <c r="AL55" s="125"/>
      <c r="AM55" s="125"/>
      <c r="AN55" s="125"/>
      <c r="AO55" s="125"/>
      <c r="AP55" s="125"/>
      <c r="AQ55" s="125"/>
      <c r="AR55" s="125"/>
      <c r="AS55" s="125"/>
      <c r="AT55" s="125"/>
      <c r="AU55" s="125"/>
      <c r="AV55" s="125"/>
      <c r="AW55" s="125"/>
      <c r="AX55" s="125"/>
    </row>
    <row r="56" spans="1:50" ht="11.25" customHeight="1">
      <c r="A56" s="125"/>
      <c r="B56" s="1492" t="s">
        <v>395</v>
      </c>
      <c r="C56" s="1493"/>
      <c r="D56" s="1493"/>
      <c r="E56" s="1493"/>
      <c r="F56" s="1493"/>
      <c r="G56" s="1493"/>
      <c r="H56" s="1493"/>
      <c r="I56" s="1493"/>
      <c r="J56" s="1493"/>
      <c r="K56" s="1493"/>
      <c r="L56" s="1506" t="s">
        <v>102</v>
      </c>
      <c r="M56" s="1506"/>
      <c r="N56" s="1506"/>
      <c r="O56" s="1506" t="s">
        <v>103</v>
      </c>
      <c r="P56" s="1506"/>
      <c r="Q56" s="1540"/>
      <c r="R56" s="1492" t="s">
        <v>396</v>
      </c>
      <c r="S56" s="1493"/>
      <c r="T56" s="1493"/>
      <c r="U56" s="1493"/>
      <c r="V56" s="1493"/>
      <c r="W56" s="1493"/>
      <c r="X56" s="1493"/>
      <c r="Y56" s="1493"/>
      <c r="Z56" s="1493"/>
      <c r="AA56" s="1494"/>
      <c r="AB56" s="1536"/>
      <c r="AC56" s="1487"/>
      <c r="AD56" s="1487"/>
      <c r="AE56" s="1504" t="s">
        <v>99</v>
      </c>
      <c r="AF56" s="125"/>
      <c r="AG56" s="125"/>
      <c r="AH56" s="125"/>
      <c r="AI56" s="125"/>
      <c r="AJ56" s="125"/>
      <c r="AK56" s="125"/>
      <c r="AL56" s="125"/>
      <c r="AM56" s="125"/>
      <c r="AN56" s="125"/>
      <c r="AO56" s="125"/>
      <c r="AP56" s="125"/>
      <c r="AQ56" s="125"/>
      <c r="AR56" s="125"/>
      <c r="AS56" s="125"/>
      <c r="AT56" s="125"/>
      <c r="AU56" s="125"/>
      <c r="AV56" s="125"/>
      <c r="AW56" s="125"/>
      <c r="AX56" s="125"/>
    </row>
    <row r="57" spans="1:50" ht="11.25" customHeight="1">
      <c r="A57" s="125"/>
      <c r="B57" s="1495"/>
      <c r="C57" s="1496"/>
      <c r="D57" s="1496"/>
      <c r="E57" s="1496"/>
      <c r="F57" s="1496"/>
      <c r="G57" s="1496"/>
      <c r="H57" s="1496"/>
      <c r="I57" s="1496"/>
      <c r="J57" s="1496"/>
      <c r="K57" s="1496"/>
      <c r="L57" s="1532"/>
      <c r="M57" s="1532"/>
      <c r="N57" s="1532"/>
      <c r="O57" s="1532"/>
      <c r="P57" s="1532"/>
      <c r="Q57" s="1526"/>
      <c r="R57" s="1495"/>
      <c r="S57" s="1496"/>
      <c r="T57" s="1496"/>
      <c r="U57" s="1496"/>
      <c r="V57" s="1496"/>
      <c r="W57" s="1496"/>
      <c r="X57" s="1496"/>
      <c r="Y57" s="1496"/>
      <c r="Z57" s="1496"/>
      <c r="AA57" s="1497"/>
      <c r="AB57" s="1557"/>
      <c r="AC57" s="1525"/>
      <c r="AD57" s="1525"/>
      <c r="AE57" s="1505"/>
      <c r="AF57" s="125"/>
      <c r="AG57" s="125"/>
      <c r="AH57" s="125"/>
      <c r="AI57" s="125"/>
      <c r="AJ57" s="125"/>
      <c r="AK57" s="125"/>
      <c r="AL57" s="125"/>
      <c r="AM57" s="125"/>
      <c r="AN57" s="125"/>
      <c r="AO57" s="125"/>
      <c r="AP57" s="125"/>
      <c r="AQ57" s="125"/>
      <c r="AR57" s="125"/>
      <c r="AS57" s="125"/>
      <c r="AT57" s="125"/>
      <c r="AU57" s="125"/>
      <c r="AV57" s="125"/>
      <c r="AW57" s="125"/>
      <c r="AX57" s="125"/>
    </row>
    <row r="58" spans="1:50" ht="11.25" customHeight="1">
      <c r="A58" s="125"/>
      <c r="B58" s="1492" t="s">
        <v>397</v>
      </c>
      <c r="C58" s="1493"/>
      <c r="D58" s="1493"/>
      <c r="E58" s="1493"/>
      <c r="F58" s="1493"/>
      <c r="G58" s="1493"/>
      <c r="H58" s="1493"/>
      <c r="I58" s="1493"/>
      <c r="J58" s="1493"/>
      <c r="K58" s="1493"/>
      <c r="L58" s="1506" t="s">
        <v>102</v>
      </c>
      <c r="M58" s="1506"/>
      <c r="N58" s="1506"/>
      <c r="O58" s="1506" t="s">
        <v>103</v>
      </c>
      <c r="P58" s="1506"/>
      <c r="Q58" s="1540"/>
      <c r="R58" s="1492" t="s">
        <v>398</v>
      </c>
      <c r="S58" s="1493"/>
      <c r="T58" s="1493"/>
      <c r="U58" s="1493"/>
      <c r="V58" s="1493"/>
      <c r="W58" s="1493"/>
      <c r="X58" s="1493"/>
      <c r="Y58" s="1493"/>
      <c r="Z58" s="1493"/>
      <c r="AA58" s="1494"/>
      <c r="AB58" s="1507" t="s">
        <v>471</v>
      </c>
      <c r="AC58" s="1508"/>
      <c r="AD58" s="1487"/>
      <c r="AE58" s="1487"/>
      <c r="AF58" s="1508" t="s">
        <v>186</v>
      </c>
      <c r="AG58" s="1487"/>
      <c r="AH58" s="1487"/>
      <c r="AI58" s="1508" t="s">
        <v>187</v>
      </c>
      <c r="AJ58" s="1487"/>
      <c r="AK58" s="1487"/>
      <c r="AL58" s="1489" t="s">
        <v>99</v>
      </c>
      <c r="AM58" s="125"/>
      <c r="AN58" s="125"/>
      <c r="AO58" s="125"/>
      <c r="AP58" s="125"/>
      <c r="AQ58" s="125"/>
      <c r="AR58" s="125"/>
      <c r="AS58" s="125"/>
      <c r="AT58" s="125"/>
      <c r="AU58" s="125"/>
      <c r="AV58" s="125"/>
      <c r="AW58" s="125"/>
      <c r="AX58" s="125"/>
    </row>
    <row r="59" spans="1:50" ht="11.25" customHeight="1">
      <c r="A59" s="125"/>
      <c r="B59" s="1495"/>
      <c r="C59" s="1496"/>
      <c r="D59" s="1496"/>
      <c r="E59" s="1496"/>
      <c r="F59" s="1496"/>
      <c r="G59" s="1496"/>
      <c r="H59" s="1496"/>
      <c r="I59" s="1496"/>
      <c r="J59" s="1496"/>
      <c r="K59" s="1496"/>
      <c r="L59" s="1532"/>
      <c r="M59" s="1532"/>
      <c r="N59" s="1532"/>
      <c r="O59" s="1532"/>
      <c r="P59" s="1532"/>
      <c r="Q59" s="1526"/>
      <c r="R59" s="1495"/>
      <c r="S59" s="1496"/>
      <c r="T59" s="1496"/>
      <c r="U59" s="1496"/>
      <c r="V59" s="1496"/>
      <c r="W59" s="1496"/>
      <c r="X59" s="1496"/>
      <c r="Y59" s="1496"/>
      <c r="Z59" s="1496"/>
      <c r="AA59" s="1497"/>
      <c r="AB59" s="1556"/>
      <c r="AC59" s="1544"/>
      <c r="AD59" s="1525"/>
      <c r="AE59" s="1525"/>
      <c r="AF59" s="1544"/>
      <c r="AG59" s="1525"/>
      <c r="AH59" s="1525"/>
      <c r="AI59" s="1544"/>
      <c r="AJ59" s="1525"/>
      <c r="AK59" s="1525"/>
      <c r="AL59" s="1549"/>
      <c r="AM59" s="125"/>
      <c r="AN59" s="125"/>
      <c r="AO59" s="125"/>
      <c r="AP59" s="125"/>
      <c r="AQ59" s="125"/>
      <c r="AR59" s="125"/>
      <c r="AS59" s="125"/>
      <c r="AT59" s="125"/>
      <c r="AU59" s="125"/>
      <c r="AV59" s="125"/>
      <c r="AW59" s="125"/>
      <c r="AX59" s="125"/>
    </row>
    <row r="60" spans="1:50" ht="11.25" customHeight="1">
      <c r="A60" s="125"/>
      <c r="B60" s="1545" t="s">
        <v>399</v>
      </c>
      <c r="C60" s="1493"/>
      <c r="D60" s="1493"/>
      <c r="E60" s="1493"/>
      <c r="F60" s="1493"/>
      <c r="G60" s="1493"/>
      <c r="H60" s="1493"/>
      <c r="I60" s="1493"/>
      <c r="J60" s="1493"/>
      <c r="K60" s="1493"/>
      <c r="L60" s="1506" t="s">
        <v>102</v>
      </c>
      <c r="M60" s="1506"/>
      <c r="N60" s="1506"/>
      <c r="O60" s="1506" t="s">
        <v>103</v>
      </c>
      <c r="P60" s="1506"/>
      <c r="Q60" s="1540"/>
      <c r="R60" s="1550" t="s">
        <v>400</v>
      </c>
      <c r="S60" s="1551"/>
      <c r="T60" s="1551"/>
      <c r="U60" s="1551"/>
      <c r="V60" s="1551"/>
      <c r="W60" s="1551"/>
      <c r="X60" s="1551"/>
      <c r="Y60" s="1551"/>
      <c r="Z60" s="1551"/>
      <c r="AA60" s="1552"/>
      <c r="AB60" s="1507" t="s">
        <v>471</v>
      </c>
      <c r="AC60" s="1508"/>
      <c r="AD60" s="1487"/>
      <c r="AE60" s="1487"/>
      <c r="AF60" s="1508" t="s">
        <v>186</v>
      </c>
      <c r="AG60" s="1487"/>
      <c r="AH60" s="1487"/>
      <c r="AI60" s="1508" t="s">
        <v>187</v>
      </c>
      <c r="AJ60" s="1487"/>
      <c r="AK60" s="1487"/>
      <c r="AL60" s="1489" t="s">
        <v>99</v>
      </c>
      <c r="AM60" s="125"/>
      <c r="AN60" s="125"/>
      <c r="AO60" s="125"/>
      <c r="AP60" s="125"/>
      <c r="AQ60" s="125"/>
      <c r="AR60" s="125"/>
      <c r="AS60" s="125"/>
      <c r="AT60" s="125"/>
      <c r="AU60" s="125"/>
      <c r="AV60" s="125"/>
      <c r="AW60" s="125"/>
      <c r="AX60" s="125"/>
    </row>
    <row r="61" spans="1:50" ht="11.25" customHeight="1">
      <c r="A61" s="125"/>
      <c r="B61" s="1495"/>
      <c r="C61" s="1496"/>
      <c r="D61" s="1496"/>
      <c r="E61" s="1496"/>
      <c r="F61" s="1496"/>
      <c r="G61" s="1496"/>
      <c r="H61" s="1496"/>
      <c r="I61" s="1496"/>
      <c r="J61" s="1496"/>
      <c r="K61" s="1496"/>
      <c r="L61" s="1532"/>
      <c r="M61" s="1532"/>
      <c r="N61" s="1532"/>
      <c r="O61" s="1532"/>
      <c r="P61" s="1532"/>
      <c r="Q61" s="1526"/>
      <c r="R61" s="1553"/>
      <c r="S61" s="1554"/>
      <c r="T61" s="1554"/>
      <c r="U61" s="1554"/>
      <c r="V61" s="1554"/>
      <c r="W61" s="1554"/>
      <c r="X61" s="1554"/>
      <c r="Y61" s="1554"/>
      <c r="Z61" s="1554"/>
      <c r="AA61" s="1555"/>
      <c r="AB61" s="1556"/>
      <c r="AC61" s="1544"/>
      <c r="AD61" s="1525"/>
      <c r="AE61" s="1525"/>
      <c r="AF61" s="1544"/>
      <c r="AG61" s="1525"/>
      <c r="AH61" s="1525"/>
      <c r="AI61" s="1544"/>
      <c r="AJ61" s="1525"/>
      <c r="AK61" s="1525"/>
      <c r="AL61" s="1549"/>
      <c r="AM61" s="125"/>
      <c r="AN61" s="125"/>
      <c r="AO61" s="125"/>
      <c r="AP61" s="125"/>
      <c r="AQ61" s="125"/>
      <c r="AR61" s="125"/>
      <c r="AS61" s="125"/>
      <c r="AT61" s="125"/>
      <c r="AU61" s="125"/>
      <c r="AV61" s="125"/>
      <c r="AW61" s="125"/>
      <c r="AX61" s="125"/>
    </row>
    <row r="62" spans="1:50" ht="11.25" customHeight="1">
      <c r="A62" s="125"/>
      <c r="B62" s="1492" t="s">
        <v>401</v>
      </c>
      <c r="C62" s="1493"/>
      <c r="D62" s="1493"/>
      <c r="E62" s="1493"/>
      <c r="F62" s="1493"/>
      <c r="G62" s="1493"/>
      <c r="H62" s="1493"/>
      <c r="I62" s="1493"/>
      <c r="J62" s="1493"/>
      <c r="K62" s="1494"/>
      <c r="L62" s="1536"/>
      <c r="M62" s="1487"/>
      <c r="N62" s="1487"/>
      <c r="O62" s="1522" t="s">
        <v>402</v>
      </c>
      <c r="P62" s="1522"/>
      <c r="Q62" s="1504"/>
      <c r="R62" s="1545" t="s">
        <v>830</v>
      </c>
      <c r="S62" s="1546"/>
      <c r="T62" s="1546"/>
      <c r="U62" s="1546"/>
      <c r="V62" s="1546"/>
      <c r="W62" s="1546"/>
      <c r="X62" s="1546"/>
      <c r="Y62" s="1546"/>
      <c r="Z62" s="1546"/>
      <c r="AA62" s="1547"/>
      <c r="AB62" s="1540" t="s">
        <v>102</v>
      </c>
      <c r="AC62" s="1541"/>
      <c r="AD62" s="1542"/>
      <c r="AE62" s="1543" t="s">
        <v>403</v>
      </c>
      <c r="AF62" s="1493"/>
      <c r="AG62" s="1493"/>
      <c r="AH62" s="1493"/>
      <c r="AI62" s="1494"/>
      <c r="AJ62" s="1506" t="s">
        <v>103</v>
      </c>
      <c r="AK62" s="1506"/>
      <c r="AL62" s="1506"/>
      <c r="AM62" s="125"/>
      <c r="AN62" s="125"/>
      <c r="AO62" s="125"/>
      <c r="AP62" s="125"/>
      <c r="AQ62" s="125"/>
      <c r="AR62" s="125"/>
      <c r="AS62" s="125"/>
      <c r="AT62" s="125"/>
      <c r="AU62" s="125"/>
      <c r="AV62" s="125"/>
      <c r="AW62" s="125"/>
      <c r="AX62" s="125"/>
    </row>
    <row r="63" spans="1:50" ht="11.25" customHeight="1">
      <c r="A63" s="125"/>
      <c r="B63" s="1533"/>
      <c r="C63" s="1534"/>
      <c r="D63" s="1534"/>
      <c r="E63" s="1534"/>
      <c r="F63" s="1534"/>
      <c r="G63" s="1534"/>
      <c r="H63" s="1534"/>
      <c r="I63" s="1534"/>
      <c r="J63" s="1534"/>
      <c r="K63" s="1535"/>
      <c r="L63" s="1537"/>
      <c r="M63" s="1488"/>
      <c r="N63" s="1488"/>
      <c r="O63" s="1538"/>
      <c r="P63" s="1538"/>
      <c r="Q63" s="1539"/>
      <c r="R63" s="383" t="s">
        <v>349</v>
      </c>
      <c r="S63" s="1548" t="s">
        <v>1078</v>
      </c>
      <c r="T63" s="1548"/>
      <c r="U63" s="1548"/>
      <c r="V63" s="1548"/>
      <c r="W63" s="1548"/>
      <c r="X63" s="1548"/>
      <c r="Y63" s="1548"/>
      <c r="Z63" s="1548"/>
      <c r="AA63" s="384" t="s">
        <v>315</v>
      </c>
      <c r="AB63" s="1526"/>
      <c r="AC63" s="1527"/>
      <c r="AD63" s="1528"/>
      <c r="AE63" s="1529"/>
      <c r="AF63" s="1527"/>
      <c r="AG63" s="1527"/>
      <c r="AH63" s="1530" t="s">
        <v>321</v>
      </c>
      <c r="AI63" s="1531"/>
      <c r="AJ63" s="1532"/>
      <c r="AK63" s="1532"/>
      <c r="AL63" s="1532"/>
      <c r="AM63" s="125"/>
      <c r="AN63" s="125"/>
      <c r="AO63" s="125"/>
      <c r="AP63" s="125"/>
      <c r="AQ63" s="125"/>
      <c r="AR63" s="125"/>
      <c r="AS63" s="125"/>
      <c r="AT63" s="125"/>
      <c r="AU63" s="125"/>
      <c r="AV63" s="125"/>
      <c r="AW63" s="125"/>
      <c r="AX63" s="125"/>
    </row>
    <row r="64" spans="1:50" ht="11.25" customHeight="1">
      <c r="A64" s="125"/>
      <c r="B64" s="1511" t="s">
        <v>404</v>
      </c>
      <c r="C64" s="1512"/>
      <c r="D64" s="1512"/>
      <c r="E64" s="1512"/>
      <c r="F64" s="1512"/>
      <c r="G64" s="1512"/>
      <c r="H64" s="1512"/>
      <c r="I64" s="1512"/>
      <c r="J64" s="1512"/>
      <c r="K64" s="1513"/>
      <c r="L64" s="1517"/>
      <c r="M64" s="1518"/>
      <c r="N64" s="1521" t="s">
        <v>405</v>
      </c>
      <c r="O64" s="1522"/>
      <c r="P64" s="1522"/>
      <c r="Q64" s="1522"/>
      <c r="R64" s="1522"/>
      <c r="S64" s="1522"/>
      <c r="T64" s="1504"/>
      <c r="U64" s="1517"/>
      <c r="V64" s="1518"/>
      <c r="W64" s="1521" t="s">
        <v>406</v>
      </c>
      <c r="X64" s="1522"/>
      <c r="Y64" s="1522"/>
      <c r="Z64" s="1522"/>
      <c r="AA64" s="1522"/>
      <c r="AB64" s="1522"/>
      <c r="AC64" s="1504"/>
      <c r="AD64" s="1517"/>
      <c r="AE64" s="1518"/>
      <c r="AF64" s="1521" t="s">
        <v>407</v>
      </c>
      <c r="AG64" s="1522"/>
      <c r="AH64" s="1522"/>
      <c r="AI64" s="1522"/>
      <c r="AJ64" s="1522"/>
      <c r="AK64" s="1522"/>
      <c r="AL64" s="1504"/>
      <c r="AM64" s="125"/>
      <c r="AN64" s="125"/>
      <c r="AO64" s="125"/>
      <c r="AP64" s="125"/>
      <c r="AQ64" s="125"/>
      <c r="AR64" s="125"/>
      <c r="AS64" s="125"/>
      <c r="AT64" s="125"/>
      <c r="AU64" s="125"/>
      <c r="AV64" s="125"/>
      <c r="AW64" s="125"/>
      <c r="AX64" s="125"/>
    </row>
    <row r="65" spans="1:50" ht="11.25" customHeight="1">
      <c r="A65" s="125"/>
      <c r="B65" s="1514"/>
      <c r="C65" s="1515"/>
      <c r="D65" s="1515"/>
      <c r="E65" s="1515"/>
      <c r="F65" s="1515"/>
      <c r="G65" s="1515"/>
      <c r="H65" s="1515"/>
      <c r="I65" s="1515"/>
      <c r="J65" s="1515"/>
      <c r="K65" s="1516"/>
      <c r="L65" s="1519"/>
      <c r="M65" s="1520"/>
      <c r="N65" s="1523"/>
      <c r="O65" s="1524"/>
      <c r="P65" s="1524"/>
      <c r="Q65" s="1524"/>
      <c r="R65" s="1524"/>
      <c r="S65" s="1524"/>
      <c r="T65" s="1505"/>
      <c r="U65" s="1519"/>
      <c r="V65" s="1520"/>
      <c r="W65" s="1523"/>
      <c r="X65" s="1524"/>
      <c r="Y65" s="1524"/>
      <c r="Z65" s="1524"/>
      <c r="AA65" s="1524"/>
      <c r="AB65" s="1524"/>
      <c r="AC65" s="1505"/>
      <c r="AD65" s="1519"/>
      <c r="AE65" s="1520"/>
      <c r="AF65" s="1523"/>
      <c r="AG65" s="1524"/>
      <c r="AH65" s="1524"/>
      <c r="AI65" s="1524"/>
      <c r="AJ65" s="1524"/>
      <c r="AK65" s="1524"/>
      <c r="AL65" s="1505"/>
      <c r="AM65" s="125"/>
      <c r="AN65" s="122"/>
      <c r="AO65" s="125"/>
      <c r="AP65" s="125"/>
      <c r="AQ65" s="125"/>
      <c r="AR65" s="125"/>
      <c r="AS65" s="125"/>
      <c r="AT65" s="125"/>
      <c r="AU65" s="125"/>
      <c r="AV65" s="125"/>
      <c r="AW65" s="125"/>
      <c r="AX65" s="125"/>
    </row>
    <row r="66" spans="1:50" ht="11.25" customHeight="1">
      <c r="A66" s="125"/>
      <c r="B66" s="1514"/>
      <c r="C66" s="1515"/>
      <c r="D66" s="1515"/>
      <c r="E66" s="1515"/>
      <c r="F66" s="1515"/>
      <c r="G66" s="1515"/>
      <c r="H66" s="1515"/>
      <c r="I66" s="1515"/>
      <c r="J66" s="1515"/>
      <c r="K66" s="1516"/>
      <c r="L66" s="1517"/>
      <c r="M66" s="1518"/>
      <c r="N66" s="1521" t="s">
        <v>408</v>
      </c>
      <c r="O66" s="1522"/>
      <c r="P66" s="1522"/>
      <c r="Q66" s="1522"/>
      <c r="R66" s="1522"/>
      <c r="S66" s="1522"/>
      <c r="T66" s="1504"/>
      <c r="U66" s="1517"/>
      <c r="V66" s="1518"/>
      <c r="W66" s="1521" t="s">
        <v>286</v>
      </c>
      <c r="X66" s="1522"/>
      <c r="Y66" s="1522"/>
      <c r="Z66" s="1522"/>
      <c r="AA66" s="1522"/>
      <c r="AB66" s="1522" t="s">
        <v>409</v>
      </c>
      <c r="AC66" s="1487"/>
      <c r="AD66" s="1487"/>
      <c r="AE66" s="1487"/>
      <c r="AF66" s="1487"/>
      <c r="AG66" s="1487"/>
      <c r="AH66" s="1487"/>
      <c r="AI66" s="1487"/>
      <c r="AJ66" s="1487"/>
      <c r="AK66" s="1487"/>
      <c r="AL66" s="1487"/>
      <c r="AM66" s="1487"/>
      <c r="AN66" s="1487"/>
      <c r="AO66" s="1487"/>
      <c r="AP66" s="1487"/>
      <c r="AQ66" s="1487"/>
      <c r="AR66" s="1487"/>
      <c r="AS66" s="1487"/>
      <c r="AT66" s="1487"/>
      <c r="AU66" s="1487"/>
      <c r="AV66" s="1487"/>
      <c r="AW66" s="1504" t="s">
        <v>351</v>
      </c>
      <c r="AX66" s="125"/>
    </row>
    <row r="67" spans="1:50" ht="11.25" customHeight="1">
      <c r="A67" s="125"/>
      <c r="B67" s="1495"/>
      <c r="C67" s="1496"/>
      <c r="D67" s="1496"/>
      <c r="E67" s="1496"/>
      <c r="F67" s="1496"/>
      <c r="G67" s="1496"/>
      <c r="H67" s="1496"/>
      <c r="I67" s="1496"/>
      <c r="J67" s="1496"/>
      <c r="K67" s="1497"/>
      <c r="L67" s="1519"/>
      <c r="M67" s="1520"/>
      <c r="N67" s="1523"/>
      <c r="O67" s="1524"/>
      <c r="P67" s="1524"/>
      <c r="Q67" s="1524"/>
      <c r="R67" s="1524"/>
      <c r="S67" s="1524"/>
      <c r="T67" s="1505"/>
      <c r="U67" s="1519"/>
      <c r="V67" s="1520"/>
      <c r="W67" s="1523"/>
      <c r="X67" s="1524"/>
      <c r="Y67" s="1524"/>
      <c r="Z67" s="1524"/>
      <c r="AA67" s="1524"/>
      <c r="AB67" s="1524"/>
      <c r="AC67" s="1525"/>
      <c r="AD67" s="1525"/>
      <c r="AE67" s="1525"/>
      <c r="AF67" s="1525"/>
      <c r="AG67" s="1525"/>
      <c r="AH67" s="1525"/>
      <c r="AI67" s="1525"/>
      <c r="AJ67" s="1525"/>
      <c r="AK67" s="1525"/>
      <c r="AL67" s="1525"/>
      <c r="AM67" s="1525"/>
      <c r="AN67" s="1525"/>
      <c r="AO67" s="1525"/>
      <c r="AP67" s="1525"/>
      <c r="AQ67" s="1525"/>
      <c r="AR67" s="1525"/>
      <c r="AS67" s="1525"/>
      <c r="AT67" s="1525"/>
      <c r="AU67" s="1525"/>
      <c r="AV67" s="1525"/>
      <c r="AW67" s="1505"/>
      <c r="AX67" s="125"/>
    </row>
    <row r="68" spans="1:50" ht="11.25" customHeight="1">
      <c r="A68" s="125"/>
      <c r="B68" s="1492" t="s">
        <v>410</v>
      </c>
      <c r="C68" s="1493"/>
      <c r="D68" s="1493"/>
      <c r="E68" s="1493"/>
      <c r="F68" s="1493"/>
      <c r="G68" s="1493"/>
      <c r="H68" s="1493"/>
      <c r="I68" s="1493"/>
      <c r="J68" s="1493"/>
      <c r="K68" s="1493"/>
      <c r="L68" s="1506" t="s">
        <v>102</v>
      </c>
      <c r="M68" s="1506"/>
      <c r="N68" s="1506"/>
      <c r="O68" s="1506" t="s">
        <v>103</v>
      </c>
      <c r="P68" s="1506"/>
      <c r="Q68" s="1506"/>
      <c r="R68" s="1492" t="s">
        <v>411</v>
      </c>
      <c r="S68" s="1493"/>
      <c r="T68" s="1493"/>
      <c r="U68" s="1493"/>
      <c r="V68" s="1493"/>
      <c r="W68" s="1493"/>
      <c r="X68" s="1493"/>
      <c r="Y68" s="1493"/>
      <c r="Z68" s="1493"/>
      <c r="AA68" s="1494"/>
      <c r="AB68" s="1507" t="s">
        <v>471</v>
      </c>
      <c r="AC68" s="1508"/>
      <c r="AD68" s="1487"/>
      <c r="AE68" s="1487"/>
      <c r="AF68" s="1508" t="s">
        <v>186</v>
      </c>
      <c r="AG68" s="1487"/>
      <c r="AH68" s="1487"/>
      <c r="AI68" s="1508" t="s">
        <v>187</v>
      </c>
      <c r="AJ68" s="1487"/>
      <c r="AK68" s="1487"/>
      <c r="AL68" s="1489" t="s">
        <v>99</v>
      </c>
      <c r="AM68" s="125"/>
      <c r="AN68" s="125"/>
      <c r="AO68" s="125"/>
      <c r="AP68" s="125"/>
      <c r="AQ68" s="125"/>
      <c r="AR68" s="125"/>
      <c r="AS68" s="125"/>
      <c r="AT68" s="125"/>
      <c r="AU68" s="125"/>
      <c r="AV68" s="125"/>
      <c r="AW68" s="125"/>
      <c r="AX68" s="125"/>
    </row>
    <row r="69" spans="1:50" ht="11.25" customHeight="1">
      <c r="A69" s="125"/>
      <c r="B69" s="1495"/>
      <c r="C69" s="1496"/>
      <c r="D69" s="1496"/>
      <c r="E69" s="1496"/>
      <c r="F69" s="1496"/>
      <c r="G69" s="1496"/>
      <c r="H69" s="1496"/>
      <c r="I69" s="1496"/>
      <c r="J69" s="1496"/>
      <c r="K69" s="1496"/>
      <c r="L69" s="1491"/>
      <c r="M69" s="1491"/>
      <c r="N69" s="1491"/>
      <c r="O69" s="1491"/>
      <c r="P69" s="1491"/>
      <c r="Q69" s="1491"/>
      <c r="R69" s="1495"/>
      <c r="S69" s="1496"/>
      <c r="T69" s="1496"/>
      <c r="U69" s="1496"/>
      <c r="V69" s="1496"/>
      <c r="W69" s="1496"/>
      <c r="X69" s="1496"/>
      <c r="Y69" s="1496"/>
      <c r="Z69" s="1496"/>
      <c r="AA69" s="1497"/>
      <c r="AB69" s="1509"/>
      <c r="AC69" s="1510"/>
      <c r="AD69" s="1488"/>
      <c r="AE69" s="1488"/>
      <c r="AF69" s="1510"/>
      <c r="AG69" s="1488"/>
      <c r="AH69" s="1488"/>
      <c r="AI69" s="1510"/>
      <c r="AJ69" s="1488"/>
      <c r="AK69" s="1488"/>
      <c r="AL69" s="1490"/>
      <c r="AM69" s="125"/>
      <c r="AN69" s="125"/>
      <c r="AO69" s="125"/>
      <c r="AP69" s="125"/>
      <c r="AQ69" s="125"/>
      <c r="AR69" s="125"/>
      <c r="AS69" s="125"/>
      <c r="AT69" s="125"/>
      <c r="AU69" s="125"/>
      <c r="AV69" s="125"/>
      <c r="AW69" s="125"/>
      <c r="AX69" s="125"/>
    </row>
    <row r="70" spans="1:50" ht="11.25" customHeight="1">
      <c r="A70" s="125"/>
      <c r="B70" s="1492" t="s">
        <v>412</v>
      </c>
      <c r="C70" s="1493"/>
      <c r="D70" s="1493"/>
      <c r="E70" s="1493"/>
      <c r="F70" s="1493"/>
      <c r="G70" s="1493"/>
      <c r="H70" s="1493"/>
      <c r="I70" s="1493"/>
      <c r="J70" s="1493"/>
      <c r="K70" s="1494"/>
      <c r="L70" s="1498"/>
      <c r="M70" s="1499"/>
      <c r="N70" s="1499"/>
      <c r="O70" s="1499"/>
      <c r="P70" s="1499"/>
      <c r="Q70" s="1499"/>
      <c r="R70" s="1499"/>
      <c r="S70" s="1499"/>
      <c r="T70" s="1499"/>
      <c r="U70" s="1499"/>
      <c r="V70" s="1499"/>
      <c r="W70" s="1499"/>
      <c r="X70" s="1499"/>
      <c r="Y70" s="1499"/>
      <c r="Z70" s="1499"/>
      <c r="AA70" s="1499"/>
      <c r="AB70" s="1499"/>
      <c r="AC70" s="1499"/>
      <c r="AD70" s="1499"/>
      <c r="AE70" s="1499"/>
      <c r="AF70" s="1499"/>
      <c r="AG70" s="1499"/>
      <c r="AH70" s="1499"/>
      <c r="AI70" s="1499"/>
      <c r="AJ70" s="1499"/>
      <c r="AK70" s="1499"/>
      <c r="AL70" s="1499"/>
      <c r="AM70" s="1499"/>
      <c r="AN70" s="1499"/>
      <c r="AO70" s="1499"/>
      <c r="AP70" s="1499"/>
      <c r="AQ70" s="1499"/>
      <c r="AR70" s="1499"/>
      <c r="AS70" s="1499"/>
      <c r="AT70" s="1499"/>
      <c r="AU70" s="1499"/>
      <c r="AV70" s="1499"/>
      <c r="AW70" s="1500"/>
      <c r="AX70" s="125"/>
    </row>
    <row r="71" spans="1:50" ht="11.25" customHeight="1">
      <c r="A71" s="125"/>
      <c r="B71" s="1495"/>
      <c r="C71" s="1496"/>
      <c r="D71" s="1496"/>
      <c r="E71" s="1496"/>
      <c r="F71" s="1496"/>
      <c r="G71" s="1496"/>
      <c r="H71" s="1496"/>
      <c r="I71" s="1496"/>
      <c r="J71" s="1496"/>
      <c r="K71" s="1497"/>
      <c r="L71" s="1501"/>
      <c r="M71" s="1502"/>
      <c r="N71" s="1502"/>
      <c r="O71" s="1502"/>
      <c r="P71" s="1502"/>
      <c r="Q71" s="1502"/>
      <c r="R71" s="1502"/>
      <c r="S71" s="1502"/>
      <c r="T71" s="1502"/>
      <c r="U71" s="1502"/>
      <c r="V71" s="1502"/>
      <c r="W71" s="1502"/>
      <c r="X71" s="1502"/>
      <c r="Y71" s="1502"/>
      <c r="Z71" s="1502"/>
      <c r="AA71" s="1502"/>
      <c r="AB71" s="1502"/>
      <c r="AC71" s="1502"/>
      <c r="AD71" s="1502"/>
      <c r="AE71" s="1502"/>
      <c r="AF71" s="1502"/>
      <c r="AG71" s="1502"/>
      <c r="AH71" s="1502"/>
      <c r="AI71" s="1502"/>
      <c r="AJ71" s="1502"/>
      <c r="AK71" s="1502"/>
      <c r="AL71" s="1502"/>
      <c r="AM71" s="1502"/>
      <c r="AN71" s="1502"/>
      <c r="AO71" s="1502"/>
      <c r="AP71" s="1502"/>
      <c r="AQ71" s="1502"/>
      <c r="AR71" s="1502"/>
      <c r="AS71" s="1502"/>
      <c r="AT71" s="1502"/>
      <c r="AU71" s="1502"/>
      <c r="AV71" s="1502"/>
      <c r="AW71" s="1503"/>
      <c r="AX71" s="125"/>
    </row>
    <row r="72" spans="1:50" ht="11.25" customHeight="1">
      <c r="A72" s="125"/>
      <c r="B72" s="125"/>
      <c r="C72" s="125"/>
      <c r="D72" s="125"/>
      <c r="E72" s="125"/>
      <c r="F72" s="125"/>
      <c r="G72" s="125"/>
      <c r="H72" s="125"/>
      <c r="I72" s="125"/>
      <c r="J72" s="125"/>
      <c r="K72" s="125"/>
      <c r="L72" s="125"/>
      <c r="M72" s="125"/>
      <c r="N72" s="125"/>
      <c r="O72" s="125"/>
      <c r="P72" s="125"/>
      <c r="Q72" s="125"/>
      <c r="R72" s="125"/>
      <c r="S72" s="125"/>
      <c r="T72" s="125"/>
      <c r="U72" s="125"/>
      <c r="V72" s="125"/>
      <c r="W72" s="125"/>
      <c r="X72" s="125"/>
      <c r="Y72" s="125"/>
      <c r="Z72" s="125"/>
      <c r="AA72" s="125"/>
      <c r="AB72" s="125"/>
      <c r="AC72" s="125"/>
      <c r="AD72" s="125"/>
      <c r="AE72" s="125"/>
      <c r="AF72" s="125"/>
      <c r="AG72" s="125"/>
      <c r="AH72" s="125"/>
      <c r="AI72" s="125"/>
      <c r="AJ72" s="125"/>
      <c r="AK72" s="125"/>
      <c r="AL72" s="125"/>
      <c r="AM72" s="125"/>
      <c r="AN72" s="125"/>
      <c r="AO72" s="125"/>
      <c r="AP72" s="125"/>
      <c r="AQ72" s="125"/>
      <c r="AR72" s="125"/>
      <c r="AS72" s="125"/>
      <c r="AT72" s="125"/>
      <c r="AU72" s="125"/>
      <c r="AV72" s="125"/>
      <c r="AW72" s="125"/>
      <c r="AX72" s="125"/>
    </row>
    <row r="73" spans="1:50" ht="11.25" customHeight="1">
      <c r="A73" s="125"/>
      <c r="B73" s="125"/>
      <c r="C73" s="125"/>
      <c r="D73" s="125"/>
      <c r="E73" s="125"/>
      <c r="F73" s="125"/>
      <c r="G73" s="125"/>
      <c r="H73" s="125"/>
      <c r="I73" s="125"/>
      <c r="J73" s="125"/>
      <c r="K73" s="125"/>
      <c r="L73" s="125"/>
      <c r="M73" s="125"/>
      <c r="N73" s="125"/>
      <c r="O73" s="125"/>
      <c r="P73" s="125"/>
      <c r="Q73" s="125"/>
      <c r="R73" s="125"/>
      <c r="S73" s="125"/>
      <c r="T73" s="125"/>
      <c r="U73" s="125"/>
      <c r="V73" s="125"/>
      <c r="W73" s="125"/>
      <c r="X73" s="125"/>
      <c r="Y73" s="125"/>
      <c r="Z73" s="125"/>
      <c r="AA73" s="125"/>
      <c r="AB73" s="125"/>
      <c r="AC73" s="125"/>
      <c r="AD73" s="125"/>
      <c r="AE73" s="125"/>
      <c r="AF73" s="125"/>
      <c r="AG73" s="125"/>
      <c r="AH73" s="125"/>
      <c r="AI73" s="125"/>
      <c r="AJ73" s="125"/>
      <c r="AK73" s="125"/>
      <c r="AL73" s="125"/>
      <c r="AM73" s="125"/>
      <c r="AN73" s="125"/>
      <c r="AO73" s="125"/>
      <c r="AP73" s="125"/>
      <c r="AQ73" s="125"/>
      <c r="AR73" s="125"/>
      <c r="AS73" s="125"/>
      <c r="AT73" s="125"/>
      <c r="AU73" s="125"/>
      <c r="AV73" s="125"/>
      <c r="AW73" s="125"/>
      <c r="AX73" s="125"/>
    </row>
    <row r="74" spans="1:50" ht="11.25" customHeight="1">
      <c r="A74" s="125"/>
      <c r="B74" s="125"/>
      <c r="C74" s="125"/>
      <c r="D74" s="125"/>
      <c r="E74" s="125"/>
      <c r="F74" s="125"/>
      <c r="G74" s="125"/>
      <c r="H74" s="125"/>
      <c r="I74" s="125"/>
      <c r="J74" s="125"/>
      <c r="K74" s="125"/>
      <c r="L74" s="125"/>
      <c r="M74" s="125"/>
      <c r="N74" s="125"/>
      <c r="O74" s="125"/>
      <c r="P74" s="125"/>
      <c r="Q74" s="125"/>
      <c r="R74" s="125"/>
      <c r="S74" s="125"/>
      <c r="T74" s="125"/>
      <c r="U74" s="125"/>
      <c r="V74" s="125"/>
      <c r="W74" s="125"/>
      <c r="X74" s="125"/>
      <c r="Y74" s="125"/>
      <c r="Z74" s="125"/>
      <c r="AA74" s="125"/>
      <c r="AB74" s="125"/>
      <c r="AC74" s="125"/>
      <c r="AD74" s="125"/>
      <c r="AE74" s="125"/>
      <c r="AF74" s="125"/>
      <c r="AG74" s="125"/>
      <c r="AH74" s="125"/>
      <c r="AI74" s="125"/>
      <c r="AJ74" s="125"/>
      <c r="AK74" s="125"/>
      <c r="AL74" s="125"/>
      <c r="AM74" s="125"/>
      <c r="AN74" s="125"/>
      <c r="AO74" s="125"/>
      <c r="AP74" s="125"/>
      <c r="AQ74" s="125"/>
      <c r="AR74" s="125"/>
      <c r="AS74" s="125"/>
      <c r="AT74" s="125"/>
      <c r="AU74" s="125"/>
      <c r="AV74" s="125"/>
      <c r="AW74" s="125"/>
      <c r="AX74" s="125"/>
    </row>
  </sheetData>
  <mergeCells count="189">
    <mergeCell ref="A1:AB2"/>
    <mergeCell ref="B3:AJ4"/>
    <mergeCell ref="B5:K7"/>
    <mergeCell ref="L5:AW7"/>
    <mergeCell ref="B8:K9"/>
    <mergeCell ref="L8:N8"/>
    <mergeCell ref="O8:Q8"/>
    <mergeCell ref="L9:N9"/>
    <mergeCell ref="O9:Q9"/>
    <mergeCell ref="AD11:AI11"/>
    <mergeCell ref="B12:C17"/>
    <mergeCell ref="D12:K13"/>
    <mergeCell ref="L12:AW13"/>
    <mergeCell ref="D14:K15"/>
    <mergeCell ref="L14:Y15"/>
    <mergeCell ref="Z14:AG15"/>
    <mergeCell ref="AH14:AW15"/>
    <mergeCell ref="D16:Q17"/>
    <mergeCell ref="R16:AW17"/>
    <mergeCell ref="B11:K11"/>
    <mergeCell ref="L11:M11"/>
    <mergeCell ref="N11:S11"/>
    <mergeCell ref="T11:U11"/>
    <mergeCell ref="V11:AA11"/>
    <mergeCell ref="AB11:AC11"/>
    <mergeCell ref="AC20:AC21"/>
    <mergeCell ref="B22:K23"/>
    <mergeCell ref="L22:M23"/>
    <mergeCell ref="N22:N23"/>
    <mergeCell ref="O22:P23"/>
    <mergeCell ref="Q22:Q23"/>
    <mergeCell ref="R22:S23"/>
    <mergeCell ref="T22:T23"/>
    <mergeCell ref="U22:V23"/>
    <mergeCell ref="W22:W23"/>
    <mergeCell ref="T20:T21"/>
    <mergeCell ref="U20:V21"/>
    <mergeCell ref="W20:W21"/>
    <mergeCell ref="X20:Y21"/>
    <mergeCell ref="Z20:Z21"/>
    <mergeCell ref="AA20:AB21"/>
    <mergeCell ref="B20:K21"/>
    <mergeCell ref="L20:M21"/>
    <mergeCell ref="N20:N21"/>
    <mergeCell ref="O20:P21"/>
    <mergeCell ref="Q20:Q21"/>
    <mergeCell ref="R20:S21"/>
    <mergeCell ref="X22:Y23"/>
    <mergeCell ref="Z22:Z23"/>
    <mergeCell ref="AA22:AB23"/>
    <mergeCell ref="AC22:AC23"/>
    <mergeCell ref="B27:K28"/>
    <mergeCell ref="L27:N28"/>
    <mergeCell ref="O27:O28"/>
    <mergeCell ref="P27:Y28"/>
    <mergeCell ref="Z27:AB28"/>
    <mergeCell ref="AC27:AC28"/>
    <mergeCell ref="O25:T25"/>
    <mergeCell ref="U25:W25"/>
    <mergeCell ref="AM29:AM30"/>
    <mergeCell ref="B32:AJ33"/>
    <mergeCell ref="B34:K35"/>
    <mergeCell ref="L34:M35"/>
    <mergeCell ref="N34:O35"/>
    <mergeCell ref="P34:P35"/>
    <mergeCell ref="Q34:R35"/>
    <mergeCell ref="S34:U35"/>
    <mergeCell ref="V34:AE35"/>
    <mergeCell ref="B29:C30"/>
    <mergeCell ref="D29:K30"/>
    <mergeCell ref="L29:N30"/>
    <mergeCell ref="O29:O30"/>
    <mergeCell ref="P29:W30"/>
    <mergeCell ref="X29:Z30"/>
    <mergeCell ref="AA29:AA30"/>
    <mergeCell ref="AB29:AI30"/>
    <mergeCell ref="AJ29:AL30"/>
    <mergeCell ref="AJ36:AK37"/>
    <mergeCell ref="B38:K39"/>
    <mergeCell ref="L38:M39"/>
    <mergeCell ref="N38:O39"/>
    <mergeCell ref="P38:P39"/>
    <mergeCell ref="Q38:R39"/>
    <mergeCell ref="S38:U39"/>
    <mergeCell ref="AF34:AI35"/>
    <mergeCell ref="AJ34:AK35"/>
    <mergeCell ref="B36:K37"/>
    <mergeCell ref="L36:M37"/>
    <mergeCell ref="N36:O37"/>
    <mergeCell ref="P36:P37"/>
    <mergeCell ref="Q36:R37"/>
    <mergeCell ref="S36:U37"/>
    <mergeCell ref="V36:AE37"/>
    <mergeCell ref="AF36:AI37"/>
    <mergeCell ref="B47:K48"/>
    <mergeCell ref="L47:AI48"/>
    <mergeCell ref="AJ47:AN48"/>
    <mergeCell ref="AO47:AQ48"/>
    <mergeCell ref="B49:K50"/>
    <mergeCell ref="L49:AI50"/>
    <mergeCell ref="B41:AJ42"/>
    <mergeCell ref="B43:K44"/>
    <mergeCell ref="L43:AI44"/>
    <mergeCell ref="AJ43:AQ44"/>
    <mergeCell ref="B45:K46"/>
    <mergeCell ref="L45:AI46"/>
    <mergeCell ref="AJ45:AN46"/>
    <mergeCell ref="AO45:AQ46"/>
    <mergeCell ref="B56:K57"/>
    <mergeCell ref="L56:N56"/>
    <mergeCell ref="O56:Q56"/>
    <mergeCell ref="R56:AA57"/>
    <mergeCell ref="AB56:AD57"/>
    <mergeCell ref="AE56:AE57"/>
    <mergeCell ref="L57:N57"/>
    <mergeCell ref="O57:Q57"/>
    <mergeCell ref="B52:AJ53"/>
    <mergeCell ref="B54:AA55"/>
    <mergeCell ref="AB54:AD54"/>
    <mergeCell ref="AE54:AG54"/>
    <mergeCell ref="AB55:AD55"/>
    <mergeCell ref="AE55:AG55"/>
    <mergeCell ref="AF58:AF59"/>
    <mergeCell ref="AG58:AH59"/>
    <mergeCell ref="AI58:AI59"/>
    <mergeCell ref="AJ58:AK59"/>
    <mergeCell ref="AL58:AL59"/>
    <mergeCell ref="L59:N59"/>
    <mergeCell ref="O59:Q59"/>
    <mergeCell ref="B58:K59"/>
    <mergeCell ref="L58:N58"/>
    <mergeCell ref="O58:Q58"/>
    <mergeCell ref="R58:AA59"/>
    <mergeCell ref="AB58:AC59"/>
    <mergeCell ref="AD58:AE59"/>
    <mergeCell ref="AJ60:AK61"/>
    <mergeCell ref="AL60:AL61"/>
    <mergeCell ref="L61:N61"/>
    <mergeCell ref="O61:Q61"/>
    <mergeCell ref="B60:K61"/>
    <mergeCell ref="L60:N60"/>
    <mergeCell ref="O60:Q60"/>
    <mergeCell ref="R60:AA61"/>
    <mergeCell ref="AB60:AC61"/>
    <mergeCell ref="AD60:AE61"/>
    <mergeCell ref="B62:K63"/>
    <mergeCell ref="L62:N63"/>
    <mergeCell ref="O62:Q63"/>
    <mergeCell ref="AB62:AD62"/>
    <mergeCell ref="AE62:AI62"/>
    <mergeCell ref="AF60:AF61"/>
    <mergeCell ref="AG60:AH61"/>
    <mergeCell ref="AI60:AI61"/>
    <mergeCell ref="R62:AA62"/>
    <mergeCell ref="S63:Z63"/>
    <mergeCell ref="AC66:AV67"/>
    <mergeCell ref="AJ62:AL62"/>
    <mergeCell ref="AB63:AD63"/>
    <mergeCell ref="AE63:AG63"/>
    <mergeCell ref="AH63:AI63"/>
    <mergeCell ref="AJ63:AL63"/>
    <mergeCell ref="L64:M65"/>
    <mergeCell ref="N64:T65"/>
    <mergeCell ref="U64:V65"/>
    <mergeCell ref="W64:AC65"/>
    <mergeCell ref="AJ68:AK69"/>
    <mergeCell ref="AL68:AL69"/>
    <mergeCell ref="L69:N69"/>
    <mergeCell ref="O69:Q69"/>
    <mergeCell ref="B70:K71"/>
    <mergeCell ref="L70:AW71"/>
    <mergeCell ref="AW66:AW67"/>
    <mergeCell ref="B68:K69"/>
    <mergeCell ref="L68:N68"/>
    <mergeCell ref="O68:Q68"/>
    <mergeCell ref="R68:AA69"/>
    <mergeCell ref="AB68:AC69"/>
    <mergeCell ref="AD68:AE69"/>
    <mergeCell ref="AF68:AF69"/>
    <mergeCell ref="AG68:AH69"/>
    <mergeCell ref="AI68:AI69"/>
    <mergeCell ref="B64:K67"/>
    <mergeCell ref="AD64:AE65"/>
    <mergeCell ref="AF64:AL65"/>
    <mergeCell ref="L66:M67"/>
    <mergeCell ref="N66:T67"/>
    <mergeCell ref="U66:V67"/>
    <mergeCell ref="W66:AA67"/>
    <mergeCell ref="AB66:AB67"/>
  </mergeCells>
  <phoneticPr fontId="3"/>
  <pageMargins left="0.59055118110236227" right="0.39370078740157483" top="0.39370078740157483" bottom="0.39370078740157483" header="0.51181102362204722" footer="0.19685039370078741"/>
  <pageSetup paperSize="9" scale="91" orientation="portrait" r:id="rId1"/>
  <headerFooter alignWithMargins="0">
    <oddFooter xml:space="preserve">&amp;R12
</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xm:f>
          </x14:formula1>
          <xm:sqref>L9:Q9 JH9:JM9 TD9:TI9 ACZ9:ADE9 AMV9:ANA9 AWR9:AWW9 BGN9:BGS9 BQJ9:BQO9 CAF9:CAK9 CKB9:CKG9 CTX9:CUC9 DDT9:DDY9 DNP9:DNU9 DXL9:DXQ9 EHH9:EHM9 ERD9:ERI9 FAZ9:FBE9 FKV9:FLA9 FUR9:FUW9 GEN9:GES9 GOJ9:GOO9 GYF9:GYK9 HIB9:HIG9 HRX9:HSC9 IBT9:IBY9 ILP9:ILU9 IVL9:IVQ9 JFH9:JFM9 JPD9:JPI9 JYZ9:JZE9 KIV9:KJA9 KSR9:KSW9 LCN9:LCS9 LMJ9:LMO9 LWF9:LWK9 MGB9:MGG9 MPX9:MQC9 MZT9:MZY9 NJP9:NJU9 NTL9:NTQ9 ODH9:ODM9 OND9:ONI9 OWZ9:OXE9 PGV9:PHA9 PQR9:PQW9 QAN9:QAS9 QKJ9:QKO9 QUF9:QUK9 REB9:REG9 RNX9:ROC9 RXT9:RXY9 SHP9:SHU9 SRL9:SRQ9 TBH9:TBM9 TLD9:TLI9 TUZ9:TVE9 UEV9:UFA9 UOR9:UOW9 UYN9:UYS9 VIJ9:VIO9 VSF9:VSK9 WCB9:WCG9 WLX9:WMC9 WVT9:WVY9 L65543:Q65543 JH65543:JM65543 TD65543:TI65543 ACZ65543:ADE65543 AMV65543:ANA65543 AWR65543:AWW65543 BGN65543:BGS65543 BQJ65543:BQO65543 CAF65543:CAK65543 CKB65543:CKG65543 CTX65543:CUC65543 DDT65543:DDY65543 DNP65543:DNU65543 DXL65543:DXQ65543 EHH65543:EHM65543 ERD65543:ERI65543 FAZ65543:FBE65543 FKV65543:FLA65543 FUR65543:FUW65543 GEN65543:GES65543 GOJ65543:GOO65543 GYF65543:GYK65543 HIB65543:HIG65543 HRX65543:HSC65543 IBT65543:IBY65543 ILP65543:ILU65543 IVL65543:IVQ65543 JFH65543:JFM65543 JPD65543:JPI65543 JYZ65543:JZE65543 KIV65543:KJA65543 KSR65543:KSW65543 LCN65543:LCS65543 LMJ65543:LMO65543 LWF65543:LWK65543 MGB65543:MGG65543 MPX65543:MQC65543 MZT65543:MZY65543 NJP65543:NJU65543 NTL65543:NTQ65543 ODH65543:ODM65543 OND65543:ONI65543 OWZ65543:OXE65543 PGV65543:PHA65543 PQR65543:PQW65543 QAN65543:QAS65543 QKJ65543:QKO65543 QUF65543:QUK65543 REB65543:REG65543 RNX65543:ROC65543 RXT65543:RXY65543 SHP65543:SHU65543 SRL65543:SRQ65543 TBH65543:TBM65543 TLD65543:TLI65543 TUZ65543:TVE65543 UEV65543:UFA65543 UOR65543:UOW65543 UYN65543:UYS65543 VIJ65543:VIO65543 VSF65543:VSK65543 WCB65543:WCG65543 WLX65543:WMC65543 WVT65543:WVY65543 L131079:Q131079 JH131079:JM131079 TD131079:TI131079 ACZ131079:ADE131079 AMV131079:ANA131079 AWR131079:AWW131079 BGN131079:BGS131079 BQJ131079:BQO131079 CAF131079:CAK131079 CKB131079:CKG131079 CTX131079:CUC131079 DDT131079:DDY131079 DNP131079:DNU131079 DXL131079:DXQ131079 EHH131079:EHM131079 ERD131079:ERI131079 FAZ131079:FBE131079 FKV131079:FLA131079 FUR131079:FUW131079 GEN131079:GES131079 GOJ131079:GOO131079 GYF131079:GYK131079 HIB131079:HIG131079 HRX131079:HSC131079 IBT131079:IBY131079 ILP131079:ILU131079 IVL131079:IVQ131079 JFH131079:JFM131079 JPD131079:JPI131079 JYZ131079:JZE131079 KIV131079:KJA131079 KSR131079:KSW131079 LCN131079:LCS131079 LMJ131079:LMO131079 LWF131079:LWK131079 MGB131079:MGG131079 MPX131079:MQC131079 MZT131079:MZY131079 NJP131079:NJU131079 NTL131079:NTQ131079 ODH131079:ODM131079 OND131079:ONI131079 OWZ131079:OXE131079 PGV131079:PHA131079 PQR131079:PQW131079 QAN131079:QAS131079 QKJ131079:QKO131079 QUF131079:QUK131079 REB131079:REG131079 RNX131079:ROC131079 RXT131079:RXY131079 SHP131079:SHU131079 SRL131079:SRQ131079 TBH131079:TBM131079 TLD131079:TLI131079 TUZ131079:TVE131079 UEV131079:UFA131079 UOR131079:UOW131079 UYN131079:UYS131079 VIJ131079:VIO131079 VSF131079:VSK131079 WCB131079:WCG131079 WLX131079:WMC131079 WVT131079:WVY131079 L196615:Q196615 JH196615:JM196615 TD196615:TI196615 ACZ196615:ADE196615 AMV196615:ANA196615 AWR196615:AWW196615 BGN196615:BGS196615 BQJ196615:BQO196615 CAF196615:CAK196615 CKB196615:CKG196615 CTX196615:CUC196615 DDT196615:DDY196615 DNP196615:DNU196615 DXL196615:DXQ196615 EHH196615:EHM196615 ERD196615:ERI196615 FAZ196615:FBE196615 FKV196615:FLA196615 FUR196615:FUW196615 GEN196615:GES196615 GOJ196615:GOO196615 GYF196615:GYK196615 HIB196615:HIG196615 HRX196615:HSC196615 IBT196615:IBY196615 ILP196615:ILU196615 IVL196615:IVQ196615 JFH196615:JFM196615 JPD196615:JPI196615 JYZ196615:JZE196615 KIV196615:KJA196615 KSR196615:KSW196615 LCN196615:LCS196615 LMJ196615:LMO196615 LWF196615:LWK196615 MGB196615:MGG196615 MPX196615:MQC196615 MZT196615:MZY196615 NJP196615:NJU196615 NTL196615:NTQ196615 ODH196615:ODM196615 OND196615:ONI196615 OWZ196615:OXE196615 PGV196615:PHA196615 PQR196615:PQW196615 QAN196615:QAS196615 QKJ196615:QKO196615 QUF196615:QUK196615 REB196615:REG196615 RNX196615:ROC196615 RXT196615:RXY196615 SHP196615:SHU196615 SRL196615:SRQ196615 TBH196615:TBM196615 TLD196615:TLI196615 TUZ196615:TVE196615 UEV196615:UFA196615 UOR196615:UOW196615 UYN196615:UYS196615 VIJ196615:VIO196615 VSF196615:VSK196615 WCB196615:WCG196615 WLX196615:WMC196615 WVT196615:WVY196615 L262151:Q262151 JH262151:JM262151 TD262151:TI262151 ACZ262151:ADE262151 AMV262151:ANA262151 AWR262151:AWW262151 BGN262151:BGS262151 BQJ262151:BQO262151 CAF262151:CAK262151 CKB262151:CKG262151 CTX262151:CUC262151 DDT262151:DDY262151 DNP262151:DNU262151 DXL262151:DXQ262151 EHH262151:EHM262151 ERD262151:ERI262151 FAZ262151:FBE262151 FKV262151:FLA262151 FUR262151:FUW262151 GEN262151:GES262151 GOJ262151:GOO262151 GYF262151:GYK262151 HIB262151:HIG262151 HRX262151:HSC262151 IBT262151:IBY262151 ILP262151:ILU262151 IVL262151:IVQ262151 JFH262151:JFM262151 JPD262151:JPI262151 JYZ262151:JZE262151 KIV262151:KJA262151 KSR262151:KSW262151 LCN262151:LCS262151 LMJ262151:LMO262151 LWF262151:LWK262151 MGB262151:MGG262151 MPX262151:MQC262151 MZT262151:MZY262151 NJP262151:NJU262151 NTL262151:NTQ262151 ODH262151:ODM262151 OND262151:ONI262151 OWZ262151:OXE262151 PGV262151:PHA262151 PQR262151:PQW262151 QAN262151:QAS262151 QKJ262151:QKO262151 QUF262151:QUK262151 REB262151:REG262151 RNX262151:ROC262151 RXT262151:RXY262151 SHP262151:SHU262151 SRL262151:SRQ262151 TBH262151:TBM262151 TLD262151:TLI262151 TUZ262151:TVE262151 UEV262151:UFA262151 UOR262151:UOW262151 UYN262151:UYS262151 VIJ262151:VIO262151 VSF262151:VSK262151 WCB262151:WCG262151 WLX262151:WMC262151 WVT262151:WVY262151 L327687:Q327687 JH327687:JM327687 TD327687:TI327687 ACZ327687:ADE327687 AMV327687:ANA327687 AWR327687:AWW327687 BGN327687:BGS327687 BQJ327687:BQO327687 CAF327687:CAK327687 CKB327687:CKG327687 CTX327687:CUC327687 DDT327687:DDY327687 DNP327687:DNU327687 DXL327687:DXQ327687 EHH327687:EHM327687 ERD327687:ERI327687 FAZ327687:FBE327687 FKV327687:FLA327687 FUR327687:FUW327687 GEN327687:GES327687 GOJ327687:GOO327687 GYF327687:GYK327687 HIB327687:HIG327687 HRX327687:HSC327687 IBT327687:IBY327687 ILP327687:ILU327687 IVL327687:IVQ327687 JFH327687:JFM327687 JPD327687:JPI327687 JYZ327687:JZE327687 KIV327687:KJA327687 KSR327687:KSW327687 LCN327687:LCS327687 LMJ327687:LMO327687 LWF327687:LWK327687 MGB327687:MGG327687 MPX327687:MQC327687 MZT327687:MZY327687 NJP327687:NJU327687 NTL327687:NTQ327687 ODH327687:ODM327687 OND327687:ONI327687 OWZ327687:OXE327687 PGV327687:PHA327687 PQR327687:PQW327687 QAN327687:QAS327687 QKJ327687:QKO327687 QUF327687:QUK327687 REB327687:REG327687 RNX327687:ROC327687 RXT327687:RXY327687 SHP327687:SHU327687 SRL327687:SRQ327687 TBH327687:TBM327687 TLD327687:TLI327687 TUZ327687:TVE327687 UEV327687:UFA327687 UOR327687:UOW327687 UYN327687:UYS327687 VIJ327687:VIO327687 VSF327687:VSK327687 WCB327687:WCG327687 WLX327687:WMC327687 WVT327687:WVY327687 L393223:Q393223 JH393223:JM393223 TD393223:TI393223 ACZ393223:ADE393223 AMV393223:ANA393223 AWR393223:AWW393223 BGN393223:BGS393223 BQJ393223:BQO393223 CAF393223:CAK393223 CKB393223:CKG393223 CTX393223:CUC393223 DDT393223:DDY393223 DNP393223:DNU393223 DXL393223:DXQ393223 EHH393223:EHM393223 ERD393223:ERI393223 FAZ393223:FBE393223 FKV393223:FLA393223 FUR393223:FUW393223 GEN393223:GES393223 GOJ393223:GOO393223 GYF393223:GYK393223 HIB393223:HIG393223 HRX393223:HSC393223 IBT393223:IBY393223 ILP393223:ILU393223 IVL393223:IVQ393223 JFH393223:JFM393223 JPD393223:JPI393223 JYZ393223:JZE393223 KIV393223:KJA393223 KSR393223:KSW393223 LCN393223:LCS393223 LMJ393223:LMO393223 LWF393223:LWK393223 MGB393223:MGG393223 MPX393223:MQC393223 MZT393223:MZY393223 NJP393223:NJU393223 NTL393223:NTQ393223 ODH393223:ODM393223 OND393223:ONI393223 OWZ393223:OXE393223 PGV393223:PHA393223 PQR393223:PQW393223 QAN393223:QAS393223 QKJ393223:QKO393223 QUF393223:QUK393223 REB393223:REG393223 RNX393223:ROC393223 RXT393223:RXY393223 SHP393223:SHU393223 SRL393223:SRQ393223 TBH393223:TBM393223 TLD393223:TLI393223 TUZ393223:TVE393223 UEV393223:UFA393223 UOR393223:UOW393223 UYN393223:UYS393223 VIJ393223:VIO393223 VSF393223:VSK393223 WCB393223:WCG393223 WLX393223:WMC393223 WVT393223:WVY393223 L458759:Q458759 JH458759:JM458759 TD458759:TI458759 ACZ458759:ADE458759 AMV458759:ANA458759 AWR458759:AWW458759 BGN458759:BGS458759 BQJ458759:BQO458759 CAF458759:CAK458759 CKB458759:CKG458759 CTX458759:CUC458759 DDT458759:DDY458759 DNP458759:DNU458759 DXL458759:DXQ458759 EHH458759:EHM458759 ERD458759:ERI458759 FAZ458759:FBE458759 FKV458759:FLA458759 FUR458759:FUW458759 GEN458759:GES458759 GOJ458759:GOO458759 GYF458759:GYK458759 HIB458759:HIG458759 HRX458759:HSC458759 IBT458759:IBY458759 ILP458759:ILU458759 IVL458759:IVQ458759 JFH458759:JFM458759 JPD458759:JPI458759 JYZ458759:JZE458759 KIV458759:KJA458759 KSR458759:KSW458759 LCN458759:LCS458759 LMJ458759:LMO458759 LWF458759:LWK458759 MGB458759:MGG458759 MPX458759:MQC458759 MZT458759:MZY458759 NJP458759:NJU458759 NTL458759:NTQ458759 ODH458759:ODM458759 OND458759:ONI458759 OWZ458759:OXE458759 PGV458759:PHA458759 PQR458759:PQW458759 QAN458759:QAS458759 QKJ458759:QKO458759 QUF458759:QUK458759 REB458759:REG458759 RNX458759:ROC458759 RXT458759:RXY458759 SHP458759:SHU458759 SRL458759:SRQ458759 TBH458759:TBM458759 TLD458759:TLI458759 TUZ458759:TVE458759 UEV458759:UFA458759 UOR458759:UOW458759 UYN458759:UYS458759 VIJ458759:VIO458759 VSF458759:VSK458759 WCB458759:WCG458759 WLX458759:WMC458759 WVT458759:WVY458759 L524295:Q524295 JH524295:JM524295 TD524295:TI524295 ACZ524295:ADE524295 AMV524295:ANA524295 AWR524295:AWW524295 BGN524295:BGS524295 BQJ524295:BQO524295 CAF524295:CAK524295 CKB524295:CKG524295 CTX524295:CUC524295 DDT524295:DDY524295 DNP524295:DNU524295 DXL524295:DXQ524295 EHH524295:EHM524295 ERD524295:ERI524295 FAZ524295:FBE524295 FKV524295:FLA524295 FUR524295:FUW524295 GEN524295:GES524295 GOJ524295:GOO524295 GYF524295:GYK524295 HIB524295:HIG524295 HRX524295:HSC524295 IBT524295:IBY524295 ILP524295:ILU524295 IVL524295:IVQ524295 JFH524295:JFM524295 JPD524295:JPI524295 JYZ524295:JZE524295 KIV524295:KJA524295 KSR524295:KSW524295 LCN524295:LCS524295 LMJ524295:LMO524295 LWF524295:LWK524295 MGB524295:MGG524295 MPX524295:MQC524295 MZT524295:MZY524295 NJP524295:NJU524295 NTL524295:NTQ524295 ODH524295:ODM524295 OND524295:ONI524295 OWZ524295:OXE524295 PGV524295:PHA524295 PQR524295:PQW524295 QAN524295:QAS524295 QKJ524295:QKO524295 QUF524295:QUK524295 REB524295:REG524295 RNX524295:ROC524295 RXT524295:RXY524295 SHP524295:SHU524295 SRL524295:SRQ524295 TBH524295:TBM524295 TLD524295:TLI524295 TUZ524295:TVE524295 UEV524295:UFA524295 UOR524295:UOW524295 UYN524295:UYS524295 VIJ524295:VIO524295 VSF524295:VSK524295 WCB524295:WCG524295 WLX524295:WMC524295 WVT524295:WVY524295 L589831:Q589831 JH589831:JM589831 TD589831:TI589831 ACZ589831:ADE589831 AMV589831:ANA589831 AWR589831:AWW589831 BGN589831:BGS589831 BQJ589831:BQO589831 CAF589831:CAK589831 CKB589831:CKG589831 CTX589831:CUC589831 DDT589831:DDY589831 DNP589831:DNU589831 DXL589831:DXQ589831 EHH589831:EHM589831 ERD589831:ERI589831 FAZ589831:FBE589831 FKV589831:FLA589831 FUR589831:FUW589831 GEN589831:GES589831 GOJ589831:GOO589831 GYF589831:GYK589831 HIB589831:HIG589831 HRX589831:HSC589831 IBT589831:IBY589831 ILP589831:ILU589831 IVL589831:IVQ589831 JFH589831:JFM589831 JPD589831:JPI589831 JYZ589831:JZE589831 KIV589831:KJA589831 KSR589831:KSW589831 LCN589831:LCS589831 LMJ589831:LMO589831 LWF589831:LWK589831 MGB589831:MGG589831 MPX589831:MQC589831 MZT589831:MZY589831 NJP589831:NJU589831 NTL589831:NTQ589831 ODH589831:ODM589831 OND589831:ONI589831 OWZ589831:OXE589831 PGV589831:PHA589831 PQR589831:PQW589831 QAN589831:QAS589831 QKJ589831:QKO589831 QUF589831:QUK589831 REB589831:REG589831 RNX589831:ROC589831 RXT589831:RXY589831 SHP589831:SHU589831 SRL589831:SRQ589831 TBH589831:TBM589831 TLD589831:TLI589831 TUZ589831:TVE589831 UEV589831:UFA589831 UOR589831:UOW589831 UYN589831:UYS589831 VIJ589831:VIO589831 VSF589831:VSK589831 WCB589831:WCG589831 WLX589831:WMC589831 WVT589831:WVY589831 L655367:Q655367 JH655367:JM655367 TD655367:TI655367 ACZ655367:ADE655367 AMV655367:ANA655367 AWR655367:AWW655367 BGN655367:BGS655367 BQJ655367:BQO655367 CAF655367:CAK655367 CKB655367:CKG655367 CTX655367:CUC655367 DDT655367:DDY655367 DNP655367:DNU655367 DXL655367:DXQ655367 EHH655367:EHM655367 ERD655367:ERI655367 FAZ655367:FBE655367 FKV655367:FLA655367 FUR655367:FUW655367 GEN655367:GES655367 GOJ655367:GOO655367 GYF655367:GYK655367 HIB655367:HIG655367 HRX655367:HSC655367 IBT655367:IBY655367 ILP655367:ILU655367 IVL655367:IVQ655367 JFH655367:JFM655367 JPD655367:JPI655367 JYZ655367:JZE655367 KIV655367:KJA655367 KSR655367:KSW655367 LCN655367:LCS655367 LMJ655367:LMO655367 LWF655367:LWK655367 MGB655367:MGG655367 MPX655367:MQC655367 MZT655367:MZY655367 NJP655367:NJU655367 NTL655367:NTQ655367 ODH655367:ODM655367 OND655367:ONI655367 OWZ655367:OXE655367 PGV655367:PHA655367 PQR655367:PQW655367 QAN655367:QAS655367 QKJ655367:QKO655367 QUF655367:QUK655367 REB655367:REG655367 RNX655367:ROC655367 RXT655367:RXY655367 SHP655367:SHU655367 SRL655367:SRQ655367 TBH655367:TBM655367 TLD655367:TLI655367 TUZ655367:TVE655367 UEV655367:UFA655367 UOR655367:UOW655367 UYN655367:UYS655367 VIJ655367:VIO655367 VSF655367:VSK655367 WCB655367:WCG655367 WLX655367:WMC655367 WVT655367:WVY655367 L720903:Q720903 JH720903:JM720903 TD720903:TI720903 ACZ720903:ADE720903 AMV720903:ANA720903 AWR720903:AWW720903 BGN720903:BGS720903 BQJ720903:BQO720903 CAF720903:CAK720903 CKB720903:CKG720903 CTX720903:CUC720903 DDT720903:DDY720903 DNP720903:DNU720903 DXL720903:DXQ720903 EHH720903:EHM720903 ERD720903:ERI720903 FAZ720903:FBE720903 FKV720903:FLA720903 FUR720903:FUW720903 GEN720903:GES720903 GOJ720903:GOO720903 GYF720903:GYK720903 HIB720903:HIG720903 HRX720903:HSC720903 IBT720903:IBY720903 ILP720903:ILU720903 IVL720903:IVQ720903 JFH720903:JFM720903 JPD720903:JPI720903 JYZ720903:JZE720903 KIV720903:KJA720903 KSR720903:KSW720903 LCN720903:LCS720903 LMJ720903:LMO720903 LWF720903:LWK720903 MGB720903:MGG720903 MPX720903:MQC720903 MZT720903:MZY720903 NJP720903:NJU720903 NTL720903:NTQ720903 ODH720903:ODM720903 OND720903:ONI720903 OWZ720903:OXE720903 PGV720903:PHA720903 PQR720903:PQW720903 QAN720903:QAS720903 QKJ720903:QKO720903 QUF720903:QUK720903 REB720903:REG720903 RNX720903:ROC720903 RXT720903:RXY720903 SHP720903:SHU720903 SRL720903:SRQ720903 TBH720903:TBM720903 TLD720903:TLI720903 TUZ720903:TVE720903 UEV720903:UFA720903 UOR720903:UOW720903 UYN720903:UYS720903 VIJ720903:VIO720903 VSF720903:VSK720903 WCB720903:WCG720903 WLX720903:WMC720903 WVT720903:WVY720903 L786439:Q786439 JH786439:JM786439 TD786439:TI786439 ACZ786439:ADE786439 AMV786439:ANA786439 AWR786439:AWW786439 BGN786439:BGS786439 BQJ786439:BQO786439 CAF786439:CAK786439 CKB786439:CKG786439 CTX786439:CUC786439 DDT786439:DDY786439 DNP786439:DNU786439 DXL786439:DXQ786439 EHH786439:EHM786439 ERD786439:ERI786439 FAZ786439:FBE786439 FKV786439:FLA786439 FUR786439:FUW786439 GEN786439:GES786439 GOJ786439:GOO786439 GYF786439:GYK786439 HIB786439:HIG786439 HRX786439:HSC786439 IBT786439:IBY786439 ILP786439:ILU786439 IVL786439:IVQ786439 JFH786439:JFM786439 JPD786439:JPI786439 JYZ786439:JZE786439 KIV786439:KJA786439 KSR786439:KSW786439 LCN786439:LCS786439 LMJ786439:LMO786439 LWF786439:LWK786439 MGB786439:MGG786439 MPX786439:MQC786439 MZT786439:MZY786439 NJP786439:NJU786439 NTL786439:NTQ786439 ODH786439:ODM786439 OND786439:ONI786439 OWZ786439:OXE786439 PGV786439:PHA786439 PQR786439:PQW786439 QAN786439:QAS786439 QKJ786439:QKO786439 QUF786439:QUK786439 REB786439:REG786439 RNX786439:ROC786439 RXT786439:RXY786439 SHP786439:SHU786439 SRL786439:SRQ786439 TBH786439:TBM786439 TLD786439:TLI786439 TUZ786439:TVE786439 UEV786439:UFA786439 UOR786439:UOW786439 UYN786439:UYS786439 VIJ786439:VIO786439 VSF786439:VSK786439 WCB786439:WCG786439 WLX786439:WMC786439 WVT786439:WVY786439 L851975:Q851975 JH851975:JM851975 TD851975:TI851975 ACZ851975:ADE851975 AMV851975:ANA851975 AWR851975:AWW851975 BGN851975:BGS851975 BQJ851975:BQO851975 CAF851975:CAK851975 CKB851975:CKG851975 CTX851975:CUC851975 DDT851975:DDY851975 DNP851975:DNU851975 DXL851975:DXQ851975 EHH851975:EHM851975 ERD851975:ERI851975 FAZ851975:FBE851975 FKV851975:FLA851975 FUR851975:FUW851975 GEN851975:GES851975 GOJ851975:GOO851975 GYF851975:GYK851975 HIB851975:HIG851975 HRX851975:HSC851975 IBT851975:IBY851975 ILP851975:ILU851975 IVL851975:IVQ851975 JFH851975:JFM851975 JPD851975:JPI851975 JYZ851975:JZE851975 KIV851975:KJA851975 KSR851975:KSW851975 LCN851975:LCS851975 LMJ851975:LMO851975 LWF851975:LWK851975 MGB851975:MGG851975 MPX851975:MQC851975 MZT851975:MZY851975 NJP851975:NJU851975 NTL851975:NTQ851975 ODH851975:ODM851975 OND851975:ONI851975 OWZ851975:OXE851975 PGV851975:PHA851975 PQR851975:PQW851975 QAN851975:QAS851975 QKJ851975:QKO851975 QUF851975:QUK851975 REB851975:REG851975 RNX851975:ROC851975 RXT851975:RXY851975 SHP851975:SHU851975 SRL851975:SRQ851975 TBH851975:TBM851975 TLD851975:TLI851975 TUZ851975:TVE851975 UEV851975:UFA851975 UOR851975:UOW851975 UYN851975:UYS851975 VIJ851975:VIO851975 VSF851975:VSK851975 WCB851975:WCG851975 WLX851975:WMC851975 WVT851975:WVY851975 L917511:Q917511 JH917511:JM917511 TD917511:TI917511 ACZ917511:ADE917511 AMV917511:ANA917511 AWR917511:AWW917511 BGN917511:BGS917511 BQJ917511:BQO917511 CAF917511:CAK917511 CKB917511:CKG917511 CTX917511:CUC917511 DDT917511:DDY917511 DNP917511:DNU917511 DXL917511:DXQ917511 EHH917511:EHM917511 ERD917511:ERI917511 FAZ917511:FBE917511 FKV917511:FLA917511 FUR917511:FUW917511 GEN917511:GES917511 GOJ917511:GOO917511 GYF917511:GYK917511 HIB917511:HIG917511 HRX917511:HSC917511 IBT917511:IBY917511 ILP917511:ILU917511 IVL917511:IVQ917511 JFH917511:JFM917511 JPD917511:JPI917511 JYZ917511:JZE917511 KIV917511:KJA917511 KSR917511:KSW917511 LCN917511:LCS917511 LMJ917511:LMO917511 LWF917511:LWK917511 MGB917511:MGG917511 MPX917511:MQC917511 MZT917511:MZY917511 NJP917511:NJU917511 NTL917511:NTQ917511 ODH917511:ODM917511 OND917511:ONI917511 OWZ917511:OXE917511 PGV917511:PHA917511 PQR917511:PQW917511 QAN917511:QAS917511 QKJ917511:QKO917511 QUF917511:QUK917511 REB917511:REG917511 RNX917511:ROC917511 RXT917511:RXY917511 SHP917511:SHU917511 SRL917511:SRQ917511 TBH917511:TBM917511 TLD917511:TLI917511 TUZ917511:TVE917511 UEV917511:UFA917511 UOR917511:UOW917511 UYN917511:UYS917511 VIJ917511:VIO917511 VSF917511:VSK917511 WCB917511:WCG917511 WLX917511:WMC917511 WVT917511:WVY917511 L983047:Q983047 JH983047:JM983047 TD983047:TI983047 ACZ983047:ADE983047 AMV983047:ANA983047 AWR983047:AWW983047 BGN983047:BGS983047 BQJ983047:BQO983047 CAF983047:CAK983047 CKB983047:CKG983047 CTX983047:CUC983047 DDT983047:DDY983047 DNP983047:DNU983047 DXL983047:DXQ983047 EHH983047:EHM983047 ERD983047:ERI983047 FAZ983047:FBE983047 FKV983047:FLA983047 FUR983047:FUW983047 GEN983047:GES983047 GOJ983047:GOO983047 GYF983047:GYK983047 HIB983047:HIG983047 HRX983047:HSC983047 IBT983047:IBY983047 ILP983047:ILU983047 IVL983047:IVQ983047 JFH983047:JFM983047 JPD983047:JPI983047 JYZ983047:JZE983047 KIV983047:KJA983047 KSR983047:KSW983047 LCN983047:LCS983047 LMJ983047:LMO983047 LWF983047:LWK983047 MGB983047:MGG983047 MPX983047:MQC983047 MZT983047:MZY983047 NJP983047:NJU983047 NTL983047:NTQ983047 ODH983047:ODM983047 OND983047:ONI983047 OWZ983047:OXE983047 PGV983047:PHA983047 PQR983047:PQW983047 QAN983047:QAS983047 QKJ983047:QKO983047 QUF983047:QUK983047 REB983047:REG983047 RNX983047:ROC983047 RXT983047:RXY983047 SHP983047:SHU983047 SRL983047:SRQ983047 TBH983047:TBM983047 TLD983047:TLI983047 TUZ983047:TVE983047 UEV983047:UFA983047 UOR983047:UOW983047 UYN983047:UYS983047 VIJ983047:VIO983047 VSF983047:VSK983047 WCB983047:WCG983047 WLX983047:WMC983047 WVT983047:WVY983047 L11:M11 JH11:JI11 TD11:TE11 ACZ11:ADA11 AMV11:AMW11 AWR11:AWS11 BGN11:BGO11 BQJ11:BQK11 CAF11:CAG11 CKB11:CKC11 CTX11:CTY11 DDT11:DDU11 DNP11:DNQ11 DXL11:DXM11 EHH11:EHI11 ERD11:ERE11 FAZ11:FBA11 FKV11:FKW11 FUR11:FUS11 GEN11:GEO11 GOJ11:GOK11 GYF11:GYG11 HIB11:HIC11 HRX11:HRY11 IBT11:IBU11 ILP11:ILQ11 IVL11:IVM11 JFH11:JFI11 JPD11:JPE11 JYZ11:JZA11 KIV11:KIW11 KSR11:KSS11 LCN11:LCO11 LMJ11:LMK11 LWF11:LWG11 MGB11:MGC11 MPX11:MPY11 MZT11:MZU11 NJP11:NJQ11 NTL11:NTM11 ODH11:ODI11 OND11:ONE11 OWZ11:OXA11 PGV11:PGW11 PQR11:PQS11 QAN11:QAO11 QKJ11:QKK11 QUF11:QUG11 REB11:REC11 RNX11:RNY11 RXT11:RXU11 SHP11:SHQ11 SRL11:SRM11 TBH11:TBI11 TLD11:TLE11 TUZ11:TVA11 UEV11:UEW11 UOR11:UOS11 UYN11:UYO11 VIJ11:VIK11 VSF11:VSG11 WCB11:WCC11 WLX11:WLY11 WVT11:WVU11 L65545:M65545 JH65545:JI65545 TD65545:TE65545 ACZ65545:ADA65545 AMV65545:AMW65545 AWR65545:AWS65545 BGN65545:BGO65545 BQJ65545:BQK65545 CAF65545:CAG65545 CKB65545:CKC65545 CTX65545:CTY65545 DDT65545:DDU65545 DNP65545:DNQ65545 DXL65545:DXM65545 EHH65545:EHI65545 ERD65545:ERE65545 FAZ65545:FBA65545 FKV65545:FKW65545 FUR65545:FUS65545 GEN65545:GEO65545 GOJ65545:GOK65545 GYF65545:GYG65545 HIB65545:HIC65545 HRX65545:HRY65545 IBT65545:IBU65545 ILP65545:ILQ65545 IVL65545:IVM65545 JFH65545:JFI65545 JPD65545:JPE65545 JYZ65545:JZA65545 KIV65545:KIW65545 KSR65545:KSS65545 LCN65545:LCO65545 LMJ65545:LMK65545 LWF65545:LWG65545 MGB65545:MGC65545 MPX65545:MPY65545 MZT65545:MZU65545 NJP65545:NJQ65545 NTL65545:NTM65545 ODH65545:ODI65545 OND65545:ONE65545 OWZ65545:OXA65545 PGV65545:PGW65545 PQR65545:PQS65545 QAN65545:QAO65545 QKJ65545:QKK65545 QUF65545:QUG65545 REB65545:REC65545 RNX65545:RNY65545 RXT65545:RXU65545 SHP65545:SHQ65545 SRL65545:SRM65545 TBH65545:TBI65545 TLD65545:TLE65545 TUZ65545:TVA65545 UEV65545:UEW65545 UOR65545:UOS65545 UYN65545:UYO65545 VIJ65545:VIK65545 VSF65545:VSG65545 WCB65545:WCC65545 WLX65545:WLY65545 WVT65545:WVU65545 L131081:M131081 JH131081:JI131081 TD131081:TE131081 ACZ131081:ADA131081 AMV131081:AMW131081 AWR131081:AWS131081 BGN131081:BGO131081 BQJ131081:BQK131081 CAF131081:CAG131081 CKB131081:CKC131081 CTX131081:CTY131081 DDT131081:DDU131081 DNP131081:DNQ131081 DXL131081:DXM131081 EHH131081:EHI131081 ERD131081:ERE131081 FAZ131081:FBA131081 FKV131081:FKW131081 FUR131081:FUS131081 GEN131081:GEO131081 GOJ131081:GOK131081 GYF131081:GYG131081 HIB131081:HIC131081 HRX131081:HRY131081 IBT131081:IBU131081 ILP131081:ILQ131081 IVL131081:IVM131081 JFH131081:JFI131081 JPD131081:JPE131081 JYZ131081:JZA131081 KIV131081:KIW131081 KSR131081:KSS131081 LCN131081:LCO131081 LMJ131081:LMK131081 LWF131081:LWG131081 MGB131081:MGC131081 MPX131081:MPY131081 MZT131081:MZU131081 NJP131081:NJQ131081 NTL131081:NTM131081 ODH131081:ODI131081 OND131081:ONE131081 OWZ131081:OXA131081 PGV131081:PGW131081 PQR131081:PQS131081 QAN131081:QAO131081 QKJ131081:QKK131081 QUF131081:QUG131081 REB131081:REC131081 RNX131081:RNY131081 RXT131081:RXU131081 SHP131081:SHQ131081 SRL131081:SRM131081 TBH131081:TBI131081 TLD131081:TLE131081 TUZ131081:TVA131081 UEV131081:UEW131081 UOR131081:UOS131081 UYN131081:UYO131081 VIJ131081:VIK131081 VSF131081:VSG131081 WCB131081:WCC131081 WLX131081:WLY131081 WVT131081:WVU131081 L196617:M196617 JH196617:JI196617 TD196617:TE196617 ACZ196617:ADA196617 AMV196617:AMW196617 AWR196617:AWS196617 BGN196617:BGO196617 BQJ196617:BQK196617 CAF196617:CAG196617 CKB196617:CKC196617 CTX196617:CTY196617 DDT196617:DDU196617 DNP196617:DNQ196617 DXL196617:DXM196617 EHH196617:EHI196617 ERD196617:ERE196617 FAZ196617:FBA196617 FKV196617:FKW196617 FUR196617:FUS196617 GEN196617:GEO196617 GOJ196617:GOK196617 GYF196617:GYG196617 HIB196617:HIC196617 HRX196617:HRY196617 IBT196617:IBU196617 ILP196617:ILQ196617 IVL196617:IVM196617 JFH196617:JFI196617 JPD196617:JPE196617 JYZ196617:JZA196617 KIV196617:KIW196617 KSR196617:KSS196617 LCN196617:LCO196617 LMJ196617:LMK196617 LWF196617:LWG196617 MGB196617:MGC196617 MPX196617:MPY196617 MZT196617:MZU196617 NJP196617:NJQ196617 NTL196617:NTM196617 ODH196617:ODI196617 OND196617:ONE196617 OWZ196617:OXA196617 PGV196617:PGW196617 PQR196617:PQS196617 QAN196617:QAO196617 QKJ196617:QKK196617 QUF196617:QUG196617 REB196617:REC196617 RNX196617:RNY196617 RXT196617:RXU196617 SHP196617:SHQ196617 SRL196617:SRM196617 TBH196617:TBI196617 TLD196617:TLE196617 TUZ196617:TVA196617 UEV196617:UEW196617 UOR196617:UOS196617 UYN196617:UYO196617 VIJ196617:VIK196617 VSF196617:VSG196617 WCB196617:WCC196617 WLX196617:WLY196617 WVT196617:WVU196617 L262153:M262153 JH262153:JI262153 TD262153:TE262153 ACZ262153:ADA262153 AMV262153:AMW262153 AWR262153:AWS262153 BGN262153:BGO262153 BQJ262153:BQK262153 CAF262153:CAG262153 CKB262153:CKC262153 CTX262153:CTY262153 DDT262153:DDU262153 DNP262153:DNQ262153 DXL262153:DXM262153 EHH262153:EHI262153 ERD262153:ERE262153 FAZ262153:FBA262153 FKV262153:FKW262153 FUR262153:FUS262153 GEN262153:GEO262153 GOJ262153:GOK262153 GYF262153:GYG262153 HIB262153:HIC262153 HRX262153:HRY262153 IBT262153:IBU262153 ILP262153:ILQ262153 IVL262153:IVM262153 JFH262153:JFI262153 JPD262153:JPE262153 JYZ262153:JZA262153 KIV262153:KIW262153 KSR262153:KSS262153 LCN262153:LCO262153 LMJ262153:LMK262153 LWF262153:LWG262153 MGB262153:MGC262153 MPX262153:MPY262153 MZT262153:MZU262153 NJP262153:NJQ262153 NTL262153:NTM262153 ODH262153:ODI262153 OND262153:ONE262153 OWZ262153:OXA262153 PGV262153:PGW262153 PQR262153:PQS262153 QAN262153:QAO262153 QKJ262153:QKK262153 QUF262153:QUG262153 REB262153:REC262153 RNX262153:RNY262153 RXT262153:RXU262153 SHP262153:SHQ262153 SRL262153:SRM262153 TBH262153:TBI262153 TLD262153:TLE262153 TUZ262153:TVA262153 UEV262153:UEW262153 UOR262153:UOS262153 UYN262153:UYO262153 VIJ262153:VIK262153 VSF262153:VSG262153 WCB262153:WCC262153 WLX262153:WLY262153 WVT262153:WVU262153 L327689:M327689 JH327689:JI327689 TD327689:TE327689 ACZ327689:ADA327689 AMV327689:AMW327689 AWR327689:AWS327689 BGN327689:BGO327689 BQJ327689:BQK327689 CAF327689:CAG327689 CKB327689:CKC327689 CTX327689:CTY327689 DDT327689:DDU327689 DNP327689:DNQ327689 DXL327689:DXM327689 EHH327689:EHI327689 ERD327689:ERE327689 FAZ327689:FBA327689 FKV327689:FKW327689 FUR327689:FUS327689 GEN327689:GEO327689 GOJ327689:GOK327689 GYF327689:GYG327689 HIB327689:HIC327689 HRX327689:HRY327689 IBT327689:IBU327689 ILP327689:ILQ327689 IVL327689:IVM327689 JFH327689:JFI327689 JPD327689:JPE327689 JYZ327689:JZA327689 KIV327689:KIW327689 KSR327689:KSS327689 LCN327689:LCO327689 LMJ327689:LMK327689 LWF327689:LWG327689 MGB327689:MGC327689 MPX327689:MPY327689 MZT327689:MZU327689 NJP327689:NJQ327689 NTL327689:NTM327689 ODH327689:ODI327689 OND327689:ONE327689 OWZ327689:OXA327689 PGV327689:PGW327689 PQR327689:PQS327689 QAN327689:QAO327689 QKJ327689:QKK327689 QUF327689:QUG327689 REB327689:REC327689 RNX327689:RNY327689 RXT327689:RXU327689 SHP327689:SHQ327689 SRL327689:SRM327689 TBH327689:TBI327689 TLD327689:TLE327689 TUZ327689:TVA327689 UEV327689:UEW327689 UOR327689:UOS327689 UYN327689:UYO327689 VIJ327689:VIK327689 VSF327689:VSG327689 WCB327689:WCC327689 WLX327689:WLY327689 WVT327689:WVU327689 L393225:M393225 JH393225:JI393225 TD393225:TE393225 ACZ393225:ADA393225 AMV393225:AMW393225 AWR393225:AWS393225 BGN393225:BGO393225 BQJ393225:BQK393225 CAF393225:CAG393225 CKB393225:CKC393225 CTX393225:CTY393225 DDT393225:DDU393225 DNP393225:DNQ393225 DXL393225:DXM393225 EHH393225:EHI393225 ERD393225:ERE393225 FAZ393225:FBA393225 FKV393225:FKW393225 FUR393225:FUS393225 GEN393225:GEO393225 GOJ393225:GOK393225 GYF393225:GYG393225 HIB393225:HIC393225 HRX393225:HRY393225 IBT393225:IBU393225 ILP393225:ILQ393225 IVL393225:IVM393225 JFH393225:JFI393225 JPD393225:JPE393225 JYZ393225:JZA393225 KIV393225:KIW393225 KSR393225:KSS393225 LCN393225:LCO393225 LMJ393225:LMK393225 LWF393225:LWG393225 MGB393225:MGC393225 MPX393225:MPY393225 MZT393225:MZU393225 NJP393225:NJQ393225 NTL393225:NTM393225 ODH393225:ODI393225 OND393225:ONE393225 OWZ393225:OXA393225 PGV393225:PGW393225 PQR393225:PQS393225 QAN393225:QAO393225 QKJ393225:QKK393225 QUF393225:QUG393225 REB393225:REC393225 RNX393225:RNY393225 RXT393225:RXU393225 SHP393225:SHQ393225 SRL393225:SRM393225 TBH393225:TBI393225 TLD393225:TLE393225 TUZ393225:TVA393225 UEV393225:UEW393225 UOR393225:UOS393225 UYN393225:UYO393225 VIJ393225:VIK393225 VSF393225:VSG393225 WCB393225:WCC393225 WLX393225:WLY393225 WVT393225:WVU393225 L458761:M458761 JH458761:JI458761 TD458761:TE458761 ACZ458761:ADA458761 AMV458761:AMW458761 AWR458761:AWS458761 BGN458761:BGO458761 BQJ458761:BQK458761 CAF458761:CAG458761 CKB458761:CKC458761 CTX458761:CTY458761 DDT458761:DDU458761 DNP458761:DNQ458761 DXL458761:DXM458761 EHH458761:EHI458761 ERD458761:ERE458761 FAZ458761:FBA458761 FKV458761:FKW458761 FUR458761:FUS458761 GEN458761:GEO458761 GOJ458761:GOK458761 GYF458761:GYG458761 HIB458761:HIC458761 HRX458761:HRY458761 IBT458761:IBU458761 ILP458761:ILQ458761 IVL458761:IVM458761 JFH458761:JFI458761 JPD458761:JPE458761 JYZ458761:JZA458761 KIV458761:KIW458761 KSR458761:KSS458761 LCN458761:LCO458761 LMJ458761:LMK458761 LWF458761:LWG458761 MGB458761:MGC458761 MPX458761:MPY458761 MZT458761:MZU458761 NJP458761:NJQ458761 NTL458761:NTM458761 ODH458761:ODI458761 OND458761:ONE458761 OWZ458761:OXA458761 PGV458761:PGW458761 PQR458761:PQS458761 QAN458761:QAO458761 QKJ458761:QKK458761 QUF458761:QUG458761 REB458761:REC458761 RNX458761:RNY458761 RXT458761:RXU458761 SHP458761:SHQ458761 SRL458761:SRM458761 TBH458761:TBI458761 TLD458761:TLE458761 TUZ458761:TVA458761 UEV458761:UEW458761 UOR458761:UOS458761 UYN458761:UYO458761 VIJ458761:VIK458761 VSF458761:VSG458761 WCB458761:WCC458761 WLX458761:WLY458761 WVT458761:WVU458761 L524297:M524297 JH524297:JI524297 TD524297:TE524297 ACZ524297:ADA524297 AMV524297:AMW524297 AWR524297:AWS524297 BGN524297:BGO524297 BQJ524297:BQK524297 CAF524297:CAG524297 CKB524297:CKC524297 CTX524297:CTY524297 DDT524297:DDU524297 DNP524297:DNQ524297 DXL524297:DXM524297 EHH524297:EHI524297 ERD524297:ERE524297 FAZ524297:FBA524297 FKV524297:FKW524297 FUR524297:FUS524297 GEN524297:GEO524297 GOJ524297:GOK524297 GYF524297:GYG524297 HIB524297:HIC524297 HRX524297:HRY524297 IBT524297:IBU524297 ILP524297:ILQ524297 IVL524297:IVM524297 JFH524297:JFI524297 JPD524297:JPE524297 JYZ524297:JZA524297 KIV524297:KIW524297 KSR524297:KSS524297 LCN524297:LCO524297 LMJ524297:LMK524297 LWF524297:LWG524297 MGB524297:MGC524297 MPX524297:MPY524297 MZT524297:MZU524297 NJP524297:NJQ524297 NTL524297:NTM524297 ODH524297:ODI524297 OND524297:ONE524297 OWZ524297:OXA524297 PGV524297:PGW524297 PQR524297:PQS524297 QAN524297:QAO524297 QKJ524297:QKK524297 QUF524297:QUG524297 REB524297:REC524297 RNX524297:RNY524297 RXT524297:RXU524297 SHP524297:SHQ524297 SRL524297:SRM524297 TBH524297:TBI524297 TLD524297:TLE524297 TUZ524297:TVA524297 UEV524297:UEW524297 UOR524297:UOS524297 UYN524297:UYO524297 VIJ524297:VIK524297 VSF524297:VSG524297 WCB524297:WCC524297 WLX524297:WLY524297 WVT524297:WVU524297 L589833:M589833 JH589833:JI589833 TD589833:TE589833 ACZ589833:ADA589833 AMV589833:AMW589833 AWR589833:AWS589833 BGN589833:BGO589833 BQJ589833:BQK589833 CAF589833:CAG589833 CKB589833:CKC589833 CTX589833:CTY589833 DDT589833:DDU589833 DNP589833:DNQ589833 DXL589833:DXM589833 EHH589833:EHI589833 ERD589833:ERE589833 FAZ589833:FBA589833 FKV589833:FKW589833 FUR589833:FUS589833 GEN589833:GEO589833 GOJ589833:GOK589833 GYF589833:GYG589833 HIB589833:HIC589833 HRX589833:HRY589833 IBT589833:IBU589833 ILP589833:ILQ589833 IVL589833:IVM589833 JFH589833:JFI589833 JPD589833:JPE589833 JYZ589833:JZA589833 KIV589833:KIW589833 KSR589833:KSS589833 LCN589833:LCO589833 LMJ589833:LMK589833 LWF589833:LWG589833 MGB589833:MGC589833 MPX589833:MPY589833 MZT589833:MZU589833 NJP589833:NJQ589833 NTL589833:NTM589833 ODH589833:ODI589833 OND589833:ONE589833 OWZ589833:OXA589833 PGV589833:PGW589833 PQR589833:PQS589833 QAN589833:QAO589833 QKJ589833:QKK589833 QUF589833:QUG589833 REB589833:REC589833 RNX589833:RNY589833 RXT589833:RXU589833 SHP589833:SHQ589833 SRL589833:SRM589833 TBH589833:TBI589833 TLD589833:TLE589833 TUZ589833:TVA589833 UEV589833:UEW589833 UOR589833:UOS589833 UYN589833:UYO589833 VIJ589833:VIK589833 VSF589833:VSG589833 WCB589833:WCC589833 WLX589833:WLY589833 WVT589833:WVU589833 L655369:M655369 JH655369:JI655369 TD655369:TE655369 ACZ655369:ADA655369 AMV655369:AMW655369 AWR655369:AWS655369 BGN655369:BGO655369 BQJ655369:BQK655369 CAF655369:CAG655369 CKB655369:CKC655369 CTX655369:CTY655369 DDT655369:DDU655369 DNP655369:DNQ655369 DXL655369:DXM655369 EHH655369:EHI655369 ERD655369:ERE655369 FAZ655369:FBA655369 FKV655369:FKW655369 FUR655369:FUS655369 GEN655369:GEO655369 GOJ655369:GOK655369 GYF655369:GYG655369 HIB655369:HIC655369 HRX655369:HRY655369 IBT655369:IBU655369 ILP655369:ILQ655369 IVL655369:IVM655369 JFH655369:JFI655369 JPD655369:JPE655369 JYZ655369:JZA655369 KIV655369:KIW655369 KSR655369:KSS655369 LCN655369:LCO655369 LMJ655369:LMK655369 LWF655369:LWG655369 MGB655369:MGC655369 MPX655369:MPY655369 MZT655369:MZU655369 NJP655369:NJQ655369 NTL655369:NTM655369 ODH655369:ODI655369 OND655369:ONE655369 OWZ655369:OXA655369 PGV655369:PGW655369 PQR655369:PQS655369 QAN655369:QAO655369 QKJ655369:QKK655369 QUF655369:QUG655369 REB655369:REC655369 RNX655369:RNY655369 RXT655369:RXU655369 SHP655369:SHQ655369 SRL655369:SRM655369 TBH655369:TBI655369 TLD655369:TLE655369 TUZ655369:TVA655369 UEV655369:UEW655369 UOR655369:UOS655369 UYN655369:UYO655369 VIJ655369:VIK655369 VSF655369:VSG655369 WCB655369:WCC655369 WLX655369:WLY655369 WVT655369:WVU655369 L720905:M720905 JH720905:JI720905 TD720905:TE720905 ACZ720905:ADA720905 AMV720905:AMW720905 AWR720905:AWS720905 BGN720905:BGO720905 BQJ720905:BQK720905 CAF720905:CAG720905 CKB720905:CKC720905 CTX720905:CTY720905 DDT720905:DDU720905 DNP720905:DNQ720905 DXL720905:DXM720905 EHH720905:EHI720905 ERD720905:ERE720905 FAZ720905:FBA720905 FKV720905:FKW720905 FUR720905:FUS720905 GEN720905:GEO720905 GOJ720905:GOK720905 GYF720905:GYG720905 HIB720905:HIC720905 HRX720905:HRY720905 IBT720905:IBU720905 ILP720905:ILQ720905 IVL720905:IVM720905 JFH720905:JFI720905 JPD720905:JPE720905 JYZ720905:JZA720905 KIV720905:KIW720905 KSR720905:KSS720905 LCN720905:LCO720905 LMJ720905:LMK720905 LWF720905:LWG720905 MGB720905:MGC720905 MPX720905:MPY720905 MZT720905:MZU720905 NJP720905:NJQ720905 NTL720905:NTM720905 ODH720905:ODI720905 OND720905:ONE720905 OWZ720905:OXA720905 PGV720905:PGW720905 PQR720905:PQS720905 QAN720905:QAO720905 QKJ720905:QKK720905 QUF720905:QUG720905 REB720905:REC720905 RNX720905:RNY720905 RXT720905:RXU720905 SHP720905:SHQ720905 SRL720905:SRM720905 TBH720905:TBI720905 TLD720905:TLE720905 TUZ720905:TVA720905 UEV720905:UEW720905 UOR720905:UOS720905 UYN720905:UYO720905 VIJ720905:VIK720905 VSF720905:VSG720905 WCB720905:WCC720905 WLX720905:WLY720905 WVT720905:WVU720905 L786441:M786441 JH786441:JI786441 TD786441:TE786441 ACZ786441:ADA786441 AMV786441:AMW786441 AWR786441:AWS786441 BGN786441:BGO786441 BQJ786441:BQK786441 CAF786441:CAG786441 CKB786441:CKC786441 CTX786441:CTY786441 DDT786441:DDU786441 DNP786441:DNQ786441 DXL786441:DXM786441 EHH786441:EHI786441 ERD786441:ERE786441 FAZ786441:FBA786441 FKV786441:FKW786441 FUR786441:FUS786441 GEN786441:GEO786441 GOJ786441:GOK786441 GYF786441:GYG786441 HIB786441:HIC786441 HRX786441:HRY786441 IBT786441:IBU786441 ILP786441:ILQ786441 IVL786441:IVM786441 JFH786441:JFI786441 JPD786441:JPE786441 JYZ786441:JZA786441 KIV786441:KIW786441 KSR786441:KSS786441 LCN786441:LCO786441 LMJ786441:LMK786441 LWF786441:LWG786441 MGB786441:MGC786441 MPX786441:MPY786441 MZT786441:MZU786441 NJP786441:NJQ786441 NTL786441:NTM786441 ODH786441:ODI786441 OND786441:ONE786441 OWZ786441:OXA786441 PGV786441:PGW786441 PQR786441:PQS786441 QAN786441:QAO786441 QKJ786441:QKK786441 QUF786441:QUG786441 REB786441:REC786441 RNX786441:RNY786441 RXT786441:RXU786441 SHP786441:SHQ786441 SRL786441:SRM786441 TBH786441:TBI786441 TLD786441:TLE786441 TUZ786441:TVA786441 UEV786441:UEW786441 UOR786441:UOS786441 UYN786441:UYO786441 VIJ786441:VIK786441 VSF786441:VSG786441 WCB786441:WCC786441 WLX786441:WLY786441 WVT786441:WVU786441 L851977:M851977 JH851977:JI851977 TD851977:TE851977 ACZ851977:ADA851977 AMV851977:AMW851977 AWR851977:AWS851977 BGN851977:BGO851977 BQJ851977:BQK851977 CAF851977:CAG851977 CKB851977:CKC851977 CTX851977:CTY851977 DDT851977:DDU851977 DNP851977:DNQ851977 DXL851977:DXM851977 EHH851977:EHI851977 ERD851977:ERE851977 FAZ851977:FBA851977 FKV851977:FKW851977 FUR851977:FUS851977 GEN851977:GEO851977 GOJ851977:GOK851977 GYF851977:GYG851977 HIB851977:HIC851977 HRX851977:HRY851977 IBT851977:IBU851977 ILP851977:ILQ851977 IVL851977:IVM851977 JFH851977:JFI851977 JPD851977:JPE851977 JYZ851977:JZA851977 KIV851977:KIW851977 KSR851977:KSS851977 LCN851977:LCO851977 LMJ851977:LMK851977 LWF851977:LWG851977 MGB851977:MGC851977 MPX851977:MPY851977 MZT851977:MZU851977 NJP851977:NJQ851977 NTL851977:NTM851977 ODH851977:ODI851977 OND851977:ONE851977 OWZ851977:OXA851977 PGV851977:PGW851977 PQR851977:PQS851977 QAN851977:QAO851977 QKJ851977:QKK851977 QUF851977:QUG851977 REB851977:REC851977 RNX851977:RNY851977 RXT851977:RXU851977 SHP851977:SHQ851977 SRL851977:SRM851977 TBH851977:TBI851977 TLD851977:TLE851977 TUZ851977:TVA851977 UEV851977:UEW851977 UOR851977:UOS851977 UYN851977:UYO851977 VIJ851977:VIK851977 VSF851977:VSG851977 WCB851977:WCC851977 WLX851977:WLY851977 WVT851977:WVU851977 L917513:M917513 JH917513:JI917513 TD917513:TE917513 ACZ917513:ADA917513 AMV917513:AMW917513 AWR917513:AWS917513 BGN917513:BGO917513 BQJ917513:BQK917513 CAF917513:CAG917513 CKB917513:CKC917513 CTX917513:CTY917513 DDT917513:DDU917513 DNP917513:DNQ917513 DXL917513:DXM917513 EHH917513:EHI917513 ERD917513:ERE917513 FAZ917513:FBA917513 FKV917513:FKW917513 FUR917513:FUS917513 GEN917513:GEO917513 GOJ917513:GOK917513 GYF917513:GYG917513 HIB917513:HIC917513 HRX917513:HRY917513 IBT917513:IBU917513 ILP917513:ILQ917513 IVL917513:IVM917513 JFH917513:JFI917513 JPD917513:JPE917513 JYZ917513:JZA917513 KIV917513:KIW917513 KSR917513:KSS917513 LCN917513:LCO917513 LMJ917513:LMK917513 LWF917513:LWG917513 MGB917513:MGC917513 MPX917513:MPY917513 MZT917513:MZU917513 NJP917513:NJQ917513 NTL917513:NTM917513 ODH917513:ODI917513 OND917513:ONE917513 OWZ917513:OXA917513 PGV917513:PGW917513 PQR917513:PQS917513 QAN917513:QAO917513 QKJ917513:QKK917513 QUF917513:QUG917513 REB917513:REC917513 RNX917513:RNY917513 RXT917513:RXU917513 SHP917513:SHQ917513 SRL917513:SRM917513 TBH917513:TBI917513 TLD917513:TLE917513 TUZ917513:TVA917513 UEV917513:UEW917513 UOR917513:UOS917513 UYN917513:UYO917513 VIJ917513:VIK917513 VSF917513:VSG917513 WCB917513:WCC917513 WLX917513:WLY917513 WVT917513:WVU917513 L983049:M983049 JH983049:JI983049 TD983049:TE983049 ACZ983049:ADA983049 AMV983049:AMW983049 AWR983049:AWS983049 BGN983049:BGO983049 BQJ983049:BQK983049 CAF983049:CAG983049 CKB983049:CKC983049 CTX983049:CTY983049 DDT983049:DDU983049 DNP983049:DNQ983049 DXL983049:DXM983049 EHH983049:EHI983049 ERD983049:ERE983049 FAZ983049:FBA983049 FKV983049:FKW983049 FUR983049:FUS983049 GEN983049:GEO983049 GOJ983049:GOK983049 GYF983049:GYG983049 HIB983049:HIC983049 HRX983049:HRY983049 IBT983049:IBU983049 ILP983049:ILQ983049 IVL983049:IVM983049 JFH983049:JFI983049 JPD983049:JPE983049 JYZ983049:JZA983049 KIV983049:KIW983049 KSR983049:KSS983049 LCN983049:LCO983049 LMJ983049:LMK983049 LWF983049:LWG983049 MGB983049:MGC983049 MPX983049:MPY983049 MZT983049:MZU983049 NJP983049:NJQ983049 NTL983049:NTM983049 ODH983049:ODI983049 OND983049:ONE983049 OWZ983049:OXA983049 PGV983049:PGW983049 PQR983049:PQS983049 QAN983049:QAO983049 QKJ983049:QKK983049 QUF983049:QUG983049 REB983049:REC983049 RNX983049:RNY983049 RXT983049:RXU983049 SHP983049:SHQ983049 SRL983049:SRM983049 TBH983049:TBI983049 TLD983049:TLE983049 TUZ983049:TVA983049 UEV983049:UEW983049 UOR983049:UOS983049 UYN983049:UYO983049 VIJ983049:VIK983049 VSF983049:VSG983049 WCB983049:WCC983049 WLX983049:WLY983049 WVT983049:WVU983049 T11:U11 JP11:JQ11 TL11:TM11 ADH11:ADI11 AND11:ANE11 AWZ11:AXA11 BGV11:BGW11 BQR11:BQS11 CAN11:CAO11 CKJ11:CKK11 CUF11:CUG11 DEB11:DEC11 DNX11:DNY11 DXT11:DXU11 EHP11:EHQ11 ERL11:ERM11 FBH11:FBI11 FLD11:FLE11 FUZ11:FVA11 GEV11:GEW11 GOR11:GOS11 GYN11:GYO11 HIJ11:HIK11 HSF11:HSG11 ICB11:ICC11 ILX11:ILY11 IVT11:IVU11 JFP11:JFQ11 JPL11:JPM11 JZH11:JZI11 KJD11:KJE11 KSZ11:KTA11 LCV11:LCW11 LMR11:LMS11 LWN11:LWO11 MGJ11:MGK11 MQF11:MQG11 NAB11:NAC11 NJX11:NJY11 NTT11:NTU11 ODP11:ODQ11 ONL11:ONM11 OXH11:OXI11 PHD11:PHE11 PQZ11:PRA11 QAV11:QAW11 QKR11:QKS11 QUN11:QUO11 REJ11:REK11 ROF11:ROG11 RYB11:RYC11 SHX11:SHY11 SRT11:SRU11 TBP11:TBQ11 TLL11:TLM11 TVH11:TVI11 UFD11:UFE11 UOZ11:UPA11 UYV11:UYW11 VIR11:VIS11 VSN11:VSO11 WCJ11:WCK11 WMF11:WMG11 WWB11:WWC11 T65545:U65545 JP65545:JQ65545 TL65545:TM65545 ADH65545:ADI65545 AND65545:ANE65545 AWZ65545:AXA65545 BGV65545:BGW65545 BQR65545:BQS65545 CAN65545:CAO65545 CKJ65545:CKK65545 CUF65545:CUG65545 DEB65545:DEC65545 DNX65545:DNY65545 DXT65545:DXU65545 EHP65545:EHQ65545 ERL65545:ERM65545 FBH65545:FBI65545 FLD65545:FLE65545 FUZ65545:FVA65545 GEV65545:GEW65545 GOR65545:GOS65545 GYN65545:GYO65545 HIJ65545:HIK65545 HSF65545:HSG65545 ICB65545:ICC65545 ILX65545:ILY65545 IVT65545:IVU65545 JFP65545:JFQ65545 JPL65545:JPM65545 JZH65545:JZI65545 KJD65545:KJE65545 KSZ65545:KTA65545 LCV65545:LCW65545 LMR65545:LMS65545 LWN65545:LWO65545 MGJ65545:MGK65545 MQF65545:MQG65545 NAB65545:NAC65545 NJX65545:NJY65545 NTT65545:NTU65545 ODP65545:ODQ65545 ONL65545:ONM65545 OXH65545:OXI65545 PHD65545:PHE65545 PQZ65545:PRA65545 QAV65545:QAW65545 QKR65545:QKS65545 QUN65545:QUO65545 REJ65545:REK65545 ROF65545:ROG65545 RYB65545:RYC65545 SHX65545:SHY65545 SRT65545:SRU65545 TBP65545:TBQ65545 TLL65545:TLM65545 TVH65545:TVI65545 UFD65545:UFE65545 UOZ65545:UPA65545 UYV65545:UYW65545 VIR65545:VIS65545 VSN65545:VSO65545 WCJ65545:WCK65545 WMF65545:WMG65545 WWB65545:WWC65545 T131081:U131081 JP131081:JQ131081 TL131081:TM131081 ADH131081:ADI131081 AND131081:ANE131081 AWZ131081:AXA131081 BGV131081:BGW131081 BQR131081:BQS131081 CAN131081:CAO131081 CKJ131081:CKK131081 CUF131081:CUG131081 DEB131081:DEC131081 DNX131081:DNY131081 DXT131081:DXU131081 EHP131081:EHQ131081 ERL131081:ERM131081 FBH131081:FBI131081 FLD131081:FLE131081 FUZ131081:FVA131081 GEV131081:GEW131081 GOR131081:GOS131081 GYN131081:GYO131081 HIJ131081:HIK131081 HSF131081:HSG131081 ICB131081:ICC131081 ILX131081:ILY131081 IVT131081:IVU131081 JFP131081:JFQ131081 JPL131081:JPM131081 JZH131081:JZI131081 KJD131081:KJE131081 KSZ131081:KTA131081 LCV131081:LCW131081 LMR131081:LMS131081 LWN131081:LWO131081 MGJ131081:MGK131081 MQF131081:MQG131081 NAB131081:NAC131081 NJX131081:NJY131081 NTT131081:NTU131081 ODP131081:ODQ131081 ONL131081:ONM131081 OXH131081:OXI131081 PHD131081:PHE131081 PQZ131081:PRA131081 QAV131081:QAW131081 QKR131081:QKS131081 QUN131081:QUO131081 REJ131081:REK131081 ROF131081:ROG131081 RYB131081:RYC131081 SHX131081:SHY131081 SRT131081:SRU131081 TBP131081:TBQ131081 TLL131081:TLM131081 TVH131081:TVI131081 UFD131081:UFE131081 UOZ131081:UPA131081 UYV131081:UYW131081 VIR131081:VIS131081 VSN131081:VSO131081 WCJ131081:WCK131081 WMF131081:WMG131081 WWB131081:WWC131081 T196617:U196617 JP196617:JQ196617 TL196617:TM196617 ADH196617:ADI196617 AND196617:ANE196617 AWZ196617:AXA196617 BGV196617:BGW196617 BQR196617:BQS196617 CAN196617:CAO196617 CKJ196617:CKK196617 CUF196617:CUG196617 DEB196617:DEC196617 DNX196617:DNY196617 DXT196617:DXU196617 EHP196617:EHQ196617 ERL196617:ERM196617 FBH196617:FBI196617 FLD196617:FLE196617 FUZ196617:FVA196617 GEV196617:GEW196617 GOR196617:GOS196617 GYN196617:GYO196617 HIJ196617:HIK196617 HSF196617:HSG196617 ICB196617:ICC196617 ILX196617:ILY196617 IVT196617:IVU196617 JFP196617:JFQ196617 JPL196617:JPM196617 JZH196617:JZI196617 KJD196617:KJE196617 KSZ196617:KTA196617 LCV196617:LCW196617 LMR196617:LMS196617 LWN196617:LWO196617 MGJ196617:MGK196617 MQF196617:MQG196617 NAB196617:NAC196617 NJX196617:NJY196617 NTT196617:NTU196617 ODP196617:ODQ196617 ONL196617:ONM196617 OXH196617:OXI196617 PHD196617:PHE196617 PQZ196617:PRA196617 QAV196617:QAW196617 QKR196617:QKS196617 QUN196617:QUO196617 REJ196617:REK196617 ROF196617:ROG196617 RYB196617:RYC196617 SHX196617:SHY196617 SRT196617:SRU196617 TBP196617:TBQ196617 TLL196617:TLM196617 TVH196617:TVI196617 UFD196617:UFE196617 UOZ196617:UPA196617 UYV196617:UYW196617 VIR196617:VIS196617 VSN196617:VSO196617 WCJ196617:WCK196617 WMF196617:WMG196617 WWB196617:WWC196617 T262153:U262153 JP262153:JQ262153 TL262153:TM262153 ADH262153:ADI262153 AND262153:ANE262153 AWZ262153:AXA262153 BGV262153:BGW262153 BQR262153:BQS262153 CAN262153:CAO262153 CKJ262153:CKK262153 CUF262153:CUG262153 DEB262153:DEC262153 DNX262153:DNY262153 DXT262153:DXU262153 EHP262153:EHQ262153 ERL262153:ERM262153 FBH262153:FBI262153 FLD262153:FLE262153 FUZ262153:FVA262153 GEV262153:GEW262153 GOR262153:GOS262153 GYN262153:GYO262153 HIJ262153:HIK262153 HSF262153:HSG262153 ICB262153:ICC262153 ILX262153:ILY262153 IVT262153:IVU262153 JFP262153:JFQ262153 JPL262153:JPM262153 JZH262153:JZI262153 KJD262153:KJE262153 KSZ262153:KTA262153 LCV262153:LCW262153 LMR262153:LMS262153 LWN262153:LWO262153 MGJ262153:MGK262153 MQF262153:MQG262153 NAB262153:NAC262153 NJX262153:NJY262153 NTT262153:NTU262153 ODP262153:ODQ262153 ONL262153:ONM262153 OXH262153:OXI262153 PHD262153:PHE262153 PQZ262153:PRA262153 QAV262153:QAW262153 QKR262153:QKS262153 QUN262153:QUO262153 REJ262153:REK262153 ROF262153:ROG262153 RYB262153:RYC262153 SHX262153:SHY262153 SRT262153:SRU262153 TBP262153:TBQ262153 TLL262153:TLM262153 TVH262153:TVI262153 UFD262153:UFE262153 UOZ262153:UPA262153 UYV262153:UYW262153 VIR262153:VIS262153 VSN262153:VSO262153 WCJ262153:WCK262153 WMF262153:WMG262153 WWB262153:WWC262153 T327689:U327689 JP327689:JQ327689 TL327689:TM327689 ADH327689:ADI327689 AND327689:ANE327689 AWZ327689:AXA327689 BGV327689:BGW327689 BQR327689:BQS327689 CAN327689:CAO327689 CKJ327689:CKK327689 CUF327689:CUG327689 DEB327689:DEC327689 DNX327689:DNY327689 DXT327689:DXU327689 EHP327689:EHQ327689 ERL327689:ERM327689 FBH327689:FBI327689 FLD327689:FLE327689 FUZ327689:FVA327689 GEV327689:GEW327689 GOR327689:GOS327689 GYN327689:GYO327689 HIJ327689:HIK327689 HSF327689:HSG327689 ICB327689:ICC327689 ILX327689:ILY327689 IVT327689:IVU327689 JFP327689:JFQ327689 JPL327689:JPM327689 JZH327689:JZI327689 KJD327689:KJE327689 KSZ327689:KTA327689 LCV327689:LCW327689 LMR327689:LMS327689 LWN327689:LWO327689 MGJ327689:MGK327689 MQF327689:MQG327689 NAB327689:NAC327689 NJX327689:NJY327689 NTT327689:NTU327689 ODP327689:ODQ327689 ONL327689:ONM327689 OXH327689:OXI327689 PHD327689:PHE327689 PQZ327689:PRA327689 QAV327689:QAW327689 QKR327689:QKS327689 QUN327689:QUO327689 REJ327689:REK327689 ROF327689:ROG327689 RYB327689:RYC327689 SHX327689:SHY327689 SRT327689:SRU327689 TBP327689:TBQ327689 TLL327689:TLM327689 TVH327689:TVI327689 UFD327689:UFE327689 UOZ327689:UPA327689 UYV327689:UYW327689 VIR327689:VIS327689 VSN327689:VSO327689 WCJ327689:WCK327689 WMF327689:WMG327689 WWB327689:WWC327689 T393225:U393225 JP393225:JQ393225 TL393225:TM393225 ADH393225:ADI393225 AND393225:ANE393225 AWZ393225:AXA393225 BGV393225:BGW393225 BQR393225:BQS393225 CAN393225:CAO393225 CKJ393225:CKK393225 CUF393225:CUG393225 DEB393225:DEC393225 DNX393225:DNY393225 DXT393225:DXU393225 EHP393225:EHQ393225 ERL393225:ERM393225 FBH393225:FBI393225 FLD393225:FLE393225 FUZ393225:FVA393225 GEV393225:GEW393225 GOR393225:GOS393225 GYN393225:GYO393225 HIJ393225:HIK393225 HSF393225:HSG393225 ICB393225:ICC393225 ILX393225:ILY393225 IVT393225:IVU393225 JFP393225:JFQ393225 JPL393225:JPM393225 JZH393225:JZI393225 KJD393225:KJE393225 KSZ393225:KTA393225 LCV393225:LCW393225 LMR393225:LMS393225 LWN393225:LWO393225 MGJ393225:MGK393225 MQF393225:MQG393225 NAB393225:NAC393225 NJX393225:NJY393225 NTT393225:NTU393225 ODP393225:ODQ393225 ONL393225:ONM393225 OXH393225:OXI393225 PHD393225:PHE393225 PQZ393225:PRA393225 QAV393225:QAW393225 QKR393225:QKS393225 QUN393225:QUO393225 REJ393225:REK393225 ROF393225:ROG393225 RYB393225:RYC393225 SHX393225:SHY393225 SRT393225:SRU393225 TBP393225:TBQ393225 TLL393225:TLM393225 TVH393225:TVI393225 UFD393225:UFE393225 UOZ393225:UPA393225 UYV393225:UYW393225 VIR393225:VIS393225 VSN393225:VSO393225 WCJ393225:WCK393225 WMF393225:WMG393225 WWB393225:WWC393225 T458761:U458761 JP458761:JQ458761 TL458761:TM458761 ADH458761:ADI458761 AND458761:ANE458761 AWZ458761:AXA458761 BGV458761:BGW458761 BQR458761:BQS458761 CAN458761:CAO458761 CKJ458761:CKK458761 CUF458761:CUG458761 DEB458761:DEC458761 DNX458761:DNY458761 DXT458761:DXU458761 EHP458761:EHQ458761 ERL458761:ERM458761 FBH458761:FBI458761 FLD458761:FLE458761 FUZ458761:FVA458761 GEV458761:GEW458761 GOR458761:GOS458761 GYN458761:GYO458761 HIJ458761:HIK458761 HSF458761:HSG458761 ICB458761:ICC458761 ILX458761:ILY458761 IVT458761:IVU458761 JFP458761:JFQ458761 JPL458761:JPM458761 JZH458761:JZI458761 KJD458761:KJE458761 KSZ458761:KTA458761 LCV458761:LCW458761 LMR458761:LMS458761 LWN458761:LWO458761 MGJ458761:MGK458761 MQF458761:MQG458761 NAB458761:NAC458761 NJX458761:NJY458761 NTT458761:NTU458761 ODP458761:ODQ458761 ONL458761:ONM458761 OXH458761:OXI458761 PHD458761:PHE458761 PQZ458761:PRA458761 QAV458761:QAW458761 QKR458761:QKS458761 QUN458761:QUO458761 REJ458761:REK458761 ROF458761:ROG458761 RYB458761:RYC458761 SHX458761:SHY458761 SRT458761:SRU458761 TBP458761:TBQ458761 TLL458761:TLM458761 TVH458761:TVI458761 UFD458761:UFE458761 UOZ458761:UPA458761 UYV458761:UYW458761 VIR458761:VIS458761 VSN458761:VSO458761 WCJ458761:WCK458761 WMF458761:WMG458761 WWB458761:WWC458761 T524297:U524297 JP524297:JQ524297 TL524297:TM524297 ADH524297:ADI524297 AND524297:ANE524297 AWZ524297:AXA524297 BGV524297:BGW524297 BQR524297:BQS524297 CAN524297:CAO524297 CKJ524297:CKK524297 CUF524297:CUG524297 DEB524297:DEC524297 DNX524297:DNY524297 DXT524297:DXU524297 EHP524297:EHQ524297 ERL524297:ERM524297 FBH524297:FBI524297 FLD524297:FLE524297 FUZ524297:FVA524297 GEV524297:GEW524297 GOR524297:GOS524297 GYN524297:GYO524297 HIJ524297:HIK524297 HSF524297:HSG524297 ICB524297:ICC524297 ILX524297:ILY524297 IVT524297:IVU524297 JFP524297:JFQ524297 JPL524297:JPM524297 JZH524297:JZI524297 KJD524297:KJE524297 KSZ524297:KTA524297 LCV524297:LCW524297 LMR524297:LMS524297 LWN524297:LWO524297 MGJ524297:MGK524297 MQF524297:MQG524297 NAB524297:NAC524297 NJX524297:NJY524297 NTT524297:NTU524297 ODP524297:ODQ524297 ONL524297:ONM524297 OXH524297:OXI524297 PHD524297:PHE524297 PQZ524297:PRA524297 QAV524297:QAW524297 QKR524297:QKS524297 QUN524297:QUO524297 REJ524297:REK524297 ROF524297:ROG524297 RYB524297:RYC524297 SHX524297:SHY524297 SRT524297:SRU524297 TBP524297:TBQ524297 TLL524297:TLM524297 TVH524297:TVI524297 UFD524297:UFE524297 UOZ524297:UPA524297 UYV524297:UYW524297 VIR524297:VIS524297 VSN524297:VSO524297 WCJ524297:WCK524297 WMF524297:WMG524297 WWB524297:WWC524297 T589833:U589833 JP589833:JQ589833 TL589833:TM589833 ADH589833:ADI589833 AND589833:ANE589833 AWZ589833:AXA589833 BGV589833:BGW589833 BQR589833:BQS589833 CAN589833:CAO589833 CKJ589833:CKK589833 CUF589833:CUG589833 DEB589833:DEC589833 DNX589833:DNY589833 DXT589833:DXU589833 EHP589833:EHQ589833 ERL589833:ERM589833 FBH589833:FBI589833 FLD589833:FLE589833 FUZ589833:FVA589833 GEV589833:GEW589833 GOR589833:GOS589833 GYN589833:GYO589833 HIJ589833:HIK589833 HSF589833:HSG589833 ICB589833:ICC589833 ILX589833:ILY589833 IVT589833:IVU589833 JFP589833:JFQ589833 JPL589833:JPM589833 JZH589833:JZI589833 KJD589833:KJE589833 KSZ589833:KTA589833 LCV589833:LCW589833 LMR589833:LMS589833 LWN589833:LWO589833 MGJ589833:MGK589833 MQF589833:MQG589833 NAB589833:NAC589833 NJX589833:NJY589833 NTT589833:NTU589833 ODP589833:ODQ589833 ONL589833:ONM589833 OXH589833:OXI589833 PHD589833:PHE589833 PQZ589833:PRA589833 QAV589833:QAW589833 QKR589833:QKS589833 QUN589833:QUO589833 REJ589833:REK589833 ROF589833:ROG589833 RYB589833:RYC589833 SHX589833:SHY589833 SRT589833:SRU589833 TBP589833:TBQ589833 TLL589833:TLM589833 TVH589833:TVI589833 UFD589833:UFE589833 UOZ589833:UPA589833 UYV589833:UYW589833 VIR589833:VIS589833 VSN589833:VSO589833 WCJ589833:WCK589833 WMF589833:WMG589833 WWB589833:WWC589833 T655369:U655369 JP655369:JQ655369 TL655369:TM655369 ADH655369:ADI655369 AND655369:ANE655369 AWZ655369:AXA655369 BGV655369:BGW655369 BQR655369:BQS655369 CAN655369:CAO655369 CKJ655369:CKK655369 CUF655369:CUG655369 DEB655369:DEC655369 DNX655369:DNY655369 DXT655369:DXU655369 EHP655369:EHQ655369 ERL655369:ERM655369 FBH655369:FBI655369 FLD655369:FLE655369 FUZ655369:FVA655369 GEV655369:GEW655369 GOR655369:GOS655369 GYN655369:GYO655369 HIJ655369:HIK655369 HSF655369:HSG655369 ICB655369:ICC655369 ILX655369:ILY655369 IVT655369:IVU655369 JFP655369:JFQ655369 JPL655369:JPM655369 JZH655369:JZI655369 KJD655369:KJE655369 KSZ655369:KTA655369 LCV655369:LCW655369 LMR655369:LMS655369 LWN655369:LWO655369 MGJ655369:MGK655369 MQF655369:MQG655369 NAB655369:NAC655369 NJX655369:NJY655369 NTT655369:NTU655369 ODP655369:ODQ655369 ONL655369:ONM655369 OXH655369:OXI655369 PHD655369:PHE655369 PQZ655369:PRA655369 QAV655369:QAW655369 QKR655369:QKS655369 QUN655369:QUO655369 REJ655369:REK655369 ROF655369:ROG655369 RYB655369:RYC655369 SHX655369:SHY655369 SRT655369:SRU655369 TBP655369:TBQ655369 TLL655369:TLM655369 TVH655369:TVI655369 UFD655369:UFE655369 UOZ655369:UPA655369 UYV655369:UYW655369 VIR655369:VIS655369 VSN655369:VSO655369 WCJ655369:WCK655369 WMF655369:WMG655369 WWB655369:WWC655369 T720905:U720905 JP720905:JQ720905 TL720905:TM720905 ADH720905:ADI720905 AND720905:ANE720905 AWZ720905:AXA720905 BGV720905:BGW720905 BQR720905:BQS720905 CAN720905:CAO720905 CKJ720905:CKK720905 CUF720905:CUG720905 DEB720905:DEC720905 DNX720905:DNY720905 DXT720905:DXU720905 EHP720905:EHQ720905 ERL720905:ERM720905 FBH720905:FBI720905 FLD720905:FLE720905 FUZ720905:FVA720905 GEV720905:GEW720905 GOR720905:GOS720905 GYN720905:GYO720905 HIJ720905:HIK720905 HSF720905:HSG720905 ICB720905:ICC720905 ILX720905:ILY720905 IVT720905:IVU720905 JFP720905:JFQ720905 JPL720905:JPM720905 JZH720905:JZI720905 KJD720905:KJE720905 KSZ720905:KTA720905 LCV720905:LCW720905 LMR720905:LMS720905 LWN720905:LWO720905 MGJ720905:MGK720905 MQF720905:MQG720905 NAB720905:NAC720905 NJX720905:NJY720905 NTT720905:NTU720905 ODP720905:ODQ720905 ONL720905:ONM720905 OXH720905:OXI720905 PHD720905:PHE720905 PQZ720905:PRA720905 QAV720905:QAW720905 QKR720905:QKS720905 QUN720905:QUO720905 REJ720905:REK720905 ROF720905:ROG720905 RYB720905:RYC720905 SHX720905:SHY720905 SRT720905:SRU720905 TBP720905:TBQ720905 TLL720905:TLM720905 TVH720905:TVI720905 UFD720905:UFE720905 UOZ720905:UPA720905 UYV720905:UYW720905 VIR720905:VIS720905 VSN720905:VSO720905 WCJ720905:WCK720905 WMF720905:WMG720905 WWB720905:WWC720905 T786441:U786441 JP786441:JQ786441 TL786441:TM786441 ADH786441:ADI786441 AND786441:ANE786441 AWZ786441:AXA786441 BGV786441:BGW786441 BQR786441:BQS786441 CAN786441:CAO786441 CKJ786441:CKK786441 CUF786441:CUG786441 DEB786441:DEC786441 DNX786441:DNY786441 DXT786441:DXU786441 EHP786441:EHQ786441 ERL786441:ERM786441 FBH786441:FBI786441 FLD786441:FLE786441 FUZ786441:FVA786441 GEV786441:GEW786441 GOR786441:GOS786441 GYN786441:GYO786441 HIJ786441:HIK786441 HSF786441:HSG786441 ICB786441:ICC786441 ILX786441:ILY786441 IVT786441:IVU786441 JFP786441:JFQ786441 JPL786441:JPM786441 JZH786441:JZI786441 KJD786441:KJE786441 KSZ786441:KTA786441 LCV786441:LCW786441 LMR786441:LMS786441 LWN786441:LWO786441 MGJ786441:MGK786441 MQF786441:MQG786441 NAB786441:NAC786441 NJX786441:NJY786441 NTT786441:NTU786441 ODP786441:ODQ786441 ONL786441:ONM786441 OXH786441:OXI786441 PHD786441:PHE786441 PQZ786441:PRA786441 QAV786441:QAW786441 QKR786441:QKS786441 QUN786441:QUO786441 REJ786441:REK786441 ROF786441:ROG786441 RYB786441:RYC786441 SHX786441:SHY786441 SRT786441:SRU786441 TBP786441:TBQ786441 TLL786441:TLM786441 TVH786441:TVI786441 UFD786441:UFE786441 UOZ786441:UPA786441 UYV786441:UYW786441 VIR786441:VIS786441 VSN786441:VSO786441 WCJ786441:WCK786441 WMF786441:WMG786441 WWB786441:WWC786441 T851977:U851977 JP851977:JQ851977 TL851977:TM851977 ADH851977:ADI851977 AND851977:ANE851977 AWZ851977:AXA851977 BGV851977:BGW851977 BQR851977:BQS851977 CAN851977:CAO851977 CKJ851977:CKK851977 CUF851977:CUG851977 DEB851977:DEC851977 DNX851977:DNY851977 DXT851977:DXU851977 EHP851977:EHQ851977 ERL851977:ERM851977 FBH851977:FBI851977 FLD851977:FLE851977 FUZ851977:FVA851977 GEV851977:GEW851977 GOR851977:GOS851977 GYN851977:GYO851977 HIJ851977:HIK851977 HSF851977:HSG851977 ICB851977:ICC851977 ILX851977:ILY851977 IVT851977:IVU851977 JFP851977:JFQ851977 JPL851977:JPM851977 JZH851977:JZI851977 KJD851977:KJE851977 KSZ851977:KTA851977 LCV851977:LCW851977 LMR851977:LMS851977 LWN851977:LWO851977 MGJ851977:MGK851977 MQF851977:MQG851977 NAB851977:NAC851977 NJX851977:NJY851977 NTT851977:NTU851977 ODP851977:ODQ851977 ONL851977:ONM851977 OXH851977:OXI851977 PHD851977:PHE851977 PQZ851977:PRA851977 QAV851977:QAW851977 QKR851977:QKS851977 QUN851977:QUO851977 REJ851977:REK851977 ROF851977:ROG851977 RYB851977:RYC851977 SHX851977:SHY851977 SRT851977:SRU851977 TBP851977:TBQ851977 TLL851977:TLM851977 TVH851977:TVI851977 UFD851977:UFE851977 UOZ851977:UPA851977 UYV851977:UYW851977 VIR851977:VIS851977 VSN851977:VSO851977 WCJ851977:WCK851977 WMF851977:WMG851977 WWB851977:WWC851977 T917513:U917513 JP917513:JQ917513 TL917513:TM917513 ADH917513:ADI917513 AND917513:ANE917513 AWZ917513:AXA917513 BGV917513:BGW917513 BQR917513:BQS917513 CAN917513:CAO917513 CKJ917513:CKK917513 CUF917513:CUG917513 DEB917513:DEC917513 DNX917513:DNY917513 DXT917513:DXU917513 EHP917513:EHQ917513 ERL917513:ERM917513 FBH917513:FBI917513 FLD917513:FLE917513 FUZ917513:FVA917513 GEV917513:GEW917513 GOR917513:GOS917513 GYN917513:GYO917513 HIJ917513:HIK917513 HSF917513:HSG917513 ICB917513:ICC917513 ILX917513:ILY917513 IVT917513:IVU917513 JFP917513:JFQ917513 JPL917513:JPM917513 JZH917513:JZI917513 KJD917513:KJE917513 KSZ917513:KTA917513 LCV917513:LCW917513 LMR917513:LMS917513 LWN917513:LWO917513 MGJ917513:MGK917513 MQF917513:MQG917513 NAB917513:NAC917513 NJX917513:NJY917513 NTT917513:NTU917513 ODP917513:ODQ917513 ONL917513:ONM917513 OXH917513:OXI917513 PHD917513:PHE917513 PQZ917513:PRA917513 QAV917513:QAW917513 QKR917513:QKS917513 QUN917513:QUO917513 REJ917513:REK917513 ROF917513:ROG917513 RYB917513:RYC917513 SHX917513:SHY917513 SRT917513:SRU917513 TBP917513:TBQ917513 TLL917513:TLM917513 TVH917513:TVI917513 UFD917513:UFE917513 UOZ917513:UPA917513 UYV917513:UYW917513 VIR917513:VIS917513 VSN917513:VSO917513 WCJ917513:WCK917513 WMF917513:WMG917513 WWB917513:WWC917513 T983049:U983049 JP983049:JQ983049 TL983049:TM983049 ADH983049:ADI983049 AND983049:ANE983049 AWZ983049:AXA983049 BGV983049:BGW983049 BQR983049:BQS983049 CAN983049:CAO983049 CKJ983049:CKK983049 CUF983049:CUG983049 DEB983049:DEC983049 DNX983049:DNY983049 DXT983049:DXU983049 EHP983049:EHQ983049 ERL983049:ERM983049 FBH983049:FBI983049 FLD983049:FLE983049 FUZ983049:FVA983049 GEV983049:GEW983049 GOR983049:GOS983049 GYN983049:GYO983049 HIJ983049:HIK983049 HSF983049:HSG983049 ICB983049:ICC983049 ILX983049:ILY983049 IVT983049:IVU983049 JFP983049:JFQ983049 JPL983049:JPM983049 JZH983049:JZI983049 KJD983049:KJE983049 KSZ983049:KTA983049 LCV983049:LCW983049 LMR983049:LMS983049 LWN983049:LWO983049 MGJ983049:MGK983049 MQF983049:MQG983049 NAB983049:NAC983049 NJX983049:NJY983049 NTT983049:NTU983049 ODP983049:ODQ983049 ONL983049:ONM983049 OXH983049:OXI983049 PHD983049:PHE983049 PQZ983049:PRA983049 QAV983049:QAW983049 QKR983049:QKS983049 QUN983049:QUO983049 REJ983049:REK983049 ROF983049:ROG983049 RYB983049:RYC983049 SHX983049:SHY983049 SRT983049:SRU983049 TBP983049:TBQ983049 TLL983049:TLM983049 TVH983049:TVI983049 UFD983049:UFE983049 UOZ983049:UPA983049 UYV983049:UYW983049 VIR983049:VIS983049 VSN983049:VSO983049 WCJ983049:WCK983049 WMF983049:WMG983049 WWB983049:WWC983049 AB11:AC11 JX11:JY11 TT11:TU11 ADP11:ADQ11 ANL11:ANM11 AXH11:AXI11 BHD11:BHE11 BQZ11:BRA11 CAV11:CAW11 CKR11:CKS11 CUN11:CUO11 DEJ11:DEK11 DOF11:DOG11 DYB11:DYC11 EHX11:EHY11 ERT11:ERU11 FBP11:FBQ11 FLL11:FLM11 FVH11:FVI11 GFD11:GFE11 GOZ11:GPA11 GYV11:GYW11 HIR11:HIS11 HSN11:HSO11 ICJ11:ICK11 IMF11:IMG11 IWB11:IWC11 JFX11:JFY11 JPT11:JPU11 JZP11:JZQ11 KJL11:KJM11 KTH11:KTI11 LDD11:LDE11 LMZ11:LNA11 LWV11:LWW11 MGR11:MGS11 MQN11:MQO11 NAJ11:NAK11 NKF11:NKG11 NUB11:NUC11 ODX11:ODY11 ONT11:ONU11 OXP11:OXQ11 PHL11:PHM11 PRH11:PRI11 QBD11:QBE11 QKZ11:QLA11 QUV11:QUW11 RER11:RES11 RON11:ROO11 RYJ11:RYK11 SIF11:SIG11 SSB11:SSC11 TBX11:TBY11 TLT11:TLU11 TVP11:TVQ11 UFL11:UFM11 UPH11:UPI11 UZD11:UZE11 VIZ11:VJA11 VSV11:VSW11 WCR11:WCS11 WMN11:WMO11 WWJ11:WWK11 AB65545:AC65545 JX65545:JY65545 TT65545:TU65545 ADP65545:ADQ65545 ANL65545:ANM65545 AXH65545:AXI65545 BHD65545:BHE65545 BQZ65545:BRA65545 CAV65545:CAW65545 CKR65545:CKS65545 CUN65545:CUO65545 DEJ65545:DEK65545 DOF65545:DOG65545 DYB65545:DYC65545 EHX65545:EHY65545 ERT65545:ERU65545 FBP65545:FBQ65545 FLL65545:FLM65545 FVH65545:FVI65545 GFD65545:GFE65545 GOZ65545:GPA65545 GYV65545:GYW65545 HIR65545:HIS65545 HSN65545:HSO65545 ICJ65545:ICK65545 IMF65545:IMG65545 IWB65545:IWC65545 JFX65545:JFY65545 JPT65545:JPU65545 JZP65545:JZQ65545 KJL65545:KJM65545 KTH65545:KTI65545 LDD65545:LDE65545 LMZ65545:LNA65545 LWV65545:LWW65545 MGR65545:MGS65545 MQN65545:MQO65545 NAJ65545:NAK65545 NKF65545:NKG65545 NUB65545:NUC65545 ODX65545:ODY65545 ONT65545:ONU65545 OXP65545:OXQ65545 PHL65545:PHM65545 PRH65545:PRI65545 QBD65545:QBE65545 QKZ65545:QLA65545 QUV65545:QUW65545 RER65545:RES65545 RON65545:ROO65545 RYJ65545:RYK65545 SIF65545:SIG65545 SSB65545:SSC65545 TBX65545:TBY65545 TLT65545:TLU65545 TVP65545:TVQ65545 UFL65545:UFM65545 UPH65545:UPI65545 UZD65545:UZE65545 VIZ65545:VJA65545 VSV65545:VSW65545 WCR65545:WCS65545 WMN65545:WMO65545 WWJ65545:WWK65545 AB131081:AC131081 JX131081:JY131081 TT131081:TU131081 ADP131081:ADQ131081 ANL131081:ANM131081 AXH131081:AXI131081 BHD131081:BHE131081 BQZ131081:BRA131081 CAV131081:CAW131081 CKR131081:CKS131081 CUN131081:CUO131081 DEJ131081:DEK131081 DOF131081:DOG131081 DYB131081:DYC131081 EHX131081:EHY131081 ERT131081:ERU131081 FBP131081:FBQ131081 FLL131081:FLM131081 FVH131081:FVI131081 GFD131081:GFE131081 GOZ131081:GPA131081 GYV131081:GYW131081 HIR131081:HIS131081 HSN131081:HSO131081 ICJ131081:ICK131081 IMF131081:IMG131081 IWB131081:IWC131081 JFX131081:JFY131081 JPT131081:JPU131081 JZP131081:JZQ131081 KJL131081:KJM131081 KTH131081:KTI131081 LDD131081:LDE131081 LMZ131081:LNA131081 LWV131081:LWW131081 MGR131081:MGS131081 MQN131081:MQO131081 NAJ131081:NAK131081 NKF131081:NKG131081 NUB131081:NUC131081 ODX131081:ODY131081 ONT131081:ONU131081 OXP131081:OXQ131081 PHL131081:PHM131081 PRH131081:PRI131081 QBD131081:QBE131081 QKZ131081:QLA131081 QUV131081:QUW131081 RER131081:RES131081 RON131081:ROO131081 RYJ131081:RYK131081 SIF131081:SIG131081 SSB131081:SSC131081 TBX131081:TBY131081 TLT131081:TLU131081 TVP131081:TVQ131081 UFL131081:UFM131081 UPH131081:UPI131081 UZD131081:UZE131081 VIZ131081:VJA131081 VSV131081:VSW131081 WCR131081:WCS131081 WMN131081:WMO131081 WWJ131081:WWK131081 AB196617:AC196617 JX196617:JY196617 TT196617:TU196617 ADP196617:ADQ196617 ANL196617:ANM196617 AXH196617:AXI196617 BHD196617:BHE196617 BQZ196617:BRA196617 CAV196617:CAW196617 CKR196617:CKS196617 CUN196617:CUO196617 DEJ196617:DEK196617 DOF196617:DOG196617 DYB196617:DYC196617 EHX196617:EHY196617 ERT196617:ERU196617 FBP196617:FBQ196617 FLL196617:FLM196617 FVH196617:FVI196617 GFD196617:GFE196617 GOZ196617:GPA196617 GYV196617:GYW196617 HIR196617:HIS196617 HSN196617:HSO196617 ICJ196617:ICK196617 IMF196617:IMG196617 IWB196617:IWC196617 JFX196617:JFY196617 JPT196617:JPU196617 JZP196617:JZQ196617 KJL196617:KJM196617 KTH196617:KTI196617 LDD196617:LDE196617 LMZ196617:LNA196617 LWV196617:LWW196617 MGR196617:MGS196617 MQN196617:MQO196617 NAJ196617:NAK196617 NKF196617:NKG196617 NUB196617:NUC196617 ODX196617:ODY196617 ONT196617:ONU196617 OXP196617:OXQ196617 PHL196617:PHM196617 PRH196617:PRI196617 QBD196617:QBE196617 QKZ196617:QLA196617 QUV196617:QUW196617 RER196617:RES196617 RON196617:ROO196617 RYJ196617:RYK196617 SIF196617:SIG196617 SSB196617:SSC196617 TBX196617:TBY196617 TLT196617:TLU196617 TVP196617:TVQ196617 UFL196617:UFM196617 UPH196617:UPI196617 UZD196617:UZE196617 VIZ196617:VJA196617 VSV196617:VSW196617 WCR196617:WCS196617 WMN196617:WMO196617 WWJ196617:WWK196617 AB262153:AC262153 JX262153:JY262153 TT262153:TU262153 ADP262153:ADQ262153 ANL262153:ANM262153 AXH262153:AXI262153 BHD262153:BHE262153 BQZ262153:BRA262153 CAV262153:CAW262153 CKR262153:CKS262153 CUN262153:CUO262153 DEJ262153:DEK262153 DOF262153:DOG262153 DYB262153:DYC262153 EHX262153:EHY262153 ERT262153:ERU262153 FBP262153:FBQ262153 FLL262153:FLM262153 FVH262153:FVI262153 GFD262153:GFE262153 GOZ262153:GPA262153 GYV262153:GYW262153 HIR262153:HIS262153 HSN262153:HSO262153 ICJ262153:ICK262153 IMF262153:IMG262153 IWB262153:IWC262153 JFX262153:JFY262153 JPT262153:JPU262153 JZP262153:JZQ262153 KJL262153:KJM262153 KTH262153:KTI262153 LDD262153:LDE262153 LMZ262153:LNA262153 LWV262153:LWW262153 MGR262153:MGS262153 MQN262153:MQO262153 NAJ262153:NAK262153 NKF262153:NKG262153 NUB262153:NUC262153 ODX262153:ODY262153 ONT262153:ONU262153 OXP262153:OXQ262153 PHL262153:PHM262153 PRH262153:PRI262153 QBD262153:QBE262153 QKZ262153:QLA262153 QUV262153:QUW262153 RER262153:RES262153 RON262153:ROO262153 RYJ262153:RYK262153 SIF262153:SIG262153 SSB262153:SSC262153 TBX262153:TBY262153 TLT262153:TLU262153 TVP262153:TVQ262153 UFL262153:UFM262153 UPH262153:UPI262153 UZD262153:UZE262153 VIZ262153:VJA262153 VSV262153:VSW262153 WCR262153:WCS262153 WMN262153:WMO262153 WWJ262153:WWK262153 AB327689:AC327689 JX327689:JY327689 TT327689:TU327689 ADP327689:ADQ327689 ANL327689:ANM327689 AXH327689:AXI327689 BHD327689:BHE327689 BQZ327689:BRA327689 CAV327689:CAW327689 CKR327689:CKS327689 CUN327689:CUO327689 DEJ327689:DEK327689 DOF327689:DOG327689 DYB327689:DYC327689 EHX327689:EHY327689 ERT327689:ERU327689 FBP327689:FBQ327689 FLL327689:FLM327689 FVH327689:FVI327689 GFD327689:GFE327689 GOZ327689:GPA327689 GYV327689:GYW327689 HIR327689:HIS327689 HSN327689:HSO327689 ICJ327689:ICK327689 IMF327689:IMG327689 IWB327689:IWC327689 JFX327689:JFY327689 JPT327689:JPU327689 JZP327689:JZQ327689 KJL327689:KJM327689 KTH327689:KTI327689 LDD327689:LDE327689 LMZ327689:LNA327689 LWV327689:LWW327689 MGR327689:MGS327689 MQN327689:MQO327689 NAJ327689:NAK327689 NKF327689:NKG327689 NUB327689:NUC327689 ODX327689:ODY327689 ONT327689:ONU327689 OXP327689:OXQ327689 PHL327689:PHM327689 PRH327689:PRI327689 QBD327689:QBE327689 QKZ327689:QLA327689 QUV327689:QUW327689 RER327689:RES327689 RON327689:ROO327689 RYJ327689:RYK327689 SIF327689:SIG327689 SSB327689:SSC327689 TBX327689:TBY327689 TLT327689:TLU327689 TVP327689:TVQ327689 UFL327689:UFM327689 UPH327689:UPI327689 UZD327689:UZE327689 VIZ327689:VJA327689 VSV327689:VSW327689 WCR327689:WCS327689 WMN327689:WMO327689 WWJ327689:WWK327689 AB393225:AC393225 JX393225:JY393225 TT393225:TU393225 ADP393225:ADQ393225 ANL393225:ANM393225 AXH393225:AXI393225 BHD393225:BHE393225 BQZ393225:BRA393225 CAV393225:CAW393225 CKR393225:CKS393225 CUN393225:CUO393225 DEJ393225:DEK393225 DOF393225:DOG393225 DYB393225:DYC393225 EHX393225:EHY393225 ERT393225:ERU393225 FBP393225:FBQ393225 FLL393225:FLM393225 FVH393225:FVI393225 GFD393225:GFE393225 GOZ393225:GPA393225 GYV393225:GYW393225 HIR393225:HIS393225 HSN393225:HSO393225 ICJ393225:ICK393225 IMF393225:IMG393225 IWB393225:IWC393225 JFX393225:JFY393225 JPT393225:JPU393225 JZP393225:JZQ393225 KJL393225:KJM393225 KTH393225:KTI393225 LDD393225:LDE393225 LMZ393225:LNA393225 LWV393225:LWW393225 MGR393225:MGS393225 MQN393225:MQO393225 NAJ393225:NAK393225 NKF393225:NKG393225 NUB393225:NUC393225 ODX393225:ODY393225 ONT393225:ONU393225 OXP393225:OXQ393225 PHL393225:PHM393225 PRH393225:PRI393225 QBD393225:QBE393225 QKZ393225:QLA393225 QUV393225:QUW393225 RER393225:RES393225 RON393225:ROO393225 RYJ393225:RYK393225 SIF393225:SIG393225 SSB393225:SSC393225 TBX393225:TBY393225 TLT393225:TLU393225 TVP393225:TVQ393225 UFL393225:UFM393225 UPH393225:UPI393225 UZD393225:UZE393225 VIZ393225:VJA393225 VSV393225:VSW393225 WCR393225:WCS393225 WMN393225:WMO393225 WWJ393225:WWK393225 AB458761:AC458761 JX458761:JY458761 TT458761:TU458761 ADP458761:ADQ458761 ANL458761:ANM458761 AXH458761:AXI458761 BHD458761:BHE458761 BQZ458761:BRA458761 CAV458761:CAW458761 CKR458761:CKS458761 CUN458761:CUO458761 DEJ458761:DEK458761 DOF458761:DOG458761 DYB458761:DYC458761 EHX458761:EHY458761 ERT458761:ERU458761 FBP458761:FBQ458761 FLL458761:FLM458761 FVH458761:FVI458761 GFD458761:GFE458761 GOZ458761:GPA458761 GYV458761:GYW458761 HIR458761:HIS458761 HSN458761:HSO458761 ICJ458761:ICK458761 IMF458761:IMG458761 IWB458761:IWC458761 JFX458761:JFY458761 JPT458761:JPU458761 JZP458761:JZQ458761 KJL458761:KJM458761 KTH458761:KTI458761 LDD458761:LDE458761 LMZ458761:LNA458761 LWV458761:LWW458761 MGR458761:MGS458761 MQN458761:MQO458761 NAJ458761:NAK458761 NKF458761:NKG458761 NUB458761:NUC458761 ODX458761:ODY458761 ONT458761:ONU458761 OXP458761:OXQ458761 PHL458761:PHM458761 PRH458761:PRI458761 QBD458761:QBE458761 QKZ458761:QLA458761 QUV458761:QUW458761 RER458761:RES458761 RON458761:ROO458761 RYJ458761:RYK458761 SIF458761:SIG458761 SSB458761:SSC458761 TBX458761:TBY458761 TLT458761:TLU458761 TVP458761:TVQ458761 UFL458761:UFM458761 UPH458761:UPI458761 UZD458761:UZE458761 VIZ458761:VJA458761 VSV458761:VSW458761 WCR458761:WCS458761 WMN458761:WMO458761 WWJ458761:WWK458761 AB524297:AC524297 JX524297:JY524297 TT524297:TU524297 ADP524297:ADQ524297 ANL524297:ANM524297 AXH524297:AXI524297 BHD524297:BHE524297 BQZ524297:BRA524297 CAV524297:CAW524297 CKR524297:CKS524297 CUN524297:CUO524297 DEJ524297:DEK524297 DOF524297:DOG524297 DYB524297:DYC524297 EHX524297:EHY524297 ERT524297:ERU524297 FBP524297:FBQ524297 FLL524297:FLM524297 FVH524297:FVI524297 GFD524297:GFE524297 GOZ524297:GPA524297 GYV524297:GYW524297 HIR524297:HIS524297 HSN524297:HSO524297 ICJ524297:ICK524297 IMF524297:IMG524297 IWB524297:IWC524297 JFX524297:JFY524297 JPT524297:JPU524297 JZP524297:JZQ524297 KJL524297:KJM524297 KTH524297:KTI524297 LDD524297:LDE524297 LMZ524297:LNA524297 LWV524297:LWW524297 MGR524297:MGS524297 MQN524297:MQO524297 NAJ524297:NAK524297 NKF524297:NKG524297 NUB524297:NUC524297 ODX524297:ODY524297 ONT524297:ONU524297 OXP524297:OXQ524297 PHL524297:PHM524297 PRH524297:PRI524297 QBD524297:QBE524297 QKZ524297:QLA524297 QUV524297:QUW524297 RER524297:RES524297 RON524297:ROO524297 RYJ524297:RYK524297 SIF524297:SIG524297 SSB524297:SSC524297 TBX524297:TBY524297 TLT524297:TLU524297 TVP524297:TVQ524297 UFL524297:UFM524297 UPH524297:UPI524297 UZD524297:UZE524297 VIZ524297:VJA524297 VSV524297:VSW524297 WCR524297:WCS524297 WMN524297:WMO524297 WWJ524297:WWK524297 AB589833:AC589833 JX589833:JY589833 TT589833:TU589833 ADP589833:ADQ589833 ANL589833:ANM589833 AXH589833:AXI589833 BHD589833:BHE589833 BQZ589833:BRA589833 CAV589833:CAW589833 CKR589833:CKS589833 CUN589833:CUO589833 DEJ589833:DEK589833 DOF589833:DOG589833 DYB589833:DYC589833 EHX589833:EHY589833 ERT589833:ERU589833 FBP589833:FBQ589833 FLL589833:FLM589833 FVH589833:FVI589833 GFD589833:GFE589833 GOZ589833:GPA589833 GYV589833:GYW589833 HIR589833:HIS589833 HSN589833:HSO589833 ICJ589833:ICK589833 IMF589833:IMG589833 IWB589833:IWC589833 JFX589833:JFY589833 JPT589833:JPU589833 JZP589833:JZQ589833 KJL589833:KJM589833 KTH589833:KTI589833 LDD589833:LDE589833 LMZ589833:LNA589833 LWV589833:LWW589833 MGR589833:MGS589833 MQN589833:MQO589833 NAJ589833:NAK589833 NKF589833:NKG589833 NUB589833:NUC589833 ODX589833:ODY589833 ONT589833:ONU589833 OXP589833:OXQ589833 PHL589833:PHM589833 PRH589833:PRI589833 QBD589833:QBE589833 QKZ589833:QLA589833 QUV589833:QUW589833 RER589833:RES589833 RON589833:ROO589833 RYJ589833:RYK589833 SIF589833:SIG589833 SSB589833:SSC589833 TBX589833:TBY589833 TLT589833:TLU589833 TVP589833:TVQ589833 UFL589833:UFM589833 UPH589833:UPI589833 UZD589833:UZE589833 VIZ589833:VJA589833 VSV589833:VSW589833 WCR589833:WCS589833 WMN589833:WMO589833 WWJ589833:WWK589833 AB655369:AC655369 JX655369:JY655369 TT655369:TU655369 ADP655369:ADQ655369 ANL655369:ANM655369 AXH655369:AXI655369 BHD655369:BHE655369 BQZ655369:BRA655369 CAV655369:CAW655369 CKR655369:CKS655369 CUN655369:CUO655369 DEJ655369:DEK655369 DOF655369:DOG655369 DYB655369:DYC655369 EHX655369:EHY655369 ERT655369:ERU655369 FBP655369:FBQ655369 FLL655369:FLM655369 FVH655369:FVI655369 GFD655369:GFE655369 GOZ655369:GPA655369 GYV655369:GYW655369 HIR655369:HIS655369 HSN655369:HSO655369 ICJ655369:ICK655369 IMF655369:IMG655369 IWB655369:IWC655369 JFX655369:JFY655369 JPT655369:JPU655369 JZP655369:JZQ655369 KJL655369:KJM655369 KTH655369:KTI655369 LDD655369:LDE655369 LMZ655369:LNA655369 LWV655369:LWW655369 MGR655369:MGS655369 MQN655369:MQO655369 NAJ655369:NAK655369 NKF655369:NKG655369 NUB655369:NUC655369 ODX655369:ODY655369 ONT655369:ONU655369 OXP655369:OXQ655369 PHL655369:PHM655369 PRH655369:PRI655369 QBD655369:QBE655369 QKZ655369:QLA655369 QUV655369:QUW655369 RER655369:RES655369 RON655369:ROO655369 RYJ655369:RYK655369 SIF655369:SIG655369 SSB655369:SSC655369 TBX655369:TBY655369 TLT655369:TLU655369 TVP655369:TVQ655369 UFL655369:UFM655369 UPH655369:UPI655369 UZD655369:UZE655369 VIZ655369:VJA655369 VSV655369:VSW655369 WCR655369:WCS655369 WMN655369:WMO655369 WWJ655369:WWK655369 AB720905:AC720905 JX720905:JY720905 TT720905:TU720905 ADP720905:ADQ720905 ANL720905:ANM720905 AXH720905:AXI720905 BHD720905:BHE720905 BQZ720905:BRA720905 CAV720905:CAW720905 CKR720905:CKS720905 CUN720905:CUO720905 DEJ720905:DEK720905 DOF720905:DOG720905 DYB720905:DYC720905 EHX720905:EHY720905 ERT720905:ERU720905 FBP720905:FBQ720905 FLL720905:FLM720905 FVH720905:FVI720905 GFD720905:GFE720905 GOZ720905:GPA720905 GYV720905:GYW720905 HIR720905:HIS720905 HSN720905:HSO720905 ICJ720905:ICK720905 IMF720905:IMG720905 IWB720905:IWC720905 JFX720905:JFY720905 JPT720905:JPU720905 JZP720905:JZQ720905 KJL720905:KJM720905 KTH720905:KTI720905 LDD720905:LDE720905 LMZ720905:LNA720905 LWV720905:LWW720905 MGR720905:MGS720905 MQN720905:MQO720905 NAJ720905:NAK720905 NKF720905:NKG720905 NUB720905:NUC720905 ODX720905:ODY720905 ONT720905:ONU720905 OXP720905:OXQ720905 PHL720905:PHM720905 PRH720905:PRI720905 QBD720905:QBE720905 QKZ720905:QLA720905 QUV720905:QUW720905 RER720905:RES720905 RON720905:ROO720905 RYJ720905:RYK720905 SIF720905:SIG720905 SSB720905:SSC720905 TBX720905:TBY720905 TLT720905:TLU720905 TVP720905:TVQ720905 UFL720905:UFM720905 UPH720905:UPI720905 UZD720905:UZE720905 VIZ720905:VJA720905 VSV720905:VSW720905 WCR720905:WCS720905 WMN720905:WMO720905 WWJ720905:WWK720905 AB786441:AC786441 JX786441:JY786441 TT786441:TU786441 ADP786441:ADQ786441 ANL786441:ANM786441 AXH786441:AXI786441 BHD786441:BHE786441 BQZ786441:BRA786441 CAV786441:CAW786441 CKR786441:CKS786441 CUN786441:CUO786441 DEJ786441:DEK786441 DOF786441:DOG786441 DYB786441:DYC786441 EHX786441:EHY786441 ERT786441:ERU786441 FBP786441:FBQ786441 FLL786441:FLM786441 FVH786441:FVI786441 GFD786441:GFE786441 GOZ786441:GPA786441 GYV786441:GYW786441 HIR786441:HIS786441 HSN786441:HSO786441 ICJ786441:ICK786441 IMF786441:IMG786441 IWB786441:IWC786441 JFX786441:JFY786441 JPT786441:JPU786441 JZP786441:JZQ786441 KJL786441:KJM786441 KTH786441:KTI786441 LDD786441:LDE786441 LMZ786441:LNA786441 LWV786441:LWW786441 MGR786441:MGS786441 MQN786441:MQO786441 NAJ786441:NAK786441 NKF786441:NKG786441 NUB786441:NUC786441 ODX786441:ODY786441 ONT786441:ONU786441 OXP786441:OXQ786441 PHL786441:PHM786441 PRH786441:PRI786441 QBD786441:QBE786441 QKZ786441:QLA786441 QUV786441:QUW786441 RER786441:RES786441 RON786441:ROO786441 RYJ786441:RYK786441 SIF786441:SIG786441 SSB786441:SSC786441 TBX786441:TBY786441 TLT786441:TLU786441 TVP786441:TVQ786441 UFL786441:UFM786441 UPH786441:UPI786441 UZD786441:UZE786441 VIZ786441:VJA786441 VSV786441:VSW786441 WCR786441:WCS786441 WMN786441:WMO786441 WWJ786441:WWK786441 AB851977:AC851977 JX851977:JY851977 TT851977:TU851977 ADP851977:ADQ851977 ANL851977:ANM851977 AXH851977:AXI851977 BHD851977:BHE851977 BQZ851977:BRA851977 CAV851977:CAW851977 CKR851977:CKS851977 CUN851977:CUO851977 DEJ851977:DEK851977 DOF851977:DOG851977 DYB851977:DYC851977 EHX851977:EHY851977 ERT851977:ERU851977 FBP851977:FBQ851977 FLL851977:FLM851977 FVH851977:FVI851977 GFD851977:GFE851977 GOZ851977:GPA851977 GYV851977:GYW851977 HIR851977:HIS851977 HSN851977:HSO851977 ICJ851977:ICK851977 IMF851977:IMG851977 IWB851977:IWC851977 JFX851977:JFY851977 JPT851977:JPU851977 JZP851977:JZQ851977 KJL851977:KJM851977 KTH851977:KTI851977 LDD851977:LDE851977 LMZ851977:LNA851977 LWV851977:LWW851977 MGR851977:MGS851977 MQN851977:MQO851977 NAJ851977:NAK851977 NKF851977:NKG851977 NUB851977:NUC851977 ODX851977:ODY851977 ONT851977:ONU851977 OXP851977:OXQ851977 PHL851977:PHM851977 PRH851977:PRI851977 QBD851977:QBE851977 QKZ851977:QLA851977 QUV851977:QUW851977 RER851977:RES851977 RON851977:ROO851977 RYJ851977:RYK851977 SIF851977:SIG851977 SSB851977:SSC851977 TBX851977:TBY851977 TLT851977:TLU851977 TVP851977:TVQ851977 UFL851977:UFM851977 UPH851977:UPI851977 UZD851977:UZE851977 VIZ851977:VJA851977 VSV851977:VSW851977 WCR851977:WCS851977 WMN851977:WMO851977 WWJ851977:WWK851977 AB917513:AC917513 JX917513:JY917513 TT917513:TU917513 ADP917513:ADQ917513 ANL917513:ANM917513 AXH917513:AXI917513 BHD917513:BHE917513 BQZ917513:BRA917513 CAV917513:CAW917513 CKR917513:CKS917513 CUN917513:CUO917513 DEJ917513:DEK917513 DOF917513:DOG917513 DYB917513:DYC917513 EHX917513:EHY917513 ERT917513:ERU917513 FBP917513:FBQ917513 FLL917513:FLM917513 FVH917513:FVI917513 GFD917513:GFE917513 GOZ917513:GPA917513 GYV917513:GYW917513 HIR917513:HIS917513 HSN917513:HSO917513 ICJ917513:ICK917513 IMF917513:IMG917513 IWB917513:IWC917513 JFX917513:JFY917513 JPT917513:JPU917513 JZP917513:JZQ917513 KJL917513:KJM917513 KTH917513:KTI917513 LDD917513:LDE917513 LMZ917513:LNA917513 LWV917513:LWW917513 MGR917513:MGS917513 MQN917513:MQO917513 NAJ917513:NAK917513 NKF917513:NKG917513 NUB917513:NUC917513 ODX917513:ODY917513 ONT917513:ONU917513 OXP917513:OXQ917513 PHL917513:PHM917513 PRH917513:PRI917513 QBD917513:QBE917513 QKZ917513:QLA917513 QUV917513:QUW917513 RER917513:RES917513 RON917513:ROO917513 RYJ917513:RYK917513 SIF917513:SIG917513 SSB917513:SSC917513 TBX917513:TBY917513 TLT917513:TLU917513 TVP917513:TVQ917513 UFL917513:UFM917513 UPH917513:UPI917513 UZD917513:UZE917513 VIZ917513:VJA917513 VSV917513:VSW917513 WCR917513:WCS917513 WMN917513:WMO917513 WWJ917513:WWK917513 AB983049:AC983049 JX983049:JY983049 TT983049:TU983049 ADP983049:ADQ983049 ANL983049:ANM983049 AXH983049:AXI983049 BHD983049:BHE983049 BQZ983049:BRA983049 CAV983049:CAW983049 CKR983049:CKS983049 CUN983049:CUO983049 DEJ983049:DEK983049 DOF983049:DOG983049 DYB983049:DYC983049 EHX983049:EHY983049 ERT983049:ERU983049 FBP983049:FBQ983049 FLL983049:FLM983049 FVH983049:FVI983049 GFD983049:GFE983049 GOZ983049:GPA983049 GYV983049:GYW983049 HIR983049:HIS983049 HSN983049:HSO983049 ICJ983049:ICK983049 IMF983049:IMG983049 IWB983049:IWC983049 JFX983049:JFY983049 JPT983049:JPU983049 JZP983049:JZQ983049 KJL983049:KJM983049 KTH983049:KTI983049 LDD983049:LDE983049 LMZ983049:LNA983049 LWV983049:LWW983049 MGR983049:MGS983049 MQN983049:MQO983049 NAJ983049:NAK983049 NKF983049:NKG983049 NUB983049:NUC983049 ODX983049:ODY983049 ONT983049:ONU983049 OXP983049:OXQ983049 PHL983049:PHM983049 PRH983049:PRI983049 QBD983049:QBE983049 QKZ983049:QLA983049 QUV983049:QUW983049 RER983049:RES983049 RON983049:ROO983049 RYJ983049:RYK983049 SIF983049:SIG983049 SSB983049:SSC983049 TBX983049:TBY983049 TLT983049:TLU983049 TVP983049:TVQ983049 UFL983049:UFM983049 UPH983049:UPI983049 UZD983049:UZE983049 VIZ983049:VJA983049 VSV983049:VSW983049 WCR983049:WCS983049 WMN983049:WMO983049 WWJ983049:WWK983049 AB55:AG55 JX55:KC55 TT55:TY55 ADP55:ADU55 ANL55:ANQ55 AXH55:AXM55 BHD55:BHI55 BQZ55:BRE55 CAV55:CBA55 CKR55:CKW55 CUN55:CUS55 DEJ55:DEO55 DOF55:DOK55 DYB55:DYG55 EHX55:EIC55 ERT55:ERY55 FBP55:FBU55 FLL55:FLQ55 FVH55:FVM55 GFD55:GFI55 GOZ55:GPE55 GYV55:GZA55 HIR55:HIW55 HSN55:HSS55 ICJ55:ICO55 IMF55:IMK55 IWB55:IWG55 JFX55:JGC55 JPT55:JPY55 JZP55:JZU55 KJL55:KJQ55 KTH55:KTM55 LDD55:LDI55 LMZ55:LNE55 LWV55:LXA55 MGR55:MGW55 MQN55:MQS55 NAJ55:NAO55 NKF55:NKK55 NUB55:NUG55 ODX55:OEC55 ONT55:ONY55 OXP55:OXU55 PHL55:PHQ55 PRH55:PRM55 QBD55:QBI55 QKZ55:QLE55 QUV55:QVA55 RER55:REW55 RON55:ROS55 RYJ55:RYO55 SIF55:SIK55 SSB55:SSG55 TBX55:TCC55 TLT55:TLY55 TVP55:TVU55 UFL55:UFQ55 UPH55:UPM55 UZD55:UZI55 VIZ55:VJE55 VSV55:VTA55 WCR55:WCW55 WMN55:WMS55 WWJ55:WWO55 AB65591:AG65591 JX65591:KC65591 TT65591:TY65591 ADP65591:ADU65591 ANL65591:ANQ65591 AXH65591:AXM65591 BHD65591:BHI65591 BQZ65591:BRE65591 CAV65591:CBA65591 CKR65591:CKW65591 CUN65591:CUS65591 DEJ65591:DEO65591 DOF65591:DOK65591 DYB65591:DYG65591 EHX65591:EIC65591 ERT65591:ERY65591 FBP65591:FBU65591 FLL65591:FLQ65591 FVH65591:FVM65591 GFD65591:GFI65591 GOZ65591:GPE65591 GYV65591:GZA65591 HIR65591:HIW65591 HSN65591:HSS65591 ICJ65591:ICO65591 IMF65591:IMK65591 IWB65591:IWG65591 JFX65591:JGC65591 JPT65591:JPY65591 JZP65591:JZU65591 KJL65591:KJQ65591 KTH65591:KTM65591 LDD65591:LDI65591 LMZ65591:LNE65591 LWV65591:LXA65591 MGR65591:MGW65591 MQN65591:MQS65591 NAJ65591:NAO65591 NKF65591:NKK65591 NUB65591:NUG65591 ODX65591:OEC65591 ONT65591:ONY65591 OXP65591:OXU65591 PHL65591:PHQ65591 PRH65591:PRM65591 QBD65591:QBI65591 QKZ65591:QLE65591 QUV65591:QVA65591 RER65591:REW65591 RON65591:ROS65591 RYJ65591:RYO65591 SIF65591:SIK65591 SSB65591:SSG65591 TBX65591:TCC65591 TLT65591:TLY65591 TVP65591:TVU65591 UFL65591:UFQ65591 UPH65591:UPM65591 UZD65591:UZI65591 VIZ65591:VJE65591 VSV65591:VTA65591 WCR65591:WCW65591 WMN65591:WMS65591 WWJ65591:WWO65591 AB131127:AG131127 JX131127:KC131127 TT131127:TY131127 ADP131127:ADU131127 ANL131127:ANQ131127 AXH131127:AXM131127 BHD131127:BHI131127 BQZ131127:BRE131127 CAV131127:CBA131127 CKR131127:CKW131127 CUN131127:CUS131127 DEJ131127:DEO131127 DOF131127:DOK131127 DYB131127:DYG131127 EHX131127:EIC131127 ERT131127:ERY131127 FBP131127:FBU131127 FLL131127:FLQ131127 FVH131127:FVM131127 GFD131127:GFI131127 GOZ131127:GPE131127 GYV131127:GZA131127 HIR131127:HIW131127 HSN131127:HSS131127 ICJ131127:ICO131127 IMF131127:IMK131127 IWB131127:IWG131127 JFX131127:JGC131127 JPT131127:JPY131127 JZP131127:JZU131127 KJL131127:KJQ131127 KTH131127:KTM131127 LDD131127:LDI131127 LMZ131127:LNE131127 LWV131127:LXA131127 MGR131127:MGW131127 MQN131127:MQS131127 NAJ131127:NAO131127 NKF131127:NKK131127 NUB131127:NUG131127 ODX131127:OEC131127 ONT131127:ONY131127 OXP131127:OXU131127 PHL131127:PHQ131127 PRH131127:PRM131127 QBD131127:QBI131127 QKZ131127:QLE131127 QUV131127:QVA131127 RER131127:REW131127 RON131127:ROS131127 RYJ131127:RYO131127 SIF131127:SIK131127 SSB131127:SSG131127 TBX131127:TCC131127 TLT131127:TLY131127 TVP131127:TVU131127 UFL131127:UFQ131127 UPH131127:UPM131127 UZD131127:UZI131127 VIZ131127:VJE131127 VSV131127:VTA131127 WCR131127:WCW131127 WMN131127:WMS131127 WWJ131127:WWO131127 AB196663:AG196663 JX196663:KC196663 TT196663:TY196663 ADP196663:ADU196663 ANL196663:ANQ196663 AXH196663:AXM196663 BHD196663:BHI196663 BQZ196663:BRE196663 CAV196663:CBA196663 CKR196663:CKW196663 CUN196663:CUS196663 DEJ196663:DEO196663 DOF196663:DOK196663 DYB196663:DYG196663 EHX196663:EIC196663 ERT196663:ERY196663 FBP196663:FBU196663 FLL196663:FLQ196663 FVH196663:FVM196663 GFD196663:GFI196663 GOZ196663:GPE196663 GYV196663:GZA196663 HIR196663:HIW196663 HSN196663:HSS196663 ICJ196663:ICO196663 IMF196663:IMK196663 IWB196663:IWG196663 JFX196663:JGC196663 JPT196663:JPY196663 JZP196663:JZU196663 KJL196663:KJQ196663 KTH196663:KTM196663 LDD196663:LDI196663 LMZ196663:LNE196663 LWV196663:LXA196663 MGR196663:MGW196663 MQN196663:MQS196663 NAJ196663:NAO196663 NKF196663:NKK196663 NUB196663:NUG196663 ODX196663:OEC196663 ONT196663:ONY196663 OXP196663:OXU196663 PHL196663:PHQ196663 PRH196663:PRM196663 QBD196663:QBI196663 QKZ196663:QLE196663 QUV196663:QVA196663 RER196663:REW196663 RON196663:ROS196663 RYJ196663:RYO196663 SIF196663:SIK196663 SSB196663:SSG196663 TBX196663:TCC196663 TLT196663:TLY196663 TVP196663:TVU196663 UFL196663:UFQ196663 UPH196663:UPM196663 UZD196663:UZI196663 VIZ196663:VJE196663 VSV196663:VTA196663 WCR196663:WCW196663 WMN196663:WMS196663 WWJ196663:WWO196663 AB262199:AG262199 JX262199:KC262199 TT262199:TY262199 ADP262199:ADU262199 ANL262199:ANQ262199 AXH262199:AXM262199 BHD262199:BHI262199 BQZ262199:BRE262199 CAV262199:CBA262199 CKR262199:CKW262199 CUN262199:CUS262199 DEJ262199:DEO262199 DOF262199:DOK262199 DYB262199:DYG262199 EHX262199:EIC262199 ERT262199:ERY262199 FBP262199:FBU262199 FLL262199:FLQ262199 FVH262199:FVM262199 GFD262199:GFI262199 GOZ262199:GPE262199 GYV262199:GZA262199 HIR262199:HIW262199 HSN262199:HSS262199 ICJ262199:ICO262199 IMF262199:IMK262199 IWB262199:IWG262199 JFX262199:JGC262199 JPT262199:JPY262199 JZP262199:JZU262199 KJL262199:KJQ262199 KTH262199:KTM262199 LDD262199:LDI262199 LMZ262199:LNE262199 LWV262199:LXA262199 MGR262199:MGW262199 MQN262199:MQS262199 NAJ262199:NAO262199 NKF262199:NKK262199 NUB262199:NUG262199 ODX262199:OEC262199 ONT262199:ONY262199 OXP262199:OXU262199 PHL262199:PHQ262199 PRH262199:PRM262199 QBD262199:QBI262199 QKZ262199:QLE262199 QUV262199:QVA262199 RER262199:REW262199 RON262199:ROS262199 RYJ262199:RYO262199 SIF262199:SIK262199 SSB262199:SSG262199 TBX262199:TCC262199 TLT262199:TLY262199 TVP262199:TVU262199 UFL262199:UFQ262199 UPH262199:UPM262199 UZD262199:UZI262199 VIZ262199:VJE262199 VSV262199:VTA262199 WCR262199:WCW262199 WMN262199:WMS262199 WWJ262199:WWO262199 AB327735:AG327735 JX327735:KC327735 TT327735:TY327735 ADP327735:ADU327735 ANL327735:ANQ327735 AXH327735:AXM327735 BHD327735:BHI327735 BQZ327735:BRE327735 CAV327735:CBA327735 CKR327735:CKW327735 CUN327735:CUS327735 DEJ327735:DEO327735 DOF327735:DOK327735 DYB327735:DYG327735 EHX327735:EIC327735 ERT327735:ERY327735 FBP327735:FBU327735 FLL327735:FLQ327735 FVH327735:FVM327735 GFD327735:GFI327735 GOZ327735:GPE327735 GYV327735:GZA327735 HIR327735:HIW327735 HSN327735:HSS327735 ICJ327735:ICO327735 IMF327735:IMK327735 IWB327735:IWG327735 JFX327735:JGC327735 JPT327735:JPY327735 JZP327735:JZU327735 KJL327735:KJQ327735 KTH327735:KTM327735 LDD327735:LDI327735 LMZ327735:LNE327735 LWV327735:LXA327735 MGR327735:MGW327735 MQN327735:MQS327735 NAJ327735:NAO327735 NKF327735:NKK327735 NUB327735:NUG327735 ODX327735:OEC327735 ONT327735:ONY327735 OXP327735:OXU327735 PHL327735:PHQ327735 PRH327735:PRM327735 QBD327735:QBI327735 QKZ327735:QLE327735 QUV327735:QVA327735 RER327735:REW327735 RON327735:ROS327735 RYJ327735:RYO327735 SIF327735:SIK327735 SSB327735:SSG327735 TBX327735:TCC327735 TLT327735:TLY327735 TVP327735:TVU327735 UFL327735:UFQ327735 UPH327735:UPM327735 UZD327735:UZI327735 VIZ327735:VJE327735 VSV327735:VTA327735 WCR327735:WCW327735 WMN327735:WMS327735 WWJ327735:WWO327735 AB393271:AG393271 JX393271:KC393271 TT393271:TY393271 ADP393271:ADU393271 ANL393271:ANQ393271 AXH393271:AXM393271 BHD393271:BHI393271 BQZ393271:BRE393271 CAV393271:CBA393271 CKR393271:CKW393271 CUN393271:CUS393271 DEJ393271:DEO393271 DOF393271:DOK393271 DYB393271:DYG393271 EHX393271:EIC393271 ERT393271:ERY393271 FBP393271:FBU393271 FLL393271:FLQ393271 FVH393271:FVM393271 GFD393271:GFI393271 GOZ393271:GPE393271 GYV393271:GZA393271 HIR393271:HIW393271 HSN393271:HSS393271 ICJ393271:ICO393271 IMF393271:IMK393271 IWB393271:IWG393271 JFX393271:JGC393271 JPT393271:JPY393271 JZP393271:JZU393271 KJL393271:KJQ393271 KTH393271:KTM393271 LDD393271:LDI393271 LMZ393271:LNE393271 LWV393271:LXA393271 MGR393271:MGW393271 MQN393271:MQS393271 NAJ393271:NAO393271 NKF393271:NKK393271 NUB393271:NUG393271 ODX393271:OEC393271 ONT393271:ONY393271 OXP393271:OXU393271 PHL393271:PHQ393271 PRH393271:PRM393271 QBD393271:QBI393271 QKZ393271:QLE393271 QUV393271:QVA393271 RER393271:REW393271 RON393271:ROS393271 RYJ393271:RYO393271 SIF393271:SIK393271 SSB393271:SSG393271 TBX393271:TCC393271 TLT393271:TLY393271 TVP393271:TVU393271 UFL393271:UFQ393271 UPH393271:UPM393271 UZD393271:UZI393271 VIZ393271:VJE393271 VSV393271:VTA393271 WCR393271:WCW393271 WMN393271:WMS393271 WWJ393271:WWO393271 AB458807:AG458807 JX458807:KC458807 TT458807:TY458807 ADP458807:ADU458807 ANL458807:ANQ458807 AXH458807:AXM458807 BHD458807:BHI458807 BQZ458807:BRE458807 CAV458807:CBA458807 CKR458807:CKW458807 CUN458807:CUS458807 DEJ458807:DEO458807 DOF458807:DOK458807 DYB458807:DYG458807 EHX458807:EIC458807 ERT458807:ERY458807 FBP458807:FBU458807 FLL458807:FLQ458807 FVH458807:FVM458807 GFD458807:GFI458807 GOZ458807:GPE458807 GYV458807:GZA458807 HIR458807:HIW458807 HSN458807:HSS458807 ICJ458807:ICO458807 IMF458807:IMK458807 IWB458807:IWG458807 JFX458807:JGC458807 JPT458807:JPY458807 JZP458807:JZU458807 KJL458807:KJQ458807 KTH458807:KTM458807 LDD458807:LDI458807 LMZ458807:LNE458807 LWV458807:LXA458807 MGR458807:MGW458807 MQN458807:MQS458807 NAJ458807:NAO458807 NKF458807:NKK458807 NUB458807:NUG458807 ODX458807:OEC458807 ONT458807:ONY458807 OXP458807:OXU458807 PHL458807:PHQ458807 PRH458807:PRM458807 QBD458807:QBI458807 QKZ458807:QLE458807 QUV458807:QVA458807 RER458807:REW458807 RON458807:ROS458807 RYJ458807:RYO458807 SIF458807:SIK458807 SSB458807:SSG458807 TBX458807:TCC458807 TLT458807:TLY458807 TVP458807:TVU458807 UFL458807:UFQ458807 UPH458807:UPM458807 UZD458807:UZI458807 VIZ458807:VJE458807 VSV458807:VTA458807 WCR458807:WCW458807 WMN458807:WMS458807 WWJ458807:WWO458807 AB524343:AG524343 JX524343:KC524343 TT524343:TY524343 ADP524343:ADU524343 ANL524343:ANQ524343 AXH524343:AXM524343 BHD524343:BHI524343 BQZ524343:BRE524343 CAV524343:CBA524343 CKR524343:CKW524343 CUN524343:CUS524343 DEJ524343:DEO524343 DOF524343:DOK524343 DYB524343:DYG524343 EHX524343:EIC524343 ERT524343:ERY524343 FBP524343:FBU524343 FLL524343:FLQ524343 FVH524343:FVM524343 GFD524343:GFI524343 GOZ524343:GPE524343 GYV524343:GZA524343 HIR524343:HIW524343 HSN524343:HSS524343 ICJ524343:ICO524343 IMF524343:IMK524343 IWB524343:IWG524343 JFX524343:JGC524343 JPT524343:JPY524343 JZP524343:JZU524343 KJL524343:KJQ524343 KTH524343:KTM524343 LDD524343:LDI524343 LMZ524343:LNE524343 LWV524343:LXA524343 MGR524343:MGW524343 MQN524343:MQS524343 NAJ524343:NAO524343 NKF524343:NKK524343 NUB524343:NUG524343 ODX524343:OEC524343 ONT524343:ONY524343 OXP524343:OXU524343 PHL524343:PHQ524343 PRH524343:PRM524343 QBD524343:QBI524343 QKZ524343:QLE524343 QUV524343:QVA524343 RER524343:REW524343 RON524343:ROS524343 RYJ524343:RYO524343 SIF524343:SIK524343 SSB524343:SSG524343 TBX524343:TCC524343 TLT524343:TLY524343 TVP524343:TVU524343 UFL524343:UFQ524343 UPH524343:UPM524343 UZD524343:UZI524343 VIZ524343:VJE524343 VSV524343:VTA524343 WCR524343:WCW524343 WMN524343:WMS524343 WWJ524343:WWO524343 AB589879:AG589879 JX589879:KC589879 TT589879:TY589879 ADP589879:ADU589879 ANL589879:ANQ589879 AXH589879:AXM589879 BHD589879:BHI589879 BQZ589879:BRE589879 CAV589879:CBA589879 CKR589879:CKW589879 CUN589879:CUS589879 DEJ589879:DEO589879 DOF589879:DOK589879 DYB589879:DYG589879 EHX589879:EIC589879 ERT589879:ERY589879 FBP589879:FBU589879 FLL589879:FLQ589879 FVH589879:FVM589879 GFD589879:GFI589879 GOZ589879:GPE589879 GYV589879:GZA589879 HIR589879:HIW589879 HSN589879:HSS589879 ICJ589879:ICO589879 IMF589879:IMK589879 IWB589879:IWG589879 JFX589879:JGC589879 JPT589879:JPY589879 JZP589879:JZU589879 KJL589879:KJQ589879 KTH589879:KTM589879 LDD589879:LDI589879 LMZ589879:LNE589879 LWV589879:LXA589879 MGR589879:MGW589879 MQN589879:MQS589879 NAJ589879:NAO589879 NKF589879:NKK589879 NUB589879:NUG589879 ODX589879:OEC589879 ONT589879:ONY589879 OXP589879:OXU589879 PHL589879:PHQ589879 PRH589879:PRM589879 QBD589879:QBI589879 QKZ589879:QLE589879 QUV589879:QVA589879 RER589879:REW589879 RON589879:ROS589879 RYJ589879:RYO589879 SIF589879:SIK589879 SSB589879:SSG589879 TBX589879:TCC589879 TLT589879:TLY589879 TVP589879:TVU589879 UFL589879:UFQ589879 UPH589879:UPM589879 UZD589879:UZI589879 VIZ589879:VJE589879 VSV589879:VTA589879 WCR589879:WCW589879 WMN589879:WMS589879 WWJ589879:WWO589879 AB655415:AG655415 JX655415:KC655415 TT655415:TY655415 ADP655415:ADU655415 ANL655415:ANQ655415 AXH655415:AXM655415 BHD655415:BHI655415 BQZ655415:BRE655415 CAV655415:CBA655415 CKR655415:CKW655415 CUN655415:CUS655415 DEJ655415:DEO655415 DOF655415:DOK655415 DYB655415:DYG655415 EHX655415:EIC655415 ERT655415:ERY655415 FBP655415:FBU655415 FLL655415:FLQ655415 FVH655415:FVM655415 GFD655415:GFI655415 GOZ655415:GPE655415 GYV655415:GZA655415 HIR655415:HIW655415 HSN655415:HSS655415 ICJ655415:ICO655415 IMF655415:IMK655415 IWB655415:IWG655415 JFX655415:JGC655415 JPT655415:JPY655415 JZP655415:JZU655415 KJL655415:KJQ655415 KTH655415:KTM655415 LDD655415:LDI655415 LMZ655415:LNE655415 LWV655415:LXA655415 MGR655415:MGW655415 MQN655415:MQS655415 NAJ655415:NAO655415 NKF655415:NKK655415 NUB655415:NUG655415 ODX655415:OEC655415 ONT655415:ONY655415 OXP655415:OXU655415 PHL655415:PHQ655415 PRH655415:PRM655415 QBD655415:QBI655415 QKZ655415:QLE655415 QUV655415:QVA655415 RER655415:REW655415 RON655415:ROS655415 RYJ655415:RYO655415 SIF655415:SIK655415 SSB655415:SSG655415 TBX655415:TCC655415 TLT655415:TLY655415 TVP655415:TVU655415 UFL655415:UFQ655415 UPH655415:UPM655415 UZD655415:UZI655415 VIZ655415:VJE655415 VSV655415:VTA655415 WCR655415:WCW655415 WMN655415:WMS655415 WWJ655415:WWO655415 AB720951:AG720951 JX720951:KC720951 TT720951:TY720951 ADP720951:ADU720951 ANL720951:ANQ720951 AXH720951:AXM720951 BHD720951:BHI720951 BQZ720951:BRE720951 CAV720951:CBA720951 CKR720951:CKW720951 CUN720951:CUS720951 DEJ720951:DEO720951 DOF720951:DOK720951 DYB720951:DYG720951 EHX720951:EIC720951 ERT720951:ERY720951 FBP720951:FBU720951 FLL720951:FLQ720951 FVH720951:FVM720951 GFD720951:GFI720951 GOZ720951:GPE720951 GYV720951:GZA720951 HIR720951:HIW720951 HSN720951:HSS720951 ICJ720951:ICO720951 IMF720951:IMK720951 IWB720951:IWG720951 JFX720951:JGC720951 JPT720951:JPY720951 JZP720951:JZU720951 KJL720951:KJQ720951 KTH720951:KTM720951 LDD720951:LDI720951 LMZ720951:LNE720951 LWV720951:LXA720951 MGR720951:MGW720951 MQN720951:MQS720951 NAJ720951:NAO720951 NKF720951:NKK720951 NUB720951:NUG720951 ODX720951:OEC720951 ONT720951:ONY720951 OXP720951:OXU720951 PHL720951:PHQ720951 PRH720951:PRM720951 QBD720951:QBI720951 QKZ720951:QLE720951 QUV720951:QVA720951 RER720951:REW720951 RON720951:ROS720951 RYJ720951:RYO720951 SIF720951:SIK720951 SSB720951:SSG720951 TBX720951:TCC720951 TLT720951:TLY720951 TVP720951:TVU720951 UFL720951:UFQ720951 UPH720951:UPM720951 UZD720951:UZI720951 VIZ720951:VJE720951 VSV720951:VTA720951 WCR720951:WCW720951 WMN720951:WMS720951 WWJ720951:WWO720951 AB786487:AG786487 JX786487:KC786487 TT786487:TY786487 ADP786487:ADU786487 ANL786487:ANQ786487 AXH786487:AXM786487 BHD786487:BHI786487 BQZ786487:BRE786487 CAV786487:CBA786487 CKR786487:CKW786487 CUN786487:CUS786487 DEJ786487:DEO786487 DOF786487:DOK786487 DYB786487:DYG786487 EHX786487:EIC786487 ERT786487:ERY786487 FBP786487:FBU786487 FLL786487:FLQ786487 FVH786487:FVM786487 GFD786487:GFI786487 GOZ786487:GPE786487 GYV786487:GZA786487 HIR786487:HIW786487 HSN786487:HSS786487 ICJ786487:ICO786487 IMF786487:IMK786487 IWB786487:IWG786487 JFX786487:JGC786487 JPT786487:JPY786487 JZP786487:JZU786487 KJL786487:KJQ786487 KTH786487:KTM786487 LDD786487:LDI786487 LMZ786487:LNE786487 LWV786487:LXA786487 MGR786487:MGW786487 MQN786487:MQS786487 NAJ786487:NAO786487 NKF786487:NKK786487 NUB786487:NUG786487 ODX786487:OEC786487 ONT786487:ONY786487 OXP786487:OXU786487 PHL786487:PHQ786487 PRH786487:PRM786487 QBD786487:QBI786487 QKZ786487:QLE786487 QUV786487:QVA786487 RER786487:REW786487 RON786487:ROS786487 RYJ786487:RYO786487 SIF786487:SIK786487 SSB786487:SSG786487 TBX786487:TCC786487 TLT786487:TLY786487 TVP786487:TVU786487 UFL786487:UFQ786487 UPH786487:UPM786487 UZD786487:UZI786487 VIZ786487:VJE786487 VSV786487:VTA786487 WCR786487:WCW786487 WMN786487:WMS786487 WWJ786487:WWO786487 AB852023:AG852023 JX852023:KC852023 TT852023:TY852023 ADP852023:ADU852023 ANL852023:ANQ852023 AXH852023:AXM852023 BHD852023:BHI852023 BQZ852023:BRE852023 CAV852023:CBA852023 CKR852023:CKW852023 CUN852023:CUS852023 DEJ852023:DEO852023 DOF852023:DOK852023 DYB852023:DYG852023 EHX852023:EIC852023 ERT852023:ERY852023 FBP852023:FBU852023 FLL852023:FLQ852023 FVH852023:FVM852023 GFD852023:GFI852023 GOZ852023:GPE852023 GYV852023:GZA852023 HIR852023:HIW852023 HSN852023:HSS852023 ICJ852023:ICO852023 IMF852023:IMK852023 IWB852023:IWG852023 JFX852023:JGC852023 JPT852023:JPY852023 JZP852023:JZU852023 KJL852023:KJQ852023 KTH852023:KTM852023 LDD852023:LDI852023 LMZ852023:LNE852023 LWV852023:LXA852023 MGR852023:MGW852023 MQN852023:MQS852023 NAJ852023:NAO852023 NKF852023:NKK852023 NUB852023:NUG852023 ODX852023:OEC852023 ONT852023:ONY852023 OXP852023:OXU852023 PHL852023:PHQ852023 PRH852023:PRM852023 QBD852023:QBI852023 QKZ852023:QLE852023 QUV852023:QVA852023 RER852023:REW852023 RON852023:ROS852023 RYJ852023:RYO852023 SIF852023:SIK852023 SSB852023:SSG852023 TBX852023:TCC852023 TLT852023:TLY852023 TVP852023:TVU852023 UFL852023:UFQ852023 UPH852023:UPM852023 UZD852023:UZI852023 VIZ852023:VJE852023 VSV852023:VTA852023 WCR852023:WCW852023 WMN852023:WMS852023 WWJ852023:WWO852023 AB917559:AG917559 JX917559:KC917559 TT917559:TY917559 ADP917559:ADU917559 ANL917559:ANQ917559 AXH917559:AXM917559 BHD917559:BHI917559 BQZ917559:BRE917559 CAV917559:CBA917559 CKR917559:CKW917559 CUN917559:CUS917559 DEJ917559:DEO917559 DOF917559:DOK917559 DYB917559:DYG917559 EHX917559:EIC917559 ERT917559:ERY917559 FBP917559:FBU917559 FLL917559:FLQ917559 FVH917559:FVM917559 GFD917559:GFI917559 GOZ917559:GPE917559 GYV917559:GZA917559 HIR917559:HIW917559 HSN917559:HSS917559 ICJ917559:ICO917559 IMF917559:IMK917559 IWB917559:IWG917559 JFX917559:JGC917559 JPT917559:JPY917559 JZP917559:JZU917559 KJL917559:KJQ917559 KTH917559:KTM917559 LDD917559:LDI917559 LMZ917559:LNE917559 LWV917559:LXA917559 MGR917559:MGW917559 MQN917559:MQS917559 NAJ917559:NAO917559 NKF917559:NKK917559 NUB917559:NUG917559 ODX917559:OEC917559 ONT917559:ONY917559 OXP917559:OXU917559 PHL917559:PHQ917559 PRH917559:PRM917559 QBD917559:QBI917559 QKZ917559:QLE917559 QUV917559:QVA917559 RER917559:REW917559 RON917559:ROS917559 RYJ917559:RYO917559 SIF917559:SIK917559 SSB917559:SSG917559 TBX917559:TCC917559 TLT917559:TLY917559 TVP917559:TVU917559 UFL917559:UFQ917559 UPH917559:UPM917559 UZD917559:UZI917559 VIZ917559:VJE917559 VSV917559:VTA917559 WCR917559:WCW917559 WMN917559:WMS917559 WWJ917559:WWO917559 AB983095:AG983095 JX983095:KC983095 TT983095:TY983095 ADP983095:ADU983095 ANL983095:ANQ983095 AXH983095:AXM983095 BHD983095:BHI983095 BQZ983095:BRE983095 CAV983095:CBA983095 CKR983095:CKW983095 CUN983095:CUS983095 DEJ983095:DEO983095 DOF983095:DOK983095 DYB983095:DYG983095 EHX983095:EIC983095 ERT983095:ERY983095 FBP983095:FBU983095 FLL983095:FLQ983095 FVH983095:FVM983095 GFD983095:GFI983095 GOZ983095:GPE983095 GYV983095:GZA983095 HIR983095:HIW983095 HSN983095:HSS983095 ICJ983095:ICO983095 IMF983095:IMK983095 IWB983095:IWG983095 JFX983095:JGC983095 JPT983095:JPY983095 JZP983095:JZU983095 KJL983095:KJQ983095 KTH983095:KTM983095 LDD983095:LDI983095 LMZ983095:LNE983095 LWV983095:LXA983095 MGR983095:MGW983095 MQN983095:MQS983095 NAJ983095:NAO983095 NKF983095:NKK983095 NUB983095:NUG983095 ODX983095:OEC983095 ONT983095:ONY983095 OXP983095:OXU983095 PHL983095:PHQ983095 PRH983095:PRM983095 QBD983095:QBI983095 QKZ983095:QLE983095 QUV983095:QVA983095 RER983095:REW983095 RON983095:ROS983095 RYJ983095:RYO983095 SIF983095:SIK983095 SSB983095:SSG983095 TBX983095:TCC983095 TLT983095:TLY983095 TVP983095:TVU983095 UFL983095:UFQ983095 UPH983095:UPM983095 UZD983095:UZI983095 VIZ983095:VJE983095 VSV983095:VTA983095 WCR983095:WCW983095 WMN983095:WMS983095 WWJ983095:WWO983095 L57:Q57 JH57:JM57 TD57:TI57 ACZ57:ADE57 AMV57:ANA57 AWR57:AWW57 BGN57:BGS57 BQJ57:BQO57 CAF57:CAK57 CKB57:CKG57 CTX57:CUC57 DDT57:DDY57 DNP57:DNU57 DXL57:DXQ57 EHH57:EHM57 ERD57:ERI57 FAZ57:FBE57 FKV57:FLA57 FUR57:FUW57 GEN57:GES57 GOJ57:GOO57 GYF57:GYK57 HIB57:HIG57 HRX57:HSC57 IBT57:IBY57 ILP57:ILU57 IVL57:IVQ57 JFH57:JFM57 JPD57:JPI57 JYZ57:JZE57 KIV57:KJA57 KSR57:KSW57 LCN57:LCS57 LMJ57:LMO57 LWF57:LWK57 MGB57:MGG57 MPX57:MQC57 MZT57:MZY57 NJP57:NJU57 NTL57:NTQ57 ODH57:ODM57 OND57:ONI57 OWZ57:OXE57 PGV57:PHA57 PQR57:PQW57 QAN57:QAS57 QKJ57:QKO57 QUF57:QUK57 REB57:REG57 RNX57:ROC57 RXT57:RXY57 SHP57:SHU57 SRL57:SRQ57 TBH57:TBM57 TLD57:TLI57 TUZ57:TVE57 UEV57:UFA57 UOR57:UOW57 UYN57:UYS57 VIJ57:VIO57 VSF57:VSK57 WCB57:WCG57 WLX57:WMC57 WVT57:WVY57 L65593:Q65593 JH65593:JM65593 TD65593:TI65593 ACZ65593:ADE65593 AMV65593:ANA65593 AWR65593:AWW65593 BGN65593:BGS65593 BQJ65593:BQO65593 CAF65593:CAK65593 CKB65593:CKG65593 CTX65593:CUC65593 DDT65593:DDY65593 DNP65593:DNU65593 DXL65593:DXQ65593 EHH65593:EHM65593 ERD65593:ERI65593 FAZ65593:FBE65593 FKV65593:FLA65593 FUR65593:FUW65593 GEN65593:GES65593 GOJ65593:GOO65593 GYF65593:GYK65593 HIB65593:HIG65593 HRX65593:HSC65593 IBT65593:IBY65593 ILP65593:ILU65593 IVL65593:IVQ65593 JFH65593:JFM65593 JPD65593:JPI65593 JYZ65593:JZE65593 KIV65593:KJA65593 KSR65593:KSW65593 LCN65593:LCS65593 LMJ65593:LMO65593 LWF65593:LWK65593 MGB65593:MGG65593 MPX65593:MQC65593 MZT65593:MZY65593 NJP65593:NJU65593 NTL65593:NTQ65593 ODH65593:ODM65593 OND65593:ONI65593 OWZ65593:OXE65593 PGV65593:PHA65593 PQR65593:PQW65593 QAN65593:QAS65593 QKJ65593:QKO65593 QUF65593:QUK65593 REB65593:REG65593 RNX65593:ROC65593 RXT65593:RXY65593 SHP65593:SHU65593 SRL65593:SRQ65593 TBH65593:TBM65593 TLD65593:TLI65593 TUZ65593:TVE65593 UEV65593:UFA65593 UOR65593:UOW65593 UYN65593:UYS65593 VIJ65593:VIO65593 VSF65593:VSK65593 WCB65593:WCG65593 WLX65593:WMC65593 WVT65593:WVY65593 L131129:Q131129 JH131129:JM131129 TD131129:TI131129 ACZ131129:ADE131129 AMV131129:ANA131129 AWR131129:AWW131129 BGN131129:BGS131129 BQJ131129:BQO131129 CAF131129:CAK131129 CKB131129:CKG131129 CTX131129:CUC131129 DDT131129:DDY131129 DNP131129:DNU131129 DXL131129:DXQ131129 EHH131129:EHM131129 ERD131129:ERI131129 FAZ131129:FBE131129 FKV131129:FLA131129 FUR131129:FUW131129 GEN131129:GES131129 GOJ131129:GOO131129 GYF131129:GYK131129 HIB131129:HIG131129 HRX131129:HSC131129 IBT131129:IBY131129 ILP131129:ILU131129 IVL131129:IVQ131129 JFH131129:JFM131129 JPD131129:JPI131129 JYZ131129:JZE131129 KIV131129:KJA131129 KSR131129:KSW131129 LCN131129:LCS131129 LMJ131129:LMO131129 LWF131129:LWK131129 MGB131129:MGG131129 MPX131129:MQC131129 MZT131129:MZY131129 NJP131129:NJU131129 NTL131129:NTQ131129 ODH131129:ODM131129 OND131129:ONI131129 OWZ131129:OXE131129 PGV131129:PHA131129 PQR131129:PQW131129 QAN131129:QAS131129 QKJ131129:QKO131129 QUF131129:QUK131129 REB131129:REG131129 RNX131129:ROC131129 RXT131129:RXY131129 SHP131129:SHU131129 SRL131129:SRQ131129 TBH131129:TBM131129 TLD131129:TLI131129 TUZ131129:TVE131129 UEV131129:UFA131129 UOR131129:UOW131129 UYN131129:UYS131129 VIJ131129:VIO131129 VSF131129:VSK131129 WCB131129:WCG131129 WLX131129:WMC131129 WVT131129:WVY131129 L196665:Q196665 JH196665:JM196665 TD196665:TI196665 ACZ196665:ADE196665 AMV196665:ANA196665 AWR196665:AWW196665 BGN196665:BGS196665 BQJ196665:BQO196665 CAF196665:CAK196665 CKB196665:CKG196665 CTX196665:CUC196665 DDT196665:DDY196665 DNP196665:DNU196665 DXL196665:DXQ196665 EHH196665:EHM196665 ERD196665:ERI196665 FAZ196665:FBE196665 FKV196665:FLA196665 FUR196665:FUW196665 GEN196665:GES196665 GOJ196665:GOO196665 GYF196665:GYK196665 HIB196665:HIG196665 HRX196665:HSC196665 IBT196665:IBY196665 ILP196665:ILU196665 IVL196665:IVQ196665 JFH196665:JFM196665 JPD196665:JPI196665 JYZ196665:JZE196665 KIV196665:KJA196665 KSR196665:KSW196665 LCN196665:LCS196665 LMJ196665:LMO196665 LWF196665:LWK196665 MGB196665:MGG196665 MPX196665:MQC196665 MZT196665:MZY196665 NJP196665:NJU196665 NTL196665:NTQ196665 ODH196665:ODM196665 OND196665:ONI196665 OWZ196665:OXE196665 PGV196665:PHA196665 PQR196665:PQW196665 QAN196665:QAS196665 QKJ196665:QKO196665 QUF196665:QUK196665 REB196665:REG196665 RNX196665:ROC196665 RXT196665:RXY196665 SHP196665:SHU196665 SRL196665:SRQ196665 TBH196665:TBM196665 TLD196665:TLI196665 TUZ196665:TVE196665 UEV196665:UFA196665 UOR196665:UOW196665 UYN196665:UYS196665 VIJ196665:VIO196665 VSF196665:VSK196665 WCB196665:WCG196665 WLX196665:WMC196665 WVT196665:WVY196665 L262201:Q262201 JH262201:JM262201 TD262201:TI262201 ACZ262201:ADE262201 AMV262201:ANA262201 AWR262201:AWW262201 BGN262201:BGS262201 BQJ262201:BQO262201 CAF262201:CAK262201 CKB262201:CKG262201 CTX262201:CUC262201 DDT262201:DDY262201 DNP262201:DNU262201 DXL262201:DXQ262201 EHH262201:EHM262201 ERD262201:ERI262201 FAZ262201:FBE262201 FKV262201:FLA262201 FUR262201:FUW262201 GEN262201:GES262201 GOJ262201:GOO262201 GYF262201:GYK262201 HIB262201:HIG262201 HRX262201:HSC262201 IBT262201:IBY262201 ILP262201:ILU262201 IVL262201:IVQ262201 JFH262201:JFM262201 JPD262201:JPI262201 JYZ262201:JZE262201 KIV262201:KJA262201 KSR262201:KSW262201 LCN262201:LCS262201 LMJ262201:LMO262201 LWF262201:LWK262201 MGB262201:MGG262201 MPX262201:MQC262201 MZT262201:MZY262201 NJP262201:NJU262201 NTL262201:NTQ262201 ODH262201:ODM262201 OND262201:ONI262201 OWZ262201:OXE262201 PGV262201:PHA262201 PQR262201:PQW262201 QAN262201:QAS262201 QKJ262201:QKO262201 QUF262201:QUK262201 REB262201:REG262201 RNX262201:ROC262201 RXT262201:RXY262201 SHP262201:SHU262201 SRL262201:SRQ262201 TBH262201:TBM262201 TLD262201:TLI262201 TUZ262201:TVE262201 UEV262201:UFA262201 UOR262201:UOW262201 UYN262201:UYS262201 VIJ262201:VIO262201 VSF262201:VSK262201 WCB262201:WCG262201 WLX262201:WMC262201 WVT262201:WVY262201 L327737:Q327737 JH327737:JM327737 TD327737:TI327737 ACZ327737:ADE327737 AMV327737:ANA327737 AWR327737:AWW327737 BGN327737:BGS327737 BQJ327737:BQO327737 CAF327737:CAK327737 CKB327737:CKG327737 CTX327737:CUC327737 DDT327737:DDY327737 DNP327737:DNU327737 DXL327737:DXQ327737 EHH327737:EHM327737 ERD327737:ERI327737 FAZ327737:FBE327737 FKV327737:FLA327737 FUR327737:FUW327737 GEN327737:GES327737 GOJ327737:GOO327737 GYF327737:GYK327737 HIB327737:HIG327737 HRX327737:HSC327737 IBT327737:IBY327737 ILP327737:ILU327737 IVL327737:IVQ327737 JFH327737:JFM327737 JPD327737:JPI327737 JYZ327737:JZE327737 KIV327737:KJA327737 KSR327737:KSW327737 LCN327737:LCS327737 LMJ327737:LMO327737 LWF327737:LWK327737 MGB327737:MGG327737 MPX327737:MQC327737 MZT327737:MZY327737 NJP327737:NJU327737 NTL327737:NTQ327737 ODH327737:ODM327737 OND327737:ONI327737 OWZ327737:OXE327737 PGV327737:PHA327737 PQR327737:PQW327737 QAN327737:QAS327737 QKJ327737:QKO327737 QUF327737:QUK327737 REB327737:REG327737 RNX327737:ROC327737 RXT327737:RXY327737 SHP327737:SHU327737 SRL327737:SRQ327737 TBH327737:TBM327737 TLD327737:TLI327737 TUZ327737:TVE327737 UEV327737:UFA327737 UOR327737:UOW327737 UYN327737:UYS327737 VIJ327737:VIO327737 VSF327737:VSK327737 WCB327737:WCG327737 WLX327737:WMC327737 WVT327737:WVY327737 L393273:Q393273 JH393273:JM393273 TD393273:TI393273 ACZ393273:ADE393273 AMV393273:ANA393273 AWR393273:AWW393273 BGN393273:BGS393273 BQJ393273:BQO393273 CAF393273:CAK393273 CKB393273:CKG393273 CTX393273:CUC393273 DDT393273:DDY393273 DNP393273:DNU393273 DXL393273:DXQ393273 EHH393273:EHM393273 ERD393273:ERI393273 FAZ393273:FBE393273 FKV393273:FLA393273 FUR393273:FUW393273 GEN393273:GES393273 GOJ393273:GOO393273 GYF393273:GYK393273 HIB393273:HIG393273 HRX393273:HSC393273 IBT393273:IBY393273 ILP393273:ILU393273 IVL393273:IVQ393273 JFH393273:JFM393273 JPD393273:JPI393273 JYZ393273:JZE393273 KIV393273:KJA393273 KSR393273:KSW393273 LCN393273:LCS393273 LMJ393273:LMO393273 LWF393273:LWK393273 MGB393273:MGG393273 MPX393273:MQC393273 MZT393273:MZY393273 NJP393273:NJU393273 NTL393273:NTQ393273 ODH393273:ODM393273 OND393273:ONI393273 OWZ393273:OXE393273 PGV393273:PHA393273 PQR393273:PQW393273 QAN393273:QAS393273 QKJ393273:QKO393273 QUF393273:QUK393273 REB393273:REG393273 RNX393273:ROC393273 RXT393273:RXY393273 SHP393273:SHU393273 SRL393273:SRQ393273 TBH393273:TBM393273 TLD393273:TLI393273 TUZ393273:TVE393273 UEV393273:UFA393273 UOR393273:UOW393273 UYN393273:UYS393273 VIJ393273:VIO393273 VSF393273:VSK393273 WCB393273:WCG393273 WLX393273:WMC393273 WVT393273:WVY393273 L458809:Q458809 JH458809:JM458809 TD458809:TI458809 ACZ458809:ADE458809 AMV458809:ANA458809 AWR458809:AWW458809 BGN458809:BGS458809 BQJ458809:BQO458809 CAF458809:CAK458809 CKB458809:CKG458809 CTX458809:CUC458809 DDT458809:DDY458809 DNP458809:DNU458809 DXL458809:DXQ458809 EHH458809:EHM458809 ERD458809:ERI458809 FAZ458809:FBE458809 FKV458809:FLA458809 FUR458809:FUW458809 GEN458809:GES458809 GOJ458809:GOO458809 GYF458809:GYK458809 HIB458809:HIG458809 HRX458809:HSC458809 IBT458809:IBY458809 ILP458809:ILU458809 IVL458809:IVQ458809 JFH458809:JFM458809 JPD458809:JPI458809 JYZ458809:JZE458809 KIV458809:KJA458809 KSR458809:KSW458809 LCN458809:LCS458809 LMJ458809:LMO458809 LWF458809:LWK458809 MGB458809:MGG458809 MPX458809:MQC458809 MZT458809:MZY458809 NJP458809:NJU458809 NTL458809:NTQ458809 ODH458809:ODM458809 OND458809:ONI458809 OWZ458809:OXE458809 PGV458809:PHA458809 PQR458809:PQW458809 QAN458809:QAS458809 QKJ458809:QKO458809 QUF458809:QUK458809 REB458809:REG458809 RNX458809:ROC458809 RXT458809:RXY458809 SHP458809:SHU458809 SRL458809:SRQ458809 TBH458809:TBM458809 TLD458809:TLI458809 TUZ458809:TVE458809 UEV458809:UFA458809 UOR458809:UOW458809 UYN458809:UYS458809 VIJ458809:VIO458809 VSF458809:VSK458809 WCB458809:WCG458809 WLX458809:WMC458809 WVT458809:WVY458809 L524345:Q524345 JH524345:JM524345 TD524345:TI524345 ACZ524345:ADE524345 AMV524345:ANA524345 AWR524345:AWW524345 BGN524345:BGS524345 BQJ524345:BQO524345 CAF524345:CAK524345 CKB524345:CKG524345 CTX524345:CUC524345 DDT524345:DDY524345 DNP524345:DNU524345 DXL524345:DXQ524345 EHH524345:EHM524345 ERD524345:ERI524345 FAZ524345:FBE524345 FKV524345:FLA524345 FUR524345:FUW524345 GEN524345:GES524345 GOJ524345:GOO524345 GYF524345:GYK524345 HIB524345:HIG524345 HRX524345:HSC524345 IBT524345:IBY524345 ILP524345:ILU524345 IVL524345:IVQ524345 JFH524345:JFM524345 JPD524345:JPI524345 JYZ524345:JZE524345 KIV524345:KJA524345 KSR524345:KSW524345 LCN524345:LCS524345 LMJ524345:LMO524345 LWF524345:LWK524345 MGB524345:MGG524345 MPX524345:MQC524345 MZT524345:MZY524345 NJP524345:NJU524345 NTL524345:NTQ524345 ODH524345:ODM524345 OND524345:ONI524345 OWZ524345:OXE524345 PGV524345:PHA524345 PQR524345:PQW524345 QAN524345:QAS524345 QKJ524345:QKO524345 QUF524345:QUK524345 REB524345:REG524345 RNX524345:ROC524345 RXT524345:RXY524345 SHP524345:SHU524345 SRL524345:SRQ524345 TBH524345:TBM524345 TLD524345:TLI524345 TUZ524345:TVE524345 UEV524345:UFA524345 UOR524345:UOW524345 UYN524345:UYS524345 VIJ524345:VIO524345 VSF524345:VSK524345 WCB524345:WCG524345 WLX524345:WMC524345 WVT524345:WVY524345 L589881:Q589881 JH589881:JM589881 TD589881:TI589881 ACZ589881:ADE589881 AMV589881:ANA589881 AWR589881:AWW589881 BGN589881:BGS589881 BQJ589881:BQO589881 CAF589881:CAK589881 CKB589881:CKG589881 CTX589881:CUC589881 DDT589881:DDY589881 DNP589881:DNU589881 DXL589881:DXQ589881 EHH589881:EHM589881 ERD589881:ERI589881 FAZ589881:FBE589881 FKV589881:FLA589881 FUR589881:FUW589881 GEN589881:GES589881 GOJ589881:GOO589881 GYF589881:GYK589881 HIB589881:HIG589881 HRX589881:HSC589881 IBT589881:IBY589881 ILP589881:ILU589881 IVL589881:IVQ589881 JFH589881:JFM589881 JPD589881:JPI589881 JYZ589881:JZE589881 KIV589881:KJA589881 KSR589881:KSW589881 LCN589881:LCS589881 LMJ589881:LMO589881 LWF589881:LWK589881 MGB589881:MGG589881 MPX589881:MQC589881 MZT589881:MZY589881 NJP589881:NJU589881 NTL589881:NTQ589881 ODH589881:ODM589881 OND589881:ONI589881 OWZ589881:OXE589881 PGV589881:PHA589881 PQR589881:PQW589881 QAN589881:QAS589881 QKJ589881:QKO589881 QUF589881:QUK589881 REB589881:REG589881 RNX589881:ROC589881 RXT589881:RXY589881 SHP589881:SHU589881 SRL589881:SRQ589881 TBH589881:TBM589881 TLD589881:TLI589881 TUZ589881:TVE589881 UEV589881:UFA589881 UOR589881:UOW589881 UYN589881:UYS589881 VIJ589881:VIO589881 VSF589881:VSK589881 WCB589881:WCG589881 WLX589881:WMC589881 WVT589881:WVY589881 L655417:Q655417 JH655417:JM655417 TD655417:TI655417 ACZ655417:ADE655417 AMV655417:ANA655417 AWR655417:AWW655417 BGN655417:BGS655417 BQJ655417:BQO655417 CAF655417:CAK655417 CKB655417:CKG655417 CTX655417:CUC655417 DDT655417:DDY655417 DNP655417:DNU655417 DXL655417:DXQ655417 EHH655417:EHM655417 ERD655417:ERI655417 FAZ655417:FBE655417 FKV655417:FLA655417 FUR655417:FUW655417 GEN655417:GES655417 GOJ655417:GOO655417 GYF655417:GYK655417 HIB655417:HIG655417 HRX655417:HSC655417 IBT655417:IBY655417 ILP655417:ILU655417 IVL655417:IVQ655417 JFH655417:JFM655417 JPD655417:JPI655417 JYZ655417:JZE655417 KIV655417:KJA655417 KSR655417:KSW655417 LCN655417:LCS655417 LMJ655417:LMO655417 LWF655417:LWK655417 MGB655417:MGG655417 MPX655417:MQC655417 MZT655417:MZY655417 NJP655417:NJU655417 NTL655417:NTQ655417 ODH655417:ODM655417 OND655417:ONI655417 OWZ655417:OXE655417 PGV655417:PHA655417 PQR655417:PQW655417 QAN655417:QAS655417 QKJ655417:QKO655417 QUF655417:QUK655417 REB655417:REG655417 RNX655417:ROC655417 RXT655417:RXY655417 SHP655417:SHU655417 SRL655417:SRQ655417 TBH655417:TBM655417 TLD655417:TLI655417 TUZ655417:TVE655417 UEV655417:UFA655417 UOR655417:UOW655417 UYN655417:UYS655417 VIJ655417:VIO655417 VSF655417:VSK655417 WCB655417:WCG655417 WLX655417:WMC655417 WVT655417:WVY655417 L720953:Q720953 JH720953:JM720953 TD720953:TI720953 ACZ720953:ADE720953 AMV720953:ANA720953 AWR720953:AWW720953 BGN720953:BGS720953 BQJ720953:BQO720953 CAF720953:CAK720953 CKB720953:CKG720953 CTX720953:CUC720953 DDT720953:DDY720953 DNP720953:DNU720953 DXL720953:DXQ720953 EHH720953:EHM720953 ERD720953:ERI720953 FAZ720953:FBE720953 FKV720953:FLA720953 FUR720953:FUW720953 GEN720953:GES720953 GOJ720953:GOO720953 GYF720953:GYK720953 HIB720953:HIG720953 HRX720953:HSC720953 IBT720953:IBY720953 ILP720953:ILU720953 IVL720953:IVQ720953 JFH720953:JFM720953 JPD720953:JPI720953 JYZ720953:JZE720953 KIV720953:KJA720953 KSR720953:KSW720953 LCN720953:LCS720953 LMJ720953:LMO720953 LWF720953:LWK720953 MGB720953:MGG720953 MPX720953:MQC720953 MZT720953:MZY720953 NJP720953:NJU720953 NTL720953:NTQ720953 ODH720953:ODM720953 OND720953:ONI720953 OWZ720953:OXE720953 PGV720953:PHA720953 PQR720953:PQW720953 QAN720953:QAS720953 QKJ720953:QKO720953 QUF720953:QUK720953 REB720953:REG720953 RNX720953:ROC720953 RXT720953:RXY720953 SHP720953:SHU720953 SRL720953:SRQ720953 TBH720953:TBM720953 TLD720953:TLI720953 TUZ720953:TVE720953 UEV720953:UFA720953 UOR720953:UOW720953 UYN720953:UYS720953 VIJ720953:VIO720953 VSF720953:VSK720953 WCB720953:WCG720953 WLX720953:WMC720953 WVT720953:WVY720953 L786489:Q786489 JH786489:JM786489 TD786489:TI786489 ACZ786489:ADE786489 AMV786489:ANA786489 AWR786489:AWW786489 BGN786489:BGS786489 BQJ786489:BQO786489 CAF786489:CAK786489 CKB786489:CKG786489 CTX786489:CUC786489 DDT786489:DDY786489 DNP786489:DNU786489 DXL786489:DXQ786489 EHH786489:EHM786489 ERD786489:ERI786489 FAZ786489:FBE786489 FKV786489:FLA786489 FUR786489:FUW786489 GEN786489:GES786489 GOJ786489:GOO786489 GYF786489:GYK786489 HIB786489:HIG786489 HRX786489:HSC786489 IBT786489:IBY786489 ILP786489:ILU786489 IVL786489:IVQ786489 JFH786489:JFM786489 JPD786489:JPI786489 JYZ786489:JZE786489 KIV786489:KJA786489 KSR786489:KSW786489 LCN786489:LCS786489 LMJ786489:LMO786489 LWF786489:LWK786489 MGB786489:MGG786489 MPX786489:MQC786489 MZT786489:MZY786489 NJP786489:NJU786489 NTL786489:NTQ786489 ODH786489:ODM786489 OND786489:ONI786489 OWZ786489:OXE786489 PGV786489:PHA786489 PQR786489:PQW786489 QAN786489:QAS786489 QKJ786489:QKO786489 QUF786489:QUK786489 REB786489:REG786489 RNX786489:ROC786489 RXT786489:RXY786489 SHP786489:SHU786489 SRL786489:SRQ786489 TBH786489:TBM786489 TLD786489:TLI786489 TUZ786489:TVE786489 UEV786489:UFA786489 UOR786489:UOW786489 UYN786489:UYS786489 VIJ786489:VIO786489 VSF786489:VSK786489 WCB786489:WCG786489 WLX786489:WMC786489 WVT786489:WVY786489 L852025:Q852025 JH852025:JM852025 TD852025:TI852025 ACZ852025:ADE852025 AMV852025:ANA852025 AWR852025:AWW852025 BGN852025:BGS852025 BQJ852025:BQO852025 CAF852025:CAK852025 CKB852025:CKG852025 CTX852025:CUC852025 DDT852025:DDY852025 DNP852025:DNU852025 DXL852025:DXQ852025 EHH852025:EHM852025 ERD852025:ERI852025 FAZ852025:FBE852025 FKV852025:FLA852025 FUR852025:FUW852025 GEN852025:GES852025 GOJ852025:GOO852025 GYF852025:GYK852025 HIB852025:HIG852025 HRX852025:HSC852025 IBT852025:IBY852025 ILP852025:ILU852025 IVL852025:IVQ852025 JFH852025:JFM852025 JPD852025:JPI852025 JYZ852025:JZE852025 KIV852025:KJA852025 KSR852025:KSW852025 LCN852025:LCS852025 LMJ852025:LMO852025 LWF852025:LWK852025 MGB852025:MGG852025 MPX852025:MQC852025 MZT852025:MZY852025 NJP852025:NJU852025 NTL852025:NTQ852025 ODH852025:ODM852025 OND852025:ONI852025 OWZ852025:OXE852025 PGV852025:PHA852025 PQR852025:PQW852025 QAN852025:QAS852025 QKJ852025:QKO852025 QUF852025:QUK852025 REB852025:REG852025 RNX852025:ROC852025 RXT852025:RXY852025 SHP852025:SHU852025 SRL852025:SRQ852025 TBH852025:TBM852025 TLD852025:TLI852025 TUZ852025:TVE852025 UEV852025:UFA852025 UOR852025:UOW852025 UYN852025:UYS852025 VIJ852025:VIO852025 VSF852025:VSK852025 WCB852025:WCG852025 WLX852025:WMC852025 WVT852025:WVY852025 L917561:Q917561 JH917561:JM917561 TD917561:TI917561 ACZ917561:ADE917561 AMV917561:ANA917561 AWR917561:AWW917561 BGN917561:BGS917561 BQJ917561:BQO917561 CAF917561:CAK917561 CKB917561:CKG917561 CTX917561:CUC917561 DDT917561:DDY917561 DNP917561:DNU917561 DXL917561:DXQ917561 EHH917561:EHM917561 ERD917561:ERI917561 FAZ917561:FBE917561 FKV917561:FLA917561 FUR917561:FUW917561 GEN917561:GES917561 GOJ917561:GOO917561 GYF917561:GYK917561 HIB917561:HIG917561 HRX917561:HSC917561 IBT917561:IBY917561 ILP917561:ILU917561 IVL917561:IVQ917561 JFH917561:JFM917561 JPD917561:JPI917561 JYZ917561:JZE917561 KIV917561:KJA917561 KSR917561:KSW917561 LCN917561:LCS917561 LMJ917561:LMO917561 LWF917561:LWK917561 MGB917561:MGG917561 MPX917561:MQC917561 MZT917561:MZY917561 NJP917561:NJU917561 NTL917561:NTQ917561 ODH917561:ODM917561 OND917561:ONI917561 OWZ917561:OXE917561 PGV917561:PHA917561 PQR917561:PQW917561 QAN917561:QAS917561 QKJ917561:QKO917561 QUF917561:QUK917561 REB917561:REG917561 RNX917561:ROC917561 RXT917561:RXY917561 SHP917561:SHU917561 SRL917561:SRQ917561 TBH917561:TBM917561 TLD917561:TLI917561 TUZ917561:TVE917561 UEV917561:UFA917561 UOR917561:UOW917561 UYN917561:UYS917561 VIJ917561:VIO917561 VSF917561:VSK917561 WCB917561:WCG917561 WLX917561:WMC917561 WVT917561:WVY917561 L983097:Q983097 JH983097:JM983097 TD983097:TI983097 ACZ983097:ADE983097 AMV983097:ANA983097 AWR983097:AWW983097 BGN983097:BGS983097 BQJ983097:BQO983097 CAF983097:CAK983097 CKB983097:CKG983097 CTX983097:CUC983097 DDT983097:DDY983097 DNP983097:DNU983097 DXL983097:DXQ983097 EHH983097:EHM983097 ERD983097:ERI983097 FAZ983097:FBE983097 FKV983097:FLA983097 FUR983097:FUW983097 GEN983097:GES983097 GOJ983097:GOO983097 GYF983097:GYK983097 HIB983097:HIG983097 HRX983097:HSC983097 IBT983097:IBY983097 ILP983097:ILU983097 IVL983097:IVQ983097 JFH983097:JFM983097 JPD983097:JPI983097 JYZ983097:JZE983097 KIV983097:KJA983097 KSR983097:KSW983097 LCN983097:LCS983097 LMJ983097:LMO983097 LWF983097:LWK983097 MGB983097:MGG983097 MPX983097:MQC983097 MZT983097:MZY983097 NJP983097:NJU983097 NTL983097:NTQ983097 ODH983097:ODM983097 OND983097:ONI983097 OWZ983097:OXE983097 PGV983097:PHA983097 PQR983097:PQW983097 QAN983097:QAS983097 QKJ983097:QKO983097 QUF983097:QUK983097 REB983097:REG983097 RNX983097:ROC983097 RXT983097:RXY983097 SHP983097:SHU983097 SRL983097:SRQ983097 TBH983097:TBM983097 TLD983097:TLI983097 TUZ983097:TVE983097 UEV983097:UFA983097 UOR983097:UOW983097 UYN983097:UYS983097 VIJ983097:VIO983097 VSF983097:VSK983097 WCB983097:WCG983097 WLX983097:WMC983097 WVT983097:WVY983097 L59:Q59 JH59:JM59 TD59:TI59 ACZ59:ADE59 AMV59:ANA59 AWR59:AWW59 BGN59:BGS59 BQJ59:BQO59 CAF59:CAK59 CKB59:CKG59 CTX59:CUC59 DDT59:DDY59 DNP59:DNU59 DXL59:DXQ59 EHH59:EHM59 ERD59:ERI59 FAZ59:FBE59 FKV59:FLA59 FUR59:FUW59 GEN59:GES59 GOJ59:GOO59 GYF59:GYK59 HIB59:HIG59 HRX59:HSC59 IBT59:IBY59 ILP59:ILU59 IVL59:IVQ59 JFH59:JFM59 JPD59:JPI59 JYZ59:JZE59 KIV59:KJA59 KSR59:KSW59 LCN59:LCS59 LMJ59:LMO59 LWF59:LWK59 MGB59:MGG59 MPX59:MQC59 MZT59:MZY59 NJP59:NJU59 NTL59:NTQ59 ODH59:ODM59 OND59:ONI59 OWZ59:OXE59 PGV59:PHA59 PQR59:PQW59 QAN59:QAS59 QKJ59:QKO59 QUF59:QUK59 REB59:REG59 RNX59:ROC59 RXT59:RXY59 SHP59:SHU59 SRL59:SRQ59 TBH59:TBM59 TLD59:TLI59 TUZ59:TVE59 UEV59:UFA59 UOR59:UOW59 UYN59:UYS59 VIJ59:VIO59 VSF59:VSK59 WCB59:WCG59 WLX59:WMC59 WVT59:WVY59 L65595:Q65595 JH65595:JM65595 TD65595:TI65595 ACZ65595:ADE65595 AMV65595:ANA65595 AWR65595:AWW65595 BGN65595:BGS65595 BQJ65595:BQO65595 CAF65595:CAK65595 CKB65595:CKG65595 CTX65595:CUC65595 DDT65595:DDY65595 DNP65595:DNU65595 DXL65595:DXQ65595 EHH65595:EHM65595 ERD65595:ERI65595 FAZ65595:FBE65595 FKV65595:FLA65595 FUR65595:FUW65595 GEN65595:GES65595 GOJ65595:GOO65595 GYF65595:GYK65595 HIB65595:HIG65595 HRX65595:HSC65595 IBT65595:IBY65595 ILP65595:ILU65595 IVL65595:IVQ65595 JFH65595:JFM65595 JPD65595:JPI65595 JYZ65595:JZE65595 KIV65595:KJA65595 KSR65595:KSW65595 LCN65595:LCS65595 LMJ65595:LMO65595 LWF65595:LWK65595 MGB65595:MGG65595 MPX65595:MQC65595 MZT65595:MZY65595 NJP65595:NJU65595 NTL65595:NTQ65595 ODH65595:ODM65595 OND65595:ONI65595 OWZ65595:OXE65595 PGV65595:PHA65595 PQR65595:PQW65595 QAN65595:QAS65595 QKJ65595:QKO65595 QUF65595:QUK65595 REB65595:REG65595 RNX65595:ROC65595 RXT65595:RXY65595 SHP65595:SHU65595 SRL65595:SRQ65595 TBH65595:TBM65595 TLD65595:TLI65595 TUZ65595:TVE65595 UEV65595:UFA65595 UOR65595:UOW65595 UYN65595:UYS65595 VIJ65595:VIO65595 VSF65595:VSK65595 WCB65595:WCG65595 WLX65595:WMC65595 WVT65595:WVY65595 L131131:Q131131 JH131131:JM131131 TD131131:TI131131 ACZ131131:ADE131131 AMV131131:ANA131131 AWR131131:AWW131131 BGN131131:BGS131131 BQJ131131:BQO131131 CAF131131:CAK131131 CKB131131:CKG131131 CTX131131:CUC131131 DDT131131:DDY131131 DNP131131:DNU131131 DXL131131:DXQ131131 EHH131131:EHM131131 ERD131131:ERI131131 FAZ131131:FBE131131 FKV131131:FLA131131 FUR131131:FUW131131 GEN131131:GES131131 GOJ131131:GOO131131 GYF131131:GYK131131 HIB131131:HIG131131 HRX131131:HSC131131 IBT131131:IBY131131 ILP131131:ILU131131 IVL131131:IVQ131131 JFH131131:JFM131131 JPD131131:JPI131131 JYZ131131:JZE131131 KIV131131:KJA131131 KSR131131:KSW131131 LCN131131:LCS131131 LMJ131131:LMO131131 LWF131131:LWK131131 MGB131131:MGG131131 MPX131131:MQC131131 MZT131131:MZY131131 NJP131131:NJU131131 NTL131131:NTQ131131 ODH131131:ODM131131 OND131131:ONI131131 OWZ131131:OXE131131 PGV131131:PHA131131 PQR131131:PQW131131 QAN131131:QAS131131 QKJ131131:QKO131131 QUF131131:QUK131131 REB131131:REG131131 RNX131131:ROC131131 RXT131131:RXY131131 SHP131131:SHU131131 SRL131131:SRQ131131 TBH131131:TBM131131 TLD131131:TLI131131 TUZ131131:TVE131131 UEV131131:UFA131131 UOR131131:UOW131131 UYN131131:UYS131131 VIJ131131:VIO131131 VSF131131:VSK131131 WCB131131:WCG131131 WLX131131:WMC131131 WVT131131:WVY131131 L196667:Q196667 JH196667:JM196667 TD196667:TI196667 ACZ196667:ADE196667 AMV196667:ANA196667 AWR196667:AWW196667 BGN196667:BGS196667 BQJ196667:BQO196667 CAF196667:CAK196667 CKB196667:CKG196667 CTX196667:CUC196667 DDT196667:DDY196667 DNP196667:DNU196667 DXL196667:DXQ196667 EHH196667:EHM196667 ERD196667:ERI196667 FAZ196667:FBE196667 FKV196667:FLA196667 FUR196667:FUW196667 GEN196667:GES196667 GOJ196667:GOO196667 GYF196667:GYK196667 HIB196667:HIG196667 HRX196667:HSC196667 IBT196667:IBY196667 ILP196667:ILU196667 IVL196667:IVQ196667 JFH196667:JFM196667 JPD196667:JPI196667 JYZ196667:JZE196667 KIV196667:KJA196667 KSR196667:KSW196667 LCN196667:LCS196667 LMJ196667:LMO196667 LWF196667:LWK196667 MGB196667:MGG196667 MPX196667:MQC196667 MZT196667:MZY196667 NJP196667:NJU196667 NTL196667:NTQ196667 ODH196667:ODM196667 OND196667:ONI196667 OWZ196667:OXE196667 PGV196667:PHA196667 PQR196667:PQW196667 QAN196667:QAS196667 QKJ196667:QKO196667 QUF196667:QUK196667 REB196667:REG196667 RNX196667:ROC196667 RXT196667:RXY196667 SHP196667:SHU196667 SRL196667:SRQ196667 TBH196667:TBM196667 TLD196667:TLI196667 TUZ196667:TVE196667 UEV196667:UFA196667 UOR196667:UOW196667 UYN196667:UYS196667 VIJ196667:VIO196667 VSF196667:VSK196667 WCB196667:WCG196667 WLX196667:WMC196667 WVT196667:WVY196667 L262203:Q262203 JH262203:JM262203 TD262203:TI262203 ACZ262203:ADE262203 AMV262203:ANA262203 AWR262203:AWW262203 BGN262203:BGS262203 BQJ262203:BQO262203 CAF262203:CAK262203 CKB262203:CKG262203 CTX262203:CUC262203 DDT262203:DDY262203 DNP262203:DNU262203 DXL262203:DXQ262203 EHH262203:EHM262203 ERD262203:ERI262203 FAZ262203:FBE262203 FKV262203:FLA262203 FUR262203:FUW262203 GEN262203:GES262203 GOJ262203:GOO262203 GYF262203:GYK262203 HIB262203:HIG262203 HRX262203:HSC262203 IBT262203:IBY262203 ILP262203:ILU262203 IVL262203:IVQ262203 JFH262203:JFM262203 JPD262203:JPI262203 JYZ262203:JZE262203 KIV262203:KJA262203 KSR262203:KSW262203 LCN262203:LCS262203 LMJ262203:LMO262203 LWF262203:LWK262203 MGB262203:MGG262203 MPX262203:MQC262203 MZT262203:MZY262203 NJP262203:NJU262203 NTL262203:NTQ262203 ODH262203:ODM262203 OND262203:ONI262203 OWZ262203:OXE262203 PGV262203:PHA262203 PQR262203:PQW262203 QAN262203:QAS262203 QKJ262203:QKO262203 QUF262203:QUK262203 REB262203:REG262203 RNX262203:ROC262203 RXT262203:RXY262203 SHP262203:SHU262203 SRL262203:SRQ262203 TBH262203:TBM262203 TLD262203:TLI262203 TUZ262203:TVE262203 UEV262203:UFA262203 UOR262203:UOW262203 UYN262203:UYS262203 VIJ262203:VIO262203 VSF262203:VSK262203 WCB262203:WCG262203 WLX262203:WMC262203 WVT262203:WVY262203 L327739:Q327739 JH327739:JM327739 TD327739:TI327739 ACZ327739:ADE327739 AMV327739:ANA327739 AWR327739:AWW327739 BGN327739:BGS327739 BQJ327739:BQO327739 CAF327739:CAK327739 CKB327739:CKG327739 CTX327739:CUC327739 DDT327739:DDY327739 DNP327739:DNU327739 DXL327739:DXQ327739 EHH327739:EHM327739 ERD327739:ERI327739 FAZ327739:FBE327739 FKV327739:FLA327739 FUR327739:FUW327739 GEN327739:GES327739 GOJ327739:GOO327739 GYF327739:GYK327739 HIB327739:HIG327739 HRX327739:HSC327739 IBT327739:IBY327739 ILP327739:ILU327739 IVL327739:IVQ327739 JFH327739:JFM327739 JPD327739:JPI327739 JYZ327739:JZE327739 KIV327739:KJA327739 KSR327739:KSW327739 LCN327739:LCS327739 LMJ327739:LMO327739 LWF327739:LWK327739 MGB327739:MGG327739 MPX327739:MQC327739 MZT327739:MZY327739 NJP327739:NJU327739 NTL327739:NTQ327739 ODH327739:ODM327739 OND327739:ONI327739 OWZ327739:OXE327739 PGV327739:PHA327739 PQR327739:PQW327739 QAN327739:QAS327739 QKJ327739:QKO327739 QUF327739:QUK327739 REB327739:REG327739 RNX327739:ROC327739 RXT327739:RXY327739 SHP327739:SHU327739 SRL327739:SRQ327739 TBH327739:TBM327739 TLD327739:TLI327739 TUZ327739:TVE327739 UEV327739:UFA327739 UOR327739:UOW327739 UYN327739:UYS327739 VIJ327739:VIO327739 VSF327739:VSK327739 WCB327739:WCG327739 WLX327739:WMC327739 WVT327739:WVY327739 L393275:Q393275 JH393275:JM393275 TD393275:TI393275 ACZ393275:ADE393275 AMV393275:ANA393275 AWR393275:AWW393275 BGN393275:BGS393275 BQJ393275:BQO393275 CAF393275:CAK393275 CKB393275:CKG393275 CTX393275:CUC393275 DDT393275:DDY393275 DNP393275:DNU393275 DXL393275:DXQ393275 EHH393275:EHM393275 ERD393275:ERI393275 FAZ393275:FBE393275 FKV393275:FLA393275 FUR393275:FUW393275 GEN393275:GES393275 GOJ393275:GOO393275 GYF393275:GYK393275 HIB393275:HIG393275 HRX393275:HSC393275 IBT393275:IBY393275 ILP393275:ILU393275 IVL393275:IVQ393275 JFH393275:JFM393275 JPD393275:JPI393275 JYZ393275:JZE393275 KIV393275:KJA393275 KSR393275:KSW393275 LCN393275:LCS393275 LMJ393275:LMO393275 LWF393275:LWK393275 MGB393275:MGG393275 MPX393275:MQC393275 MZT393275:MZY393275 NJP393275:NJU393275 NTL393275:NTQ393275 ODH393275:ODM393275 OND393275:ONI393275 OWZ393275:OXE393275 PGV393275:PHA393275 PQR393275:PQW393275 QAN393275:QAS393275 QKJ393275:QKO393275 QUF393275:QUK393275 REB393275:REG393275 RNX393275:ROC393275 RXT393275:RXY393275 SHP393275:SHU393275 SRL393275:SRQ393275 TBH393275:TBM393275 TLD393275:TLI393275 TUZ393275:TVE393275 UEV393275:UFA393275 UOR393275:UOW393275 UYN393275:UYS393275 VIJ393275:VIO393275 VSF393275:VSK393275 WCB393275:WCG393275 WLX393275:WMC393275 WVT393275:WVY393275 L458811:Q458811 JH458811:JM458811 TD458811:TI458811 ACZ458811:ADE458811 AMV458811:ANA458811 AWR458811:AWW458811 BGN458811:BGS458811 BQJ458811:BQO458811 CAF458811:CAK458811 CKB458811:CKG458811 CTX458811:CUC458811 DDT458811:DDY458811 DNP458811:DNU458811 DXL458811:DXQ458811 EHH458811:EHM458811 ERD458811:ERI458811 FAZ458811:FBE458811 FKV458811:FLA458811 FUR458811:FUW458811 GEN458811:GES458811 GOJ458811:GOO458811 GYF458811:GYK458811 HIB458811:HIG458811 HRX458811:HSC458811 IBT458811:IBY458811 ILP458811:ILU458811 IVL458811:IVQ458811 JFH458811:JFM458811 JPD458811:JPI458811 JYZ458811:JZE458811 KIV458811:KJA458811 KSR458811:KSW458811 LCN458811:LCS458811 LMJ458811:LMO458811 LWF458811:LWK458811 MGB458811:MGG458811 MPX458811:MQC458811 MZT458811:MZY458811 NJP458811:NJU458811 NTL458811:NTQ458811 ODH458811:ODM458811 OND458811:ONI458811 OWZ458811:OXE458811 PGV458811:PHA458811 PQR458811:PQW458811 QAN458811:QAS458811 QKJ458811:QKO458811 QUF458811:QUK458811 REB458811:REG458811 RNX458811:ROC458811 RXT458811:RXY458811 SHP458811:SHU458811 SRL458811:SRQ458811 TBH458811:TBM458811 TLD458811:TLI458811 TUZ458811:TVE458811 UEV458811:UFA458811 UOR458811:UOW458811 UYN458811:UYS458811 VIJ458811:VIO458811 VSF458811:VSK458811 WCB458811:WCG458811 WLX458811:WMC458811 WVT458811:WVY458811 L524347:Q524347 JH524347:JM524347 TD524347:TI524347 ACZ524347:ADE524347 AMV524347:ANA524347 AWR524347:AWW524347 BGN524347:BGS524347 BQJ524347:BQO524347 CAF524347:CAK524347 CKB524347:CKG524347 CTX524347:CUC524347 DDT524347:DDY524347 DNP524347:DNU524347 DXL524347:DXQ524347 EHH524347:EHM524347 ERD524347:ERI524347 FAZ524347:FBE524347 FKV524347:FLA524347 FUR524347:FUW524347 GEN524347:GES524347 GOJ524347:GOO524347 GYF524347:GYK524347 HIB524347:HIG524347 HRX524347:HSC524347 IBT524347:IBY524347 ILP524347:ILU524347 IVL524347:IVQ524347 JFH524347:JFM524347 JPD524347:JPI524347 JYZ524347:JZE524347 KIV524347:KJA524347 KSR524347:KSW524347 LCN524347:LCS524347 LMJ524347:LMO524347 LWF524347:LWK524347 MGB524347:MGG524347 MPX524347:MQC524347 MZT524347:MZY524347 NJP524347:NJU524347 NTL524347:NTQ524347 ODH524347:ODM524347 OND524347:ONI524347 OWZ524347:OXE524347 PGV524347:PHA524347 PQR524347:PQW524347 QAN524347:QAS524347 QKJ524347:QKO524347 QUF524347:QUK524347 REB524347:REG524347 RNX524347:ROC524347 RXT524347:RXY524347 SHP524347:SHU524347 SRL524347:SRQ524347 TBH524347:TBM524347 TLD524347:TLI524347 TUZ524347:TVE524347 UEV524347:UFA524347 UOR524347:UOW524347 UYN524347:UYS524347 VIJ524347:VIO524347 VSF524347:VSK524347 WCB524347:WCG524347 WLX524347:WMC524347 WVT524347:WVY524347 L589883:Q589883 JH589883:JM589883 TD589883:TI589883 ACZ589883:ADE589883 AMV589883:ANA589883 AWR589883:AWW589883 BGN589883:BGS589883 BQJ589883:BQO589883 CAF589883:CAK589883 CKB589883:CKG589883 CTX589883:CUC589883 DDT589883:DDY589883 DNP589883:DNU589883 DXL589883:DXQ589883 EHH589883:EHM589883 ERD589883:ERI589883 FAZ589883:FBE589883 FKV589883:FLA589883 FUR589883:FUW589883 GEN589883:GES589883 GOJ589883:GOO589883 GYF589883:GYK589883 HIB589883:HIG589883 HRX589883:HSC589883 IBT589883:IBY589883 ILP589883:ILU589883 IVL589883:IVQ589883 JFH589883:JFM589883 JPD589883:JPI589883 JYZ589883:JZE589883 KIV589883:KJA589883 KSR589883:KSW589883 LCN589883:LCS589883 LMJ589883:LMO589883 LWF589883:LWK589883 MGB589883:MGG589883 MPX589883:MQC589883 MZT589883:MZY589883 NJP589883:NJU589883 NTL589883:NTQ589883 ODH589883:ODM589883 OND589883:ONI589883 OWZ589883:OXE589883 PGV589883:PHA589883 PQR589883:PQW589883 QAN589883:QAS589883 QKJ589883:QKO589883 QUF589883:QUK589883 REB589883:REG589883 RNX589883:ROC589883 RXT589883:RXY589883 SHP589883:SHU589883 SRL589883:SRQ589883 TBH589883:TBM589883 TLD589883:TLI589883 TUZ589883:TVE589883 UEV589883:UFA589883 UOR589883:UOW589883 UYN589883:UYS589883 VIJ589883:VIO589883 VSF589883:VSK589883 WCB589883:WCG589883 WLX589883:WMC589883 WVT589883:WVY589883 L655419:Q655419 JH655419:JM655419 TD655419:TI655419 ACZ655419:ADE655419 AMV655419:ANA655419 AWR655419:AWW655419 BGN655419:BGS655419 BQJ655419:BQO655419 CAF655419:CAK655419 CKB655419:CKG655419 CTX655419:CUC655419 DDT655419:DDY655419 DNP655419:DNU655419 DXL655419:DXQ655419 EHH655419:EHM655419 ERD655419:ERI655419 FAZ655419:FBE655419 FKV655419:FLA655419 FUR655419:FUW655419 GEN655419:GES655419 GOJ655419:GOO655419 GYF655419:GYK655419 HIB655419:HIG655419 HRX655419:HSC655419 IBT655419:IBY655419 ILP655419:ILU655419 IVL655419:IVQ655419 JFH655419:JFM655419 JPD655419:JPI655419 JYZ655419:JZE655419 KIV655419:KJA655419 KSR655419:KSW655419 LCN655419:LCS655419 LMJ655419:LMO655419 LWF655419:LWK655419 MGB655419:MGG655419 MPX655419:MQC655419 MZT655419:MZY655419 NJP655419:NJU655419 NTL655419:NTQ655419 ODH655419:ODM655419 OND655419:ONI655419 OWZ655419:OXE655419 PGV655419:PHA655419 PQR655419:PQW655419 QAN655419:QAS655419 QKJ655419:QKO655419 QUF655419:QUK655419 REB655419:REG655419 RNX655419:ROC655419 RXT655419:RXY655419 SHP655419:SHU655419 SRL655419:SRQ655419 TBH655419:TBM655419 TLD655419:TLI655419 TUZ655419:TVE655419 UEV655419:UFA655419 UOR655419:UOW655419 UYN655419:UYS655419 VIJ655419:VIO655419 VSF655419:VSK655419 WCB655419:WCG655419 WLX655419:WMC655419 WVT655419:WVY655419 L720955:Q720955 JH720955:JM720955 TD720955:TI720955 ACZ720955:ADE720955 AMV720955:ANA720955 AWR720955:AWW720955 BGN720955:BGS720955 BQJ720955:BQO720955 CAF720955:CAK720955 CKB720955:CKG720955 CTX720955:CUC720955 DDT720955:DDY720955 DNP720955:DNU720955 DXL720955:DXQ720955 EHH720955:EHM720955 ERD720955:ERI720955 FAZ720955:FBE720955 FKV720955:FLA720955 FUR720955:FUW720955 GEN720955:GES720955 GOJ720955:GOO720955 GYF720955:GYK720955 HIB720955:HIG720955 HRX720955:HSC720955 IBT720955:IBY720955 ILP720955:ILU720955 IVL720955:IVQ720955 JFH720955:JFM720955 JPD720955:JPI720955 JYZ720955:JZE720955 KIV720955:KJA720955 KSR720955:KSW720955 LCN720955:LCS720955 LMJ720955:LMO720955 LWF720955:LWK720955 MGB720955:MGG720955 MPX720955:MQC720955 MZT720955:MZY720955 NJP720955:NJU720955 NTL720955:NTQ720955 ODH720955:ODM720955 OND720955:ONI720955 OWZ720955:OXE720955 PGV720955:PHA720955 PQR720955:PQW720955 QAN720955:QAS720955 QKJ720955:QKO720955 QUF720955:QUK720955 REB720955:REG720955 RNX720955:ROC720955 RXT720955:RXY720955 SHP720955:SHU720955 SRL720955:SRQ720955 TBH720955:TBM720955 TLD720955:TLI720955 TUZ720955:TVE720955 UEV720955:UFA720955 UOR720955:UOW720955 UYN720955:UYS720955 VIJ720955:VIO720955 VSF720955:VSK720955 WCB720955:WCG720955 WLX720955:WMC720955 WVT720955:WVY720955 L786491:Q786491 JH786491:JM786491 TD786491:TI786491 ACZ786491:ADE786491 AMV786491:ANA786491 AWR786491:AWW786491 BGN786491:BGS786491 BQJ786491:BQO786491 CAF786491:CAK786491 CKB786491:CKG786491 CTX786491:CUC786491 DDT786491:DDY786491 DNP786491:DNU786491 DXL786491:DXQ786491 EHH786491:EHM786491 ERD786491:ERI786491 FAZ786491:FBE786491 FKV786491:FLA786491 FUR786491:FUW786491 GEN786491:GES786491 GOJ786491:GOO786491 GYF786491:GYK786491 HIB786491:HIG786491 HRX786491:HSC786491 IBT786491:IBY786491 ILP786491:ILU786491 IVL786491:IVQ786491 JFH786491:JFM786491 JPD786491:JPI786491 JYZ786491:JZE786491 KIV786491:KJA786491 KSR786491:KSW786491 LCN786491:LCS786491 LMJ786491:LMO786491 LWF786491:LWK786491 MGB786491:MGG786491 MPX786491:MQC786491 MZT786491:MZY786491 NJP786491:NJU786491 NTL786491:NTQ786491 ODH786491:ODM786491 OND786491:ONI786491 OWZ786491:OXE786491 PGV786491:PHA786491 PQR786491:PQW786491 QAN786491:QAS786491 QKJ786491:QKO786491 QUF786491:QUK786491 REB786491:REG786491 RNX786491:ROC786491 RXT786491:RXY786491 SHP786491:SHU786491 SRL786491:SRQ786491 TBH786491:TBM786491 TLD786491:TLI786491 TUZ786491:TVE786491 UEV786491:UFA786491 UOR786491:UOW786491 UYN786491:UYS786491 VIJ786491:VIO786491 VSF786491:VSK786491 WCB786491:WCG786491 WLX786491:WMC786491 WVT786491:WVY786491 L852027:Q852027 JH852027:JM852027 TD852027:TI852027 ACZ852027:ADE852027 AMV852027:ANA852027 AWR852027:AWW852027 BGN852027:BGS852027 BQJ852027:BQO852027 CAF852027:CAK852027 CKB852027:CKG852027 CTX852027:CUC852027 DDT852027:DDY852027 DNP852027:DNU852027 DXL852027:DXQ852027 EHH852027:EHM852027 ERD852027:ERI852027 FAZ852027:FBE852027 FKV852027:FLA852027 FUR852027:FUW852027 GEN852027:GES852027 GOJ852027:GOO852027 GYF852027:GYK852027 HIB852027:HIG852027 HRX852027:HSC852027 IBT852027:IBY852027 ILP852027:ILU852027 IVL852027:IVQ852027 JFH852027:JFM852027 JPD852027:JPI852027 JYZ852027:JZE852027 KIV852027:KJA852027 KSR852027:KSW852027 LCN852027:LCS852027 LMJ852027:LMO852027 LWF852027:LWK852027 MGB852027:MGG852027 MPX852027:MQC852027 MZT852027:MZY852027 NJP852027:NJU852027 NTL852027:NTQ852027 ODH852027:ODM852027 OND852027:ONI852027 OWZ852027:OXE852027 PGV852027:PHA852027 PQR852027:PQW852027 QAN852027:QAS852027 QKJ852027:QKO852027 QUF852027:QUK852027 REB852027:REG852027 RNX852027:ROC852027 RXT852027:RXY852027 SHP852027:SHU852027 SRL852027:SRQ852027 TBH852027:TBM852027 TLD852027:TLI852027 TUZ852027:TVE852027 UEV852027:UFA852027 UOR852027:UOW852027 UYN852027:UYS852027 VIJ852027:VIO852027 VSF852027:VSK852027 WCB852027:WCG852027 WLX852027:WMC852027 WVT852027:WVY852027 L917563:Q917563 JH917563:JM917563 TD917563:TI917563 ACZ917563:ADE917563 AMV917563:ANA917563 AWR917563:AWW917563 BGN917563:BGS917563 BQJ917563:BQO917563 CAF917563:CAK917563 CKB917563:CKG917563 CTX917563:CUC917563 DDT917563:DDY917563 DNP917563:DNU917563 DXL917563:DXQ917563 EHH917563:EHM917563 ERD917563:ERI917563 FAZ917563:FBE917563 FKV917563:FLA917563 FUR917563:FUW917563 GEN917563:GES917563 GOJ917563:GOO917563 GYF917563:GYK917563 HIB917563:HIG917563 HRX917563:HSC917563 IBT917563:IBY917563 ILP917563:ILU917563 IVL917563:IVQ917563 JFH917563:JFM917563 JPD917563:JPI917563 JYZ917563:JZE917563 KIV917563:KJA917563 KSR917563:KSW917563 LCN917563:LCS917563 LMJ917563:LMO917563 LWF917563:LWK917563 MGB917563:MGG917563 MPX917563:MQC917563 MZT917563:MZY917563 NJP917563:NJU917563 NTL917563:NTQ917563 ODH917563:ODM917563 OND917563:ONI917563 OWZ917563:OXE917563 PGV917563:PHA917563 PQR917563:PQW917563 QAN917563:QAS917563 QKJ917563:QKO917563 QUF917563:QUK917563 REB917563:REG917563 RNX917563:ROC917563 RXT917563:RXY917563 SHP917563:SHU917563 SRL917563:SRQ917563 TBH917563:TBM917563 TLD917563:TLI917563 TUZ917563:TVE917563 UEV917563:UFA917563 UOR917563:UOW917563 UYN917563:UYS917563 VIJ917563:VIO917563 VSF917563:VSK917563 WCB917563:WCG917563 WLX917563:WMC917563 WVT917563:WVY917563 L983099:Q983099 JH983099:JM983099 TD983099:TI983099 ACZ983099:ADE983099 AMV983099:ANA983099 AWR983099:AWW983099 BGN983099:BGS983099 BQJ983099:BQO983099 CAF983099:CAK983099 CKB983099:CKG983099 CTX983099:CUC983099 DDT983099:DDY983099 DNP983099:DNU983099 DXL983099:DXQ983099 EHH983099:EHM983099 ERD983099:ERI983099 FAZ983099:FBE983099 FKV983099:FLA983099 FUR983099:FUW983099 GEN983099:GES983099 GOJ983099:GOO983099 GYF983099:GYK983099 HIB983099:HIG983099 HRX983099:HSC983099 IBT983099:IBY983099 ILP983099:ILU983099 IVL983099:IVQ983099 JFH983099:JFM983099 JPD983099:JPI983099 JYZ983099:JZE983099 KIV983099:KJA983099 KSR983099:KSW983099 LCN983099:LCS983099 LMJ983099:LMO983099 LWF983099:LWK983099 MGB983099:MGG983099 MPX983099:MQC983099 MZT983099:MZY983099 NJP983099:NJU983099 NTL983099:NTQ983099 ODH983099:ODM983099 OND983099:ONI983099 OWZ983099:OXE983099 PGV983099:PHA983099 PQR983099:PQW983099 QAN983099:QAS983099 QKJ983099:QKO983099 QUF983099:QUK983099 REB983099:REG983099 RNX983099:ROC983099 RXT983099:RXY983099 SHP983099:SHU983099 SRL983099:SRQ983099 TBH983099:TBM983099 TLD983099:TLI983099 TUZ983099:TVE983099 UEV983099:UFA983099 UOR983099:UOW983099 UYN983099:UYS983099 VIJ983099:VIO983099 VSF983099:VSK983099 WCB983099:WCG983099 WLX983099:WMC983099 WVT983099:WVY983099 L61:Q61 JH61:JM61 TD61:TI61 ACZ61:ADE61 AMV61:ANA61 AWR61:AWW61 BGN61:BGS61 BQJ61:BQO61 CAF61:CAK61 CKB61:CKG61 CTX61:CUC61 DDT61:DDY61 DNP61:DNU61 DXL61:DXQ61 EHH61:EHM61 ERD61:ERI61 FAZ61:FBE61 FKV61:FLA61 FUR61:FUW61 GEN61:GES61 GOJ61:GOO61 GYF61:GYK61 HIB61:HIG61 HRX61:HSC61 IBT61:IBY61 ILP61:ILU61 IVL61:IVQ61 JFH61:JFM61 JPD61:JPI61 JYZ61:JZE61 KIV61:KJA61 KSR61:KSW61 LCN61:LCS61 LMJ61:LMO61 LWF61:LWK61 MGB61:MGG61 MPX61:MQC61 MZT61:MZY61 NJP61:NJU61 NTL61:NTQ61 ODH61:ODM61 OND61:ONI61 OWZ61:OXE61 PGV61:PHA61 PQR61:PQW61 QAN61:QAS61 QKJ61:QKO61 QUF61:QUK61 REB61:REG61 RNX61:ROC61 RXT61:RXY61 SHP61:SHU61 SRL61:SRQ61 TBH61:TBM61 TLD61:TLI61 TUZ61:TVE61 UEV61:UFA61 UOR61:UOW61 UYN61:UYS61 VIJ61:VIO61 VSF61:VSK61 WCB61:WCG61 WLX61:WMC61 WVT61:WVY61 L65597:Q65597 JH65597:JM65597 TD65597:TI65597 ACZ65597:ADE65597 AMV65597:ANA65597 AWR65597:AWW65597 BGN65597:BGS65597 BQJ65597:BQO65597 CAF65597:CAK65597 CKB65597:CKG65597 CTX65597:CUC65597 DDT65597:DDY65597 DNP65597:DNU65597 DXL65597:DXQ65597 EHH65597:EHM65597 ERD65597:ERI65597 FAZ65597:FBE65597 FKV65597:FLA65597 FUR65597:FUW65597 GEN65597:GES65597 GOJ65597:GOO65597 GYF65597:GYK65597 HIB65597:HIG65597 HRX65597:HSC65597 IBT65597:IBY65597 ILP65597:ILU65597 IVL65597:IVQ65597 JFH65597:JFM65597 JPD65597:JPI65597 JYZ65597:JZE65597 KIV65597:KJA65597 KSR65597:KSW65597 LCN65597:LCS65597 LMJ65597:LMO65597 LWF65597:LWK65597 MGB65597:MGG65597 MPX65597:MQC65597 MZT65597:MZY65597 NJP65597:NJU65597 NTL65597:NTQ65597 ODH65597:ODM65597 OND65597:ONI65597 OWZ65597:OXE65597 PGV65597:PHA65597 PQR65597:PQW65597 QAN65597:QAS65597 QKJ65597:QKO65597 QUF65597:QUK65597 REB65597:REG65597 RNX65597:ROC65597 RXT65597:RXY65597 SHP65597:SHU65597 SRL65597:SRQ65597 TBH65597:TBM65597 TLD65597:TLI65597 TUZ65597:TVE65597 UEV65597:UFA65597 UOR65597:UOW65597 UYN65597:UYS65597 VIJ65597:VIO65597 VSF65597:VSK65597 WCB65597:WCG65597 WLX65597:WMC65597 WVT65597:WVY65597 L131133:Q131133 JH131133:JM131133 TD131133:TI131133 ACZ131133:ADE131133 AMV131133:ANA131133 AWR131133:AWW131133 BGN131133:BGS131133 BQJ131133:BQO131133 CAF131133:CAK131133 CKB131133:CKG131133 CTX131133:CUC131133 DDT131133:DDY131133 DNP131133:DNU131133 DXL131133:DXQ131133 EHH131133:EHM131133 ERD131133:ERI131133 FAZ131133:FBE131133 FKV131133:FLA131133 FUR131133:FUW131133 GEN131133:GES131133 GOJ131133:GOO131133 GYF131133:GYK131133 HIB131133:HIG131133 HRX131133:HSC131133 IBT131133:IBY131133 ILP131133:ILU131133 IVL131133:IVQ131133 JFH131133:JFM131133 JPD131133:JPI131133 JYZ131133:JZE131133 KIV131133:KJA131133 KSR131133:KSW131133 LCN131133:LCS131133 LMJ131133:LMO131133 LWF131133:LWK131133 MGB131133:MGG131133 MPX131133:MQC131133 MZT131133:MZY131133 NJP131133:NJU131133 NTL131133:NTQ131133 ODH131133:ODM131133 OND131133:ONI131133 OWZ131133:OXE131133 PGV131133:PHA131133 PQR131133:PQW131133 QAN131133:QAS131133 QKJ131133:QKO131133 QUF131133:QUK131133 REB131133:REG131133 RNX131133:ROC131133 RXT131133:RXY131133 SHP131133:SHU131133 SRL131133:SRQ131133 TBH131133:TBM131133 TLD131133:TLI131133 TUZ131133:TVE131133 UEV131133:UFA131133 UOR131133:UOW131133 UYN131133:UYS131133 VIJ131133:VIO131133 VSF131133:VSK131133 WCB131133:WCG131133 WLX131133:WMC131133 WVT131133:WVY131133 L196669:Q196669 JH196669:JM196669 TD196669:TI196669 ACZ196669:ADE196669 AMV196669:ANA196669 AWR196669:AWW196669 BGN196669:BGS196669 BQJ196669:BQO196669 CAF196669:CAK196669 CKB196669:CKG196669 CTX196669:CUC196669 DDT196669:DDY196669 DNP196669:DNU196669 DXL196669:DXQ196669 EHH196669:EHM196669 ERD196669:ERI196669 FAZ196669:FBE196669 FKV196669:FLA196669 FUR196669:FUW196669 GEN196669:GES196669 GOJ196669:GOO196669 GYF196669:GYK196669 HIB196669:HIG196669 HRX196669:HSC196669 IBT196669:IBY196669 ILP196669:ILU196669 IVL196669:IVQ196669 JFH196669:JFM196669 JPD196669:JPI196669 JYZ196669:JZE196669 KIV196669:KJA196669 KSR196669:KSW196669 LCN196669:LCS196669 LMJ196669:LMO196669 LWF196669:LWK196669 MGB196669:MGG196669 MPX196669:MQC196669 MZT196669:MZY196669 NJP196669:NJU196669 NTL196669:NTQ196669 ODH196669:ODM196669 OND196669:ONI196669 OWZ196669:OXE196669 PGV196669:PHA196669 PQR196669:PQW196669 QAN196669:QAS196669 QKJ196669:QKO196669 QUF196669:QUK196669 REB196669:REG196669 RNX196669:ROC196669 RXT196669:RXY196669 SHP196669:SHU196669 SRL196669:SRQ196669 TBH196669:TBM196669 TLD196669:TLI196669 TUZ196669:TVE196669 UEV196669:UFA196669 UOR196669:UOW196669 UYN196669:UYS196669 VIJ196669:VIO196669 VSF196669:VSK196669 WCB196669:WCG196669 WLX196669:WMC196669 WVT196669:WVY196669 L262205:Q262205 JH262205:JM262205 TD262205:TI262205 ACZ262205:ADE262205 AMV262205:ANA262205 AWR262205:AWW262205 BGN262205:BGS262205 BQJ262205:BQO262205 CAF262205:CAK262205 CKB262205:CKG262205 CTX262205:CUC262205 DDT262205:DDY262205 DNP262205:DNU262205 DXL262205:DXQ262205 EHH262205:EHM262205 ERD262205:ERI262205 FAZ262205:FBE262205 FKV262205:FLA262205 FUR262205:FUW262205 GEN262205:GES262205 GOJ262205:GOO262205 GYF262205:GYK262205 HIB262205:HIG262205 HRX262205:HSC262205 IBT262205:IBY262205 ILP262205:ILU262205 IVL262205:IVQ262205 JFH262205:JFM262205 JPD262205:JPI262205 JYZ262205:JZE262205 KIV262205:KJA262205 KSR262205:KSW262205 LCN262205:LCS262205 LMJ262205:LMO262205 LWF262205:LWK262205 MGB262205:MGG262205 MPX262205:MQC262205 MZT262205:MZY262205 NJP262205:NJU262205 NTL262205:NTQ262205 ODH262205:ODM262205 OND262205:ONI262205 OWZ262205:OXE262205 PGV262205:PHA262205 PQR262205:PQW262205 QAN262205:QAS262205 QKJ262205:QKO262205 QUF262205:QUK262205 REB262205:REG262205 RNX262205:ROC262205 RXT262205:RXY262205 SHP262205:SHU262205 SRL262205:SRQ262205 TBH262205:TBM262205 TLD262205:TLI262205 TUZ262205:TVE262205 UEV262205:UFA262205 UOR262205:UOW262205 UYN262205:UYS262205 VIJ262205:VIO262205 VSF262205:VSK262205 WCB262205:WCG262205 WLX262205:WMC262205 WVT262205:WVY262205 L327741:Q327741 JH327741:JM327741 TD327741:TI327741 ACZ327741:ADE327741 AMV327741:ANA327741 AWR327741:AWW327741 BGN327741:BGS327741 BQJ327741:BQO327741 CAF327741:CAK327741 CKB327741:CKG327741 CTX327741:CUC327741 DDT327741:DDY327741 DNP327741:DNU327741 DXL327741:DXQ327741 EHH327741:EHM327741 ERD327741:ERI327741 FAZ327741:FBE327741 FKV327741:FLA327741 FUR327741:FUW327741 GEN327741:GES327741 GOJ327741:GOO327741 GYF327741:GYK327741 HIB327741:HIG327741 HRX327741:HSC327741 IBT327741:IBY327741 ILP327741:ILU327741 IVL327741:IVQ327741 JFH327741:JFM327741 JPD327741:JPI327741 JYZ327741:JZE327741 KIV327741:KJA327741 KSR327741:KSW327741 LCN327741:LCS327741 LMJ327741:LMO327741 LWF327741:LWK327741 MGB327741:MGG327741 MPX327741:MQC327741 MZT327741:MZY327741 NJP327741:NJU327741 NTL327741:NTQ327741 ODH327741:ODM327741 OND327741:ONI327741 OWZ327741:OXE327741 PGV327741:PHA327741 PQR327741:PQW327741 QAN327741:QAS327741 QKJ327741:QKO327741 QUF327741:QUK327741 REB327741:REG327741 RNX327741:ROC327741 RXT327741:RXY327741 SHP327741:SHU327741 SRL327741:SRQ327741 TBH327741:TBM327741 TLD327741:TLI327741 TUZ327741:TVE327741 UEV327741:UFA327741 UOR327741:UOW327741 UYN327741:UYS327741 VIJ327741:VIO327741 VSF327741:VSK327741 WCB327741:WCG327741 WLX327741:WMC327741 WVT327741:WVY327741 L393277:Q393277 JH393277:JM393277 TD393277:TI393277 ACZ393277:ADE393277 AMV393277:ANA393277 AWR393277:AWW393277 BGN393277:BGS393277 BQJ393277:BQO393277 CAF393277:CAK393277 CKB393277:CKG393277 CTX393277:CUC393277 DDT393277:DDY393277 DNP393277:DNU393277 DXL393277:DXQ393277 EHH393277:EHM393277 ERD393277:ERI393277 FAZ393277:FBE393277 FKV393277:FLA393277 FUR393277:FUW393277 GEN393277:GES393277 GOJ393277:GOO393277 GYF393277:GYK393277 HIB393277:HIG393277 HRX393277:HSC393277 IBT393277:IBY393277 ILP393277:ILU393277 IVL393277:IVQ393277 JFH393277:JFM393277 JPD393277:JPI393277 JYZ393277:JZE393277 KIV393277:KJA393277 KSR393277:KSW393277 LCN393277:LCS393277 LMJ393277:LMO393277 LWF393277:LWK393277 MGB393277:MGG393277 MPX393277:MQC393277 MZT393277:MZY393277 NJP393277:NJU393277 NTL393277:NTQ393277 ODH393277:ODM393277 OND393277:ONI393277 OWZ393277:OXE393277 PGV393277:PHA393277 PQR393277:PQW393277 QAN393277:QAS393277 QKJ393277:QKO393277 QUF393277:QUK393277 REB393277:REG393277 RNX393277:ROC393277 RXT393277:RXY393277 SHP393277:SHU393277 SRL393277:SRQ393277 TBH393277:TBM393277 TLD393277:TLI393277 TUZ393277:TVE393277 UEV393277:UFA393277 UOR393277:UOW393277 UYN393277:UYS393277 VIJ393277:VIO393277 VSF393277:VSK393277 WCB393277:WCG393277 WLX393277:WMC393277 WVT393277:WVY393277 L458813:Q458813 JH458813:JM458813 TD458813:TI458813 ACZ458813:ADE458813 AMV458813:ANA458813 AWR458813:AWW458813 BGN458813:BGS458813 BQJ458813:BQO458813 CAF458813:CAK458813 CKB458813:CKG458813 CTX458813:CUC458813 DDT458813:DDY458813 DNP458813:DNU458813 DXL458813:DXQ458813 EHH458813:EHM458813 ERD458813:ERI458813 FAZ458813:FBE458813 FKV458813:FLA458813 FUR458813:FUW458813 GEN458813:GES458813 GOJ458813:GOO458813 GYF458813:GYK458813 HIB458813:HIG458813 HRX458813:HSC458813 IBT458813:IBY458813 ILP458813:ILU458813 IVL458813:IVQ458813 JFH458813:JFM458813 JPD458813:JPI458813 JYZ458813:JZE458813 KIV458813:KJA458813 KSR458813:KSW458813 LCN458813:LCS458813 LMJ458813:LMO458813 LWF458813:LWK458813 MGB458813:MGG458813 MPX458813:MQC458813 MZT458813:MZY458813 NJP458813:NJU458813 NTL458813:NTQ458813 ODH458813:ODM458813 OND458813:ONI458813 OWZ458813:OXE458813 PGV458813:PHA458813 PQR458813:PQW458813 QAN458813:QAS458813 QKJ458813:QKO458813 QUF458813:QUK458813 REB458813:REG458813 RNX458813:ROC458813 RXT458813:RXY458813 SHP458813:SHU458813 SRL458813:SRQ458813 TBH458813:TBM458813 TLD458813:TLI458813 TUZ458813:TVE458813 UEV458813:UFA458813 UOR458813:UOW458813 UYN458813:UYS458813 VIJ458813:VIO458813 VSF458813:VSK458813 WCB458813:WCG458813 WLX458813:WMC458813 WVT458813:WVY458813 L524349:Q524349 JH524349:JM524349 TD524349:TI524349 ACZ524349:ADE524349 AMV524349:ANA524349 AWR524349:AWW524349 BGN524349:BGS524349 BQJ524349:BQO524349 CAF524349:CAK524349 CKB524349:CKG524349 CTX524349:CUC524349 DDT524349:DDY524349 DNP524349:DNU524349 DXL524349:DXQ524349 EHH524349:EHM524349 ERD524349:ERI524349 FAZ524349:FBE524349 FKV524349:FLA524349 FUR524349:FUW524349 GEN524349:GES524349 GOJ524349:GOO524349 GYF524349:GYK524349 HIB524349:HIG524349 HRX524349:HSC524349 IBT524349:IBY524349 ILP524349:ILU524349 IVL524349:IVQ524349 JFH524349:JFM524349 JPD524349:JPI524349 JYZ524349:JZE524349 KIV524349:KJA524349 KSR524349:KSW524349 LCN524349:LCS524349 LMJ524349:LMO524349 LWF524349:LWK524349 MGB524349:MGG524349 MPX524349:MQC524349 MZT524349:MZY524349 NJP524349:NJU524349 NTL524349:NTQ524349 ODH524349:ODM524349 OND524349:ONI524349 OWZ524349:OXE524349 PGV524349:PHA524349 PQR524349:PQW524349 QAN524349:QAS524349 QKJ524349:QKO524349 QUF524349:QUK524349 REB524349:REG524349 RNX524349:ROC524349 RXT524349:RXY524349 SHP524349:SHU524349 SRL524349:SRQ524349 TBH524349:TBM524349 TLD524349:TLI524349 TUZ524349:TVE524349 UEV524349:UFA524349 UOR524349:UOW524349 UYN524349:UYS524349 VIJ524349:VIO524349 VSF524349:VSK524349 WCB524349:WCG524349 WLX524349:WMC524349 WVT524349:WVY524349 L589885:Q589885 JH589885:JM589885 TD589885:TI589885 ACZ589885:ADE589885 AMV589885:ANA589885 AWR589885:AWW589885 BGN589885:BGS589885 BQJ589885:BQO589885 CAF589885:CAK589885 CKB589885:CKG589885 CTX589885:CUC589885 DDT589885:DDY589885 DNP589885:DNU589885 DXL589885:DXQ589885 EHH589885:EHM589885 ERD589885:ERI589885 FAZ589885:FBE589885 FKV589885:FLA589885 FUR589885:FUW589885 GEN589885:GES589885 GOJ589885:GOO589885 GYF589885:GYK589885 HIB589885:HIG589885 HRX589885:HSC589885 IBT589885:IBY589885 ILP589885:ILU589885 IVL589885:IVQ589885 JFH589885:JFM589885 JPD589885:JPI589885 JYZ589885:JZE589885 KIV589885:KJA589885 KSR589885:KSW589885 LCN589885:LCS589885 LMJ589885:LMO589885 LWF589885:LWK589885 MGB589885:MGG589885 MPX589885:MQC589885 MZT589885:MZY589885 NJP589885:NJU589885 NTL589885:NTQ589885 ODH589885:ODM589885 OND589885:ONI589885 OWZ589885:OXE589885 PGV589885:PHA589885 PQR589885:PQW589885 QAN589885:QAS589885 QKJ589885:QKO589885 QUF589885:QUK589885 REB589885:REG589885 RNX589885:ROC589885 RXT589885:RXY589885 SHP589885:SHU589885 SRL589885:SRQ589885 TBH589885:TBM589885 TLD589885:TLI589885 TUZ589885:TVE589885 UEV589885:UFA589885 UOR589885:UOW589885 UYN589885:UYS589885 VIJ589885:VIO589885 VSF589885:VSK589885 WCB589885:WCG589885 WLX589885:WMC589885 WVT589885:WVY589885 L655421:Q655421 JH655421:JM655421 TD655421:TI655421 ACZ655421:ADE655421 AMV655421:ANA655421 AWR655421:AWW655421 BGN655421:BGS655421 BQJ655421:BQO655421 CAF655421:CAK655421 CKB655421:CKG655421 CTX655421:CUC655421 DDT655421:DDY655421 DNP655421:DNU655421 DXL655421:DXQ655421 EHH655421:EHM655421 ERD655421:ERI655421 FAZ655421:FBE655421 FKV655421:FLA655421 FUR655421:FUW655421 GEN655421:GES655421 GOJ655421:GOO655421 GYF655421:GYK655421 HIB655421:HIG655421 HRX655421:HSC655421 IBT655421:IBY655421 ILP655421:ILU655421 IVL655421:IVQ655421 JFH655421:JFM655421 JPD655421:JPI655421 JYZ655421:JZE655421 KIV655421:KJA655421 KSR655421:KSW655421 LCN655421:LCS655421 LMJ655421:LMO655421 LWF655421:LWK655421 MGB655421:MGG655421 MPX655421:MQC655421 MZT655421:MZY655421 NJP655421:NJU655421 NTL655421:NTQ655421 ODH655421:ODM655421 OND655421:ONI655421 OWZ655421:OXE655421 PGV655421:PHA655421 PQR655421:PQW655421 QAN655421:QAS655421 QKJ655421:QKO655421 QUF655421:QUK655421 REB655421:REG655421 RNX655421:ROC655421 RXT655421:RXY655421 SHP655421:SHU655421 SRL655421:SRQ655421 TBH655421:TBM655421 TLD655421:TLI655421 TUZ655421:TVE655421 UEV655421:UFA655421 UOR655421:UOW655421 UYN655421:UYS655421 VIJ655421:VIO655421 VSF655421:VSK655421 WCB655421:WCG655421 WLX655421:WMC655421 WVT655421:WVY655421 L720957:Q720957 JH720957:JM720957 TD720957:TI720957 ACZ720957:ADE720957 AMV720957:ANA720957 AWR720957:AWW720957 BGN720957:BGS720957 BQJ720957:BQO720957 CAF720957:CAK720957 CKB720957:CKG720957 CTX720957:CUC720957 DDT720957:DDY720957 DNP720957:DNU720957 DXL720957:DXQ720957 EHH720957:EHM720957 ERD720957:ERI720957 FAZ720957:FBE720957 FKV720957:FLA720957 FUR720957:FUW720957 GEN720957:GES720957 GOJ720957:GOO720957 GYF720957:GYK720957 HIB720957:HIG720957 HRX720957:HSC720957 IBT720957:IBY720957 ILP720957:ILU720957 IVL720957:IVQ720957 JFH720957:JFM720957 JPD720957:JPI720957 JYZ720957:JZE720957 KIV720957:KJA720957 KSR720957:KSW720957 LCN720957:LCS720957 LMJ720957:LMO720957 LWF720957:LWK720957 MGB720957:MGG720957 MPX720957:MQC720957 MZT720957:MZY720957 NJP720957:NJU720957 NTL720957:NTQ720957 ODH720957:ODM720957 OND720957:ONI720957 OWZ720957:OXE720957 PGV720957:PHA720957 PQR720957:PQW720957 QAN720957:QAS720957 QKJ720957:QKO720957 QUF720957:QUK720957 REB720957:REG720957 RNX720957:ROC720957 RXT720957:RXY720957 SHP720957:SHU720957 SRL720957:SRQ720957 TBH720957:TBM720957 TLD720957:TLI720957 TUZ720957:TVE720957 UEV720957:UFA720957 UOR720957:UOW720957 UYN720957:UYS720957 VIJ720957:VIO720957 VSF720957:VSK720957 WCB720957:WCG720957 WLX720957:WMC720957 WVT720957:WVY720957 L786493:Q786493 JH786493:JM786493 TD786493:TI786493 ACZ786493:ADE786493 AMV786493:ANA786493 AWR786493:AWW786493 BGN786493:BGS786493 BQJ786493:BQO786493 CAF786493:CAK786493 CKB786493:CKG786493 CTX786493:CUC786493 DDT786493:DDY786493 DNP786493:DNU786493 DXL786493:DXQ786493 EHH786493:EHM786493 ERD786493:ERI786493 FAZ786493:FBE786493 FKV786493:FLA786493 FUR786493:FUW786493 GEN786493:GES786493 GOJ786493:GOO786493 GYF786493:GYK786493 HIB786493:HIG786493 HRX786493:HSC786493 IBT786493:IBY786493 ILP786493:ILU786493 IVL786493:IVQ786493 JFH786493:JFM786493 JPD786493:JPI786493 JYZ786493:JZE786493 KIV786493:KJA786493 KSR786493:KSW786493 LCN786493:LCS786493 LMJ786493:LMO786493 LWF786493:LWK786493 MGB786493:MGG786493 MPX786493:MQC786493 MZT786493:MZY786493 NJP786493:NJU786493 NTL786493:NTQ786493 ODH786493:ODM786493 OND786493:ONI786493 OWZ786493:OXE786493 PGV786493:PHA786493 PQR786493:PQW786493 QAN786493:QAS786493 QKJ786493:QKO786493 QUF786493:QUK786493 REB786493:REG786493 RNX786493:ROC786493 RXT786493:RXY786493 SHP786493:SHU786493 SRL786493:SRQ786493 TBH786493:TBM786493 TLD786493:TLI786493 TUZ786493:TVE786493 UEV786493:UFA786493 UOR786493:UOW786493 UYN786493:UYS786493 VIJ786493:VIO786493 VSF786493:VSK786493 WCB786493:WCG786493 WLX786493:WMC786493 WVT786493:WVY786493 L852029:Q852029 JH852029:JM852029 TD852029:TI852029 ACZ852029:ADE852029 AMV852029:ANA852029 AWR852029:AWW852029 BGN852029:BGS852029 BQJ852029:BQO852029 CAF852029:CAK852029 CKB852029:CKG852029 CTX852029:CUC852029 DDT852029:DDY852029 DNP852029:DNU852029 DXL852029:DXQ852029 EHH852029:EHM852029 ERD852029:ERI852029 FAZ852029:FBE852029 FKV852029:FLA852029 FUR852029:FUW852029 GEN852029:GES852029 GOJ852029:GOO852029 GYF852029:GYK852029 HIB852029:HIG852029 HRX852029:HSC852029 IBT852029:IBY852029 ILP852029:ILU852029 IVL852029:IVQ852029 JFH852029:JFM852029 JPD852029:JPI852029 JYZ852029:JZE852029 KIV852029:KJA852029 KSR852029:KSW852029 LCN852029:LCS852029 LMJ852029:LMO852029 LWF852029:LWK852029 MGB852029:MGG852029 MPX852029:MQC852029 MZT852029:MZY852029 NJP852029:NJU852029 NTL852029:NTQ852029 ODH852029:ODM852029 OND852029:ONI852029 OWZ852029:OXE852029 PGV852029:PHA852029 PQR852029:PQW852029 QAN852029:QAS852029 QKJ852029:QKO852029 QUF852029:QUK852029 REB852029:REG852029 RNX852029:ROC852029 RXT852029:RXY852029 SHP852029:SHU852029 SRL852029:SRQ852029 TBH852029:TBM852029 TLD852029:TLI852029 TUZ852029:TVE852029 UEV852029:UFA852029 UOR852029:UOW852029 UYN852029:UYS852029 VIJ852029:VIO852029 VSF852029:VSK852029 WCB852029:WCG852029 WLX852029:WMC852029 WVT852029:WVY852029 L917565:Q917565 JH917565:JM917565 TD917565:TI917565 ACZ917565:ADE917565 AMV917565:ANA917565 AWR917565:AWW917565 BGN917565:BGS917565 BQJ917565:BQO917565 CAF917565:CAK917565 CKB917565:CKG917565 CTX917565:CUC917565 DDT917565:DDY917565 DNP917565:DNU917565 DXL917565:DXQ917565 EHH917565:EHM917565 ERD917565:ERI917565 FAZ917565:FBE917565 FKV917565:FLA917565 FUR917565:FUW917565 GEN917565:GES917565 GOJ917565:GOO917565 GYF917565:GYK917565 HIB917565:HIG917565 HRX917565:HSC917565 IBT917565:IBY917565 ILP917565:ILU917565 IVL917565:IVQ917565 JFH917565:JFM917565 JPD917565:JPI917565 JYZ917565:JZE917565 KIV917565:KJA917565 KSR917565:KSW917565 LCN917565:LCS917565 LMJ917565:LMO917565 LWF917565:LWK917565 MGB917565:MGG917565 MPX917565:MQC917565 MZT917565:MZY917565 NJP917565:NJU917565 NTL917565:NTQ917565 ODH917565:ODM917565 OND917565:ONI917565 OWZ917565:OXE917565 PGV917565:PHA917565 PQR917565:PQW917565 QAN917565:QAS917565 QKJ917565:QKO917565 QUF917565:QUK917565 REB917565:REG917565 RNX917565:ROC917565 RXT917565:RXY917565 SHP917565:SHU917565 SRL917565:SRQ917565 TBH917565:TBM917565 TLD917565:TLI917565 TUZ917565:TVE917565 UEV917565:UFA917565 UOR917565:UOW917565 UYN917565:UYS917565 VIJ917565:VIO917565 VSF917565:VSK917565 WCB917565:WCG917565 WLX917565:WMC917565 WVT917565:WVY917565 L983101:Q983101 JH983101:JM983101 TD983101:TI983101 ACZ983101:ADE983101 AMV983101:ANA983101 AWR983101:AWW983101 BGN983101:BGS983101 BQJ983101:BQO983101 CAF983101:CAK983101 CKB983101:CKG983101 CTX983101:CUC983101 DDT983101:DDY983101 DNP983101:DNU983101 DXL983101:DXQ983101 EHH983101:EHM983101 ERD983101:ERI983101 FAZ983101:FBE983101 FKV983101:FLA983101 FUR983101:FUW983101 GEN983101:GES983101 GOJ983101:GOO983101 GYF983101:GYK983101 HIB983101:HIG983101 HRX983101:HSC983101 IBT983101:IBY983101 ILP983101:ILU983101 IVL983101:IVQ983101 JFH983101:JFM983101 JPD983101:JPI983101 JYZ983101:JZE983101 KIV983101:KJA983101 KSR983101:KSW983101 LCN983101:LCS983101 LMJ983101:LMO983101 LWF983101:LWK983101 MGB983101:MGG983101 MPX983101:MQC983101 MZT983101:MZY983101 NJP983101:NJU983101 NTL983101:NTQ983101 ODH983101:ODM983101 OND983101:ONI983101 OWZ983101:OXE983101 PGV983101:PHA983101 PQR983101:PQW983101 QAN983101:QAS983101 QKJ983101:QKO983101 QUF983101:QUK983101 REB983101:REG983101 RNX983101:ROC983101 RXT983101:RXY983101 SHP983101:SHU983101 SRL983101:SRQ983101 TBH983101:TBM983101 TLD983101:TLI983101 TUZ983101:TVE983101 UEV983101:UFA983101 UOR983101:UOW983101 UYN983101:UYS983101 VIJ983101:VIO983101 VSF983101:VSK983101 WCB983101:WCG983101 WLX983101:WMC983101 WVT983101:WVY983101 AB63:AD63 JX63:JZ63 TT63:TV63 ADP63:ADR63 ANL63:ANN63 AXH63:AXJ63 BHD63:BHF63 BQZ63:BRB63 CAV63:CAX63 CKR63:CKT63 CUN63:CUP63 DEJ63:DEL63 DOF63:DOH63 DYB63:DYD63 EHX63:EHZ63 ERT63:ERV63 FBP63:FBR63 FLL63:FLN63 FVH63:FVJ63 GFD63:GFF63 GOZ63:GPB63 GYV63:GYX63 HIR63:HIT63 HSN63:HSP63 ICJ63:ICL63 IMF63:IMH63 IWB63:IWD63 JFX63:JFZ63 JPT63:JPV63 JZP63:JZR63 KJL63:KJN63 KTH63:KTJ63 LDD63:LDF63 LMZ63:LNB63 LWV63:LWX63 MGR63:MGT63 MQN63:MQP63 NAJ63:NAL63 NKF63:NKH63 NUB63:NUD63 ODX63:ODZ63 ONT63:ONV63 OXP63:OXR63 PHL63:PHN63 PRH63:PRJ63 QBD63:QBF63 QKZ63:QLB63 QUV63:QUX63 RER63:RET63 RON63:ROP63 RYJ63:RYL63 SIF63:SIH63 SSB63:SSD63 TBX63:TBZ63 TLT63:TLV63 TVP63:TVR63 UFL63:UFN63 UPH63:UPJ63 UZD63:UZF63 VIZ63:VJB63 VSV63:VSX63 WCR63:WCT63 WMN63:WMP63 WWJ63:WWL63 AB65599:AD65599 JX65599:JZ65599 TT65599:TV65599 ADP65599:ADR65599 ANL65599:ANN65599 AXH65599:AXJ65599 BHD65599:BHF65599 BQZ65599:BRB65599 CAV65599:CAX65599 CKR65599:CKT65599 CUN65599:CUP65599 DEJ65599:DEL65599 DOF65599:DOH65599 DYB65599:DYD65599 EHX65599:EHZ65599 ERT65599:ERV65599 FBP65599:FBR65599 FLL65599:FLN65599 FVH65599:FVJ65599 GFD65599:GFF65599 GOZ65599:GPB65599 GYV65599:GYX65599 HIR65599:HIT65599 HSN65599:HSP65599 ICJ65599:ICL65599 IMF65599:IMH65599 IWB65599:IWD65599 JFX65599:JFZ65599 JPT65599:JPV65599 JZP65599:JZR65599 KJL65599:KJN65599 KTH65599:KTJ65599 LDD65599:LDF65599 LMZ65599:LNB65599 LWV65599:LWX65599 MGR65599:MGT65599 MQN65599:MQP65599 NAJ65599:NAL65599 NKF65599:NKH65599 NUB65599:NUD65599 ODX65599:ODZ65599 ONT65599:ONV65599 OXP65599:OXR65599 PHL65599:PHN65599 PRH65599:PRJ65599 QBD65599:QBF65599 QKZ65599:QLB65599 QUV65599:QUX65599 RER65599:RET65599 RON65599:ROP65599 RYJ65599:RYL65599 SIF65599:SIH65599 SSB65599:SSD65599 TBX65599:TBZ65599 TLT65599:TLV65599 TVP65599:TVR65599 UFL65599:UFN65599 UPH65599:UPJ65599 UZD65599:UZF65599 VIZ65599:VJB65599 VSV65599:VSX65599 WCR65599:WCT65599 WMN65599:WMP65599 WWJ65599:WWL65599 AB131135:AD131135 JX131135:JZ131135 TT131135:TV131135 ADP131135:ADR131135 ANL131135:ANN131135 AXH131135:AXJ131135 BHD131135:BHF131135 BQZ131135:BRB131135 CAV131135:CAX131135 CKR131135:CKT131135 CUN131135:CUP131135 DEJ131135:DEL131135 DOF131135:DOH131135 DYB131135:DYD131135 EHX131135:EHZ131135 ERT131135:ERV131135 FBP131135:FBR131135 FLL131135:FLN131135 FVH131135:FVJ131135 GFD131135:GFF131135 GOZ131135:GPB131135 GYV131135:GYX131135 HIR131135:HIT131135 HSN131135:HSP131135 ICJ131135:ICL131135 IMF131135:IMH131135 IWB131135:IWD131135 JFX131135:JFZ131135 JPT131135:JPV131135 JZP131135:JZR131135 KJL131135:KJN131135 KTH131135:KTJ131135 LDD131135:LDF131135 LMZ131135:LNB131135 LWV131135:LWX131135 MGR131135:MGT131135 MQN131135:MQP131135 NAJ131135:NAL131135 NKF131135:NKH131135 NUB131135:NUD131135 ODX131135:ODZ131135 ONT131135:ONV131135 OXP131135:OXR131135 PHL131135:PHN131135 PRH131135:PRJ131135 QBD131135:QBF131135 QKZ131135:QLB131135 QUV131135:QUX131135 RER131135:RET131135 RON131135:ROP131135 RYJ131135:RYL131135 SIF131135:SIH131135 SSB131135:SSD131135 TBX131135:TBZ131135 TLT131135:TLV131135 TVP131135:TVR131135 UFL131135:UFN131135 UPH131135:UPJ131135 UZD131135:UZF131135 VIZ131135:VJB131135 VSV131135:VSX131135 WCR131135:WCT131135 WMN131135:WMP131135 WWJ131135:WWL131135 AB196671:AD196671 JX196671:JZ196671 TT196671:TV196671 ADP196671:ADR196671 ANL196671:ANN196671 AXH196671:AXJ196671 BHD196671:BHF196671 BQZ196671:BRB196671 CAV196671:CAX196671 CKR196671:CKT196671 CUN196671:CUP196671 DEJ196671:DEL196671 DOF196671:DOH196671 DYB196671:DYD196671 EHX196671:EHZ196671 ERT196671:ERV196671 FBP196671:FBR196671 FLL196671:FLN196671 FVH196671:FVJ196671 GFD196671:GFF196671 GOZ196671:GPB196671 GYV196671:GYX196671 HIR196671:HIT196671 HSN196671:HSP196671 ICJ196671:ICL196671 IMF196671:IMH196671 IWB196671:IWD196671 JFX196671:JFZ196671 JPT196671:JPV196671 JZP196671:JZR196671 KJL196671:KJN196671 KTH196671:KTJ196671 LDD196671:LDF196671 LMZ196671:LNB196671 LWV196671:LWX196671 MGR196671:MGT196671 MQN196671:MQP196671 NAJ196671:NAL196671 NKF196671:NKH196671 NUB196671:NUD196671 ODX196671:ODZ196671 ONT196671:ONV196671 OXP196671:OXR196671 PHL196671:PHN196671 PRH196671:PRJ196671 QBD196671:QBF196671 QKZ196671:QLB196671 QUV196671:QUX196671 RER196671:RET196671 RON196671:ROP196671 RYJ196671:RYL196671 SIF196671:SIH196671 SSB196671:SSD196671 TBX196671:TBZ196671 TLT196671:TLV196671 TVP196671:TVR196671 UFL196671:UFN196671 UPH196671:UPJ196671 UZD196671:UZF196671 VIZ196671:VJB196671 VSV196671:VSX196671 WCR196671:WCT196671 WMN196671:WMP196671 WWJ196671:WWL196671 AB262207:AD262207 JX262207:JZ262207 TT262207:TV262207 ADP262207:ADR262207 ANL262207:ANN262207 AXH262207:AXJ262207 BHD262207:BHF262207 BQZ262207:BRB262207 CAV262207:CAX262207 CKR262207:CKT262207 CUN262207:CUP262207 DEJ262207:DEL262207 DOF262207:DOH262207 DYB262207:DYD262207 EHX262207:EHZ262207 ERT262207:ERV262207 FBP262207:FBR262207 FLL262207:FLN262207 FVH262207:FVJ262207 GFD262207:GFF262207 GOZ262207:GPB262207 GYV262207:GYX262207 HIR262207:HIT262207 HSN262207:HSP262207 ICJ262207:ICL262207 IMF262207:IMH262207 IWB262207:IWD262207 JFX262207:JFZ262207 JPT262207:JPV262207 JZP262207:JZR262207 KJL262207:KJN262207 KTH262207:KTJ262207 LDD262207:LDF262207 LMZ262207:LNB262207 LWV262207:LWX262207 MGR262207:MGT262207 MQN262207:MQP262207 NAJ262207:NAL262207 NKF262207:NKH262207 NUB262207:NUD262207 ODX262207:ODZ262207 ONT262207:ONV262207 OXP262207:OXR262207 PHL262207:PHN262207 PRH262207:PRJ262207 QBD262207:QBF262207 QKZ262207:QLB262207 QUV262207:QUX262207 RER262207:RET262207 RON262207:ROP262207 RYJ262207:RYL262207 SIF262207:SIH262207 SSB262207:SSD262207 TBX262207:TBZ262207 TLT262207:TLV262207 TVP262207:TVR262207 UFL262207:UFN262207 UPH262207:UPJ262207 UZD262207:UZF262207 VIZ262207:VJB262207 VSV262207:VSX262207 WCR262207:WCT262207 WMN262207:WMP262207 WWJ262207:WWL262207 AB327743:AD327743 JX327743:JZ327743 TT327743:TV327743 ADP327743:ADR327743 ANL327743:ANN327743 AXH327743:AXJ327743 BHD327743:BHF327743 BQZ327743:BRB327743 CAV327743:CAX327743 CKR327743:CKT327743 CUN327743:CUP327743 DEJ327743:DEL327743 DOF327743:DOH327743 DYB327743:DYD327743 EHX327743:EHZ327743 ERT327743:ERV327743 FBP327743:FBR327743 FLL327743:FLN327743 FVH327743:FVJ327743 GFD327743:GFF327743 GOZ327743:GPB327743 GYV327743:GYX327743 HIR327743:HIT327743 HSN327743:HSP327743 ICJ327743:ICL327743 IMF327743:IMH327743 IWB327743:IWD327743 JFX327743:JFZ327743 JPT327743:JPV327743 JZP327743:JZR327743 KJL327743:KJN327743 KTH327743:KTJ327743 LDD327743:LDF327743 LMZ327743:LNB327743 LWV327743:LWX327743 MGR327743:MGT327743 MQN327743:MQP327743 NAJ327743:NAL327743 NKF327743:NKH327743 NUB327743:NUD327743 ODX327743:ODZ327743 ONT327743:ONV327743 OXP327743:OXR327743 PHL327743:PHN327743 PRH327743:PRJ327743 QBD327743:QBF327743 QKZ327743:QLB327743 QUV327743:QUX327743 RER327743:RET327743 RON327743:ROP327743 RYJ327743:RYL327743 SIF327743:SIH327743 SSB327743:SSD327743 TBX327743:TBZ327743 TLT327743:TLV327743 TVP327743:TVR327743 UFL327743:UFN327743 UPH327743:UPJ327743 UZD327743:UZF327743 VIZ327743:VJB327743 VSV327743:VSX327743 WCR327743:WCT327743 WMN327743:WMP327743 WWJ327743:WWL327743 AB393279:AD393279 JX393279:JZ393279 TT393279:TV393279 ADP393279:ADR393279 ANL393279:ANN393279 AXH393279:AXJ393279 BHD393279:BHF393279 BQZ393279:BRB393279 CAV393279:CAX393279 CKR393279:CKT393279 CUN393279:CUP393279 DEJ393279:DEL393279 DOF393279:DOH393279 DYB393279:DYD393279 EHX393279:EHZ393279 ERT393279:ERV393279 FBP393279:FBR393279 FLL393279:FLN393279 FVH393279:FVJ393279 GFD393279:GFF393279 GOZ393279:GPB393279 GYV393279:GYX393279 HIR393279:HIT393279 HSN393279:HSP393279 ICJ393279:ICL393279 IMF393279:IMH393279 IWB393279:IWD393279 JFX393279:JFZ393279 JPT393279:JPV393279 JZP393279:JZR393279 KJL393279:KJN393279 KTH393279:KTJ393279 LDD393279:LDF393279 LMZ393279:LNB393279 LWV393279:LWX393279 MGR393279:MGT393279 MQN393279:MQP393279 NAJ393279:NAL393279 NKF393279:NKH393279 NUB393279:NUD393279 ODX393279:ODZ393279 ONT393279:ONV393279 OXP393279:OXR393279 PHL393279:PHN393279 PRH393279:PRJ393279 QBD393279:QBF393279 QKZ393279:QLB393279 QUV393279:QUX393279 RER393279:RET393279 RON393279:ROP393279 RYJ393279:RYL393279 SIF393279:SIH393279 SSB393279:SSD393279 TBX393279:TBZ393279 TLT393279:TLV393279 TVP393279:TVR393279 UFL393279:UFN393279 UPH393279:UPJ393279 UZD393279:UZF393279 VIZ393279:VJB393279 VSV393279:VSX393279 WCR393279:WCT393279 WMN393279:WMP393279 WWJ393279:WWL393279 AB458815:AD458815 JX458815:JZ458815 TT458815:TV458815 ADP458815:ADR458815 ANL458815:ANN458815 AXH458815:AXJ458815 BHD458815:BHF458815 BQZ458815:BRB458815 CAV458815:CAX458815 CKR458815:CKT458815 CUN458815:CUP458815 DEJ458815:DEL458815 DOF458815:DOH458815 DYB458815:DYD458815 EHX458815:EHZ458815 ERT458815:ERV458815 FBP458815:FBR458815 FLL458815:FLN458815 FVH458815:FVJ458815 GFD458815:GFF458815 GOZ458815:GPB458815 GYV458815:GYX458815 HIR458815:HIT458815 HSN458815:HSP458815 ICJ458815:ICL458815 IMF458815:IMH458815 IWB458815:IWD458815 JFX458815:JFZ458815 JPT458815:JPV458815 JZP458815:JZR458815 KJL458815:KJN458815 KTH458815:KTJ458815 LDD458815:LDF458815 LMZ458815:LNB458815 LWV458815:LWX458815 MGR458815:MGT458815 MQN458815:MQP458815 NAJ458815:NAL458815 NKF458815:NKH458815 NUB458815:NUD458815 ODX458815:ODZ458815 ONT458815:ONV458815 OXP458815:OXR458815 PHL458815:PHN458815 PRH458815:PRJ458815 QBD458815:QBF458815 QKZ458815:QLB458815 QUV458815:QUX458815 RER458815:RET458815 RON458815:ROP458815 RYJ458815:RYL458815 SIF458815:SIH458815 SSB458815:SSD458815 TBX458815:TBZ458815 TLT458815:TLV458815 TVP458815:TVR458815 UFL458815:UFN458815 UPH458815:UPJ458815 UZD458815:UZF458815 VIZ458815:VJB458815 VSV458815:VSX458815 WCR458815:WCT458815 WMN458815:WMP458815 WWJ458815:WWL458815 AB524351:AD524351 JX524351:JZ524351 TT524351:TV524351 ADP524351:ADR524351 ANL524351:ANN524351 AXH524351:AXJ524351 BHD524351:BHF524351 BQZ524351:BRB524351 CAV524351:CAX524351 CKR524351:CKT524351 CUN524351:CUP524351 DEJ524351:DEL524351 DOF524351:DOH524351 DYB524351:DYD524351 EHX524351:EHZ524351 ERT524351:ERV524351 FBP524351:FBR524351 FLL524351:FLN524351 FVH524351:FVJ524351 GFD524351:GFF524351 GOZ524351:GPB524351 GYV524351:GYX524351 HIR524351:HIT524351 HSN524351:HSP524351 ICJ524351:ICL524351 IMF524351:IMH524351 IWB524351:IWD524351 JFX524351:JFZ524351 JPT524351:JPV524351 JZP524351:JZR524351 KJL524351:KJN524351 KTH524351:KTJ524351 LDD524351:LDF524351 LMZ524351:LNB524351 LWV524351:LWX524351 MGR524351:MGT524351 MQN524351:MQP524351 NAJ524351:NAL524351 NKF524351:NKH524351 NUB524351:NUD524351 ODX524351:ODZ524351 ONT524351:ONV524351 OXP524351:OXR524351 PHL524351:PHN524351 PRH524351:PRJ524351 QBD524351:QBF524351 QKZ524351:QLB524351 QUV524351:QUX524351 RER524351:RET524351 RON524351:ROP524351 RYJ524351:RYL524351 SIF524351:SIH524351 SSB524351:SSD524351 TBX524351:TBZ524351 TLT524351:TLV524351 TVP524351:TVR524351 UFL524351:UFN524351 UPH524351:UPJ524351 UZD524351:UZF524351 VIZ524351:VJB524351 VSV524351:VSX524351 WCR524351:WCT524351 WMN524351:WMP524351 WWJ524351:WWL524351 AB589887:AD589887 JX589887:JZ589887 TT589887:TV589887 ADP589887:ADR589887 ANL589887:ANN589887 AXH589887:AXJ589887 BHD589887:BHF589887 BQZ589887:BRB589887 CAV589887:CAX589887 CKR589887:CKT589887 CUN589887:CUP589887 DEJ589887:DEL589887 DOF589887:DOH589887 DYB589887:DYD589887 EHX589887:EHZ589887 ERT589887:ERV589887 FBP589887:FBR589887 FLL589887:FLN589887 FVH589887:FVJ589887 GFD589887:GFF589887 GOZ589887:GPB589887 GYV589887:GYX589887 HIR589887:HIT589887 HSN589887:HSP589887 ICJ589887:ICL589887 IMF589887:IMH589887 IWB589887:IWD589887 JFX589887:JFZ589887 JPT589887:JPV589887 JZP589887:JZR589887 KJL589887:KJN589887 KTH589887:KTJ589887 LDD589887:LDF589887 LMZ589887:LNB589887 LWV589887:LWX589887 MGR589887:MGT589887 MQN589887:MQP589887 NAJ589887:NAL589887 NKF589887:NKH589887 NUB589887:NUD589887 ODX589887:ODZ589887 ONT589887:ONV589887 OXP589887:OXR589887 PHL589887:PHN589887 PRH589887:PRJ589887 QBD589887:QBF589887 QKZ589887:QLB589887 QUV589887:QUX589887 RER589887:RET589887 RON589887:ROP589887 RYJ589887:RYL589887 SIF589887:SIH589887 SSB589887:SSD589887 TBX589887:TBZ589887 TLT589887:TLV589887 TVP589887:TVR589887 UFL589887:UFN589887 UPH589887:UPJ589887 UZD589887:UZF589887 VIZ589887:VJB589887 VSV589887:VSX589887 WCR589887:WCT589887 WMN589887:WMP589887 WWJ589887:WWL589887 AB655423:AD655423 JX655423:JZ655423 TT655423:TV655423 ADP655423:ADR655423 ANL655423:ANN655423 AXH655423:AXJ655423 BHD655423:BHF655423 BQZ655423:BRB655423 CAV655423:CAX655423 CKR655423:CKT655423 CUN655423:CUP655423 DEJ655423:DEL655423 DOF655423:DOH655423 DYB655423:DYD655423 EHX655423:EHZ655423 ERT655423:ERV655423 FBP655423:FBR655423 FLL655423:FLN655423 FVH655423:FVJ655423 GFD655423:GFF655423 GOZ655423:GPB655423 GYV655423:GYX655423 HIR655423:HIT655423 HSN655423:HSP655423 ICJ655423:ICL655423 IMF655423:IMH655423 IWB655423:IWD655423 JFX655423:JFZ655423 JPT655423:JPV655423 JZP655423:JZR655423 KJL655423:KJN655423 KTH655423:KTJ655423 LDD655423:LDF655423 LMZ655423:LNB655423 LWV655423:LWX655423 MGR655423:MGT655423 MQN655423:MQP655423 NAJ655423:NAL655423 NKF655423:NKH655423 NUB655423:NUD655423 ODX655423:ODZ655423 ONT655423:ONV655423 OXP655423:OXR655423 PHL655423:PHN655423 PRH655423:PRJ655423 QBD655423:QBF655423 QKZ655423:QLB655423 QUV655423:QUX655423 RER655423:RET655423 RON655423:ROP655423 RYJ655423:RYL655423 SIF655423:SIH655423 SSB655423:SSD655423 TBX655423:TBZ655423 TLT655423:TLV655423 TVP655423:TVR655423 UFL655423:UFN655423 UPH655423:UPJ655423 UZD655423:UZF655423 VIZ655423:VJB655423 VSV655423:VSX655423 WCR655423:WCT655423 WMN655423:WMP655423 WWJ655423:WWL655423 AB720959:AD720959 JX720959:JZ720959 TT720959:TV720959 ADP720959:ADR720959 ANL720959:ANN720959 AXH720959:AXJ720959 BHD720959:BHF720959 BQZ720959:BRB720959 CAV720959:CAX720959 CKR720959:CKT720959 CUN720959:CUP720959 DEJ720959:DEL720959 DOF720959:DOH720959 DYB720959:DYD720959 EHX720959:EHZ720959 ERT720959:ERV720959 FBP720959:FBR720959 FLL720959:FLN720959 FVH720959:FVJ720959 GFD720959:GFF720959 GOZ720959:GPB720959 GYV720959:GYX720959 HIR720959:HIT720959 HSN720959:HSP720959 ICJ720959:ICL720959 IMF720959:IMH720959 IWB720959:IWD720959 JFX720959:JFZ720959 JPT720959:JPV720959 JZP720959:JZR720959 KJL720959:KJN720959 KTH720959:KTJ720959 LDD720959:LDF720959 LMZ720959:LNB720959 LWV720959:LWX720959 MGR720959:MGT720959 MQN720959:MQP720959 NAJ720959:NAL720959 NKF720959:NKH720959 NUB720959:NUD720959 ODX720959:ODZ720959 ONT720959:ONV720959 OXP720959:OXR720959 PHL720959:PHN720959 PRH720959:PRJ720959 QBD720959:QBF720959 QKZ720959:QLB720959 QUV720959:QUX720959 RER720959:RET720959 RON720959:ROP720959 RYJ720959:RYL720959 SIF720959:SIH720959 SSB720959:SSD720959 TBX720959:TBZ720959 TLT720959:TLV720959 TVP720959:TVR720959 UFL720959:UFN720959 UPH720959:UPJ720959 UZD720959:UZF720959 VIZ720959:VJB720959 VSV720959:VSX720959 WCR720959:WCT720959 WMN720959:WMP720959 WWJ720959:WWL720959 AB786495:AD786495 JX786495:JZ786495 TT786495:TV786495 ADP786495:ADR786495 ANL786495:ANN786495 AXH786495:AXJ786495 BHD786495:BHF786495 BQZ786495:BRB786495 CAV786495:CAX786495 CKR786495:CKT786495 CUN786495:CUP786495 DEJ786495:DEL786495 DOF786495:DOH786495 DYB786495:DYD786495 EHX786495:EHZ786495 ERT786495:ERV786495 FBP786495:FBR786495 FLL786495:FLN786495 FVH786495:FVJ786495 GFD786495:GFF786495 GOZ786495:GPB786495 GYV786495:GYX786495 HIR786495:HIT786495 HSN786495:HSP786495 ICJ786495:ICL786495 IMF786495:IMH786495 IWB786495:IWD786495 JFX786495:JFZ786495 JPT786495:JPV786495 JZP786495:JZR786495 KJL786495:KJN786495 KTH786495:KTJ786495 LDD786495:LDF786495 LMZ786495:LNB786495 LWV786495:LWX786495 MGR786495:MGT786495 MQN786495:MQP786495 NAJ786495:NAL786495 NKF786495:NKH786495 NUB786495:NUD786495 ODX786495:ODZ786495 ONT786495:ONV786495 OXP786495:OXR786495 PHL786495:PHN786495 PRH786495:PRJ786495 QBD786495:QBF786495 QKZ786495:QLB786495 QUV786495:QUX786495 RER786495:RET786495 RON786495:ROP786495 RYJ786495:RYL786495 SIF786495:SIH786495 SSB786495:SSD786495 TBX786495:TBZ786495 TLT786495:TLV786495 TVP786495:TVR786495 UFL786495:UFN786495 UPH786495:UPJ786495 UZD786495:UZF786495 VIZ786495:VJB786495 VSV786495:VSX786495 WCR786495:WCT786495 WMN786495:WMP786495 WWJ786495:WWL786495 AB852031:AD852031 JX852031:JZ852031 TT852031:TV852031 ADP852031:ADR852031 ANL852031:ANN852031 AXH852031:AXJ852031 BHD852031:BHF852031 BQZ852031:BRB852031 CAV852031:CAX852031 CKR852031:CKT852031 CUN852031:CUP852031 DEJ852031:DEL852031 DOF852031:DOH852031 DYB852031:DYD852031 EHX852031:EHZ852031 ERT852031:ERV852031 FBP852031:FBR852031 FLL852031:FLN852031 FVH852031:FVJ852031 GFD852031:GFF852031 GOZ852031:GPB852031 GYV852031:GYX852031 HIR852031:HIT852031 HSN852031:HSP852031 ICJ852031:ICL852031 IMF852031:IMH852031 IWB852031:IWD852031 JFX852031:JFZ852031 JPT852031:JPV852031 JZP852031:JZR852031 KJL852031:KJN852031 KTH852031:KTJ852031 LDD852031:LDF852031 LMZ852031:LNB852031 LWV852031:LWX852031 MGR852031:MGT852031 MQN852031:MQP852031 NAJ852031:NAL852031 NKF852031:NKH852031 NUB852031:NUD852031 ODX852031:ODZ852031 ONT852031:ONV852031 OXP852031:OXR852031 PHL852031:PHN852031 PRH852031:PRJ852031 QBD852031:QBF852031 QKZ852031:QLB852031 QUV852031:QUX852031 RER852031:RET852031 RON852031:ROP852031 RYJ852031:RYL852031 SIF852031:SIH852031 SSB852031:SSD852031 TBX852031:TBZ852031 TLT852031:TLV852031 TVP852031:TVR852031 UFL852031:UFN852031 UPH852031:UPJ852031 UZD852031:UZF852031 VIZ852031:VJB852031 VSV852031:VSX852031 WCR852031:WCT852031 WMN852031:WMP852031 WWJ852031:WWL852031 AB917567:AD917567 JX917567:JZ917567 TT917567:TV917567 ADP917567:ADR917567 ANL917567:ANN917567 AXH917567:AXJ917567 BHD917567:BHF917567 BQZ917567:BRB917567 CAV917567:CAX917567 CKR917567:CKT917567 CUN917567:CUP917567 DEJ917567:DEL917567 DOF917567:DOH917567 DYB917567:DYD917567 EHX917567:EHZ917567 ERT917567:ERV917567 FBP917567:FBR917567 FLL917567:FLN917567 FVH917567:FVJ917567 GFD917567:GFF917567 GOZ917567:GPB917567 GYV917567:GYX917567 HIR917567:HIT917567 HSN917567:HSP917567 ICJ917567:ICL917567 IMF917567:IMH917567 IWB917567:IWD917567 JFX917567:JFZ917567 JPT917567:JPV917567 JZP917567:JZR917567 KJL917567:KJN917567 KTH917567:KTJ917567 LDD917567:LDF917567 LMZ917567:LNB917567 LWV917567:LWX917567 MGR917567:MGT917567 MQN917567:MQP917567 NAJ917567:NAL917567 NKF917567:NKH917567 NUB917567:NUD917567 ODX917567:ODZ917567 ONT917567:ONV917567 OXP917567:OXR917567 PHL917567:PHN917567 PRH917567:PRJ917567 QBD917567:QBF917567 QKZ917567:QLB917567 QUV917567:QUX917567 RER917567:RET917567 RON917567:ROP917567 RYJ917567:RYL917567 SIF917567:SIH917567 SSB917567:SSD917567 TBX917567:TBZ917567 TLT917567:TLV917567 TVP917567:TVR917567 UFL917567:UFN917567 UPH917567:UPJ917567 UZD917567:UZF917567 VIZ917567:VJB917567 VSV917567:VSX917567 WCR917567:WCT917567 WMN917567:WMP917567 WWJ917567:WWL917567 AB983103:AD983103 JX983103:JZ983103 TT983103:TV983103 ADP983103:ADR983103 ANL983103:ANN983103 AXH983103:AXJ983103 BHD983103:BHF983103 BQZ983103:BRB983103 CAV983103:CAX983103 CKR983103:CKT983103 CUN983103:CUP983103 DEJ983103:DEL983103 DOF983103:DOH983103 DYB983103:DYD983103 EHX983103:EHZ983103 ERT983103:ERV983103 FBP983103:FBR983103 FLL983103:FLN983103 FVH983103:FVJ983103 GFD983103:GFF983103 GOZ983103:GPB983103 GYV983103:GYX983103 HIR983103:HIT983103 HSN983103:HSP983103 ICJ983103:ICL983103 IMF983103:IMH983103 IWB983103:IWD983103 JFX983103:JFZ983103 JPT983103:JPV983103 JZP983103:JZR983103 KJL983103:KJN983103 KTH983103:KTJ983103 LDD983103:LDF983103 LMZ983103:LNB983103 LWV983103:LWX983103 MGR983103:MGT983103 MQN983103:MQP983103 NAJ983103:NAL983103 NKF983103:NKH983103 NUB983103:NUD983103 ODX983103:ODZ983103 ONT983103:ONV983103 OXP983103:OXR983103 PHL983103:PHN983103 PRH983103:PRJ983103 QBD983103:QBF983103 QKZ983103:QLB983103 QUV983103:QUX983103 RER983103:RET983103 RON983103:ROP983103 RYJ983103:RYL983103 SIF983103:SIH983103 SSB983103:SSD983103 TBX983103:TBZ983103 TLT983103:TLV983103 TVP983103:TVR983103 UFL983103:UFN983103 UPH983103:UPJ983103 UZD983103:UZF983103 VIZ983103:VJB983103 VSV983103:VSX983103 WCR983103:WCT983103 WMN983103:WMP983103 WWJ983103:WWL983103 AJ63:AL63 KF63:KH63 UB63:UD63 ADX63:ADZ63 ANT63:ANV63 AXP63:AXR63 BHL63:BHN63 BRH63:BRJ63 CBD63:CBF63 CKZ63:CLB63 CUV63:CUX63 DER63:DET63 DON63:DOP63 DYJ63:DYL63 EIF63:EIH63 ESB63:ESD63 FBX63:FBZ63 FLT63:FLV63 FVP63:FVR63 GFL63:GFN63 GPH63:GPJ63 GZD63:GZF63 HIZ63:HJB63 HSV63:HSX63 ICR63:ICT63 IMN63:IMP63 IWJ63:IWL63 JGF63:JGH63 JQB63:JQD63 JZX63:JZZ63 KJT63:KJV63 KTP63:KTR63 LDL63:LDN63 LNH63:LNJ63 LXD63:LXF63 MGZ63:MHB63 MQV63:MQX63 NAR63:NAT63 NKN63:NKP63 NUJ63:NUL63 OEF63:OEH63 OOB63:OOD63 OXX63:OXZ63 PHT63:PHV63 PRP63:PRR63 QBL63:QBN63 QLH63:QLJ63 QVD63:QVF63 REZ63:RFB63 ROV63:ROX63 RYR63:RYT63 SIN63:SIP63 SSJ63:SSL63 TCF63:TCH63 TMB63:TMD63 TVX63:TVZ63 UFT63:UFV63 UPP63:UPR63 UZL63:UZN63 VJH63:VJJ63 VTD63:VTF63 WCZ63:WDB63 WMV63:WMX63 WWR63:WWT63 AJ65599:AL65599 KF65599:KH65599 UB65599:UD65599 ADX65599:ADZ65599 ANT65599:ANV65599 AXP65599:AXR65599 BHL65599:BHN65599 BRH65599:BRJ65599 CBD65599:CBF65599 CKZ65599:CLB65599 CUV65599:CUX65599 DER65599:DET65599 DON65599:DOP65599 DYJ65599:DYL65599 EIF65599:EIH65599 ESB65599:ESD65599 FBX65599:FBZ65599 FLT65599:FLV65599 FVP65599:FVR65599 GFL65599:GFN65599 GPH65599:GPJ65599 GZD65599:GZF65599 HIZ65599:HJB65599 HSV65599:HSX65599 ICR65599:ICT65599 IMN65599:IMP65599 IWJ65599:IWL65599 JGF65599:JGH65599 JQB65599:JQD65599 JZX65599:JZZ65599 KJT65599:KJV65599 KTP65599:KTR65599 LDL65599:LDN65599 LNH65599:LNJ65599 LXD65599:LXF65599 MGZ65599:MHB65599 MQV65599:MQX65599 NAR65599:NAT65599 NKN65599:NKP65599 NUJ65599:NUL65599 OEF65599:OEH65599 OOB65599:OOD65599 OXX65599:OXZ65599 PHT65599:PHV65599 PRP65599:PRR65599 QBL65599:QBN65599 QLH65599:QLJ65599 QVD65599:QVF65599 REZ65599:RFB65599 ROV65599:ROX65599 RYR65599:RYT65599 SIN65599:SIP65599 SSJ65599:SSL65599 TCF65599:TCH65599 TMB65599:TMD65599 TVX65599:TVZ65599 UFT65599:UFV65599 UPP65599:UPR65599 UZL65599:UZN65599 VJH65599:VJJ65599 VTD65599:VTF65599 WCZ65599:WDB65599 WMV65599:WMX65599 WWR65599:WWT65599 AJ131135:AL131135 KF131135:KH131135 UB131135:UD131135 ADX131135:ADZ131135 ANT131135:ANV131135 AXP131135:AXR131135 BHL131135:BHN131135 BRH131135:BRJ131135 CBD131135:CBF131135 CKZ131135:CLB131135 CUV131135:CUX131135 DER131135:DET131135 DON131135:DOP131135 DYJ131135:DYL131135 EIF131135:EIH131135 ESB131135:ESD131135 FBX131135:FBZ131135 FLT131135:FLV131135 FVP131135:FVR131135 GFL131135:GFN131135 GPH131135:GPJ131135 GZD131135:GZF131135 HIZ131135:HJB131135 HSV131135:HSX131135 ICR131135:ICT131135 IMN131135:IMP131135 IWJ131135:IWL131135 JGF131135:JGH131135 JQB131135:JQD131135 JZX131135:JZZ131135 KJT131135:KJV131135 KTP131135:KTR131135 LDL131135:LDN131135 LNH131135:LNJ131135 LXD131135:LXF131135 MGZ131135:MHB131135 MQV131135:MQX131135 NAR131135:NAT131135 NKN131135:NKP131135 NUJ131135:NUL131135 OEF131135:OEH131135 OOB131135:OOD131135 OXX131135:OXZ131135 PHT131135:PHV131135 PRP131135:PRR131135 QBL131135:QBN131135 QLH131135:QLJ131135 QVD131135:QVF131135 REZ131135:RFB131135 ROV131135:ROX131135 RYR131135:RYT131135 SIN131135:SIP131135 SSJ131135:SSL131135 TCF131135:TCH131135 TMB131135:TMD131135 TVX131135:TVZ131135 UFT131135:UFV131135 UPP131135:UPR131135 UZL131135:UZN131135 VJH131135:VJJ131135 VTD131135:VTF131135 WCZ131135:WDB131135 WMV131135:WMX131135 WWR131135:WWT131135 AJ196671:AL196671 KF196671:KH196671 UB196671:UD196671 ADX196671:ADZ196671 ANT196671:ANV196671 AXP196671:AXR196671 BHL196671:BHN196671 BRH196671:BRJ196671 CBD196671:CBF196671 CKZ196671:CLB196671 CUV196671:CUX196671 DER196671:DET196671 DON196671:DOP196671 DYJ196671:DYL196671 EIF196671:EIH196671 ESB196671:ESD196671 FBX196671:FBZ196671 FLT196671:FLV196671 FVP196671:FVR196671 GFL196671:GFN196671 GPH196671:GPJ196671 GZD196671:GZF196671 HIZ196671:HJB196671 HSV196671:HSX196671 ICR196671:ICT196671 IMN196671:IMP196671 IWJ196671:IWL196671 JGF196671:JGH196671 JQB196671:JQD196671 JZX196671:JZZ196671 KJT196671:KJV196671 KTP196671:KTR196671 LDL196671:LDN196671 LNH196671:LNJ196671 LXD196671:LXF196671 MGZ196671:MHB196671 MQV196671:MQX196671 NAR196671:NAT196671 NKN196671:NKP196671 NUJ196671:NUL196671 OEF196671:OEH196671 OOB196671:OOD196671 OXX196671:OXZ196671 PHT196671:PHV196671 PRP196671:PRR196671 QBL196671:QBN196671 QLH196671:QLJ196671 QVD196671:QVF196671 REZ196671:RFB196671 ROV196671:ROX196671 RYR196671:RYT196671 SIN196671:SIP196671 SSJ196671:SSL196671 TCF196671:TCH196671 TMB196671:TMD196671 TVX196671:TVZ196671 UFT196671:UFV196671 UPP196671:UPR196671 UZL196671:UZN196671 VJH196671:VJJ196671 VTD196671:VTF196671 WCZ196671:WDB196671 WMV196671:WMX196671 WWR196671:WWT196671 AJ262207:AL262207 KF262207:KH262207 UB262207:UD262207 ADX262207:ADZ262207 ANT262207:ANV262207 AXP262207:AXR262207 BHL262207:BHN262207 BRH262207:BRJ262207 CBD262207:CBF262207 CKZ262207:CLB262207 CUV262207:CUX262207 DER262207:DET262207 DON262207:DOP262207 DYJ262207:DYL262207 EIF262207:EIH262207 ESB262207:ESD262207 FBX262207:FBZ262207 FLT262207:FLV262207 FVP262207:FVR262207 GFL262207:GFN262207 GPH262207:GPJ262207 GZD262207:GZF262207 HIZ262207:HJB262207 HSV262207:HSX262207 ICR262207:ICT262207 IMN262207:IMP262207 IWJ262207:IWL262207 JGF262207:JGH262207 JQB262207:JQD262207 JZX262207:JZZ262207 KJT262207:KJV262207 KTP262207:KTR262207 LDL262207:LDN262207 LNH262207:LNJ262207 LXD262207:LXF262207 MGZ262207:MHB262207 MQV262207:MQX262207 NAR262207:NAT262207 NKN262207:NKP262207 NUJ262207:NUL262207 OEF262207:OEH262207 OOB262207:OOD262207 OXX262207:OXZ262207 PHT262207:PHV262207 PRP262207:PRR262207 QBL262207:QBN262207 QLH262207:QLJ262207 QVD262207:QVF262207 REZ262207:RFB262207 ROV262207:ROX262207 RYR262207:RYT262207 SIN262207:SIP262207 SSJ262207:SSL262207 TCF262207:TCH262207 TMB262207:TMD262207 TVX262207:TVZ262207 UFT262207:UFV262207 UPP262207:UPR262207 UZL262207:UZN262207 VJH262207:VJJ262207 VTD262207:VTF262207 WCZ262207:WDB262207 WMV262207:WMX262207 WWR262207:WWT262207 AJ327743:AL327743 KF327743:KH327743 UB327743:UD327743 ADX327743:ADZ327743 ANT327743:ANV327743 AXP327743:AXR327743 BHL327743:BHN327743 BRH327743:BRJ327743 CBD327743:CBF327743 CKZ327743:CLB327743 CUV327743:CUX327743 DER327743:DET327743 DON327743:DOP327743 DYJ327743:DYL327743 EIF327743:EIH327743 ESB327743:ESD327743 FBX327743:FBZ327743 FLT327743:FLV327743 FVP327743:FVR327743 GFL327743:GFN327743 GPH327743:GPJ327743 GZD327743:GZF327743 HIZ327743:HJB327743 HSV327743:HSX327743 ICR327743:ICT327743 IMN327743:IMP327743 IWJ327743:IWL327743 JGF327743:JGH327743 JQB327743:JQD327743 JZX327743:JZZ327743 KJT327743:KJV327743 KTP327743:KTR327743 LDL327743:LDN327743 LNH327743:LNJ327743 LXD327743:LXF327743 MGZ327743:MHB327743 MQV327743:MQX327743 NAR327743:NAT327743 NKN327743:NKP327743 NUJ327743:NUL327743 OEF327743:OEH327743 OOB327743:OOD327743 OXX327743:OXZ327743 PHT327743:PHV327743 PRP327743:PRR327743 QBL327743:QBN327743 QLH327743:QLJ327743 QVD327743:QVF327743 REZ327743:RFB327743 ROV327743:ROX327743 RYR327743:RYT327743 SIN327743:SIP327743 SSJ327743:SSL327743 TCF327743:TCH327743 TMB327743:TMD327743 TVX327743:TVZ327743 UFT327743:UFV327743 UPP327743:UPR327743 UZL327743:UZN327743 VJH327743:VJJ327743 VTD327743:VTF327743 WCZ327743:WDB327743 WMV327743:WMX327743 WWR327743:WWT327743 AJ393279:AL393279 KF393279:KH393279 UB393279:UD393279 ADX393279:ADZ393279 ANT393279:ANV393279 AXP393279:AXR393279 BHL393279:BHN393279 BRH393279:BRJ393279 CBD393279:CBF393279 CKZ393279:CLB393279 CUV393279:CUX393279 DER393279:DET393279 DON393279:DOP393279 DYJ393279:DYL393279 EIF393279:EIH393279 ESB393279:ESD393279 FBX393279:FBZ393279 FLT393279:FLV393279 FVP393279:FVR393279 GFL393279:GFN393279 GPH393279:GPJ393279 GZD393279:GZF393279 HIZ393279:HJB393279 HSV393279:HSX393279 ICR393279:ICT393279 IMN393279:IMP393279 IWJ393279:IWL393279 JGF393279:JGH393279 JQB393279:JQD393279 JZX393279:JZZ393279 KJT393279:KJV393279 KTP393279:KTR393279 LDL393279:LDN393279 LNH393279:LNJ393279 LXD393279:LXF393279 MGZ393279:MHB393279 MQV393279:MQX393279 NAR393279:NAT393279 NKN393279:NKP393279 NUJ393279:NUL393279 OEF393279:OEH393279 OOB393279:OOD393279 OXX393279:OXZ393279 PHT393279:PHV393279 PRP393279:PRR393279 QBL393279:QBN393279 QLH393279:QLJ393279 QVD393279:QVF393279 REZ393279:RFB393279 ROV393279:ROX393279 RYR393279:RYT393279 SIN393279:SIP393279 SSJ393279:SSL393279 TCF393279:TCH393279 TMB393279:TMD393279 TVX393279:TVZ393279 UFT393279:UFV393279 UPP393279:UPR393279 UZL393279:UZN393279 VJH393279:VJJ393279 VTD393279:VTF393279 WCZ393279:WDB393279 WMV393279:WMX393279 WWR393279:WWT393279 AJ458815:AL458815 KF458815:KH458815 UB458815:UD458815 ADX458815:ADZ458815 ANT458815:ANV458815 AXP458815:AXR458815 BHL458815:BHN458815 BRH458815:BRJ458815 CBD458815:CBF458815 CKZ458815:CLB458815 CUV458815:CUX458815 DER458815:DET458815 DON458815:DOP458815 DYJ458815:DYL458815 EIF458815:EIH458815 ESB458815:ESD458815 FBX458815:FBZ458815 FLT458815:FLV458815 FVP458815:FVR458815 GFL458815:GFN458815 GPH458815:GPJ458815 GZD458815:GZF458815 HIZ458815:HJB458815 HSV458815:HSX458815 ICR458815:ICT458815 IMN458815:IMP458815 IWJ458815:IWL458815 JGF458815:JGH458815 JQB458815:JQD458815 JZX458815:JZZ458815 KJT458815:KJV458815 KTP458815:KTR458815 LDL458815:LDN458815 LNH458815:LNJ458815 LXD458815:LXF458815 MGZ458815:MHB458815 MQV458815:MQX458815 NAR458815:NAT458815 NKN458815:NKP458815 NUJ458815:NUL458815 OEF458815:OEH458815 OOB458815:OOD458815 OXX458815:OXZ458815 PHT458815:PHV458815 PRP458815:PRR458815 QBL458815:QBN458815 QLH458815:QLJ458815 QVD458815:QVF458815 REZ458815:RFB458815 ROV458815:ROX458815 RYR458815:RYT458815 SIN458815:SIP458815 SSJ458815:SSL458815 TCF458815:TCH458815 TMB458815:TMD458815 TVX458815:TVZ458815 UFT458815:UFV458815 UPP458815:UPR458815 UZL458815:UZN458815 VJH458815:VJJ458815 VTD458815:VTF458815 WCZ458815:WDB458815 WMV458815:WMX458815 WWR458815:WWT458815 AJ524351:AL524351 KF524351:KH524351 UB524351:UD524351 ADX524351:ADZ524351 ANT524351:ANV524351 AXP524351:AXR524351 BHL524351:BHN524351 BRH524351:BRJ524351 CBD524351:CBF524351 CKZ524351:CLB524351 CUV524351:CUX524351 DER524351:DET524351 DON524351:DOP524351 DYJ524351:DYL524351 EIF524351:EIH524351 ESB524351:ESD524351 FBX524351:FBZ524351 FLT524351:FLV524351 FVP524351:FVR524351 GFL524351:GFN524351 GPH524351:GPJ524351 GZD524351:GZF524351 HIZ524351:HJB524351 HSV524351:HSX524351 ICR524351:ICT524351 IMN524351:IMP524351 IWJ524351:IWL524351 JGF524351:JGH524351 JQB524351:JQD524351 JZX524351:JZZ524351 KJT524351:KJV524351 KTP524351:KTR524351 LDL524351:LDN524351 LNH524351:LNJ524351 LXD524351:LXF524351 MGZ524351:MHB524351 MQV524351:MQX524351 NAR524351:NAT524351 NKN524351:NKP524351 NUJ524351:NUL524351 OEF524351:OEH524351 OOB524351:OOD524351 OXX524351:OXZ524351 PHT524351:PHV524351 PRP524351:PRR524351 QBL524351:QBN524351 QLH524351:QLJ524351 QVD524351:QVF524351 REZ524351:RFB524351 ROV524351:ROX524351 RYR524351:RYT524351 SIN524351:SIP524351 SSJ524351:SSL524351 TCF524351:TCH524351 TMB524351:TMD524351 TVX524351:TVZ524351 UFT524351:UFV524351 UPP524351:UPR524351 UZL524351:UZN524351 VJH524351:VJJ524351 VTD524351:VTF524351 WCZ524351:WDB524351 WMV524351:WMX524351 WWR524351:WWT524351 AJ589887:AL589887 KF589887:KH589887 UB589887:UD589887 ADX589887:ADZ589887 ANT589887:ANV589887 AXP589887:AXR589887 BHL589887:BHN589887 BRH589887:BRJ589887 CBD589887:CBF589887 CKZ589887:CLB589887 CUV589887:CUX589887 DER589887:DET589887 DON589887:DOP589887 DYJ589887:DYL589887 EIF589887:EIH589887 ESB589887:ESD589887 FBX589887:FBZ589887 FLT589887:FLV589887 FVP589887:FVR589887 GFL589887:GFN589887 GPH589887:GPJ589887 GZD589887:GZF589887 HIZ589887:HJB589887 HSV589887:HSX589887 ICR589887:ICT589887 IMN589887:IMP589887 IWJ589887:IWL589887 JGF589887:JGH589887 JQB589887:JQD589887 JZX589887:JZZ589887 KJT589887:KJV589887 KTP589887:KTR589887 LDL589887:LDN589887 LNH589887:LNJ589887 LXD589887:LXF589887 MGZ589887:MHB589887 MQV589887:MQX589887 NAR589887:NAT589887 NKN589887:NKP589887 NUJ589887:NUL589887 OEF589887:OEH589887 OOB589887:OOD589887 OXX589887:OXZ589887 PHT589887:PHV589887 PRP589887:PRR589887 QBL589887:QBN589887 QLH589887:QLJ589887 QVD589887:QVF589887 REZ589887:RFB589887 ROV589887:ROX589887 RYR589887:RYT589887 SIN589887:SIP589887 SSJ589887:SSL589887 TCF589887:TCH589887 TMB589887:TMD589887 TVX589887:TVZ589887 UFT589887:UFV589887 UPP589887:UPR589887 UZL589887:UZN589887 VJH589887:VJJ589887 VTD589887:VTF589887 WCZ589887:WDB589887 WMV589887:WMX589887 WWR589887:WWT589887 AJ655423:AL655423 KF655423:KH655423 UB655423:UD655423 ADX655423:ADZ655423 ANT655423:ANV655423 AXP655423:AXR655423 BHL655423:BHN655423 BRH655423:BRJ655423 CBD655423:CBF655423 CKZ655423:CLB655423 CUV655423:CUX655423 DER655423:DET655423 DON655423:DOP655423 DYJ655423:DYL655423 EIF655423:EIH655423 ESB655423:ESD655423 FBX655423:FBZ655423 FLT655423:FLV655423 FVP655423:FVR655423 GFL655423:GFN655423 GPH655423:GPJ655423 GZD655423:GZF655423 HIZ655423:HJB655423 HSV655423:HSX655423 ICR655423:ICT655423 IMN655423:IMP655423 IWJ655423:IWL655423 JGF655423:JGH655423 JQB655423:JQD655423 JZX655423:JZZ655423 KJT655423:KJV655423 KTP655423:KTR655423 LDL655423:LDN655423 LNH655423:LNJ655423 LXD655423:LXF655423 MGZ655423:MHB655423 MQV655423:MQX655423 NAR655423:NAT655423 NKN655423:NKP655423 NUJ655423:NUL655423 OEF655423:OEH655423 OOB655423:OOD655423 OXX655423:OXZ655423 PHT655423:PHV655423 PRP655423:PRR655423 QBL655423:QBN655423 QLH655423:QLJ655423 QVD655423:QVF655423 REZ655423:RFB655423 ROV655423:ROX655423 RYR655423:RYT655423 SIN655423:SIP655423 SSJ655423:SSL655423 TCF655423:TCH655423 TMB655423:TMD655423 TVX655423:TVZ655423 UFT655423:UFV655423 UPP655423:UPR655423 UZL655423:UZN655423 VJH655423:VJJ655423 VTD655423:VTF655423 WCZ655423:WDB655423 WMV655423:WMX655423 WWR655423:WWT655423 AJ720959:AL720959 KF720959:KH720959 UB720959:UD720959 ADX720959:ADZ720959 ANT720959:ANV720959 AXP720959:AXR720959 BHL720959:BHN720959 BRH720959:BRJ720959 CBD720959:CBF720959 CKZ720959:CLB720959 CUV720959:CUX720959 DER720959:DET720959 DON720959:DOP720959 DYJ720959:DYL720959 EIF720959:EIH720959 ESB720959:ESD720959 FBX720959:FBZ720959 FLT720959:FLV720959 FVP720959:FVR720959 GFL720959:GFN720959 GPH720959:GPJ720959 GZD720959:GZF720959 HIZ720959:HJB720959 HSV720959:HSX720959 ICR720959:ICT720959 IMN720959:IMP720959 IWJ720959:IWL720959 JGF720959:JGH720959 JQB720959:JQD720959 JZX720959:JZZ720959 KJT720959:KJV720959 KTP720959:KTR720959 LDL720959:LDN720959 LNH720959:LNJ720959 LXD720959:LXF720959 MGZ720959:MHB720959 MQV720959:MQX720959 NAR720959:NAT720959 NKN720959:NKP720959 NUJ720959:NUL720959 OEF720959:OEH720959 OOB720959:OOD720959 OXX720959:OXZ720959 PHT720959:PHV720959 PRP720959:PRR720959 QBL720959:QBN720959 QLH720959:QLJ720959 QVD720959:QVF720959 REZ720959:RFB720959 ROV720959:ROX720959 RYR720959:RYT720959 SIN720959:SIP720959 SSJ720959:SSL720959 TCF720959:TCH720959 TMB720959:TMD720959 TVX720959:TVZ720959 UFT720959:UFV720959 UPP720959:UPR720959 UZL720959:UZN720959 VJH720959:VJJ720959 VTD720959:VTF720959 WCZ720959:WDB720959 WMV720959:WMX720959 WWR720959:WWT720959 AJ786495:AL786495 KF786495:KH786495 UB786495:UD786495 ADX786495:ADZ786495 ANT786495:ANV786495 AXP786495:AXR786495 BHL786495:BHN786495 BRH786495:BRJ786495 CBD786495:CBF786495 CKZ786495:CLB786495 CUV786495:CUX786495 DER786495:DET786495 DON786495:DOP786495 DYJ786495:DYL786495 EIF786495:EIH786495 ESB786495:ESD786495 FBX786495:FBZ786495 FLT786495:FLV786495 FVP786495:FVR786495 GFL786495:GFN786495 GPH786495:GPJ786495 GZD786495:GZF786495 HIZ786495:HJB786495 HSV786495:HSX786495 ICR786495:ICT786495 IMN786495:IMP786495 IWJ786495:IWL786495 JGF786495:JGH786495 JQB786495:JQD786495 JZX786495:JZZ786495 KJT786495:KJV786495 KTP786495:KTR786495 LDL786495:LDN786495 LNH786495:LNJ786495 LXD786495:LXF786495 MGZ786495:MHB786495 MQV786495:MQX786495 NAR786495:NAT786495 NKN786495:NKP786495 NUJ786495:NUL786495 OEF786495:OEH786495 OOB786495:OOD786495 OXX786495:OXZ786495 PHT786495:PHV786495 PRP786495:PRR786495 QBL786495:QBN786495 QLH786495:QLJ786495 QVD786495:QVF786495 REZ786495:RFB786495 ROV786495:ROX786495 RYR786495:RYT786495 SIN786495:SIP786495 SSJ786495:SSL786495 TCF786495:TCH786495 TMB786495:TMD786495 TVX786495:TVZ786495 UFT786495:UFV786495 UPP786495:UPR786495 UZL786495:UZN786495 VJH786495:VJJ786495 VTD786495:VTF786495 WCZ786495:WDB786495 WMV786495:WMX786495 WWR786495:WWT786495 AJ852031:AL852031 KF852031:KH852031 UB852031:UD852031 ADX852031:ADZ852031 ANT852031:ANV852031 AXP852031:AXR852031 BHL852031:BHN852031 BRH852031:BRJ852031 CBD852031:CBF852031 CKZ852031:CLB852031 CUV852031:CUX852031 DER852031:DET852031 DON852031:DOP852031 DYJ852031:DYL852031 EIF852031:EIH852031 ESB852031:ESD852031 FBX852031:FBZ852031 FLT852031:FLV852031 FVP852031:FVR852031 GFL852031:GFN852031 GPH852031:GPJ852031 GZD852031:GZF852031 HIZ852031:HJB852031 HSV852031:HSX852031 ICR852031:ICT852031 IMN852031:IMP852031 IWJ852031:IWL852031 JGF852031:JGH852031 JQB852031:JQD852031 JZX852031:JZZ852031 KJT852031:KJV852031 KTP852031:KTR852031 LDL852031:LDN852031 LNH852031:LNJ852031 LXD852031:LXF852031 MGZ852031:MHB852031 MQV852031:MQX852031 NAR852031:NAT852031 NKN852031:NKP852031 NUJ852031:NUL852031 OEF852031:OEH852031 OOB852031:OOD852031 OXX852031:OXZ852031 PHT852031:PHV852031 PRP852031:PRR852031 QBL852031:QBN852031 QLH852031:QLJ852031 QVD852031:QVF852031 REZ852031:RFB852031 ROV852031:ROX852031 RYR852031:RYT852031 SIN852031:SIP852031 SSJ852031:SSL852031 TCF852031:TCH852031 TMB852031:TMD852031 TVX852031:TVZ852031 UFT852031:UFV852031 UPP852031:UPR852031 UZL852031:UZN852031 VJH852031:VJJ852031 VTD852031:VTF852031 WCZ852031:WDB852031 WMV852031:WMX852031 WWR852031:WWT852031 AJ917567:AL917567 KF917567:KH917567 UB917567:UD917567 ADX917567:ADZ917567 ANT917567:ANV917567 AXP917567:AXR917567 BHL917567:BHN917567 BRH917567:BRJ917567 CBD917567:CBF917567 CKZ917567:CLB917567 CUV917567:CUX917567 DER917567:DET917567 DON917567:DOP917567 DYJ917567:DYL917567 EIF917567:EIH917567 ESB917567:ESD917567 FBX917567:FBZ917567 FLT917567:FLV917567 FVP917567:FVR917567 GFL917567:GFN917567 GPH917567:GPJ917567 GZD917567:GZF917567 HIZ917567:HJB917567 HSV917567:HSX917567 ICR917567:ICT917567 IMN917567:IMP917567 IWJ917567:IWL917567 JGF917567:JGH917567 JQB917567:JQD917567 JZX917567:JZZ917567 KJT917567:KJV917567 KTP917567:KTR917567 LDL917567:LDN917567 LNH917567:LNJ917567 LXD917567:LXF917567 MGZ917567:MHB917567 MQV917567:MQX917567 NAR917567:NAT917567 NKN917567:NKP917567 NUJ917567:NUL917567 OEF917567:OEH917567 OOB917567:OOD917567 OXX917567:OXZ917567 PHT917567:PHV917567 PRP917567:PRR917567 QBL917567:QBN917567 QLH917567:QLJ917567 QVD917567:QVF917567 REZ917567:RFB917567 ROV917567:ROX917567 RYR917567:RYT917567 SIN917567:SIP917567 SSJ917567:SSL917567 TCF917567:TCH917567 TMB917567:TMD917567 TVX917567:TVZ917567 UFT917567:UFV917567 UPP917567:UPR917567 UZL917567:UZN917567 VJH917567:VJJ917567 VTD917567:VTF917567 WCZ917567:WDB917567 WMV917567:WMX917567 WWR917567:WWT917567 AJ983103:AL983103 KF983103:KH983103 UB983103:UD983103 ADX983103:ADZ983103 ANT983103:ANV983103 AXP983103:AXR983103 BHL983103:BHN983103 BRH983103:BRJ983103 CBD983103:CBF983103 CKZ983103:CLB983103 CUV983103:CUX983103 DER983103:DET983103 DON983103:DOP983103 DYJ983103:DYL983103 EIF983103:EIH983103 ESB983103:ESD983103 FBX983103:FBZ983103 FLT983103:FLV983103 FVP983103:FVR983103 GFL983103:GFN983103 GPH983103:GPJ983103 GZD983103:GZF983103 HIZ983103:HJB983103 HSV983103:HSX983103 ICR983103:ICT983103 IMN983103:IMP983103 IWJ983103:IWL983103 JGF983103:JGH983103 JQB983103:JQD983103 JZX983103:JZZ983103 KJT983103:KJV983103 KTP983103:KTR983103 LDL983103:LDN983103 LNH983103:LNJ983103 LXD983103:LXF983103 MGZ983103:MHB983103 MQV983103:MQX983103 NAR983103:NAT983103 NKN983103:NKP983103 NUJ983103:NUL983103 OEF983103:OEH983103 OOB983103:OOD983103 OXX983103:OXZ983103 PHT983103:PHV983103 PRP983103:PRR983103 QBL983103:QBN983103 QLH983103:QLJ983103 QVD983103:QVF983103 REZ983103:RFB983103 ROV983103:ROX983103 RYR983103:RYT983103 SIN983103:SIP983103 SSJ983103:SSL983103 TCF983103:TCH983103 TMB983103:TMD983103 TVX983103:TVZ983103 UFT983103:UFV983103 UPP983103:UPR983103 UZL983103:UZN983103 VJH983103:VJJ983103 VTD983103:VTF983103 WCZ983103:WDB983103 WMV983103:WMX983103 WWR983103:WWT983103 L64:M67 JH64:JI67 TD64:TE67 ACZ64:ADA67 AMV64:AMW67 AWR64:AWS67 BGN64:BGO67 BQJ64:BQK67 CAF64:CAG67 CKB64:CKC67 CTX64:CTY67 DDT64:DDU67 DNP64:DNQ67 DXL64:DXM67 EHH64:EHI67 ERD64:ERE67 FAZ64:FBA67 FKV64:FKW67 FUR64:FUS67 GEN64:GEO67 GOJ64:GOK67 GYF64:GYG67 HIB64:HIC67 HRX64:HRY67 IBT64:IBU67 ILP64:ILQ67 IVL64:IVM67 JFH64:JFI67 JPD64:JPE67 JYZ64:JZA67 KIV64:KIW67 KSR64:KSS67 LCN64:LCO67 LMJ64:LMK67 LWF64:LWG67 MGB64:MGC67 MPX64:MPY67 MZT64:MZU67 NJP64:NJQ67 NTL64:NTM67 ODH64:ODI67 OND64:ONE67 OWZ64:OXA67 PGV64:PGW67 PQR64:PQS67 QAN64:QAO67 QKJ64:QKK67 QUF64:QUG67 REB64:REC67 RNX64:RNY67 RXT64:RXU67 SHP64:SHQ67 SRL64:SRM67 TBH64:TBI67 TLD64:TLE67 TUZ64:TVA67 UEV64:UEW67 UOR64:UOS67 UYN64:UYO67 VIJ64:VIK67 VSF64:VSG67 WCB64:WCC67 WLX64:WLY67 WVT64:WVU67 L65600:M65603 JH65600:JI65603 TD65600:TE65603 ACZ65600:ADA65603 AMV65600:AMW65603 AWR65600:AWS65603 BGN65600:BGO65603 BQJ65600:BQK65603 CAF65600:CAG65603 CKB65600:CKC65603 CTX65600:CTY65603 DDT65600:DDU65603 DNP65600:DNQ65603 DXL65600:DXM65603 EHH65600:EHI65603 ERD65600:ERE65603 FAZ65600:FBA65603 FKV65600:FKW65603 FUR65600:FUS65603 GEN65600:GEO65603 GOJ65600:GOK65603 GYF65600:GYG65603 HIB65600:HIC65603 HRX65600:HRY65603 IBT65600:IBU65603 ILP65600:ILQ65603 IVL65600:IVM65603 JFH65600:JFI65603 JPD65600:JPE65603 JYZ65600:JZA65603 KIV65600:KIW65603 KSR65600:KSS65603 LCN65600:LCO65603 LMJ65600:LMK65603 LWF65600:LWG65603 MGB65600:MGC65603 MPX65600:MPY65603 MZT65600:MZU65603 NJP65600:NJQ65603 NTL65600:NTM65603 ODH65600:ODI65603 OND65600:ONE65603 OWZ65600:OXA65603 PGV65600:PGW65603 PQR65600:PQS65603 QAN65600:QAO65603 QKJ65600:QKK65603 QUF65600:QUG65603 REB65600:REC65603 RNX65600:RNY65603 RXT65600:RXU65603 SHP65600:SHQ65603 SRL65600:SRM65603 TBH65600:TBI65603 TLD65600:TLE65603 TUZ65600:TVA65603 UEV65600:UEW65603 UOR65600:UOS65603 UYN65600:UYO65603 VIJ65600:VIK65603 VSF65600:VSG65603 WCB65600:WCC65603 WLX65600:WLY65603 WVT65600:WVU65603 L131136:M131139 JH131136:JI131139 TD131136:TE131139 ACZ131136:ADA131139 AMV131136:AMW131139 AWR131136:AWS131139 BGN131136:BGO131139 BQJ131136:BQK131139 CAF131136:CAG131139 CKB131136:CKC131139 CTX131136:CTY131139 DDT131136:DDU131139 DNP131136:DNQ131139 DXL131136:DXM131139 EHH131136:EHI131139 ERD131136:ERE131139 FAZ131136:FBA131139 FKV131136:FKW131139 FUR131136:FUS131139 GEN131136:GEO131139 GOJ131136:GOK131139 GYF131136:GYG131139 HIB131136:HIC131139 HRX131136:HRY131139 IBT131136:IBU131139 ILP131136:ILQ131139 IVL131136:IVM131139 JFH131136:JFI131139 JPD131136:JPE131139 JYZ131136:JZA131139 KIV131136:KIW131139 KSR131136:KSS131139 LCN131136:LCO131139 LMJ131136:LMK131139 LWF131136:LWG131139 MGB131136:MGC131139 MPX131136:MPY131139 MZT131136:MZU131139 NJP131136:NJQ131139 NTL131136:NTM131139 ODH131136:ODI131139 OND131136:ONE131139 OWZ131136:OXA131139 PGV131136:PGW131139 PQR131136:PQS131139 QAN131136:QAO131139 QKJ131136:QKK131139 QUF131136:QUG131139 REB131136:REC131139 RNX131136:RNY131139 RXT131136:RXU131139 SHP131136:SHQ131139 SRL131136:SRM131139 TBH131136:TBI131139 TLD131136:TLE131139 TUZ131136:TVA131139 UEV131136:UEW131139 UOR131136:UOS131139 UYN131136:UYO131139 VIJ131136:VIK131139 VSF131136:VSG131139 WCB131136:WCC131139 WLX131136:WLY131139 WVT131136:WVU131139 L196672:M196675 JH196672:JI196675 TD196672:TE196675 ACZ196672:ADA196675 AMV196672:AMW196675 AWR196672:AWS196675 BGN196672:BGO196675 BQJ196672:BQK196675 CAF196672:CAG196675 CKB196672:CKC196675 CTX196672:CTY196675 DDT196672:DDU196675 DNP196672:DNQ196675 DXL196672:DXM196675 EHH196672:EHI196675 ERD196672:ERE196675 FAZ196672:FBA196675 FKV196672:FKW196675 FUR196672:FUS196675 GEN196672:GEO196675 GOJ196672:GOK196675 GYF196672:GYG196675 HIB196672:HIC196675 HRX196672:HRY196675 IBT196672:IBU196675 ILP196672:ILQ196675 IVL196672:IVM196675 JFH196672:JFI196675 JPD196672:JPE196675 JYZ196672:JZA196675 KIV196672:KIW196675 KSR196672:KSS196675 LCN196672:LCO196675 LMJ196672:LMK196675 LWF196672:LWG196675 MGB196672:MGC196675 MPX196672:MPY196675 MZT196672:MZU196675 NJP196672:NJQ196675 NTL196672:NTM196675 ODH196672:ODI196675 OND196672:ONE196675 OWZ196672:OXA196675 PGV196672:PGW196675 PQR196672:PQS196675 QAN196672:QAO196675 QKJ196672:QKK196675 QUF196672:QUG196675 REB196672:REC196675 RNX196672:RNY196675 RXT196672:RXU196675 SHP196672:SHQ196675 SRL196672:SRM196675 TBH196672:TBI196675 TLD196672:TLE196675 TUZ196672:TVA196675 UEV196672:UEW196675 UOR196672:UOS196675 UYN196672:UYO196675 VIJ196672:VIK196675 VSF196672:VSG196675 WCB196672:WCC196675 WLX196672:WLY196675 WVT196672:WVU196675 L262208:M262211 JH262208:JI262211 TD262208:TE262211 ACZ262208:ADA262211 AMV262208:AMW262211 AWR262208:AWS262211 BGN262208:BGO262211 BQJ262208:BQK262211 CAF262208:CAG262211 CKB262208:CKC262211 CTX262208:CTY262211 DDT262208:DDU262211 DNP262208:DNQ262211 DXL262208:DXM262211 EHH262208:EHI262211 ERD262208:ERE262211 FAZ262208:FBA262211 FKV262208:FKW262211 FUR262208:FUS262211 GEN262208:GEO262211 GOJ262208:GOK262211 GYF262208:GYG262211 HIB262208:HIC262211 HRX262208:HRY262211 IBT262208:IBU262211 ILP262208:ILQ262211 IVL262208:IVM262211 JFH262208:JFI262211 JPD262208:JPE262211 JYZ262208:JZA262211 KIV262208:KIW262211 KSR262208:KSS262211 LCN262208:LCO262211 LMJ262208:LMK262211 LWF262208:LWG262211 MGB262208:MGC262211 MPX262208:MPY262211 MZT262208:MZU262211 NJP262208:NJQ262211 NTL262208:NTM262211 ODH262208:ODI262211 OND262208:ONE262211 OWZ262208:OXA262211 PGV262208:PGW262211 PQR262208:PQS262211 QAN262208:QAO262211 QKJ262208:QKK262211 QUF262208:QUG262211 REB262208:REC262211 RNX262208:RNY262211 RXT262208:RXU262211 SHP262208:SHQ262211 SRL262208:SRM262211 TBH262208:TBI262211 TLD262208:TLE262211 TUZ262208:TVA262211 UEV262208:UEW262211 UOR262208:UOS262211 UYN262208:UYO262211 VIJ262208:VIK262211 VSF262208:VSG262211 WCB262208:WCC262211 WLX262208:WLY262211 WVT262208:WVU262211 L327744:M327747 JH327744:JI327747 TD327744:TE327747 ACZ327744:ADA327747 AMV327744:AMW327747 AWR327744:AWS327747 BGN327744:BGO327747 BQJ327744:BQK327747 CAF327744:CAG327747 CKB327744:CKC327747 CTX327744:CTY327747 DDT327744:DDU327747 DNP327744:DNQ327747 DXL327744:DXM327747 EHH327744:EHI327747 ERD327744:ERE327747 FAZ327744:FBA327747 FKV327744:FKW327747 FUR327744:FUS327747 GEN327744:GEO327747 GOJ327744:GOK327747 GYF327744:GYG327747 HIB327744:HIC327747 HRX327744:HRY327747 IBT327744:IBU327747 ILP327744:ILQ327747 IVL327744:IVM327747 JFH327744:JFI327747 JPD327744:JPE327747 JYZ327744:JZA327747 KIV327744:KIW327747 KSR327744:KSS327747 LCN327744:LCO327747 LMJ327744:LMK327747 LWF327744:LWG327747 MGB327744:MGC327747 MPX327744:MPY327747 MZT327744:MZU327747 NJP327744:NJQ327747 NTL327744:NTM327747 ODH327744:ODI327747 OND327744:ONE327747 OWZ327744:OXA327747 PGV327744:PGW327747 PQR327744:PQS327747 QAN327744:QAO327747 QKJ327744:QKK327747 QUF327744:QUG327747 REB327744:REC327747 RNX327744:RNY327747 RXT327744:RXU327747 SHP327744:SHQ327747 SRL327744:SRM327747 TBH327744:TBI327747 TLD327744:TLE327747 TUZ327744:TVA327747 UEV327744:UEW327747 UOR327744:UOS327747 UYN327744:UYO327747 VIJ327744:VIK327747 VSF327744:VSG327747 WCB327744:WCC327747 WLX327744:WLY327747 WVT327744:WVU327747 L393280:M393283 JH393280:JI393283 TD393280:TE393283 ACZ393280:ADA393283 AMV393280:AMW393283 AWR393280:AWS393283 BGN393280:BGO393283 BQJ393280:BQK393283 CAF393280:CAG393283 CKB393280:CKC393283 CTX393280:CTY393283 DDT393280:DDU393283 DNP393280:DNQ393283 DXL393280:DXM393283 EHH393280:EHI393283 ERD393280:ERE393283 FAZ393280:FBA393283 FKV393280:FKW393283 FUR393280:FUS393283 GEN393280:GEO393283 GOJ393280:GOK393283 GYF393280:GYG393283 HIB393280:HIC393283 HRX393280:HRY393283 IBT393280:IBU393283 ILP393280:ILQ393283 IVL393280:IVM393283 JFH393280:JFI393283 JPD393280:JPE393283 JYZ393280:JZA393283 KIV393280:KIW393283 KSR393280:KSS393283 LCN393280:LCO393283 LMJ393280:LMK393283 LWF393280:LWG393283 MGB393280:MGC393283 MPX393280:MPY393283 MZT393280:MZU393283 NJP393280:NJQ393283 NTL393280:NTM393283 ODH393280:ODI393283 OND393280:ONE393283 OWZ393280:OXA393283 PGV393280:PGW393283 PQR393280:PQS393283 QAN393280:QAO393283 QKJ393280:QKK393283 QUF393280:QUG393283 REB393280:REC393283 RNX393280:RNY393283 RXT393280:RXU393283 SHP393280:SHQ393283 SRL393280:SRM393283 TBH393280:TBI393283 TLD393280:TLE393283 TUZ393280:TVA393283 UEV393280:UEW393283 UOR393280:UOS393283 UYN393280:UYO393283 VIJ393280:VIK393283 VSF393280:VSG393283 WCB393280:WCC393283 WLX393280:WLY393283 WVT393280:WVU393283 L458816:M458819 JH458816:JI458819 TD458816:TE458819 ACZ458816:ADA458819 AMV458816:AMW458819 AWR458816:AWS458819 BGN458816:BGO458819 BQJ458816:BQK458819 CAF458816:CAG458819 CKB458816:CKC458819 CTX458816:CTY458819 DDT458816:DDU458819 DNP458816:DNQ458819 DXL458816:DXM458819 EHH458816:EHI458819 ERD458816:ERE458819 FAZ458816:FBA458819 FKV458816:FKW458819 FUR458816:FUS458819 GEN458816:GEO458819 GOJ458816:GOK458819 GYF458816:GYG458819 HIB458816:HIC458819 HRX458816:HRY458819 IBT458816:IBU458819 ILP458816:ILQ458819 IVL458816:IVM458819 JFH458816:JFI458819 JPD458816:JPE458819 JYZ458816:JZA458819 KIV458816:KIW458819 KSR458816:KSS458819 LCN458816:LCO458819 LMJ458816:LMK458819 LWF458816:LWG458819 MGB458816:MGC458819 MPX458816:MPY458819 MZT458816:MZU458819 NJP458816:NJQ458819 NTL458816:NTM458819 ODH458816:ODI458819 OND458816:ONE458819 OWZ458816:OXA458819 PGV458816:PGW458819 PQR458816:PQS458819 QAN458816:QAO458819 QKJ458816:QKK458819 QUF458816:QUG458819 REB458816:REC458819 RNX458816:RNY458819 RXT458816:RXU458819 SHP458816:SHQ458819 SRL458816:SRM458819 TBH458816:TBI458819 TLD458816:TLE458819 TUZ458816:TVA458819 UEV458816:UEW458819 UOR458816:UOS458819 UYN458816:UYO458819 VIJ458816:VIK458819 VSF458816:VSG458819 WCB458816:WCC458819 WLX458816:WLY458819 WVT458816:WVU458819 L524352:M524355 JH524352:JI524355 TD524352:TE524355 ACZ524352:ADA524355 AMV524352:AMW524355 AWR524352:AWS524355 BGN524352:BGO524355 BQJ524352:BQK524355 CAF524352:CAG524355 CKB524352:CKC524355 CTX524352:CTY524355 DDT524352:DDU524355 DNP524352:DNQ524355 DXL524352:DXM524355 EHH524352:EHI524355 ERD524352:ERE524355 FAZ524352:FBA524355 FKV524352:FKW524355 FUR524352:FUS524355 GEN524352:GEO524355 GOJ524352:GOK524355 GYF524352:GYG524355 HIB524352:HIC524355 HRX524352:HRY524355 IBT524352:IBU524355 ILP524352:ILQ524355 IVL524352:IVM524355 JFH524352:JFI524355 JPD524352:JPE524355 JYZ524352:JZA524355 KIV524352:KIW524355 KSR524352:KSS524355 LCN524352:LCO524355 LMJ524352:LMK524355 LWF524352:LWG524355 MGB524352:MGC524355 MPX524352:MPY524355 MZT524352:MZU524355 NJP524352:NJQ524355 NTL524352:NTM524355 ODH524352:ODI524355 OND524352:ONE524355 OWZ524352:OXA524355 PGV524352:PGW524355 PQR524352:PQS524355 QAN524352:QAO524355 QKJ524352:QKK524355 QUF524352:QUG524355 REB524352:REC524355 RNX524352:RNY524355 RXT524352:RXU524355 SHP524352:SHQ524355 SRL524352:SRM524355 TBH524352:TBI524355 TLD524352:TLE524355 TUZ524352:TVA524355 UEV524352:UEW524355 UOR524352:UOS524355 UYN524352:UYO524355 VIJ524352:VIK524355 VSF524352:VSG524355 WCB524352:WCC524355 WLX524352:WLY524355 WVT524352:WVU524355 L589888:M589891 JH589888:JI589891 TD589888:TE589891 ACZ589888:ADA589891 AMV589888:AMW589891 AWR589888:AWS589891 BGN589888:BGO589891 BQJ589888:BQK589891 CAF589888:CAG589891 CKB589888:CKC589891 CTX589888:CTY589891 DDT589888:DDU589891 DNP589888:DNQ589891 DXL589888:DXM589891 EHH589888:EHI589891 ERD589888:ERE589891 FAZ589888:FBA589891 FKV589888:FKW589891 FUR589888:FUS589891 GEN589888:GEO589891 GOJ589888:GOK589891 GYF589888:GYG589891 HIB589888:HIC589891 HRX589888:HRY589891 IBT589888:IBU589891 ILP589888:ILQ589891 IVL589888:IVM589891 JFH589888:JFI589891 JPD589888:JPE589891 JYZ589888:JZA589891 KIV589888:KIW589891 KSR589888:KSS589891 LCN589888:LCO589891 LMJ589888:LMK589891 LWF589888:LWG589891 MGB589888:MGC589891 MPX589888:MPY589891 MZT589888:MZU589891 NJP589888:NJQ589891 NTL589888:NTM589891 ODH589888:ODI589891 OND589888:ONE589891 OWZ589888:OXA589891 PGV589888:PGW589891 PQR589888:PQS589891 QAN589888:QAO589891 QKJ589888:QKK589891 QUF589888:QUG589891 REB589888:REC589891 RNX589888:RNY589891 RXT589888:RXU589891 SHP589888:SHQ589891 SRL589888:SRM589891 TBH589888:TBI589891 TLD589888:TLE589891 TUZ589888:TVA589891 UEV589888:UEW589891 UOR589888:UOS589891 UYN589888:UYO589891 VIJ589888:VIK589891 VSF589888:VSG589891 WCB589888:WCC589891 WLX589888:WLY589891 WVT589888:WVU589891 L655424:M655427 JH655424:JI655427 TD655424:TE655427 ACZ655424:ADA655427 AMV655424:AMW655427 AWR655424:AWS655427 BGN655424:BGO655427 BQJ655424:BQK655427 CAF655424:CAG655427 CKB655424:CKC655427 CTX655424:CTY655427 DDT655424:DDU655427 DNP655424:DNQ655427 DXL655424:DXM655427 EHH655424:EHI655427 ERD655424:ERE655427 FAZ655424:FBA655427 FKV655424:FKW655427 FUR655424:FUS655427 GEN655424:GEO655427 GOJ655424:GOK655427 GYF655424:GYG655427 HIB655424:HIC655427 HRX655424:HRY655427 IBT655424:IBU655427 ILP655424:ILQ655427 IVL655424:IVM655427 JFH655424:JFI655427 JPD655424:JPE655427 JYZ655424:JZA655427 KIV655424:KIW655427 KSR655424:KSS655427 LCN655424:LCO655427 LMJ655424:LMK655427 LWF655424:LWG655427 MGB655424:MGC655427 MPX655424:MPY655427 MZT655424:MZU655427 NJP655424:NJQ655427 NTL655424:NTM655427 ODH655424:ODI655427 OND655424:ONE655427 OWZ655424:OXA655427 PGV655424:PGW655427 PQR655424:PQS655427 QAN655424:QAO655427 QKJ655424:QKK655427 QUF655424:QUG655427 REB655424:REC655427 RNX655424:RNY655427 RXT655424:RXU655427 SHP655424:SHQ655427 SRL655424:SRM655427 TBH655424:TBI655427 TLD655424:TLE655427 TUZ655424:TVA655427 UEV655424:UEW655427 UOR655424:UOS655427 UYN655424:UYO655427 VIJ655424:VIK655427 VSF655424:VSG655427 WCB655424:WCC655427 WLX655424:WLY655427 WVT655424:WVU655427 L720960:M720963 JH720960:JI720963 TD720960:TE720963 ACZ720960:ADA720963 AMV720960:AMW720963 AWR720960:AWS720963 BGN720960:BGO720963 BQJ720960:BQK720963 CAF720960:CAG720963 CKB720960:CKC720963 CTX720960:CTY720963 DDT720960:DDU720963 DNP720960:DNQ720963 DXL720960:DXM720963 EHH720960:EHI720963 ERD720960:ERE720963 FAZ720960:FBA720963 FKV720960:FKW720963 FUR720960:FUS720963 GEN720960:GEO720963 GOJ720960:GOK720963 GYF720960:GYG720963 HIB720960:HIC720963 HRX720960:HRY720963 IBT720960:IBU720963 ILP720960:ILQ720963 IVL720960:IVM720963 JFH720960:JFI720963 JPD720960:JPE720963 JYZ720960:JZA720963 KIV720960:KIW720963 KSR720960:KSS720963 LCN720960:LCO720963 LMJ720960:LMK720963 LWF720960:LWG720963 MGB720960:MGC720963 MPX720960:MPY720963 MZT720960:MZU720963 NJP720960:NJQ720963 NTL720960:NTM720963 ODH720960:ODI720963 OND720960:ONE720963 OWZ720960:OXA720963 PGV720960:PGW720963 PQR720960:PQS720963 QAN720960:QAO720963 QKJ720960:QKK720963 QUF720960:QUG720963 REB720960:REC720963 RNX720960:RNY720963 RXT720960:RXU720963 SHP720960:SHQ720963 SRL720960:SRM720963 TBH720960:TBI720963 TLD720960:TLE720963 TUZ720960:TVA720963 UEV720960:UEW720963 UOR720960:UOS720963 UYN720960:UYO720963 VIJ720960:VIK720963 VSF720960:VSG720963 WCB720960:WCC720963 WLX720960:WLY720963 WVT720960:WVU720963 L786496:M786499 JH786496:JI786499 TD786496:TE786499 ACZ786496:ADA786499 AMV786496:AMW786499 AWR786496:AWS786499 BGN786496:BGO786499 BQJ786496:BQK786499 CAF786496:CAG786499 CKB786496:CKC786499 CTX786496:CTY786499 DDT786496:DDU786499 DNP786496:DNQ786499 DXL786496:DXM786499 EHH786496:EHI786499 ERD786496:ERE786499 FAZ786496:FBA786499 FKV786496:FKW786499 FUR786496:FUS786499 GEN786496:GEO786499 GOJ786496:GOK786499 GYF786496:GYG786499 HIB786496:HIC786499 HRX786496:HRY786499 IBT786496:IBU786499 ILP786496:ILQ786499 IVL786496:IVM786499 JFH786496:JFI786499 JPD786496:JPE786499 JYZ786496:JZA786499 KIV786496:KIW786499 KSR786496:KSS786499 LCN786496:LCO786499 LMJ786496:LMK786499 LWF786496:LWG786499 MGB786496:MGC786499 MPX786496:MPY786499 MZT786496:MZU786499 NJP786496:NJQ786499 NTL786496:NTM786499 ODH786496:ODI786499 OND786496:ONE786499 OWZ786496:OXA786499 PGV786496:PGW786499 PQR786496:PQS786499 QAN786496:QAO786499 QKJ786496:QKK786499 QUF786496:QUG786499 REB786496:REC786499 RNX786496:RNY786499 RXT786496:RXU786499 SHP786496:SHQ786499 SRL786496:SRM786499 TBH786496:TBI786499 TLD786496:TLE786499 TUZ786496:TVA786499 UEV786496:UEW786499 UOR786496:UOS786499 UYN786496:UYO786499 VIJ786496:VIK786499 VSF786496:VSG786499 WCB786496:WCC786499 WLX786496:WLY786499 WVT786496:WVU786499 L852032:M852035 JH852032:JI852035 TD852032:TE852035 ACZ852032:ADA852035 AMV852032:AMW852035 AWR852032:AWS852035 BGN852032:BGO852035 BQJ852032:BQK852035 CAF852032:CAG852035 CKB852032:CKC852035 CTX852032:CTY852035 DDT852032:DDU852035 DNP852032:DNQ852035 DXL852032:DXM852035 EHH852032:EHI852035 ERD852032:ERE852035 FAZ852032:FBA852035 FKV852032:FKW852035 FUR852032:FUS852035 GEN852032:GEO852035 GOJ852032:GOK852035 GYF852032:GYG852035 HIB852032:HIC852035 HRX852032:HRY852035 IBT852032:IBU852035 ILP852032:ILQ852035 IVL852032:IVM852035 JFH852032:JFI852035 JPD852032:JPE852035 JYZ852032:JZA852035 KIV852032:KIW852035 KSR852032:KSS852035 LCN852032:LCO852035 LMJ852032:LMK852035 LWF852032:LWG852035 MGB852032:MGC852035 MPX852032:MPY852035 MZT852032:MZU852035 NJP852032:NJQ852035 NTL852032:NTM852035 ODH852032:ODI852035 OND852032:ONE852035 OWZ852032:OXA852035 PGV852032:PGW852035 PQR852032:PQS852035 QAN852032:QAO852035 QKJ852032:QKK852035 QUF852032:QUG852035 REB852032:REC852035 RNX852032:RNY852035 RXT852032:RXU852035 SHP852032:SHQ852035 SRL852032:SRM852035 TBH852032:TBI852035 TLD852032:TLE852035 TUZ852032:TVA852035 UEV852032:UEW852035 UOR852032:UOS852035 UYN852032:UYO852035 VIJ852032:VIK852035 VSF852032:VSG852035 WCB852032:WCC852035 WLX852032:WLY852035 WVT852032:WVU852035 L917568:M917571 JH917568:JI917571 TD917568:TE917571 ACZ917568:ADA917571 AMV917568:AMW917571 AWR917568:AWS917571 BGN917568:BGO917571 BQJ917568:BQK917571 CAF917568:CAG917571 CKB917568:CKC917571 CTX917568:CTY917571 DDT917568:DDU917571 DNP917568:DNQ917571 DXL917568:DXM917571 EHH917568:EHI917571 ERD917568:ERE917571 FAZ917568:FBA917571 FKV917568:FKW917571 FUR917568:FUS917571 GEN917568:GEO917571 GOJ917568:GOK917571 GYF917568:GYG917571 HIB917568:HIC917571 HRX917568:HRY917571 IBT917568:IBU917571 ILP917568:ILQ917571 IVL917568:IVM917571 JFH917568:JFI917571 JPD917568:JPE917571 JYZ917568:JZA917571 KIV917568:KIW917571 KSR917568:KSS917571 LCN917568:LCO917571 LMJ917568:LMK917571 LWF917568:LWG917571 MGB917568:MGC917571 MPX917568:MPY917571 MZT917568:MZU917571 NJP917568:NJQ917571 NTL917568:NTM917571 ODH917568:ODI917571 OND917568:ONE917571 OWZ917568:OXA917571 PGV917568:PGW917571 PQR917568:PQS917571 QAN917568:QAO917571 QKJ917568:QKK917571 QUF917568:QUG917571 REB917568:REC917571 RNX917568:RNY917571 RXT917568:RXU917571 SHP917568:SHQ917571 SRL917568:SRM917571 TBH917568:TBI917571 TLD917568:TLE917571 TUZ917568:TVA917571 UEV917568:UEW917571 UOR917568:UOS917571 UYN917568:UYO917571 VIJ917568:VIK917571 VSF917568:VSG917571 WCB917568:WCC917571 WLX917568:WLY917571 WVT917568:WVU917571 L983104:M983107 JH983104:JI983107 TD983104:TE983107 ACZ983104:ADA983107 AMV983104:AMW983107 AWR983104:AWS983107 BGN983104:BGO983107 BQJ983104:BQK983107 CAF983104:CAG983107 CKB983104:CKC983107 CTX983104:CTY983107 DDT983104:DDU983107 DNP983104:DNQ983107 DXL983104:DXM983107 EHH983104:EHI983107 ERD983104:ERE983107 FAZ983104:FBA983107 FKV983104:FKW983107 FUR983104:FUS983107 GEN983104:GEO983107 GOJ983104:GOK983107 GYF983104:GYG983107 HIB983104:HIC983107 HRX983104:HRY983107 IBT983104:IBU983107 ILP983104:ILQ983107 IVL983104:IVM983107 JFH983104:JFI983107 JPD983104:JPE983107 JYZ983104:JZA983107 KIV983104:KIW983107 KSR983104:KSS983107 LCN983104:LCO983107 LMJ983104:LMK983107 LWF983104:LWG983107 MGB983104:MGC983107 MPX983104:MPY983107 MZT983104:MZU983107 NJP983104:NJQ983107 NTL983104:NTM983107 ODH983104:ODI983107 OND983104:ONE983107 OWZ983104:OXA983107 PGV983104:PGW983107 PQR983104:PQS983107 QAN983104:QAO983107 QKJ983104:QKK983107 QUF983104:QUG983107 REB983104:REC983107 RNX983104:RNY983107 RXT983104:RXU983107 SHP983104:SHQ983107 SRL983104:SRM983107 TBH983104:TBI983107 TLD983104:TLE983107 TUZ983104:TVA983107 UEV983104:UEW983107 UOR983104:UOS983107 UYN983104:UYO983107 VIJ983104:VIK983107 VSF983104:VSG983107 WCB983104:WCC983107 WLX983104:WLY983107 WVT983104:WVU983107 U64:V67 JQ64:JR67 TM64:TN67 ADI64:ADJ67 ANE64:ANF67 AXA64:AXB67 BGW64:BGX67 BQS64:BQT67 CAO64:CAP67 CKK64:CKL67 CUG64:CUH67 DEC64:DED67 DNY64:DNZ67 DXU64:DXV67 EHQ64:EHR67 ERM64:ERN67 FBI64:FBJ67 FLE64:FLF67 FVA64:FVB67 GEW64:GEX67 GOS64:GOT67 GYO64:GYP67 HIK64:HIL67 HSG64:HSH67 ICC64:ICD67 ILY64:ILZ67 IVU64:IVV67 JFQ64:JFR67 JPM64:JPN67 JZI64:JZJ67 KJE64:KJF67 KTA64:KTB67 LCW64:LCX67 LMS64:LMT67 LWO64:LWP67 MGK64:MGL67 MQG64:MQH67 NAC64:NAD67 NJY64:NJZ67 NTU64:NTV67 ODQ64:ODR67 ONM64:ONN67 OXI64:OXJ67 PHE64:PHF67 PRA64:PRB67 QAW64:QAX67 QKS64:QKT67 QUO64:QUP67 REK64:REL67 ROG64:ROH67 RYC64:RYD67 SHY64:SHZ67 SRU64:SRV67 TBQ64:TBR67 TLM64:TLN67 TVI64:TVJ67 UFE64:UFF67 UPA64:UPB67 UYW64:UYX67 VIS64:VIT67 VSO64:VSP67 WCK64:WCL67 WMG64:WMH67 WWC64:WWD67 U65600:V65603 JQ65600:JR65603 TM65600:TN65603 ADI65600:ADJ65603 ANE65600:ANF65603 AXA65600:AXB65603 BGW65600:BGX65603 BQS65600:BQT65603 CAO65600:CAP65603 CKK65600:CKL65603 CUG65600:CUH65603 DEC65600:DED65603 DNY65600:DNZ65603 DXU65600:DXV65603 EHQ65600:EHR65603 ERM65600:ERN65603 FBI65600:FBJ65603 FLE65600:FLF65603 FVA65600:FVB65603 GEW65600:GEX65603 GOS65600:GOT65603 GYO65600:GYP65603 HIK65600:HIL65603 HSG65600:HSH65603 ICC65600:ICD65603 ILY65600:ILZ65603 IVU65600:IVV65603 JFQ65600:JFR65603 JPM65600:JPN65603 JZI65600:JZJ65603 KJE65600:KJF65603 KTA65600:KTB65603 LCW65600:LCX65603 LMS65600:LMT65603 LWO65600:LWP65603 MGK65600:MGL65603 MQG65600:MQH65603 NAC65600:NAD65603 NJY65600:NJZ65603 NTU65600:NTV65603 ODQ65600:ODR65603 ONM65600:ONN65603 OXI65600:OXJ65603 PHE65600:PHF65603 PRA65600:PRB65603 QAW65600:QAX65603 QKS65600:QKT65603 QUO65600:QUP65603 REK65600:REL65603 ROG65600:ROH65603 RYC65600:RYD65603 SHY65600:SHZ65603 SRU65600:SRV65603 TBQ65600:TBR65603 TLM65600:TLN65603 TVI65600:TVJ65603 UFE65600:UFF65603 UPA65600:UPB65603 UYW65600:UYX65603 VIS65600:VIT65603 VSO65600:VSP65603 WCK65600:WCL65603 WMG65600:WMH65603 WWC65600:WWD65603 U131136:V131139 JQ131136:JR131139 TM131136:TN131139 ADI131136:ADJ131139 ANE131136:ANF131139 AXA131136:AXB131139 BGW131136:BGX131139 BQS131136:BQT131139 CAO131136:CAP131139 CKK131136:CKL131139 CUG131136:CUH131139 DEC131136:DED131139 DNY131136:DNZ131139 DXU131136:DXV131139 EHQ131136:EHR131139 ERM131136:ERN131139 FBI131136:FBJ131139 FLE131136:FLF131139 FVA131136:FVB131139 GEW131136:GEX131139 GOS131136:GOT131139 GYO131136:GYP131139 HIK131136:HIL131139 HSG131136:HSH131139 ICC131136:ICD131139 ILY131136:ILZ131139 IVU131136:IVV131139 JFQ131136:JFR131139 JPM131136:JPN131139 JZI131136:JZJ131139 KJE131136:KJF131139 KTA131136:KTB131139 LCW131136:LCX131139 LMS131136:LMT131139 LWO131136:LWP131139 MGK131136:MGL131139 MQG131136:MQH131139 NAC131136:NAD131139 NJY131136:NJZ131139 NTU131136:NTV131139 ODQ131136:ODR131139 ONM131136:ONN131139 OXI131136:OXJ131139 PHE131136:PHF131139 PRA131136:PRB131139 QAW131136:QAX131139 QKS131136:QKT131139 QUO131136:QUP131139 REK131136:REL131139 ROG131136:ROH131139 RYC131136:RYD131139 SHY131136:SHZ131139 SRU131136:SRV131139 TBQ131136:TBR131139 TLM131136:TLN131139 TVI131136:TVJ131139 UFE131136:UFF131139 UPA131136:UPB131139 UYW131136:UYX131139 VIS131136:VIT131139 VSO131136:VSP131139 WCK131136:WCL131139 WMG131136:WMH131139 WWC131136:WWD131139 U196672:V196675 JQ196672:JR196675 TM196672:TN196675 ADI196672:ADJ196675 ANE196672:ANF196675 AXA196672:AXB196675 BGW196672:BGX196675 BQS196672:BQT196675 CAO196672:CAP196675 CKK196672:CKL196675 CUG196672:CUH196675 DEC196672:DED196675 DNY196672:DNZ196675 DXU196672:DXV196675 EHQ196672:EHR196675 ERM196672:ERN196675 FBI196672:FBJ196675 FLE196672:FLF196675 FVA196672:FVB196675 GEW196672:GEX196675 GOS196672:GOT196675 GYO196672:GYP196675 HIK196672:HIL196675 HSG196672:HSH196675 ICC196672:ICD196675 ILY196672:ILZ196675 IVU196672:IVV196675 JFQ196672:JFR196675 JPM196672:JPN196675 JZI196672:JZJ196675 KJE196672:KJF196675 KTA196672:KTB196675 LCW196672:LCX196675 LMS196672:LMT196675 LWO196672:LWP196675 MGK196672:MGL196675 MQG196672:MQH196675 NAC196672:NAD196675 NJY196672:NJZ196675 NTU196672:NTV196675 ODQ196672:ODR196675 ONM196672:ONN196675 OXI196672:OXJ196675 PHE196672:PHF196675 PRA196672:PRB196675 QAW196672:QAX196675 QKS196672:QKT196675 QUO196672:QUP196675 REK196672:REL196675 ROG196672:ROH196675 RYC196672:RYD196675 SHY196672:SHZ196675 SRU196672:SRV196675 TBQ196672:TBR196675 TLM196672:TLN196675 TVI196672:TVJ196675 UFE196672:UFF196675 UPA196672:UPB196675 UYW196672:UYX196675 VIS196672:VIT196675 VSO196672:VSP196675 WCK196672:WCL196675 WMG196672:WMH196675 WWC196672:WWD196675 U262208:V262211 JQ262208:JR262211 TM262208:TN262211 ADI262208:ADJ262211 ANE262208:ANF262211 AXA262208:AXB262211 BGW262208:BGX262211 BQS262208:BQT262211 CAO262208:CAP262211 CKK262208:CKL262211 CUG262208:CUH262211 DEC262208:DED262211 DNY262208:DNZ262211 DXU262208:DXV262211 EHQ262208:EHR262211 ERM262208:ERN262211 FBI262208:FBJ262211 FLE262208:FLF262211 FVA262208:FVB262211 GEW262208:GEX262211 GOS262208:GOT262211 GYO262208:GYP262211 HIK262208:HIL262211 HSG262208:HSH262211 ICC262208:ICD262211 ILY262208:ILZ262211 IVU262208:IVV262211 JFQ262208:JFR262211 JPM262208:JPN262211 JZI262208:JZJ262211 KJE262208:KJF262211 KTA262208:KTB262211 LCW262208:LCX262211 LMS262208:LMT262211 LWO262208:LWP262211 MGK262208:MGL262211 MQG262208:MQH262211 NAC262208:NAD262211 NJY262208:NJZ262211 NTU262208:NTV262211 ODQ262208:ODR262211 ONM262208:ONN262211 OXI262208:OXJ262211 PHE262208:PHF262211 PRA262208:PRB262211 QAW262208:QAX262211 QKS262208:QKT262211 QUO262208:QUP262211 REK262208:REL262211 ROG262208:ROH262211 RYC262208:RYD262211 SHY262208:SHZ262211 SRU262208:SRV262211 TBQ262208:TBR262211 TLM262208:TLN262211 TVI262208:TVJ262211 UFE262208:UFF262211 UPA262208:UPB262211 UYW262208:UYX262211 VIS262208:VIT262211 VSO262208:VSP262211 WCK262208:WCL262211 WMG262208:WMH262211 WWC262208:WWD262211 U327744:V327747 JQ327744:JR327747 TM327744:TN327747 ADI327744:ADJ327747 ANE327744:ANF327747 AXA327744:AXB327747 BGW327744:BGX327747 BQS327744:BQT327747 CAO327744:CAP327747 CKK327744:CKL327747 CUG327744:CUH327747 DEC327744:DED327747 DNY327744:DNZ327747 DXU327744:DXV327747 EHQ327744:EHR327747 ERM327744:ERN327747 FBI327744:FBJ327747 FLE327744:FLF327747 FVA327744:FVB327747 GEW327744:GEX327747 GOS327744:GOT327747 GYO327744:GYP327747 HIK327744:HIL327747 HSG327744:HSH327747 ICC327744:ICD327747 ILY327744:ILZ327747 IVU327744:IVV327747 JFQ327744:JFR327747 JPM327744:JPN327747 JZI327744:JZJ327747 KJE327744:KJF327747 KTA327744:KTB327747 LCW327744:LCX327747 LMS327744:LMT327747 LWO327744:LWP327747 MGK327744:MGL327747 MQG327744:MQH327747 NAC327744:NAD327747 NJY327744:NJZ327747 NTU327744:NTV327747 ODQ327744:ODR327747 ONM327744:ONN327747 OXI327744:OXJ327747 PHE327744:PHF327747 PRA327744:PRB327747 QAW327744:QAX327747 QKS327744:QKT327747 QUO327744:QUP327747 REK327744:REL327747 ROG327744:ROH327747 RYC327744:RYD327747 SHY327744:SHZ327747 SRU327744:SRV327747 TBQ327744:TBR327747 TLM327744:TLN327747 TVI327744:TVJ327747 UFE327744:UFF327747 UPA327744:UPB327747 UYW327744:UYX327747 VIS327744:VIT327747 VSO327744:VSP327747 WCK327744:WCL327747 WMG327744:WMH327747 WWC327744:WWD327747 U393280:V393283 JQ393280:JR393283 TM393280:TN393283 ADI393280:ADJ393283 ANE393280:ANF393283 AXA393280:AXB393283 BGW393280:BGX393283 BQS393280:BQT393283 CAO393280:CAP393283 CKK393280:CKL393283 CUG393280:CUH393283 DEC393280:DED393283 DNY393280:DNZ393283 DXU393280:DXV393283 EHQ393280:EHR393283 ERM393280:ERN393283 FBI393280:FBJ393283 FLE393280:FLF393283 FVA393280:FVB393283 GEW393280:GEX393283 GOS393280:GOT393283 GYO393280:GYP393283 HIK393280:HIL393283 HSG393280:HSH393283 ICC393280:ICD393283 ILY393280:ILZ393283 IVU393280:IVV393283 JFQ393280:JFR393283 JPM393280:JPN393283 JZI393280:JZJ393283 KJE393280:KJF393283 KTA393280:KTB393283 LCW393280:LCX393283 LMS393280:LMT393283 LWO393280:LWP393283 MGK393280:MGL393283 MQG393280:MQH393283 NAC393280:NAD393283 NJY393280:NJZ393283 NTU393280:NTV393283 ODQ393280:ODR393283 ONM393280:ONN393283 OXI393280:OXJ393283 PHE393280:PHF393283 PRA393280:PRB393283 QAW393280:QAX393283 QKS393280:QKT393283 QUO393280:QUP393283 REK393280:REL393283 ROG393280:ROH393283 RYC393280:RYD393283 SHY393280:SHZ393283 SRU393280:SRV393283 TBQ393280:TBR393283 TLM393280:TLN393283 TVI393280:TVJ393283 UFE393280:UFF393283 UPA393280:UPB393283 UYW393280:UYX393283 VIS393280:VIT393283 VSO393280:VSP393283 WCK393280:WCL393283 WMG393280:WMH393283 WWC393280:WWD393283 U458816:V458819 JQ458816:JR458819 TM458816:TN458819 ADI458816:ADJ458819 ANE458816:ANF458819 AXA458816:AXB458819 BGW458816:BGX458819 BQS458816:BQT458819 CAO458816:CAP458819 CKK458816:CKL458819 CUG458816:CUH458819 DEC458816:DED458819 DNY458816:DNZ458819 DXU458816:DXV458819 EHQ458816:EHR458819 ERM458816:ERN458819 FBI458816:FBJ458819 FLE458816:FLF458819 FVA458816:FVB458819 GEW458816:GEX458819 GOS458816:GOT458819 GYO458816:GYP458819 HIK458816:HIL458819 HSG458816:HSH458819 ICC458816:ICD458819 ILY458816:ILZ458819 IVU458816:IVV458819 JFQ458816:JFR458819 JPM458816:JPN458819 JZI458816:JZJ458819 KJE458816:KJF458819 KTA458816:KTB458819 LCW458816:LCX458819 LMS458816:LMT458819 LWO458816:LWP458819 MGK458816:MGL458819 MQG458816:MQH458819 NAC458816:NAD458819 NJY458816:NJZ458819 NTU458816:NTV458819 ODQ458816:ODR458819 ONM458816:ONN458819 OXI458816:OXJ458819 PHE458816:PHF458819 PRA458816:PRB458819 QAW458816:QAX458819 QKS458816:QKT458819 QUO458816:QUP458819 REK458816:REL458819 ROG458816:ROH458819 RYC458816:RYD458819 SHY458816:SHZ458819 SRU458816:SRV458819 TBQ458816:TBR458819 TLM458816:TLN458819 TVI458816:TVJ458819 UFE458816:UFF458819 UPA458816:UPB458819 UYW458816:UYX458819 VIS458816:VIT458819 VSO458816:VSP458819 WCK458816:WCL458819 WMG458816:WMH458819 WWC458816:WWD458819 U524352:V524355 JQ524352:JR524355 TM524352:TN524355 ADI524352:ADJ524355 ANE524352:ANF524355 AXA524352:AXB524355 BGW524352:BGX524355 BQS524352:BQT524355 CAO524352:CAP524355 CKK524352:CKL524355 CUG524352:CUH524355 DEC524352:DED524355 DNY524352:DNZ524355 DXU524352:DXV524355 EHQ524352:EHR524355 ERM524352:ERN524355 FBI524352:FBJ524355 FLE524352:FLF524355 FVA524352:FVB524355 GEW524352:GEX524355 GOS524352:GOT524355 GYO524352:GYP524355 HIK524352:HIL524355 HSG524352:HSH524355 ICC524352:ICD524355 ILY524352:ILZ524355 IVU524352:IVV524355 JFQ524352:JFR524355 JPM524352:JPN524355 JZI524352:JZJ524355 KJE524352:KJF524355 KTA524352:KTB524355 LCW524352:LCX524355 LMS524352:LMT524355 LWO524352:LWP524355 MGK524352:MGL524355 MQG524352:MQH524355 NAC524352:NAD524355 NJY524352:NJZ524355 NTU524352:NTV524355 ODQ524352:ODR524355 ONM524352:ONN524355 OXI524352:OXJ524355 PHE524352:PHF524355 PRA524352:PRB524355 QAW524352:QAX524355 QKS524352:QKT524355 QUO524352:QUP524355 REK524352:REL524355 ROG524352:ROH524355 RYC524352:RYD524355 SHY524352:SHZ524355 SRU524352:SRV524355 TBQ524352:TBR524355 TLM524352:TLN524355 TVI524352:TVJ524355 UFE524352:UFF524355 UPA524352:UPB524355 UYW524352:UYX524355 VIS524352:VIT524355 VSO524352:VSP524355 WCK524352:WCL524355 WMG524352:WMH524355 WWC524352:WWD524355 U589888:V589891 JQ589888:JR589891 TM589888:TN589891 ADI589888:ADJ589891 ANE589888:ANF589891 AXA589888:AXB589891 BGW589888:BGX589891 BQS589888:BQT589891 CAO589888:CAP589891 CKK589888:CKL589891 CUG589888:CUH589891 DEC589888:DED589891 DNY589888:DNZ589891 DXU589888:DXV589891 EHQ589888:EHR589891 ERM589888:ERN589891 FBI589888:FBJ589891 FLE589888:FLF589891 FVA589888:FVB589891 GEW589888:GEX589891 GOS589888:GOT589891 GYO589888:GYP589891 HIK589888:HIL589891 HSG589888:HSH589891 ICC589888:ICD589891 ILY589888:ILZ589891 IVU589888:IVV589891 JFQ589888:JFR589891 JPM589888:JPN589891 JZI589888:JZJ589891 KJE589888:KJF589891 KTA589888:KTB589891 LCW589888:LCX589891 LMS589888:LMT589891 LWO589888:LWP589891 MGK589888:MGL589891 MQG589888:MQH589891 NAC589888:NAD589891 NJY589888:NJZ589891 NTU589888:NTV589891 ODQ589888:ODR589891 ONM589888:ONN589891 OXI589888:OXJ589891 PHE589888:PHF589891 PRA589888:PRB589891 QAW589888:QAX589891 QKS589888:QKT589891 QUO589888:QUP589891 REK589888:REL589891 ROG589888:ROH589891 RYC589888:RYD589891 SHY589888:SHZ589891 SRU589888:SRV589891 TBQ589888:TBR589891 TLM589888:TLN589891 TVI589888:TVJ589891 UFE589888:UFF589891 UPA589888:UPB589891 UYW589888:UYX589891 VIS589888:VIT589891 VSO589888:VSP589891 WCK589888:WCL589891 WMG589888:WMH589891 WWC589888:WWD589891 U655424:V655427 JQ655424:JR655427 TM655424:TN655427 ADI655424:ADJ655427 ANE655424:ANF655427 AXA655424:AXB655427 BGW655424:BGX655427 BQS655424:BQT655427 CAO655424:CAP655427 CKK655424:CKL655427 CUG655424:CUH655427 DEC655424:DED655427 DNY655424:DNZ655427 DXU655424:DXV655427 EHQ655424:EHR655427 ERM655424:ERN655427 FBI655424:FBJ655427 FLE655424:FLF655427 FVA655424:FVB655427 GEW655424:GEX655427 GOS655424:GOT655427 GYO655424:GYP655427 HIK655424:HIL655427 HSG655424:HSH655427 ICC655424:ICD655427 ILY655424:ILZ655427 IVU655424:IVV655427 JFQ655424:JFR655427 JPM655424:JPN655427 JZI655424:JZJ655427 KJE655424:KJF655427 KTA655424:KTB655427 LCW655424:LCX655427 LMS655424:LMT655427 LWO655424:LWP655427 MGK655424:MGL655427 MQG655424:MQH655427 NAC655424:NAD655427 NJY655424:NJZ655427 NTU655424:NTV655427 ODQ655424:ODR655427 ONM655424:ONN655427 OXI655424:OXJ655427 PHE655424:PHF655427 PRA655424:PRB655427 QAW655424:QAX655427 QKS655424:QKT655427 QUO655424:QUP655427 REK655424:REL655427 ROG655424:ROH655427 RYC655424:RYD655427 SHY655424:SHZ655427 SRU655424:SRV655427 TBQ655424:TBR655427 TLM655424:TLN655427 TVI655424:TVJ655427 UFE655424:UFF655427 UPA655424:UPB655427 UYW655424:UYX655427 VIS655424:VIT655427 VSO655424:VSP655427 WCK655424:WCL655427 WMG655424:WMH655427 WWC655424:WWD655427 U720960:V720963 JQ720960:JR720963 TM720960:TN720963 ADI720960:ADJ720963 ANE720960:ANF720963 AXA720960:AXB720963 BGW720960:BGX720963 BQS720960:BQT720963 CAO720960:CAP720963 CKK720960:CKL720963 CUG720960:CUH720963 DEC720960:DED720963 DNY720960:DNZ720963 DXU720960:DXV720963 EHQ720960:EHR720963 ERM720960:ERN720963 FBI720960:FBJ720963 FLE720960:FLF720963 FVA720960:FVB720963 GEW720960:GEX720963 GOS720960:GOT720963 GYO720960:GYP720963 HIK720960:HIL720963 HSG720960:HSH720963 ICC720960:ICD720963 ILY720960:ILZ720963 IVU720960:IVV720963 JFQ720960:JFR720963 JPM720960:JPN720963 JZI720960:JZJ720963 KJE720960:KJF720963 KTA720960:KTB720963 LCW720960:LCX720963 LMS720960:LMT720963 LWO720960:LWP720963 MGK720960:MGL720963 MQG720960:MQH720963 NAC720960:NAD720963 NJY720960:NJZ720963 NTU720960:NTV720963 ODQ720960:ODR720963 ONM720960:ONN720963 OXI720960:OXJ720963 PHE720960:PHF720963 PRA720960:PRB720963 QAW720960:QAX720963 QKS720960:QKT720963 QUO720960:QUP720963 REK720960:REL720963 ROG720960:ROH720963 RYC720960:RYD720963 SHY720960:SHZ720963 SRU720960:SRV720963 TBQ720960:TBR720963 TLM720960:TLN720963 TVI720960:TVJ720963 UFE720960:UFF720963 UPA720960:UPB720963 UYW720960:UYX720963 VIS720960:VIT720963 VSO720960:VSP720963 WCK720960:WCL720963 WMG720960:WMH720963 WWC720960:WWD720963 U786496:V786499 JQ786496:JR786499 TM786496:TN786499 ADI786496:ADJ786499 ANE786496:ANF786499 AXA786496:AXB786499 BGW786496:BGX786499 BQS786496:BQT786499 CAO786496:CAP786499 CKK786496:CKL786499 CUG786496:CUH786499 DEC786496:DED786499 DNY786496:DNZ786499 DXU786496:DXV786499 EHQ786496:EHR786499 ERM786496:ERN786499 FBI786496:FBJ786499 FLE786496:FLF786499 FVA786496:FVB786499 GEW786496:GEX786499 GOS786496:GOT786499 GYO786496:GYP786499 HIK786496:HIL786499 HSG786496:HSH786499 ICC786496:ICD786499 ILY786496:ILZ786499 IVU786496:IVV786499 JFQ786496:JFR786499 JPM786496:JPN786499 JZI786496:JZJ786499 KJE786496:KJF786499 KTA786496:KTB786499 LCW786496:LCX786499 LMS786496:LMT786499 LWO786496:LWP786499 MGK786496:MGL786499 MQG786496:MQH786499 NAC786496:NAD786499 NJY786496:NJZ786499 NTU786496:NTV786499 ODQ786496:ODR786499 ONM786496:ONN786499 OXI786496:OXJ786499 PHE786496:PHF786499 PRA786496:PRB786499 QAW786496:QAX786499 QKS786496:QKT786499 QUO786496:QUP786499 REK786496:REL786499 ROG786496:ROH786499 RYC786496:RYD786499 SHY786496:SHZ786499 SRU786496:SRV786499 TBQ786496:TBR786499 TLM786496:TLN786499 TVI786496:TVJ786499 UFE786496:UFF786499 UPA786496:UPB786499 UYW786496:UYX786499 VIS786496:VIT786499 VSO786496:VSP786499 WCK786496:WCL786499 WMG786496:WMH786499 WWC786496:WWD786499 U852032:V852035 JQ852032:JR852035 TM852032:TN852035 ADI852032:ADJ852035 ANE852032:ANF852035 AXA852032:AXB852035 BGW852032:BGX852035 BQS852032:BQT852035 CAO852032:CAP852035 CKK852032:CKL852035 CUG852032:CUH852035 DEC852032:DED852035 DNY852032:DNZ852035 DXU852032:DXV852035 EHQ852032:EHR852035 ERM852032:ERN852035 FBI852032:FBJ852035 FLE852032:FLF852035 FVA852032:FVB852035 GEW852032:GEX852035 GOS852032:GOT852035 GYO852032:GYP852035 HIK852032:HIL852035 HSG852032:HSH852035 ICC852032:ICD852035 ILY852032:ILZ852035 IVU852032:IVV852035 JFQ852032:JFR852035 JPM852032:JPN852035 JZI852032:JZJ852035 KJE852032:KJF852035 KTA852032:KTB852035 LCW852032:LCX852035 LMS852032:LMT852035 LWO852032:LWP852035 MGK852032:MGL852035 MQG852032:MQH852035 NAC852032:NAD852035 NJY852032:NJZ852035 NTU852032:NTV852035 ODQ852032:ODR852035 ONM852032:ONN852035 OXI852032:OXJ852035 PHE852032:PHF852035 PRA852032:PRB852035 QAW852032:QAX852035 QKS852032:QKT852035 QUO852032:QUP852035 REK852032:REL852035 ROG852032:ROH852035 RYC852032:RYD852035 SHY852032:SHZ852035 SRU852032:SRV852035 TBQ852032:TBR852035 TLM852032:TLN852035 TVI852032:TVJ852035 UFE852032:UFF852035 UPA852032:UPB852035 UYW852032:UYX852035 VIS852032:VIT852035 VSO852032:VSP852035 WCK852032:WCL852035 WMG852032:WMH852035 WWC852032:WWD852035 U917568:V917571 JQ917568:JR917571 TM917568:TN917571 ADI917568:ADJ917571 ANE917568:ANF917571 AXA917568:AXB917571 BGW917568:BGX917571 BQS917568:BQT917571 CAO917568:CAP917571 CKK917568:CKL917571 CUG917568:CUH917571 DEC917568:DED917571 DNY917568:DNZ917571 DXU917568:DXV917571 EHQ917568:EHR917571 ERM917568:ERN917571 FBI917568:FBJ917571 FLE917568:FLF917571 FVA917568:FVB917571 GEW917568:GEX917571 GOS917568:GOT917571 GYO917568:GYP917571 HIK917568:HIL917571 HSG917568:HSH917571 ICC917568:ICD917571 ILY917568:ILZ917571 IVU917568:IVV917571 JFQ917568:JFR917571 JPM917568:JPN917571 JZI917568:JZJ917571 KJE917568:KJF917571 KTA917568:KTB917571 LCW917568:LCX917571 LMS917568:LMT917571 LWO917568:LWP917571 MGK917568:MGL917571 MQG917568:MQH917571 NAC917568:NAD917571 NJY917568:NJZ917571 NTU917568:NTV917571 ODQ917568:ODR917571 ONM917568:ONN917571 OXI917568:OXJ917571 PHE917568:PHF917571 PRA917568:PRB917571 QAW917568:QAX917571 QKS917568:QKT917571 QUO917568:QUP917571 REK917568:REL917571 ROG917568:ROH917571 RYC917568:RYD917571 SHY917568:SHZ917571 SRU917568:SRV917571 TBQ917568:TBR917571 TLM917568:TLN917571 TVI917568:TVJ917571 UFE917568:UFF917571 UPA917568:UPB917571 UYW917568:UYX917571 VIS917568:VIT917571 VSO917568:VSP917571 WCK917568:WCL917571 WMG917568:WMH917571 WWC917568:WWD917571 U983104:V983107 JQ983104:JR983107 TM983104:TN983107 ADI983104:ADJ983107 ANE983104:ANF983107 AXA983104:AXB983107 BGW983104:BGX983107 BQS983104:BQT983107 CAO983104:CAP983107 CKK983104:CKL983107 CUG983104:CUH983107 DEC983104:DED983107 DNY983104:DNZ983107 DXU983104:DXV983107 EHQ983104:EHR983107 ERM983104:ERN983107 FBI983104:FBJ983107 FLE983104:FLF983107 FVA983104:FVB983107 GEW983104:GEX983107 GOS983104:GOT983107 GYO983104:GYP983107 HIK983104:HIL983107 HSG983104:HSH983107 ICC983104:ICD983107 ILY983104:ILZ983107 IVU983104:IVV983107 JFQ983104:JFR983107 JPM983104:JPN983107 JZI983104:JZJ983107 KJE983104:KJF983107 KTA983104:KTB983107 LCW983104:LCX983107 LMS983104:LMT983107 LWO983104:LWP983107 MGK983104:MGL983107 MQG983104:MQH983107 NAC983104:NAD983107 NJY983104:NJZ983107 NTU983104:NTV983107 ODQ983104:ODR983107 ONM983104:ONN983107 OXI983104:OXJ983107 PHE983104:PHF983107 PRA983104:PRB983107 QAW983104:QAX983107 QKS983104:QKT983107 QUO983104:QUP983107 REK983104:REL983107 ROG983104:ROH983107 RYC983104:RYD983107 SHY983104:SHZ983107 SRU983104:SRV983107 TBQ983104:TBR983107 TLM983104:TLN983107 TVI983104:TVJ983107 UFE983104:UFF983107 UPA983104:UPB983107 UYW983104:UYX983107 VIS983104:VIT983107 VSO983104:VSP983107 WCK983104:WCL983107 WMG983104:WMH983107 WWC983104:WWD983107 AD64:AE65 JZ64:KA65 TV64:TW65 ADR64:ADS65 ANN64:ANO65 AXJ64:AXK65 BHF64:BHG65 BRB64:BRC65 CAX64:CAY65 CKT64:CKU65 CUP64:CUQ65 DEL64:DEM65 DOH64:DOI65 DYD64:DYE65 EHZ64:EIA65 ERV64:ERW65 FBR64:FBS65 FLN64:FLO65 FVJ64:FVK65 GFF64:GFG65 GPB64:GPC65 GYX64:GYY65 HIT64:HIU65 HSP64:HSQ65 ICL64:ICM65 IMH64:IMI65 IWD64:IWE65 JFZ64:JGA65 JPV64:JPW65 JZR64:JZS65 KJN64:KJO65 KTJ64:KTK65 LDF64:LDG65 LNB64:LNC65 LWX64:LWY65 MGT64:MGU65 MQP64:MQQ65 NAL64:NAM65 NKH64:NKI65 NUD64:NUE65 ODZ64:OEA65 ONV64:ONW65 OXR64:OXS65 PHN64:PHO65 PRJ64:PRK65 QBF64:QBG65 QLB64:QLC65 QUX64:QUY65 RET64:REU65 ROP64:ROQ65 RYL64:RYM65 SIH64:SII65 SSD64:SSE65 TBZ64:TCA65 TLV64:TLW65 TVR64:TVS65 UFN64:UFO65 UPJ64:UPK65 UZF64:UZG65 VJB64:VJC65 VSX64:VSY65 WCT64:WCU65 WMP64:WMQ65 WWL64:WWM65 AD65600:AE65601 JZ65600:KA65601 TV65600:TW65601 ADR65600:ADS65601 ANN65600:ANO65601 AXJ65600:AXK65601 BHF65600:BHG65601 BRB65600:BRC65601 CAX65600:CAY65601 CKT65600:CKU65601 CUP65600:CUQ65601 DEL65600:DEM65601 DOH65600:DOI65601 DYD65600:DYE65601 EHZ65600:EIA65601 ERV65600:ERW65601 FBR65600:FBS65601 FLN65600:FLO65601 FVJ65600:FVK65601 GFF65600:GFG65601 GPB65600:GPC65601 GYX65600:GYY65601 HIT65600:HIU65601 HSP65600:HSQ65601 ICL65600:ICM65601 IMH65600:IMI65601 IWD65600:IWE65601 JFZ65600:JGA65601 JPV65600:JPW65601 JZR65600:JZS65601 KJN65600:KJO65601 KTJ65600:KTK65601 LDF65600:LDG65601 LNB65600:LNC65601 LWX65600:LWY65601 MGT65600:MGU65601 MQP65600:MQQ65601 NAL65600:NAM65601 NKH65600:NKI65601 NUD65600:NUE65601 ODZ65600:OEA65601 ONV65600:ONW65601 OXR65600:OXS65601 PHN65600:PHO65601 PRJ65600:PRK65601 QBF65600:QBG65601 QLB65600:QLC65601 QUX65600:QUY65601 RET65600:REU65601 ROP65600:ROQ65601 RYL65600:RYM65601 SIH65600:SII65601 SSD65600:SSE65601 TBZ65600:TCA65601 TLV65600:TLW65601 TVR65600:TVS65601 UFN65600:UFO65601 UPJ65600:UPK65601 UZF65600:UZG65601 VJB65600:VJC65601 VSX65600:VSY65601 WCT65600:WCU65601 WMP65600:WMQ65601 WWL65600:WWM65601 AD131136:AE131137 JZ131136:KA131137 TV131136:TW131137 ADR131136:ADS131137 ANN131136:ANO131137 AXJ131136:AXK131137 BHF131136:BHG131137 BRB131136:BRC131137 CAX131136:CAY131137 CKT131136:CKU131137 CUP131136:CUQ131137 DEL131136:DEM131137 DOH131136:DOI131137 DYD131136:DYE131137 EHZ131136:EIA131137 ERV131136:ERW131137 FBR131136:FBS131137 FLN131136:FLO131137 FVJ131136:FVK131137 GFF131136:GFG131137 GPB131136:GPC131137 GYX131136:GYY131137 HIT131136:HIU131137 HSP131136:HSQ131137 ICL131136:ICM131137 IMH131136:IMI131137 IWD131136:IWE131137 JFZ131136:JGA131137 JPV131136:JPW131137 JZR131136:JZS131137 KJN131136:KJO131137 KTJ131136:KTK131137 LDF131136:LDG131137 LNB131136:LNC131137 LWX131136:LWY131137 MGT131136:MGU131137 MQP131136:MQQ131137 NAL131136:NAM131137 NKH131136:NKI131137 NUD131136:NUE131137 ODZ131136:OEA131137 ONV131136:ONW131137 OXR131136:OXS131137 PHN131136:PHO131137 PRJ131136:PRK131137 QBF131136:QBG131137 QLB131136:QLC131137 QUX131136:QUY131137 RET131136:REU131137 ROP131136:ROQ131137 RYL131136:RYM131137 SIH131136:SII131137 SSD131136:SSE131137 TBZ131136:TCA131137 TLV131136:TLW131137 TVR131136:TVS131137 UFN131136:UFO131137 UPJ131136:UPK131137 UZF131136:UZG131137 VJB131136:VJC131137 VSX131136:VSY131137 WCT131136:WCU131137 WMP131136:WMQ131137 WWL131136:WWM131137 AD196672:AE196673 JZ196672:KA196673 TV196672:TW196673 ADR196672:ADS196673 ANN196672:ANO196673 AXJ196672:AXK196673 BHF196672:BHG196673 BRB196672:BRC196673 CAX196672:CAY196673 CKT196672:CKU196673 CUP196672:CUQ196673 DEL196672:DEM196673 DOH196672:DOI196673 DYD196672:DYE196673 EHZ196672:EIA196673 ERV196672:ERW196673 FBR196672:FBS196673 FLN196672:FLO196673 FVJ196672:FVK196673 GFF196672:GFG196673 GPB196672:GPC196673 GYX196672:GYY196673 HIT196672:HIU196673 HSP196672:HSQ196673 ICL196672:ICM196673 IMH196672:IMI196673 IWD196672:IWE196673 JFZ196672:JGA196673 JPV196672:JPW196673 JZR196672:JZS196673 KJN196672:KJO196673 KTJ196672:KTK196673 LDF196672:LDG196673 LNB196672:LNC196673 LWX196672:LWY196673 MGT196672:MGU196673 MQP196672:MQQ196673 NAL196672:NAM196673 NKH196672:NKI196673 NUD196672:NUE196673 ODZ196672:OEA196673 ONV196672:ONW196673 OXR196672:OXS196673 PHN196672:PHO196673 PRJ196672:PRK196673 QBF196672:QBG196673 QLB196672:QLC196673 QUX196672:QUY196673 RET196672:REU196673 ROP196672:ROQ196673 RYL196672:RYM196673 SIH196672:SII196673 SSD196672:SSE196673 TBZ196672:TCA196673 TLV196672:TLW196673 TVR196672:TVS196673 UFN196672:UFO196673 UPJ196672:UPK196673 UZF196672:UZG196673 VJB196672:VJC196673 VSX196672:VSY196673 WCT196672:WCU196673 WMP196672:WMQ196673 WWL196672:WWM196673 AD262208:AE262209 JZ262208:KA262209 TV262208:TW262209 ADR262208:ADS262209 ANN262208:ANO262209 AXJ262208:AXK262209 BHF262208:BHG262209 BRB262208:BRC262209 CAX262208:CAY262209 CKT262208:CKU262209 CUP262208:CUQ262209 DEL262208:DEM262209 DOH262208:DOI262209 DYD262208:DYE262209 EHZ262208:EIA262209 ERV262208:ERW262209 FBR262208:FBS262209 FLN262208:FLO262209 FVJ262208:FVK262209 GFF262208:GFG262209 GPB262208:GPC262209 GYX262208:GYY262209 HIT262208:HIU262209 HSP262208:HSQ262209 ICL262208:ICM262209 IMH262208:IMI262209 IWD262208:IWE262209 JFZ262208:JGA262209 JPV262208:JPW262209 JZR262208:JZS262209 KJN262208:KJO262209 KTJ262208:KTK262209 LDF262208:LDG262209 LNB262208:LNC262209 LWX262208:LWY262209 MGT262208:MGU262209 MQP262208:MQQ262209 NAL262208:NAM262209 NKH262208:NKI262209 NUD262208:NUE262209 ODZ262208:OEA262209 ONV262208:ONW262209 OXR262208:OXS262209 PHN262208:PHO262209 PRJ262208:PRK262209 QBF262208:QBG262209 QLB262208:QLC262209 QUX262208:QUY262209 RET262208:REU262209 ROP262208:ROQ262209 RYL262208:RYM262209 SIH262208:SII262209 SSD262208:SSE262209 TBZ262208:TCA262209 TLV262208:TLW262209 TVR262208:TVS262209 UFN262208:UFO262209 UPJ262208:UPK262209 UZF262208:UZG262209 VJB262208:VJC262209 VSX262208:VSY262209 WCT262208:WCU262209 WMP262208:WMQ262209 WWL262208:WWM262209 AD327744:AE327745 JZ327744:KA327745 TV327744:TW327745 ADR327744:ADS327745 ANN327744:ANO327745 AXJ327744:AXK327745 BHF327744:BHG327745 BRB327744:BRC327745 CAX327744:CAY327745 CKT327744:CKU327745 CUP327744:CUQ327745 DEL327744:DEM327745 DOH327744:DOI327745 DYD327744:DYE327745 EHZ327744:EIA327745 ERV327744:ERW327745 FBR327744:FBS327745 FLN327744:FLO327745 FVJ327744:FVK327745 GFF327744:GFG327745 GPB327744:GPC327745 GYX327744:GYY327745 HIT327744:HIU327745 HSP327744:HSQ327745 ICL327744:ICM327745 IMH327744:IMI327745 IWD327744:IWE327745 JFZ327744:JGA327745 JPV327744:JPW327745 JZR327744:JZS327745 KJN327744:KJO327745 KTJ327744:KTK327745 LDF327744:LDG327745 LNB327744:LNC327745 LWX327744:LWY327745 MGT327744:MGU327745 MQP327744:MQQ327745 NAL327744:NAM327745 NKH327744:NKI327745 NUD327744:NUE327745 ODZ327744:OEA327745 ONV327744:ONW327745 OXR327744:OXS327745 PHN327744:PHO327745 PRJ327744:PRK327745 QBF327744:QBG327745 QLB327744:QLC327745 QUX327744:QUY327745 RET327744:REU327745 ROP327744:ROQ327745 RYL327744:RYM327745 SIH327744:SII327745 SSD327744:SSE327745 TBZ327744:TCA327745 TLV327744:TLW327745 TVR327744:TVS327745 UFN327744:UFO327745 UPJ327744:UPK327745 UZF327744:UZG327745 VJB327744:VJC327745 VSX327744:VSY327745 WCT327744:WCU327745 WMP327744:WMQ327745 WWL327744:WWM327745 AD393280:AE393281 JZ393280:KA393281 TV393280:TW393281 ADR393280:ADS393281 ANN393280:ANO393281 AXJ393280:AXK393281 BHF393280:BHG393281 BRB393280:BRC393281 CAX393280:CAY393281 CKT393280:CKU393281 CUP393280:CUQ393281 DEL393280:DEM393281 DOH393280:DOI393281 DYD393280:DYE393281 EHZ393280:EIA393281 ERV393280:ERW393281 FBR393280:FBS393281 FLN393280:FLO393281 FVJ393280:FVK393281 GFF393280:GFG393281 GPB393280:GPC393281 GYX393280:GYY393281 HIT393280:HIU393281 HSP393280:HSQ393281 ICL393280:ICM393281 IMH393280:IMI393281 IWD393280:IWE393281 JFZ393280:JGA393281 JPV393280:JPW393281 JZR393280:JZS393281 KJN393280:KJO393281 KTJ393280:KTK393281 LDF393280:LDG393281 LNB393280:LNC393281 LWX393280:LWY393281 MGT393280:MGU393281 MQP393280:MQQ393281 NAL393280:NAM393281 NKH393280:NKI393281 NUD393280:NUE393281 ODZ393280:OEA393281 ONV393280:ONW393281 OXR393280:OXS393281 PHN393280:PHO393281 PRJ393280:PRK393281 QBF393280:QBG393281 QLB393280:QLC393281 QUX393280:QUY393281 RET393280:REU393281 ROP393280:ROQ393281 RYL393280:RYM393281 SIH393280:SII393281 SSD393280:SSE393281 TBZ393280:TCA393281 TLV393280:TLW393281 TVR393280:TVS393281 UFN393280:UFO393281 UPJ393280:UPK393281 UZF393280:UZG393281 VJB393280:VJC393281 VSX393280:VSY393281 WCT393280:WCU393281 WMP393280:WMQ393281 WWL393280:WWM393281 AD458816:AE458817 JZ458816:KA458817 TV458816:TW458817 ADR458816:ADS458817 ANN458816:ANO458817 AXJ458816:AXK458817 BHF458816:BHG458817 BRB458816:BRC458817 CAX458816:CAY458817 CKT458816:CKU458817 CUP458816:CUQ458817 DEL458816:DEM458817 DOH458816:DOI458817 DYD458816:DYE458817 EHZ458816:EIA458817 ERV458816:ERW458817 FBR458816:FBS458817 FLN458816:FLO458817 FVJ458816:FVK458817 GFF458816:GFG458817 GPB458816:GPC458817 GYX458816:GYY458817 HIT458816:HIU458817 HSP458816:HSQ458817 ICL458816:ICM458817 IMH458816:IMI458817 IWD458816:IWE458817 JFZ458816:JGA458817 JPV458816:JPW458817 JZR458816:JZS458817 KJN458816:KJO458817 KTJ458816:KTK458817 LDF458816:LDG458817 LNB458816:LNC458817 LWX458816:LWY458817 MGT458816:MGU458817 MQP458816:MQQ458817 NAL458816:NAM458817 NKH458816:NKI458817 NUD458816:NUE458817 ODZ458816:OEA458817 ONV458816:ONW458817 OXR458816:OXS458817 PHN458816:PHO458817 PRJ458816:PRK458817 QBF458816:QBG458817 QLB458816:QLC458817 QUX458816:QUY458817 RET458816:REU458817 ROP458816:ROQ458817 RYL458816:RYM458817 SIH458816:SII458817 SSD458816:SSE458817 TBZ458816:TCA458817 TLV458816:TLW458817 TVR458816:TVS458817 UFN458816:UFO458817 UPJ458816:UPK458817 UZF458816:UZG458817 VJB458816:VJC458817 VSX458816:VSY458817 WCT458816:WCU458817 WMP458816:WMQ458817 WWL458816:WWM458817 AD524352:AE524353 JZ524352:KA524353 TV524352:TW524353 ADR524352:ADS524353 ANN524352:ANO524353 AXJ524352:AXK524353 BHF524352:BHG524353 BRB524352:BRC524353 CAX524352:CAY524353 CKT524352:CKU524353 CUP524352:CUQ524353 DEL524352:DEM524353 DOH524352:DOI524353 DYD524352:DYE524353 EHZ524352:EIA524353 ERV524352:ERW524353 FBR524352:FBS524353 FLN524352:FLO524353 FVJ524352:FVK524353 GFF524352:GFG524353 GPB524352:GPC524353 GYX524352:GYY524353 HIT524352:HIU524353 HSP524352:HSQ524353 ICL524352:ICM524353 IMH524352:IMI524353 IWD524352:IWE524353 JFZ524352:JGA524353 JPV524352:JPW524353 JZR524352:JZS524353 KJN524352:KJO524353 KTJ524352:KTK524353 LDF524352:LDG524353 LNB524352:LNC524353 LWX524352:LWY524353 MGT524352:MGU524353 MQP524352:MQQ524353 NAL524352:NAM524353 NKH524352:NKI524353 NUD524352:NUE524353 ODZ524352:OEA524353 ONV524352:ONW524353 OXR524352:OXS524353 PHN524352:PHO524353 PRJ524352:PRK524353 QBF524352:QBG524353 QLB524352:QLC524353 QUX524352:QUY524353 RET524352:REU524353 ROP524352:ROQ524353 RYL524352:RYM524353 SIH524352:SII524353 SSD524352:SSE524353 TBZ524352:TCA524353 TLV524352:TLW524353 TVR524352:TVS524353 UFN524352:UFO524353 UPJ524352:UPK524353 UZF524352:UZG524353 VJB524352:VJC524353 VSX524352:VSY524353 WCT524352:WCU524353 WMP524352:WMQ524353 WWL524352:WWM524353 AD589888:AE589889 JZ589888:KA589889 TV589888:TW589889 ADR589888:ADS589889 ANN589888:ANO589889 AXJ589888:AXK589889 BHF589888:BHG589889 BRB589888:BRC589889 CAX589888:CAY589889 CKT589888:CKU589889 CUP589888:CUQ589889 DEL589888:DEM589889 DOH589888:DOI589889 DYD589888:DYE589889 EHZ589888:EIA589889 ERV589888:ERW589889 FBR589888:FBS589889 FLN589888:FLO589889 FVJ589888:FVK589889 GFF589888:GFG589889 GPB589888:GPC589889 GYX589888:GYY589889 HIT589888:HIU589889 HSP589888:HSQ589889 ICL589888:ICM589889 IMH589888:IMI589889 IWD589888:IWE589889 JFZ589888:JGA589889 JPV589888:JPW589889 JZR589888:JZS589889 KJN589888:KJO589889 KTJ589888:KTK589889 LDF589888:LDG589889 LNB589888:LNC589889 LWX589888:LWY589889 MGT589888:MGU589889 MQP589888:MQQ589889 NAL589888:NAM589889 NKH589888:NKI589889 NUD589888:NUE589889 ODZ589888:OEA589889 ONV589888:ONW589889 OXR589888:OXS589889 PHN589888:PHO589889 PRJ589888:PRK589889 QBF589888:QBG589889 QLB589888:QLC589889 QUX589888:QUY589889 RET589888:REU589889 ROP589888:ROQ589889 RYL589888:RYM589889 SIH589888:SII589889 SSD589888:SSE589889 TBZ589888:TCA589889 TLV589888:TLW589889 TVR589888:TVS589889 UFN589888:UFO589889 UPJ589888:UPK589889 UZF589888:UZG589889 VJB589888:VJC589889 VSX589888:VSY589889 WCT589888:WCU589889 WMP589888:WMQ589889 WWL589888:WWM589889 AD655424:AE655425 JZ655424:KA655425 TV655424:TW655425 ADR655424:ADS655425 ANN655424:ANO655425 AXJ655424:AXK655425 BHF655424:BHG655425 BRB655424:BRC655425 CAX655424:CAY655425 CKT655424:CKU655425 CUP655424:CUQ655425 DEL655424:DEM655425 DOH655424:DOI655425 DYD655424:DYE655425 EHZ655424:EIA655425 ERV655424:ERW655425 FBR655424:FBS655425 FLN655424:FLO655425 FVJ655424:FVK655425 GFF655424:GFG655425 GPB655424:GPC655425 GYX655424:GYY655425 HIT655424:HIU655425 HSP655424:HSQ655425 ICL655424:ICM655425 IMH655424:IMI655425 IWD655424:IWE655425 JFZ655424:JGA655425 JPV655424:JPW655425 JZR655424:JZS655425 KJN655424:KJO655425 KTJ655424:KTK655425 LDF655424:LDG655425 LNB655424:LNC655425 LWX655424:LWY655425 MGT655424:MGU655425 MQP655424:MQQ655425 NAL655424:NAM655425 NKH655424:NKI655425 NUD655424:NUE655425 ODZ655424:OEA655425 ONV655424:ONW655425 OXR655424:OXS655425 PHN655424:PHO655425 PRJ655424:PRK655425 QBF655424:QBG655425 QLB655424:QLC655425 QUX655424:QUY655425 RET655424:REU655425 ROP655424:ROQ655425 RYL655424:RYM655425 SIH655424:SII655425 SSD655424:SSE655425 TBZ655424:TCA655425 TLV655424:TLW655425 TVR655424:TVS655425 UFN655424:UFO655425 UPJ655424:UPK655425 UZF655424:UZG655425 VJB655424:VJC655425 VSX655424:VSY655425 WCT655424:WCU655425 WMP655424:WMQ655425 WWL655424:WWM655425 AD720960:AE720961 JZ720960:KA720961 TV720960:TW720961 ADR720960:ADS720961 ANN720960:ANO720961 AXJ720960:AXK720961 BHF720960:BHG720961 BRB720960:BRC720961 CAX720960:CAY720961 CKT720960:CKU720961 CUP720960:CUQ720961 DEL720960:DEM720961 DOH720960:DOI720961 DYD720960:DYE720961 EHZ720960:EIA720961 ERV720960:ERW720961 FBR720960:FBS720961 FLN720960:FLO720961 FVJ720960:FVK720961 GFF720960:GFG720961 GPB720960:GPC720961 GYX720960:GYY720961 HIT720960:HIU720961 HSP720960:HSQ720961 ICL720960:ICM720961 IMH720960:IMI720961 IWD720960:IWE720961 JFZ720960:JGA720961 JPV720960:JPW720961 JZR720960:JZS720961 KJN720960:KJO720961 KTJ720960:KTK720961 LDF720960:LDG720961 LNB720960:LNC720961 LWX720960:LWY720961 MGT720960:MGU720961 MQP720960:MQQ720961 NAL720960:NAM720961 NKH720960:NKI720961 NUD720960:NUE720961 ODZ720960:OEA720961 ONV720960:ONW720961 OXR720960:OXS720961 PHN720960:PHO720961 PRJ720960:PRK720961 QBF720960:QBG720961 QLB720960:QLC720961 QUX720960:QUY720961 RET720960:REU720961 ROP720960:ROQ720961 RYL720960:RYM720961 SIH720960:SII720961 SSD720960:SSE720961 TBZ720960:TCA720961 TLV720960:TLW720961 TVR720960:TVS720961 UFN720960:UFO720961 UPJ720960:UPK720961 UZF720960:UZG720961 VJB720960:VJC720961 VSX720960:VSY720961 WCT720960:WCU720961 WMP720960:WMQ720961 WWL720960:WWM720961 AD786496:AE786497 JZ786496:KA786497 TV786496:TW786497 ADR786496:ADS786497 ANN786496:ANO786497 AXJ786496:AXK786497 BHF786496:BHG786497 BRB786496:BRC786497 CAX786496:CAY786497 CKT786496:CKU786497 CUP786496:CUQ786497 DEL786496:DEM786497 DOH786496:DOI786497 DYD786496:DYE786497 EHZ786496:EIA786497 ERV786496:ERW786497 FBR786496:FBS786497 FLN786496:FLO786497 FVJ786496:FVK786497 GFF786496:GFG786497 GPB786496:GPC786497 GYX786496:GYY786497 HIT786496:HIU786497 HSP786496:HSQ786497 ICL786496:ICM786497 IMH786496:IMI786497 IWD786496:IWE786497 JFZ786496:JGA786497 JPV786496:JPW786497 JZR786496:JZS786497 KJN786496:KJO786497 KTJ786496:KTK786497 LDF786496:LDG786497 LNB786496:LNC786497 LWX786496:LWY786497 MGT786496:MGU786497 MQP786496:MQQ786497 NAL786496:NAM786497 NKH786496:NKI786497 NUD786496:NUE786497 ODZ786496:OEA786497 ONV786496:ONW786497 OXR786496:OXS786497 PHN786496:PHO786497 PRJ786496:PRK786497 QBF786496:QBG786497 QLB786496:QLC786497 QUX786496:QUY786497 RET786496:REU786497 ROP786496:ROQ786497 RYL786496:RYM786497 SIH786496:SII786497 SSD786496:SSE786497 TBZ786496:TCA786497 TLV786496:TLW786497 TVR786496:TVS786497 UFN786496:UFO786497 UPJ786496:UPK786497 UZF786496:UZG786497 VJB786496:VJC786497 VSX786496:VSY786497 WCT786496:WCU786497 WMP786496:WMQ786497 WWL786496:WWM786497 AD852032:AE852033 JZ852032:KA852033 TV852032:TW852033 ADR852032:ADS852033 ANN852032:ANO852033 AXJ852032:AXK852033 BHF852032:BHG852033 BRB852032:BRC852033 CAX852032:CAY852033 CKT852032:CKU852033 CUP852032:CUQ852033 DEL852032:DEM852033 DOH852032:DOI852033 DYD852032:DYE852033 EHZ852032:EIA852033 ERV852032:ERW852033 FBR852032:FBS852033 FLN852032:FLO852033 FVJ852032:FVK852033 GFF852032:GFG852033 GPB852032:GPC852033 GYX852032:GYY852033 HIT852032:HIU852033 HSP852032:HSQ852033 ICL852032:ICM852033 IMH852032:IMI852033 IWD852032:IWE852033 JFZ852032:JGA852033 JPV852032:JPW852033 JZR852032:JZS852033 KJN852032:KJO852033 KTJ852032:KTK852033 LDF852032:LDG852033 LNB852032:LNC852033 LWX852032:LWY852033 MGT852032:MGU852033 MQP852032:MQQ852033 NAL852032:NAM852033 NKH852032:NKI852033 NUD852032:NUE852033 ODZ852032:OEA852033 ONV852032:ONW852033 OXR852032:OXS852033 PHN852032:PHO852033 PRJ852032:PRK852033 QBF852032:QBG852033 QLB852032:QLC852033 QUX852032:QUY852033 RET852032:REU852033 ROP852032:ROQ852033 RYL852032:RYM852033 SIH852032:SII852033 SSD852032:SSE852033 TBZ852032:TCA852033 TLV852032:TLW852033 TVR852032:TVS852033 UFN852032:UFO852033 UPJ852032:UPK852033 UZF852032:UZG852033 VJB852032:VJC852033 VSX852032:VSY852033 WCT852032:WCU852033 WMP852032:WMQ852033 WWL852032:WWM852033 AD917568:AE917569 JZ917568:KA917569 TV917568:TW917569 ADR917568:ADS917569 ANN917568:ANO917569 AXJ917568:AXK917569 BHF917568:BHG917569 BRB917568:BRC917569 CAX917568:CAY917569 CKT917568:CKU917569 CUP917568:CUQ917569 DEL917568:DEM917569 DOH917568:DOI917569 DYD917568:DYE917569 EHZ917568:EIA917569 ERV917568:ERW917569 FBR917568:FBS917569 FLN917568:FLO917569 FVJ917568:FVK917569 GFF917568:GFG917569 GPB917568:GPC917569 GYX917568:GYY917569 HIT917568:HIU917569 HSP917568:HSQ917569 ICL917568:ICM917569 IMH917568:IMI917569 IWD917568:IWE917569 JFZ917568:JGA917569 JPV917568:JPW917569 JZR917568:JZS917569 KJN917568:KJO917569 KTJ917568:KTK917569 LDF917568:LDG917569 LNB917568:LNC917569 LWX917568:LWY917569 MGT917568:MGU917569 MQP917568:MQQ917569 NAL917568:NAM917569 NKH917568:NKI917569 NUD917568:NUE917569 ODZ917568:OEA917569 ONV917568:ONW917569 OXR917568:OXS917569 PHN917568:PHO917569 PRJ917568:PRK917569 QBF917568:QBG917569 QLB917568:QLC917569 QUX917568:QUY917569 RET917568:REU917569 ROP917568:ROQ917569 RYL917568:RYM917569 SIH917568:SII917569 SSD917568:SSE917569 TBZ917568:TCA917569 TLV917568:TLW917569 TVR917568:TVS917569 UFN917568:UFO917569 UPJ917568:UPK917569 UZF917568:UZG917569 VJB917568:VJC917569 VSX917568:VSY917569 WCT917568:WCU917569 WMP917568:WMQ917569 WWL917568:WWM917569 AD983104:AE983105 JZ983104:KA983105 TV983104:TW983105 ADR983104:ADS983105 ANN983104:ANO983105 AXJ983104:AXK983105 BHF983104:BHG983105 BRB983104:BRC983105 CAX983104:CAY983105 CKT983104:CKU983105 CUP983104:CUQ983105 DEL983104:DEM983105 DOH983104:DOI983105 DYD983104:DYE983105 EHZ983104:EIA983105 ERV983104:ERW983105 FBR983104:FBS983105 FLN983104:FLO983105 FVJ983104:FVK983105 GFF983104:GFG983105 GPB983104:GPC983105 GYX983104:GYY983105 HIT983104:HIU983105 HSP983104:HSQ983105 ICL983104:ICM983105 IMH983104:IMI983105 IWD983104:IWE983105 JFZ983104:JGA983105 JPV983104:JPW983105 JZR983104:JZS983105 KJN983104:KJO983105 KTJ983104:KTK983105 LDF983104:LDG983105 LNB983104:LNC983105 LWX983104:LWY983105 MGT983104:MGU983105 MQP983104:MQQ983105 NAL983104:NAM983105 NKH983104:NKI983105 NUD983104:NUE983105 ODZ983104:OEA983105 ONV983104:ONW983105 OXR983104:OXS983105 PHN983104:PHO983105 PRJ983104:PRK983105 QBF983104:QBG983105 QLB983104:QLC983105 QUX983104:QUY983105 RET983104:REU983105 ROP983104:ROQ983105 RYL983104:RYM983105 SIH983104:SII983105 SSD983104:SSE983105 TBZ983104:TCA983105 TLV983104:TLW983105 TVR983104:TVS983105 UFN983104:UFO983105 UPJ983104:UPK983105 UZF983104:UZG983105 VJB983104:VJC983105 VSX983104:VSY983105 WCT983104:WCU983105 WMP983104:WMQ983105 WWL983104:WWM983105 L69:Q69 JH69:JM69 TD69:TI69 ACZ69:ADE69 AMV69:ANA69 AWR69:AWW69 BGN69:BGS69 BQJ69:BQO69 CAF69:CAK69 CKB69:CKG69 CTX69:CUC69 DDT69:DDY69 DNP69:DNU69 DXL69:DXQ69 EHH69:EHM69 ERD69:ERI69 FAZ69:FBE69 FKV69:FLA69 FUR69:FUW69 GEN69:GES69 GOJ69:GOO69 GYF69:GYK69 HIB69:HIG69 HRX69:HSC69 IBT69:IBY69 ILP69:ILU69 IVL69:IVQ69 JFH69:JFM69 JPD69:JPI69 JYZ69:JZE69 KIV69:KJA69 KSR69:KSW69 LCN69:LCS69 LMJ69:LMO69 LWF69:LWK69 MGB69:MGG69 MPX69:MQC69 MZT69:MZY69 NJP69:NJU69 NTL69:NTQ69 ODH69:ODM69 OND69:ONI69 OWZ69:OXE69 PGV69:PHA69 PQR69:PQW69 QAN69:QAS69 QKJ69:QKO69 QUF69:QUK69 REB69:REG69 RNX69:ROC69 RXT69:RXY69 SHP69:SHU69 SRL69:SRQ69 TBH69:TBM69 TLD69:TLI69 TUZ69:TVE69 UEV69:UFA69 UOR69:UOW69 UYN69:UYS69 VIJ69:VIO69 VSF69:VSK69 WCB69:WCG69 WLX69:WMC69 WVT69:WVY69 L65605:Q65605 JH65605:JM65605 TD65605:TI65605 ACZ65605:ADE65605 AMV65605:ANA65605 AWR65605:AWW65605 BGN65605:BGS65605 BQJ65605:BQO65605 CAF65605:CAK65605 CKB65605:CKG65605 CTX65605:CUC65605 DDT65605:DDY65605 DNP65605:DNU65605 DXL65605:DXQ65605 EHH65605:EHM65605 ERD65605:ERI65605 FAZ65605:FBE65605 FKV65605:FLA65605 FUR65605:FUW65605 GEN65605:GES65605 GOJ65605:GOO65605 GYF65605:GYK65605 HIB65605:HIG65605 HRX65605:HSC65605 IBT65605:IBY65605 ILP65605:ILU65605 IVL65605:IVQ65605 JFH65605:JFM65605 JPD65605:JPI65605 JYZ65605:JZE65605 KIV65605:KJA65605 KSR65605:KSW65605 LCN65605:LCS65605 LMJ65605:LMO65605 LWF65605:LWK65605 MGB65605:MGG65605 MPX65605:MQC65605 MZT65605:MZY65605 NJP65605:NJU65605 NTL65605:NTQ65605 ODH65605:ODM65605 OND65605:ONI65605 OWZ65605:OXE65605 PGV65605:PHA65605 PQR65605:PQW65605 QAN65605:QAS65605 QKJ65605:QKO65605 QUF65605:QUK65605 REB65605:REG65605 RNX65605:ROC65605 RXT65605:RXY65605 SHP65605:SHU65605 SRL65605:SRQ65605 TBH65605:TBM65605 TLD65605:TLI65605 TUZ65605:TVE65605 UEV65605:UFA65605 UOR65605:UOW65605 UYN65605:UYS65605 VIJ65605:VIO65605 VSF65605:VSK65605 WCB65605:WCG65605 WLX65605:WMC65605 WVT65605:WVY65605 L131141:Q131141 JH131141:JM131141 TD131141:TI131141 ACZ131141:ADE131141 AMV131141:ANA131141 AWR131141:AWW131141 BGN131141:BGS131141 BQJ131141:BQO131141 CAF131141:CAK131141 CKB131141:CKG131141 CTX131141:CUC131141 DDT131141:DDY131141 DNP131141:DNU131141 DXL131141:DXQ131141 EHH131141:EHM131141 ERD131141:ERI131141 FAZ131141:FBE131141 FKV131141:FLA131141 FUR131141:FUW131141 GEN131141:GES131141 GOJ131141:GOO131141 GYF131141:GYK131141 HIB131141:HIG131141 HRX131141:HSC131141 IBT131141:IBY131141 ILP131141:ILU131141 IVL131141:IVQ131141 JFH131141:JFM131141 JPD131141:JPI131141 JYZ131141:JZE131141 KIV131141:KJA131141 KSR131141:KSW131141 LCN131141:LCS131141 LMJ131141:LMO131141 LWF131141:LWK131141 MGB131141:MGG131141 MPX131141:MQC131141 MZT131141:MZY131141 NJP131141:NJU131141 NTL131141:NTQ131141 ODH131141:ODM131141 OND131141:ONI131141 OWZ131141:OXE131141 PGV131141:PHA131141 PQR131141:PQW131141 QAN131141:QAS131141 QKJ131141:QKO131141 QUF131141:QUK131141 REB131141:REG131141 RNX131141:ROC131141 RXT131141:RXY131141 SHP131141:SHU131141 SRL131141:SRQ131141 TBH131141:TBM131141 TLD131141:TLI131141 TUZ131141:TVE131141 UEV131141:UFA131141 UOR131141:UOW131141 UYN131141:UYS131141 VIJ131141:VIO131141 VSF131141:VSK131141 WCB131141:WCG131141 WLX131141:WMC131141 WVT131141:WVY131141 L196677:Q196677 JH196677:JM196677 TD196677:TI196677 ACZ196677:ADE196677 AMV196677:ANA196677 AWR196677:AWW196677 BGN196677:BGS196677 BQJ196677:BQO196677 CAF196677:CAK196677 CKB196677:CKG196677 CTX196677:CUC196677 DDT196677:DDY196677 DNP196677:DNU196677 DXL196677:DXQ196677 EHH196677:EHM196677 ERD196677:ERI196677 FAZ196677:FBE196677 FKV196677:FLA196677 FUR196677:FUW196677 GEN196677:GES196677 GOJ196677:GOO196677 GYF196677:GYK196677 HIB196677:HIG196677 HRX196677:HSC196677 IBT196677:IBY196677 ILP196677:ILU196677 IVL196677:IVQ196677 JFH196677:JFM196677 JPD196677:JPI196677 JYZ196677:JZE196677 KIV196677:KJA196677 KSR196677:KSW196677 LCN196677:LCS196677 LMJ196677:LMO196677 LWF196677:LWK196677 MGB196677:MGG196677 MPX196677:MQC196677 MZT196677:MZY196677 NJP196677:NJU196677 NTL196677:NTQ196677 ODH196677:ODM196677 OND196677:ONI196677 OWZ196677:OXE196677 PGV196677:PHA196677 PQR196677:PQW196677 QAN196677:QAS196677 QKJ196677:QKO196677 QUF196677:QUK196677 REB196677:REG196677 RNX196677:ROC196677 RXT196677:RXY196677 SHP196677:SHU196677 SRL196677:SRQ196677 TBH196677:TBM196677 TLD196677:TLI196677 TUZ196677:TVE196677 UEV196677:UFA196677 UOR196677:UOW196677 UYN196677:UYS196677 VIJ196677:VIO196677 VSF196677:VSK196677 WCB196677:WCG196677 WLX196677:WMC196677 WVT196677:WVY196677 L262213:Q262213 JH262213:JM262213 TD262213:TI262213 ACZ262213:ADE262213 AMV262213:ANA262213 AWR262213:AWW262213 BGN262213:BGS262213 BQJ262213:BQO262213 CAF262213:CAK262213 CKB262213:CKG262213 CTX262213:CUC262213 DDT262213:DDY262213 DNP262213:DNU262213 DXL262213:DXQ262213 EHH262213:EHM262213 ERD262213:ERI262213 FAZ262213:FBE262213 FKV262213:FLA262213 FUR262213:FUW262213 GEN262213:GES262213 GOJ262213:GOO262213 GYF262213:GYK262213 HIB262213:HIG262213 HRX262213:HSC262213 IBT262213:IBY262213 ILP262213:ILU262213 IVL262213:IVQ262213 JFH262213:JFM262213 JPD262213:JPI262213 JYZ262213:JZE262213 KIV262213:KJA262213 KSR262213:KSW262213 LCN262213:LCS262213 LMJ262213:LMO262213 LWF262213:LWK262213 MGB262213:MGG262213 MPX262213:MQC262213 MZT262213:MZY262213 NJP262213:NJU262213 NTL262213:NTQ262213 ODH262213:ODM262213 OND262213:ONI262213 OWZ262213:OXE262213 PGV262213:PHA262213 PQR262213:PQW262213 QAN262213:QAS262213 QKJ262213:QKO262213 QUF262213:QUK262213 REB262213:REG262213 RNX262213:ROC262213 RXT262213:RXY262213 SHP262213:SHU262213 SRL262213:SRQ262213 TBH262213:TBM262213 TLD262213:TLI262213 TUZ262213:TVE262213 UEV262213:UFA262213 UOR262213:UOW262213 UYN262213:UYS262213 VIJ262213:VIO262213 VSF262213:VSK262213 WCB262213:WCG262213 WLX262213:WMC262213 WVT262213:WVY262213 L327749:Q327749 JH327749:JM327749 TD327749:TI327749 ACZ327749:ADE327749 AMV327749:ANA327749 AWR327749:AWW327749 BGN327749:BGS327749 BQJ327749:BQO327749 CAF327749:CAK327749 CKB327749:CKG327749 CTX327749:CUC327749 DDT327749:DDY327749 DNP327749:DNU327749 DXL327749:DXQ327749 EHH327749:EHM327749 ERD327749:ERI327749 FAZ327749:FBE327749 FKV327749:FLA327749 FUR327749:FUW327749 GEN327749:GES327749 GOJ327749:GOO327749 GYF327749:GYK327749 HIB327749:HIG327749 HRX327749:HSC327749 IBT327749:IBY327749 ILP327749:ILU327749 IVL327749:IVQ327749 JFH327749:JFM327749 JPD327749:JPI327749 JYZ327749:JZE327749 KIV327749:KJA327749 KSR327749:KSW327749 LCN327749:LCS327749 LMJ327749:LMO327749 LWF327749:LWK327749 MGB327749:MGG327749 MPX327749:MQC327749 MZT327749:MZY327749 NJP327749:NJU327749 NTL327749:NTQ327749 ODH327749:ODM327749 OND327749:ONI327749 OWZ327749:OXE327749 PGV327749:PHA327749 PQR327749:PQW327749 QAN327749:QAS327749 QKJ327749:QKO327749 QUF327749:QUK327749 REB327749:REG327749 RNX327749:ROC327749 RXT327749:RXY327749 SHP327749:SHU327749 SRL327749:SRQ327749 TBH327749:TBM327749 TLD327749:TLI327749 TUZ327749:TVE327749 UEV327749:UFA327749 UOR327749:UOW327749 UYN327749:UYS327749 VIJ327749:VIO327749 VSF327749:VSK327749 WCB327749:WCG327749 WLX327749:WMC327749 WVT327749:WVY327749 L393285:Q393285 JH393285:JM393285 TD393285:TI393285 ACZ393285:ADE393285 AMV393285:ANA393285 AWR393285:AWW393285 BGN393285:BGS393285 BQJ393285:BQO393285 CAF393285:CAK393285 CKB393285:CKG393285 CTX393285:CUC393285 DDT393285:DDY393285 DNP393285:DNU393285 DXL393285:DXQ393285 EHH393285:EHM393285 ERD393285:ERI393285 FAZ393285:FBE393285 FKV393285:FLA393285 FUR393285:FUW393285 GEN393285:GES393285 GOJ393285:GOO393285 GYF393285:GYK393285 HIB393285:HIG393285 HRX393285:HSC393285 IBT393285:IBY393285 ILP393285:ILU393285 IVL393285:IVQ393285 JFH393285:JFM393285 JPD393285:JPI393285 JYZ393285:JZE393285 KIV393285:KJA393285 KSR393285:KSW393285 LCN393285:LCS393285 LMJ393285:LMO393285 LWF393285:LWK393285 MGB393285:MGG393285 MPX393285:MQC393285 MZT393285:MZY393285 NJP393285:NJU393285 NTL393285:NTQ393285 ODH393285:ODM393285 OND393285:ONI393285 OWZ393285:OXE393285 PGV393285:PHA393285 PQR393285:PQW393285 QAN393285:QAS393285 QKJ393285:QKO393285 QUF393285:QUK393285 REB393285:REG393285 RNX393285:ROC393285 RXT393285:RXY393285 SHP393285:SHU393285 SRL393285:SRQ393285 TBH393285:TBM393285 TLD393285:TLI393285 TUZ393285:TVE393285 UEV393285:UFA393285 UOR393285:UOW393285 UYN393285:UYS393285 VIJ393285:VIO393285 VSF393285:VSK393285 WCB393285:WCG393285 WLX393285:WMC393285 WVT393285:WVY393285 L458821:Q458821 JH458821:JM458821 TD458821:TI458821 ACZ458821:ADE458821 AMV458821:ANA458821 AWR458821:AWW458821 BGN458821:BGS458821 BQJ458821:BQO458821 CAF458821:CAK458821 CKB458821:CKG458821 CTX458821:CUC458821 DDT458821:DDY458821 DNP458821:DNU458821 DXL458821:DXQ458821 EHH458821:EHM458821 ERD458821:ERI458821 FAZ458821:FBE458821 FKV458821:FLA458821 FUR458821:FUW458821 GEN458821:GES458821 GOJ458821:GOO458821 GYF458821:GYK458821 HIB458821:HIG458821 HRX458821:HSC458821 IBT458821:IBY458821 ILP458821:ILU458821 IVL458821:IVQ458821 JFH458821:JFM458821 JPD458821:JPI458821 JYZ458821:JZE458821 KIV458821:KJA458821 KSR458821:KSW458821 LCN458821:LCS458821 LMJ458821:LMO458821 LWF458821:LWK458821 MGB458821:MGG458821 MPX458821:MQC458821 MZT458821:MZY458821 NJP458821:NJU458821 NTL458821:NTQ458821 ODH458821:ODM458821 OND458821:ONI458821 OWZ458821:OXE458821 PGV458821:PHA458821 PQR458821:PQW458821 QAN458821:QAS458821 QKJ458821:QKO458821 QUF458821:QUK458821 REB458821:REG458821 RNX458821:ROC458821 RXT458821:RXY458821 SHP458821:SHU458821 SRL458821:SRQ458821 TBH458821:TBM458821 TLD458821:TLI458821 TUZ458821:TVE458821 UEV458821:UFA458821 UOR458821:UOW458821 UYN458821:UYS458821 VIJ458821:VIO458821 VSF458821:VSK458821 WCB458821:WCG458821 WLX458821:WMC458821 WVT458821:WVY458821 L524357:Q524357 JH524357:JM524357 TD524357:TI524357 ACZ524357:ADE524357 AMV524357:ANA524357 AWR524357:AWW524357 BGN524357:BGS524357 BQJ524357:BQO524357 CAF524357:CAK524357 CKB524357:CKG524357 CTX524357:CUC524357 DDT524357:DDY524357 DNP524357:DNU524357 DXL524357:DXQ524357 EHH524357:EHM524357 ERD524357:ERI524357 FAZ524357:FBE524357 FKV524357:FLA524357 FUR524357:FUW524357 GEN524357:GES524357 GOJ524357:GOO524357 GYF524357:GYK524357 HIB524357:HIG524357 HRX524357:HSC524357 IBT524357:IBY524357 ILP524357:ILU524357 IVL524357:IVQ524357 JFH524357:JFM524357 JPD524357:JPI524357 JYZ524357:JZE524357 KIV524357:KJA524357 KSR524357:KSW524357 LCN524357:LCS524357 LMJ524357:LMO524357 LWF524357:LWK524357 MGB524357:MGG524357 MPX524357:MQC524357 MZT524357:MZY524357 NJP524357:NJU524357 NTL524357:NTQ524357 ODH524357:ODM524357 OND524357:ONI524357 OWZ524357:OXE524357 PGV524357:PHA524357 PQR524357:PQW524357 QAN524357:QAS524357 QKJ524357:QKO524357 QUF524357:QUK524357 REB524357:REG524357 RNX524357:ROC524357 RXT524357:RXY524357 SHP524357:SHU524357 SRL524357:SRQ524357 TBH524357:TBM524357 TLD524357:TLI524357 TUZ524357:TVE524357 UEV524357:UFA524357 UOR524357:UOW524357 UYN524357:UYS524357 VIJ524357:VIO524357 VSF524357:VSK524357 WCB524357:WCG524357 WLX524357:WMC524357 WVT524357:WVY524357 L589893:Q589893 JH589893:JM589893 TD589893:TI589893 ACZ589893:ADE589893 AMV589893:ANA589893 AWR589893:AWW589893 BGN589893:BGS589893 BQJ589893:BQO589893 CAF589893:CAK589893 CKB589893:CKG589893 CTX589893:CUC589893 DDT589893:DDY589893 DNP589893:DNU589893 DXL589893:DXQ589893 EHH589893:EHM589893 ERD589893:ERI589893 FAZ589893:FBE589893 FKV589893:FLA589893 FUR589893:FUW589893 GEN589893:GES589893 GOJ589893:GOO589893 GYF589893:GYK589893 HIB589893:HIG589893 HRX589893:HSC589893 IBT589893:IBY589893 ILP589893:ILU589893 IVL589893:IVQ589893 JFH589893:JFM589893 JPD589893:JPI589893 JYZ589893:JZE589893 KIV589893:KJA589893 KSR589893:KSW589893 LCN589893:LCS589893 LMJ589893:LMO589893 LWF589893:LWK589893 MGB589893:MGG589893 MPX589893:MQC589893 MZT589893:MZY589893 NJP589893:NJU589893 NTL589893:NTQ589893 ODH589893:ODM589893 OND589893:ONI589893 OWZ589893:OXE589893 PGV589893:PHA589893 PQR589893:PQW589893 QAN589893:QAS589893 QKJ589893:QKO589893 QUF589893:QUK589893 REB589893:REG589893 RNX589893:ROC589893 RXT589893:RXY589893 SHP589893:SHU589893 SRL589893:SRQ589893 TBH589893:TBM589893 TLD589893:TLI589893 TUZ589893:TVE589893 UEV589893:UFA589893 UOR589893:UOW589893 UYN589893:UYS589893 VIJ589893:VIO589893 VSF589893:VSK589893 WCB589893:WCG589893 WLX589893:WMC589893 WVT589893:WVY589893 L655429:Q655429 JH655429:JM655429 TD655429:TI655429 ACZ655429:ADE655429 AMV655429:ANA655429 AWR655429:AWW655429 BGN655429:BGS655429 BQJ655429:BQO655429 CAF655429:CAK655429 CKB655429:CKG655429 CTX655429:CUC655429 DDT655429:DDY655429 DNP655429:DNU655429 DXL655429:DXQ655429 EHH655429:EHM655429 ERD655429:ERI655429 FAZ655429:FBE655429 FKV655429:FLA655429 FUR655429:FUW655429 GEN655429:GES655429 GOJ655429:GOO655429 GYF655429:GYK655429 HIB655429:HIG655429 HRX655429:HSC655429 IBT655429:IBY655429 ILP655429:ILU655429 IVL655429:IVQ655429 JFH655429:JFM655429 JPD655429:JPI655429 JYZ655429:JZE655429 KIV655429:KJA655429 KSR655429:KSW655429 LCN655429:LCS655429 LMJ655429:LMO655429 LWF655429:LWK655429 MGB655429:MGG655429 MPX655429:MQC655429 MZT655429:MZY655429 NJP655429:NJU655429 NTL655429:NTQ655429 ODH655429:ODM655429 OND655429:ONI655429 OWZ655429:OXE655429 PGV655429:PHA655429 PQR655429:PQW655429 QAN655429:QAS655429 QKJ655429:QKO655429 QUF655429:QUK655429 REB655429:REG655429 RNX655429:ROC655429 RXT655429:RXY655429 SHP655429:SHU655429 SRL655429:SRQ655429 TBH655429:TBM655429 TLD655429:TLI655429 TUZ655429:TVE655429 UEV655429:UFA655429 UOR655429:UOW655429 UYN655429:UYS655429 VIJ655429:VIO655429 VSF655429:VSK655429 WCB655429:WCG655429 WLX655429:WMC655429 WVT655429:WVY655429 L720965:Q720965 JH720965:JM720965 TD720965:TI720965 ACZ720965:ADE720965 AMV720965:ANA720965 AWR720965:AWW720965 BGN720965:BGS720965 BQJ720965:BQO720965 CAF720965:CAK720965 CKB720965:CKG720965 CTX720965:CUC720965 DDT720965:DDY720965 DNP720965:DNU720965 DXL720965:DXQ720965 EHH720965:EHM720965 ERD720965:ERI720965 FAZ720965:FBE720965 FKV720965:FLA720965 FUR720965:FUW720965 GEN720965:GES720965 GOJ720965:GOO720965 GYF720965:GYK720965 HIB720965:HIG720965 HRX720965:HSC720965 IBT720965:IBY720965 ILP720965:ILU720965 IVL720965:IVQ720965 JFH720965:JFM720965 JPD720965:JPI720965 JYZ720965:JZE720965 KIV720965:KJA720965 KSR720965:KSW720965 LCN720965:LCS720965 LMJ720965:LMO720965 LWF720965:LWK720965 MGB720965:MGG720965 MPX720965:MQC720965 MZT720965:MZY720965 NJP720965:NJU720965 NTL720965:NTQ720965 ODH720965:ODM720965 OND720965:ONI720965 OWZ720965:OXE720965 PGV720965:PHA720965 PQR720965:PQW720965 QAN720965:QAS720965 QKJ720965:QKO720965 QUF720965:QUK720965 REB720965:REG720965 RNX720965:ROC720965 RXT720965:RXY720965 SHP720965:SHU720965 SRL720965:SRQ720965 TBH720965:TBM720965 TLD720965:TLI720965 TUZ720965:TVE720965 UEV720965:UFA720965 UOR720965:UOW720965 UYN720965:UYS720965 VIJ720965:VIO720965 VSF720965:VSK720965 WCB720965:WCG720965 WLX720965:WMC720965 WVT720965:WVY720965 L786501:Q786501 JH786501:JM786501 TD786501:TI786501 ACZ786501:ADE786501 AMV786501:ANA786501 AWR786501:AWW786501 BGN786501:BGS786501 BQJ786501:BQO786501 CAF786501:CAK786501 CKB786501:CKG786501 CTX786501:CUC786501 DDT786501:DDY786501 DNP786501:DNU786501 DXL786501:DXQ786501 EHH786501:EHM786501 ERD786501:ERI786501 FAZ786501:FBE786501 FKV786501:FLA786501 FUR786501:FUW786501 GEN786501:GES786501 GOJ786501:GOO786501 GYF786501:GYK786501 HIB786501:HIG786501 HRX786501:HSC786501 IBT786501:IBY786501 ILP786501:ILU786501 IVL786501:IVQ786501 JFH786501:JFM786501 JPD786501:JPI786501 JYZ786501:JZE786501 KIV786501:KJA786501 KSR786501:KSW786501 LCN786501:LCS786501 LMJ786501:LMO786501 LWF786501:LWK786501 MGB786501:MGG786501 MPX786501:MQC786501 MZT786501:MZY786501 NJP786501:NJU786501 NTL786501:NTQ786501 ODH786501:ODM786501 OND786501:ONI786501 OWZ786501:OXE786501 PGV786501:PHA786501 PQR786501:PQW786501 QAN786501:QAS786501 QKJ786501:QKO786501 QUF786501:QUK786501 REB786501:REG786501 RNX786501:ROC786501 RXT786501:RXY786501 SHP786501:SHU786501 SRL786501:SRQ786501 TBH786501:TBM786501 TLD786501:TLI786501 TUZ786501:TVE786501 UEV786501:UFA786501 UOR786501:UOW786501 UYN786501:UYS786501 VIJ786501:VIO786501 VSF786501:VSK786501 WCB786501:WCG786501 WLX786501:WMC786501 WVT786501:WVY786501 L852037:Q852037 JH852037:JM852037 TD852037:TI852037 ACZ852037:ADE852037 AMV852037:ANA852037 AWR852037:AWW852037 BGN852037:BGS852037 BQJ852037:BQO852037 CAF852037:CAK852037 CKB852037:CKG852037 CTX852037:CUC852037 DDT852037:DDY852037 DNP852037:DNU852037 DXL852037:DXQ852037 EHH852037:EHM852037 ERD852037:ERI852037 FAZ852037:FBE852037 FKV852037:FLA852037 FUR852037:FUW852037 GEN852037:GES852037 GOJ852037:GOO852037 GYF852037:GYK852037 HIB852037:HIG852037 HRX852037:HSC852037 IBT852037:IBY852037 ILP852037:ILU852037 IVL852037:IVQ852037 JFH852037:JFM852037 JPD852037:JPI852037 JYZ852037:JZE852037 KIV852037:KJA852037 KSR852037:KSW852037 LCN852037:LCS852037 LMJ852037:LMO852037 LWF852037:LWK852037 MGB852037:MGG852037 MPX852037:MQC852037 MZT852037:MZY852037 NJP852037:NJU852037 NTL852037:NTQ852037 ODH852037:ODM852037 OND852037:ONI852037 OWZ852037:OXE852037 PGV852037:PHA852037 PQR852037:PQW852037 QAN852037:QAS852037 QKJ852037:QKO852037 QUF852037:QUK852037 REB852037:REG852037 RNX852037:ROC852037 RXT852037:RXY852037 SHP852037:SHU852037 SRL852037:SRQ852037 TBH852037:TBM852037 TLD852037:TLI852037 TUZ852037:TVE852037 UEV852037:UFA852037 UOR852037:UOW852037 UYN852037:UYS852037 VIJ852037:VIO852037 VSF852037:VSK852037 WCB852037:WCG852037 WLX852037:WMC852037 WVT852037:WVY852037 L917573:Q917573 JH917573:JM917573 TD917573:TI917573 ACZ917573:ADE917573 AMV917573:ANA917573 AWR917573:AWW917573 BGN917573:BGS917573 BQJ917573:BQO917573 CAF917573:CAK917573 CKB917573:CKG917573 CTX917573:CUC917573 DDT917573:DDY917573 DNP917573:DNU917573 DXL917573:DXQ917573 EHH917573:EHM917573 ERD917573:ERI917573 FAZ917573:FBE917573 FKV917573:FLA917573 FUR917573:FUW917573 GEN917573:GES917573 GOJ917573:GOO917573 GYF917573:GYK917573 HIB917573:HIG917573 HRX917573:HSC917573 IBT917573:IBY917573 ILP917573:ILU917573 IVL917573:IVQ917573 JFH917573:JFM917573 JPD917573:JPI917573 JYZ917573:JZE917573 KIV917573:KJA917573 KSR917573:KSW917573 LCN917573:LCS917573 LMJ917573:LMO917573 LWF917573:LWK917573 MGB917573:MGG917573 MPX917573:MQC917573 MZT917573:MZY917573 NJP917573:NJU917573 NTL917573:NTQ917573 ODH917573:ODM917573 OND917573:ONI917573 OWZ917573:OXE917573 PGV917573:PHA917573 PQR917573:PQW917573 QAN917573:QAS917573 QKJ917573:QKO917573 QUF917573:QUK917573 REB917573:REG917573 RNX917573:ROC917573 RXT917573:RXY917573 SHP917573:SHU917573 SRL917573:SRQ917573 TBH917573:TBM917573 TLD917573:TLI917573 TUZ917573:TVE917573 UEV917573:UFA917573 UOR917573:UOW917573 UYN917573:UYS917573 VIJ917573:VIO917573 VSF917573:VSK917573 WCB917573:WCG917573 WLX917573:WMC917573 WVT917573:WVY917573 L983109:Q983109 JH983109:JM983109 TD983109:TI983109 ACZ983109:ADE983109 AMV983109:ANA983109 AWR983109:AWW983109 BGN983109:BGS983109 BQJ983109:BQO983109 CAF983109:CAK983109 CKB983109:CKG983109 CTX983109:CUC983109 DDT983109:DDY983109 DNP983109:DNU983109 DXL983109:DXQ983109 EHH983109:EHM983109 ERD983109:ERI983109 FAZ983109:FBE983109 FKV983109:FLA983109 FUR983109:FUW983109 GEN983109:GES983109 GOJ983109:GOO983109 GYF983109:GYK983109 HIB983109:HIG983109 HRX983109:HSC983109 IBT983109:IBY983109 ILP983109:ILU983109 IVL983109:IVQ983109 JFH983109:JFM983109 JPD983109:JPI983109 JYZ983109:JZE983109 KIV983109:KJA983109 KSR983109:KSW983109 LCN983109:LCS983109 LMJ983109:LMO983109 LWF983109:LWK983109 MGB983109:MGG983109 MPX983109:MQC983109 MZT983109:MZY983109 NJP983109:NJU983109 NTL983109:NTQ983109 ODH983109:ODM983109 OND983109:ONI983109 OWZ983109:OXE983109 PGV983109:PHA983109 PQR983109:PQW983109 QAN983109:QAS983109 QKJ983109:QKO983109 QUF983109:QUK983109 REB983109:REG983109 RNX983109:ROC983109 RXT983109:RXY983109 SHP983109:SHU983109 SRL983109:SRQ983109 TBH983109:TBM983109 TLD983109:TLI983109 TUZ983109:TVE983109 UEV983109:UFA983109 UOR983109:UOW983109 UYN983109:UYS983109 VIJ983109:VIO983109 VSF983109:VSK983109 WCB983109:WCG983109 WLX983109:WMC983109 WVT983109:WVY983109</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99FF"/>
  </sheetPr>
  <dimension ref="A1:AX76"/>
  <sheetViews>
    <sheetView zoomScaleNormal="100" zoomScaleSheetLayoutView="100" workbookViewId="0"/>
  </sheetViews>
  <sheetFormatPr defaultColWidth="1.875" defaultRowHeight="11.25" customHeight="1"/>
  <cols>
    <col min="1" max="16384" width="1.875" style="136"/>
  </cols>
  <sheetData>
    <row r="1" spans="1:50" s="133" customFormat="1" ht="11.25" customHeight="1">
      <c r="A1" s="132"/>
      <c r="B1" s="1618" t="s">
        <v>413</v>
      </c>
      <c r="C1" s="1618"/>
      <c r="D1" s="1618"/>
      <c r="E1" s="1618"/>
      <c r="F1" s="1618"/>
      <c r="G1" s="1618"/>
      <c r="H1" s="1618"/>
      <c r="I1" s="1618"/>
      <c r="J1" s="1618"/>
      <c r="K1" s="1618"/>
      <c r="L1" s="1618"/>
      <c r="M1" s="1618"/>
      <c r="N1" s="1618"/>
      <c r="O1" s="1618"/>
      <c r="P1" s="1618"/>
      <c r="Q1" s="1618"/>
      <c r="R1" s="1618"/>
      <c r="S1" s="1618"/>
      <c r="T1" s="1618"/>
      <c r="U1" s="1618"/>
      <c r="V1" s="1618"/>
      <c r="W1" s="1618"/>
      <c r="X1" s="1618"/>
      <c r="Y1" s="1618"/>
      <c r="Z1" s="1618"/>
      <c r="AA1" s="1618"/>
      <c r="AB1" s="1618"/>
      <c r="AC1" s="1618"/>
      <c r="AD1" s="1618"/>
      <c r="AE1" s="1618"/>
      <c r="AF1" s="1618"/>
      <c r="AG1" s="1618"/>
      <c r="AH1" s="1618"/>
      <c r="AI1" s="1618"/>
      <c r="AJ1" s="1618"/>
      <c r="AK1" s="132"/>
      <c r="AL1" s="132"/>
      <c r="AM1" s="132"/>
      <c r="AN1" s="132"/>
      <c r="AO1" s="132"/>
      <c r="AP1" s="132"/>
      <c r="AQ1" s="132"/>
      <c r="AR1" s="132"/>
      <c r="AS1" s="132"/>
      <c r="AT1" s="132"/>
      <c r="AU1" s="132"/>
      <c r="AV1" s="132"/>
      <c r="AW1" s="132"/>
      <c r="AX1" s="132"/>
    </row>
    <row r="2" spans="1:50" s="133" customFormat="1" ht="11.25" customHeight="1">
      <c r="A2" s="132"/>
      <c r="B2" s="1618"/>
      <c r="C2" s="1618"/>
      <c r="D2" s="1618"/>
      <c r="E2" s="1618"/>
      <c r="F2" s="1618"/>
      <c r="G2" s="1618"/>
      <c r="H2" s="1618"/>
      <c r="I2" s="1618"/>
      <c r="J2" s="1618"/>
      <c r="K2" s="1618"/>
      <c r="L2" s="1618"/>
      <c r="M2" s="1618"/>
      <c r="N2" s="1618"/>
      <c r="O2" s="1618"/>
      <c r="P2" s="1618"/>
      <c r="Q2" s="1618"/>
      <c r="R2" s="1618"/>
      <c r="S2" s="1618"/>
      <c r="T2" s="1618"/>
      <c r="U2" s="1618"/>
      <c r="V2" s="1618"/>
      <c r="W2" s="1618"/>
      <c r="X2" s="1618"/>
      <c r="Y2" s="1618"/>
      <c r="Z2" s="1618"/>
      <c r="AA2" s="1618"/>
      <c r="AB2" s="1618"/>
      <c r="AC2" s="1618"/>
      <c r="AD2" s="1618"/>
      <c r="AE2" s="1618"/>
      <c r="AF2" s="1618"/>
      <c r="AG2" s="1618"/>
      <c r="AH2" s="1618"/>
      <c r="AI2" s="1618"/>
      <c r="AJ2" s="1618"/>
      <c r="AK2" s="134"/>
      <c r="AL2" s="134"/>
      <c r="AM2" s="134"/>
      <c r="AN2" s="134"/>
      <c r="AO2" s="134"/>
      <c r="AP2" s="134"/>
      <c r="AQ2" s="134"/>
      <c r="AR2" s="134"/>
      <c r="AS2" s="134"/>
      <c r="AT2" s="134"/>
      <c r="AU2" s="135"/>
      <c r="AV2" s="135"/>
      <c r="AW2" s="135"/>
      <c r="AX2" s="132"/>
    </row>
    <row r="3" spans="1:50" ht="11.25" customHeight="1">
      <c r="A3" s="135"/>
      <c r="B3" s="135" t="s">
        <v>414</v>
      </c>
      <c r="C3" s="135"/>
      <c r="D3" s="135"/>
      <c r="E3" s="135"/>
      <c r="F3" s="135"/>
      <c r="G3" s="135"/>
      <c r="H3" s="135"/>
      <c r="I3" s="135"/>
      <c r="J3" s="135"/>
      <c r="K3" s="135"/>
      <c r="L3" s="135"/>
      <c r="M3" s="135"/>
      <c r="N3" s="135"/>
      <c r="O3" s="135"/>
      <c r="P3" s="135"/>
      <c r="Q3" s="135"/>
      <c r="R3" s="135"/>
      <c r="S3" s="135"/>
      <c r="T3" s="135"/>
      <c r="U3" s="135"/>
      <c r="V3" s="135"/>
      <c r="W3" s="135"/>
      <c r="X3" s="135"/>
      <c r="Y3" s="135"/>
      <c r="Z3" s="135"/>
      <c r="AA3" s="135"/>
      <c r="AB3" s="135"/>
      <c r="AC3" s="135"/>
      <c r="AD3" s="135"/>
      <c r="AE3" s="135"/>
      <c r="AF3" s="135"/>
      <c r="AG3" s="135"/>
      <c r="AH3" s="135"/>
      <c r="AI3" s="135"/>
      <c r="AJ3" s="135"/>
      <c r="AK3" s="135"/>
      <c r="AL3" s="135"/>
      <c r="AM3" s="135"/>
      <c r="AN3" s="135"/>
      <c r="AO3" s="135"/>
      <c r="AP3" s="135"/>
      <c r="AQ3" s="135"/>
      <c r="AR3" s="135"/>
      <c r="AS3" s="135"/>
      <c r="AT3" s="135"/>
      <c r="AU3" s="135"/>
      <c r="AV3" s="135"/>
      <c r="AW3" s="135"/>
      <c r="AX3" s="135"/>
    </row>
    <row r="4" spans="1:50" ht="11.25" customHeight="1">
      <c r="A4" s="135"/>
      <c r="B4" s="1619" t="s">
        <v>415</v>
      </c>
      <c r="C4" s="1619"/>
      <c r="D4" s="1619"/>
      <c r="E4" s="1619"/>
      <c r="F4" s="1619"/>
      <c r="G4" s="1619"/>
      <c r="H4" s="1619"/>
      <c r="I4" s="1619"/>
      <c r="J4" s="1619"/>
      <c r="K4" s="1619"/>
      <c r="L4" s="1619"/>
      <c r="M4" s="1619"/>
      <c r="N4" s="1619"/>
      <c r="O4" s="1619"/>
      <c r="P4" s="1619"/>
      <c r="Q4" s="1619"/>
      <c r="R4" s="1619"/>
      <c r="S4" s="1619"/>
      <c r="T4" s="1619"/>
      <c r="U4" s="1619"/>
      <c r="V4" s="1619"/>
      <c r="W4" s="1619"/>
      <c r="X4" s="1619"/>
      <c r="Y4" s="1619"/>
      <c r="Z4" s="1619" t="s">
        <v>416</v>
      </c>
      <c r="AA4" s="1619"/>
      <c r="AB4" s="1619"/>
      <c r="AC4" s="1619"/>
      <c r="AD4" s="1619"/>
      <c r="AE4" s="1619"/>
      <c r="AF4" s="1619"/>
      <c r="AG4" s="1619"/>
      <c r="AH4" s="1619"/>
      <c r="AI4" s="1619"/>
      <c r="AJ4" s="1619"/>
      <c r="AK4" s="1619"/>
      <c r="AL4" s="1619"/>
      <c r="AM4" s="1619"/>
      <c r="AN4" s="1619"/>
      <c r="AO4" s="1619"/>
      <c r="AP4" s="1619"/>
      <c r="AQ4" s="1619"/>
      <c r="AR4" s="1619"/>
      <c r="AS4" s="1619"/>
      <c r="AT4" s="1619"/>
      <c r="AU4" s="1619"/>
      <c r="AV4" s="1619"/>
      <c r="AW4" s="1619"/>
      <c r="AX4" s="135"/>
    </row>
    <row r="5" spans="1:50" ht="11.25" customHeight="1">
      <c r="A5" s="135"/>
      <c r="B5" s="1627"/>
      <c r="C5" s="1627"/>
      <c r="D5" s="1627"/>
      <c r="E5" s="1627"/>
      <c r="F5" s="1627"/>
      <c r="G5" s="1627"/>
      <c r="H5" s="1627"/>
      <c r="I5" s="1627"/>
      <c r="J5" s="1627"/>
      <c r="K5" s="1627"/>
      <c r="L5" s="1627"/>
      <c r="M5" s="1627"/>
      <c r="N5" s="1627"/>
      <c r="O5" s="1627"/>
      <c r="P5" s="1627"/>
      <c r="Q5" s="1627"/>
      <c r="R5" s="1627"/>
      <c r="S5" s="1627"/>
      <c r="T5" s="1627"/>
      <c r="U5" s="1627"/>
      <c r="V5" s="1627"/>
      <c r="W5" s="1627"/>
      <c r="X5" s="1627"/>
      <c r="Y5" s="1627"/>
      <c r="Z5" s="1627"/>
      <c r="AA5" s="1627"/>
      <c r="AB5" s="1627"/>
      <c r="AC5" s="1627"/>
      <c r="AD5" s="1627"/>
      <c r="AE5" s="1627"/>
      <c r="AF5" s="1627"/>
      <c r="AG5" s="1627"/>
      <c r="AH5" s="1627"/>
      <c r="AI5" s="1627"/>
      <c r="AJ5" s="1627"/>
      <c r="AK5" s="1627"/>
      <c r="AL5" s="1627"/>
      <c r="AM5" s="1627"/>
      <c r="AN5" s="1627"/>
      <c r="AO5" s="1627"/>
      <c r="AP5" s="1627"/>
      <c r="AQ5" s="1627"/>
      <c r="AR5" s="1627"/>
      <c r="AS5" s="1627"/>
      <c r="AT5" s="1627"/>
      <c r="AU5" s="1627"/>
      <c r="AV5" s="1627"/>
      <c r="AW5" s="1627"/>
      <c r="AX5" s="135"/>
    </row>
    <row r="6" spans="1:50" ht="11.25" customHeight="1">
      <c r="A6" s="135"/>
      <c r="B6" s="1627"/>
      <c r="C6" s="1627"/>
      <c r="D6" s="1627"/>
      <c r="E6" s="1627"/>
      <c r="F6" s="1627"/>
      <c r="G6" s="1627"/>
      <c r="H6" s="1627"/>
      <c r="I6" s="1627"/>
      <c r="J6" s="1627"/>
      <c r="K6" s="1627"/>
      <c r="L6" s="1627"/>
      <c r="M6" s="1627"/>
      <c r="N6" s="1627"/>
      <c r="O6" s="1627"/>
      <c r="P6" s="1627"/>
      <c r="Q6" s="1627"/>
      <c r="R6" s="1627"/>
      <c r="S6" s="1627"/>
      <c r="T6" s="1627"/>
      <c r="U6" s="1627"/>
      <c r="V6" s="1627"/>
      <c r="W6" s="1627"/>
      <c r="X6" s="1627"/>
      <c r="Y6" s="1627"/>
      <c r="Z6" s="1627"/>
      <c r="AA6" s="1627"/>
      <c r="AB6" s="1627"/>
      <c r="AC6" s="1627"/>
      <c r="AD6" s="1627"/>
      <c r="AE6" s="1627"/>
      <c r="AF6" s="1627"/>
      <c r="AG6" s="1627"/>
      <c r="AH6" s="1627"/>
      <c r="AI6" s="1627"/>
      <c r="AJ6" s="1627"/>
      <c r="AK6" s="1627"/>
      <c r="AL6" s="1627"/>
      <c r="AM6" s="1627"/>
      <c r="AN6" s="1627"/>
      <c r="AO6" s="1627"/>
      <c r="AP6" s="1627"/>
      <c r="AQ6" s="1627"/>
      <c r="AR6" s="1627"/>
      <c r="AS6" s="1627"/>
      <c r="AT6" s="1627"/>
      <c r="AU6" s="1627"/>
      <c r="AV6" s="1627"/>
      <c r="AW6" s="1627"/>
      <c r="AX6" s="135"/>
    </row>
    <row r="7" spans="1:50" ht="11.25" customHeight="1">
      <c r="A7" s="135"/>
      <c r="B7" s="1627"/>
      <c r="C7" s="1627"/>
      <c r="D7" s="1627"/>
      <c r="E7" s="1627"/>
      <c r="F7" s="1627"/>
      <c r="G7" s="1627"/>
      <c r="H7" s="1627"/>
      <c r="I7" s="1627"/>
      <c r="J7" s="1627"/>
      <c r="K7" s="1627"/>
      <c r="L7" s="1627"/>
      <c r="M7" s="1627"/>
      <c r="N7" s="1627"/>
      <c r="O7" s="1627"/>
      <c r="P7" s="1627"/>
      <c r="Q7" s="1627"/>
      <c r="R7" s="1627"/>
      <c r="S7" s="1627"/>
      <c r="T7" s="1627"/>
      <c r="U7" s="1627"/>
      <c r="V7" s="1627"/>
      <c r="W7" s="1627"/>
      <c r="X7" s="1627"/>
      <c r="Y7" s="1627"/>
      <c r="Z7" s="1627"/>
      <c r="AA7" s="1627"/>
      <c r="AB7" s="1627"/>
      <c r="AC7" s="1627"/>
      <c r="AD7" s="1627"/>
      <c r="AE7" s="1627"/>
      <c r="AF7" s="1627"/>
      <c r="AG7" s="1627"/>
      <c r="AH7" s="1627"/>
      <c r="AI7" s="1627"/>
      <c r="AJ7" s="1627"/>
      <c r="AK7" s="1627"/>
      <c r="AL7" s="1627"/>
      <c r="AM7" s="1627"/>
      <c r="AN7" s="1627"/>
      <c r="AO7" s="1627"/>
      <c r="AP7" s="1627"/>
      <c r="AQ7" s="1627"/>
      <c r="AR7" s="1627"/>
      <c r="AS7" s="1627"/>
      <c r="AT7" s="1627"/>
      <c r="AU7" s="1627"/>
      <c r="AV7" s="1627"/>
      <c r="AW7" s="1627"/>
      <c r="AX7" s="135"/>
    </row>
    <row r="8" spans="1:50" ht="11.25" customHeight="1">
      <c r="A8" s="135"/>
      <c r="B8" s="1627"/>
      <c r="C8" s="1627"/>
      <c r="D8" s="1627"/>
      <c r="E8" s="1627"/>
      <c r="F8" s="1627"/>
      <c r="G8" s="1627"/>
      <c r="H8" s="1627"/>
      <c r="I8" s="1627"/>
      <c r="J8" s="1627"/>
      <c r="K8" s="1627"/>
      <c r="L8" s="1627"/>
      <c r="M8" s="1627"/>
      <c r="N8" s="1627"/>
      <c r="O8" s="1627"/>
      <c r="P8" s="1627"/>
      <c r="Q8" s="1627"/>
      <c r="R8" s="1627"/>
      <c r="S8" s="1627"/>
      <c r="T8" s="1627"/>
      <c r="U8" s="1627"/>
      <c r="V8" s="1627"/>
      <c r="W8" s="1627"/>
      <c r="X8" s="1627"/>
      <c r="Y8" s="1627"/>
      <c r="Z8" s="1627"/>
      <c r="AA8" s="1627"/>
      <c r="AB8" s="1627"/>
      <c r="AC8" s="1627"/>
      <c r="AD8" s="1627"/>
      <c r="AE8" s="1627"/>
      <c r="AF8" s="1627"/>
      <c r="AG8" s="1627"/>
      <c r="AH8" s="1627"/>
      <c r="AI8" s="1627"/>
      <c r="AJ8" s="1627"/>
      <c r="AK8" s="1627"/>
      <c r="AL8" s="1627"/>
      <c r="AM8" s="1627"/>
      <c r="AN8" s="1627"/>
      <c r="AO8" s="1627"/>
      <c r="AP8" s="1627"/>
      <c r="AQ8" s="1627"/>
      <c r="AR8" s="1627"/>
      <c r="AS8" s="1627"/>
      <c r="AT8" s="1627"/>
      <c r="AU8" s="1627"/>
      <c r="AV8" s="1627"/>
      <c r="AW8" s="1627"/>
      <c r="AX8" s="135"/>
    </row>
    <row r="9" spans="1:50" ht="11.25" customHeight="1">
      <c r="A9" s="135"/>
      <c r="B9" s="1600"/>
      <c r="C9" s="1601"/>
      <c r="D9" s="1601"/>
      <c r="E9" s="1601"/>
      <c r="F9" s="1601"/>
      <c r="G9" s="1601"/>
      <c r="H9" s="1601"/>
      <c r="I9" s="1601"/>
      <c r="J9" s="1601"/>
      <c r="K9" s="1601"/>
      <c r="L9" s="1601"/>
      <c r="M9" s="1601"/>
      <c r="N9" s="1601"/>
      <c r="O9" s="1601"/>
      <c r="P9" s="1601"/>
      <c r="Q9" s="1601"/>
      <c r="R9" s="1601"/>
      <c r="S9" s="1601"/>
      <c r="T9" s="1601"/>
      <c r="U9" s="1601"/>
      <c r="V9" s="1601"/>
      <c r="W9" s="1601"/>
      <c r="X9" s="1601"/>
      <c r="Y9" s="1604"/>
      <c r="Z9" s="1600"/>
      <c r="AA9" s="1601"/>
      <c r="AB9" s="1601"/>
      <c r="AC9" s="1601"/>
      <c r="AD9" s="1601"/>
      <c r="AE9" s="1601"/>
      <c r="AF9" s="1601"/>
      <c r="AG9" s="1601"/>
      <c r="AH9" s="1601"/>
      <c r="AI9" s="1601"/>
      <c r="AJ9" s="1601"/>
      <c r="AK9" s="1601"/>
      <c r="AL9" s="1601"/>
      <c r="AM9" s="1601"/>
      <c r="AN9" s="1601"/>
      <c r="AO9" s="1601"/>
      <c r="AP9" s="1601"/>
      <c r="AQ9" s="1601"/>
      <c r="AR9" s="1601"/>
      <c r="AS9" s="1601"/>
      <c r="AT9" s="1601"/>
      <c r="AU9" s="1601"/>
      <c r="AV9" s="1601"/>
      <c r="AW9" s="1604"/>
      <c r="AX9" s="135"/>
    </row>
    <row r="10" spans="1:50" ht="11.25" customHeight="1">
      <c r="A10" s="135"/>
      <c r="B10" s="1602"/>
      <c r="C10" s="1603"/>
      <c r="D10" s="1603"/>
      <c r="E10" s="1603"/>
      <c r="F10" s="1603"/>
      <c r="G10" s="1603"/>
      <c r="H10" s="1603"/>
      <c r="I10" s="1603"/>
      <c r="J10" s="1603"/>
      <c r="K10" s="1603"/>
      <c r="L10" s="1603"/>
      <c r="M10" s="1603"/>
      <c r="N10" s="1603"/>
      <c r="O10" s="1603"/>
      <c r="P10" s="1603"/>
      <c r="Q10" s="1603"/>
      <c r="R10" s="1603"/>
      <c r="S10" s="1603"/>
      <c r="T10" s="1603"/>
      <c r="U10" s="1603"/>
      <c r="V10" s="1603"/>
      <c r="W10" s="1603"/>
      <c r="X10" s="1603"/>
      <c r="Y10" s="1605"/>
      <c r="Z10" s="1602"/>
      <c r="AA10" s="1603"/>
      <c r="AB10" s="1603"/>
      <c r="AC10" s="1603"/>
      <c r="AD10" s="1603"/>
      <c r="AE10" s="1603"/>
      <c r="AF10" s="1603"/>
      <c r="AG10" s="1603"/>
      <c r="AH10" s="1603"/>
      <c r="AI10" s="1603"/>
      <c r="AJ10" s="1603"/>
      <c r="AK10" s="1603"/>
      <c r="AL10" s="1603"/>
      <c r="AM10" s="1603"/>
      <c r="AN10" s="1603"/>
      <c r="AO10" s="1603"/>
      <c r="AP10" s="1603"/>
      <c r="AQ10" s="1603"/>
      <c r="AR10" s="1603"/>
      <c r="AS10" s="1603"/>
      <c r="AT10" s="1603"/>
      <c r="AU10" s="1603"/>
      <c r="AV10" s="1603"/>
      <c r="AW10" s="1605"/>
      <c r="AX10" s="135"/>
    </row>
    <row r="11" spans="1:50" ht="11.25" customHeight="1">
      <c r="A11" s="135"/>
      <c r="B11" s="1600"/>
      <c r="C11" s="1601"/>
      <c r="D11" s="1601"/>
      <c r="E11" s="1601"/>
      <c r="F11" s="1601"/>
      <c r="G11" s="1601"/>
      <c r="H11" s="1601"/>
      <c r="I11" s="1601"/>
      <c r="J11" s="1601"/>
      <c r="K11" s="1601"/>
      <c r="L11" s="1601"/>
      <c r="M11" s="1601"/>
      <c r="N11" s="1601"/>
      <c r="O11" s="1601"/>
      <c r="P11" s="1601"/>
      <c r="Q11" s="1601"/>
      <c r="R11" s="1601"/>
      <c r="S11" s="1601"/>
      <c r="T11" s="1601"/>
      <c r="U11" s="1601"/>
      <c r="V11" s="1601"/>
      <c r="W11" s="1601"/>
      <c r="X11" s="1601"/>
      <c r="Y11" s="1604"/>
      <c r="Z11" s="1600"/>
      <c r="AA11" s="1601"/>
      <c r="AB11" s="1601"/>
      <c r="AC11" s="1601"/>
      <c r="AD11" s="1601"/>
      <c r="AE11" s="1601"/>
      <c r="AF11" s="1601"/>
      <c r="AG11" s="1601"/>
      <c r="AH11" s="1601"/>
      <c r="AI11" s="1601"/>
      <c r="AJ11" s="1601"/>
      <c r="AK11" s="1601"/>
      <c r="AL11" s="1601"/>
      <c r="AM11" s="1601"/>
      <c r="AN11" s="1601"/>
      <c r="AO11" s="1601"/>
      <c r="AP11" s="1601"/>
      <c r="AQ11" s="1601"/>
      <c r="AR11" s="1601"/>
      <c r="AS11" s="1601"/>
      <c r="AT11" s="1601"/>
      <c r="AU11" s="1601"/>
      <c r="AV11" s="1601"/>
      <c r="AW11" s="1604"/>
      <c r="AX11" s="135"/>
    </row>
    <row r="12" spans="1:50" ht="11.25" customHeight="1">
      <c r="A12" s="135"/>
      <c r="B12" s="1602"/>
      <c r="C12" s="1603"/>
      <c r="D12" s="1603"/>
      <c r="E12" s="1603"/>
      <c r="F12" s="1603"/>
      <c r="G12" s="1603"/>
      <c r="H12" s="1603"/>
      <c r="I12" s="1603"/>
      <c r="J12" s="1603"/>
      <c r="K12" s="1603"/>
      <c r="L12" s="1603"/>
      <c r="M12" s="1603"/>
      <c r="N12" s="1603"/>
      <c r="O12" s="1603"/>
      <c r="P12" s="1603"/>
      <c r="Q12" s="1603"/>
      <c r="R12" s="1603"/>
      <c r="S12" s="1603"/>
      <c r="T12" s="1603"/>
      <c r="U12" s="1603"/>
      <c r="V12" s="1603"/>
      <c r="W12" s="1603"/>
      <c r="X12" s="1603"/>
      <c r="Y12" s="1605"/>
      <c r="Z12" s="1602"/>
      <c r="AA12" s="1603"/>
      <c r="AB12" s="1603"/>
      <c r="AC12" s="1603"/>
      <c r="AD12" s="1603"/>
      <c r="AE12" s="1603"/>
      <c r="AF12" s="1603"/>
      <c r="AG12" s="1603"/>
      <c r="AH12" s="1603"/>
      <c r="AI12" s="1603"/>
      <c r="AJ12" s="1603"/>
      <c r="AK12" s="1603"/>
      <c r="AL12" s="1603"/>
      <c r="AM12" s="1603"/>
      <c r="AN12" s="1603"/>
      <c r="AO12" s="1603"/>
      <c r="AP12" s="1603"/>
      <c r="AQ12" s="1603"/>
      <c r="AR12" s="1603"/>
      <c r="AS12" s="1603"/>
      <c r="AT12" s="1603"/>
      <c r="AU12" s="1603"/>
      <c r="AV12" s="1603"/>
      <c r="AW12" s="1605"/>
      <c r="AX12" s="135"/>
    </row>
    <row r="13" spans="1:50" ht="11.25" customHeight="1">
      <c r="A13" s="135"/>
      <c r="B13" s="135"/>
      <c r="C13" s="135"/>
      <c r="D13" s="135"/>
      <c r="E13" s="135"/>
      <c r="F13" s="135"/>
      <c r="G13" s="135"/>
      <c r="H13" s="135"/>
      <c r="I13" s="135"/>
      <c r="J13" s="135"/>
      <c r="K13" s="135"/>
      <c r="L13" s="135"/>
      <c r="M13" s="135"/>
      <c r="N13" s="135"/>
      <c r="O13" s="135"/>
      <c r="P13" s="135"/>
      <c r="Q13" s="135"/>
      <c r="R13" s="135"/>
      <c r="S13" s="135"/>
      <c r="T13" s="135"/>
      <c r="U13" s="135"/>
      <c r="V13" s="135"/>
      <c r="W13" s="135"/>
      <c r="X13" s="135"/>
      <c r="Y13" s="135"/>
      <c r="Z13" s="135"/>
      <c r="AA13" s="135"/>
      <c r="AB13" s="135"/>
      <c r="AC13" s="135"/>
      <c r="AD13" s="135"/>
      <c r="AE13" s="135"/>
      <c r="AF13" s="135"/>
      <c r="AG13" s="135"/>
      <c r="AH13" s="135"/>
      <c r="AI13" s="135"/>
      <c r="AJ13" s="135"/>
      <c r="AK13" s="135"/>
      <c r="AL13" s="135"/>
      <c r="AM13" s="135"/>
      <c r="AN13" s="135"/>
      <c r="AO13" s="135"/>
      <c r="AP13" s="135"/>
      <c r="AQ13" s="135"/>
      <c r="AR13" s="135"/>
      <c r="AS13" s="135"/>
      <c r="AT13" s="135"/>
      <c r="AU13" s="135"/>
      <c r="AV13" s="135"/>
      <c r="AW13" s="135"/>
      <c r="AX13" s="135"/>
    </row>
    <row r="14" spans="1:50" ht="11.25" customHeight="1">
      <c r="A14" s="135"/>
      <c r="B14" s="135"/>
      <c r="C14" s="135"/>
      <c r="D14" s="135"/>
      <c r="E14" s="135"/>
      <c r="F14" s="135"/>
      <c r="G14" s="135"/>
      <c r="H14" s="135"/>
      <c r="I14" s="135"/>
      <c r="J14" s="135"/>
      <c r="K14" s="135"/>
      <c r="L14" s="135"/>
      <c r="M14" s="135"/>
      <c r="N14" s="135"/>
      <c r="O14" s="135"/>
      <c r="P14" s="135"/>
      <c r="Q14" s="135"/>
      <c r="R14" s="135"/>
      <c r="S14" s="135"/>
      <c r="T14" s="135"/>
      <c r="U14" s="135"/>
      <c r="V14" s="135"/>
      <c r="W14" s="135"/>
      <c r="X14" s="135"/>
      <c r="Y14" s="135"/>
      <c r="Z14" s="135"/>
      <c r="AA14" s="135"/>
      <c r="AB14" s="135"/>
      <c r="AC14" s="135"/>
      <c r="AD14" s="135"/>
      <c r="AE14" s="135"/>
      <c r="AF14" s="135"/>
      <c r="AG14" s="135"/>
      <c r="AH14" s="135"/>
      <c r="AI14" s="135"/>
      <c r="AJ14" s="135"/>
      <c r="AK14" s="135"/>
      <c r="AL14" s="135"/>
      <c r="AM14" s="135"/>
      <c r="AN14" s="135"/>
      <c r="AO14" s="135"/>
      <c r="AP14" s="135"/>
      <c r="AQ14" s="135"/>
      <c r="AR14" s="135"/>
      <c r="AS14" s="135"/>
      <c r="AT14" s="135"/>
      <c r="AU14" s="135"/>
      <c r="AV14" s="135"/>
      <c r="AW14" s="135"/>
      <c r="AX14" s="135"/>
    </row>
    <row r="15" spans="1:50" s="133" customFormat="1" ht="11.25" customHeight="1">
      <c r="A15" s="132"/>
      <c r="B15" s="1618" t="s">
        <v>417</v>
      </c>
      <c r="C15" s="1618"/>
      <c r="D15" s="1618"/>
      <c r="E15" s="1618"/>
      <c r="F15" s="1618"/>
      <c r="G15" s="1618"/>
      <c r="H15" s="1618"/>
      <c r="I15" s="1618"/>
      <c r="J15" s="1618"/>
      <c r="K15" s="1618"/>
      <c r="L15" s="1618"/>
      <c r="M15" s="1618"/>
      <c r="N15" s="1618"/>
      <c r="O15" s="1618"/>
      <c r="P15" s="1618"/>
      <c r="Q15" s="1618"/>
      <c r="R15" s="1618"/>
      <c r="S15" s="1618"/>
      <c r="T15" s="1618"/>
      <c r="U15" s="1618"/>
      <c r="V15" s="1618"/>
      <c r="W15" s="1618"/>
      <c r="X15" s="1618"/>
      <c r="Y15" s="1618"/>
      <c r="Z15" s="1618"/>
      <c r="AA15" s="1618"/>
      <c r="AB15" s="1618"/>
      <c r="AC15" s="1618"/>
      <c r="AD15" s="1618"/>
      <c r="AE15" s="1618"/>
      <c r="AF15" s="1618"/>
      <c r="AG15" s="1618"/>
      <c r="AH15" s="1618"/>
      <c r="AI15" s="1618"/>
      <c r="AJ15" s="1618"/>
      <c r="AK15" s="132"/>
      <c r="AL15" s="132"/>
      <c r="AM15" s="132"/>
      <c r="AN15" s="132"/>
      <c r="AO15" s="132"/>
      <c r="AP15" s="132"/>
      <c r="AQ15" s="132"/>
      <c r="AR15" s="132"/>
      <c r="AS15" s="132"/>
      <c r="AT15" s="132"/>
      <c r="AU15" s="132"/>
      <c r="AV15" s="132"/>
      <c r="AW15" s="132"/>
      <c r="AX15" s="132"/>
    </row>
    <row r="16" spans="1:50" s="133" customFormat="1" ht="11.25" customHeight="1">
      <c r="A16" s="132"/>
      <c r="B16" s="1618"/>
      <c r="C16" s="1618"/>
      <c r="D16" s="1618"/>
      <c r="E16" s="1618"/>
      <c r="F16" s="1618"/>
      <c r="G16" s="1618"/>
      <c r="H16" s="1618"/>
      <c r="I16" s="1618"/>
      <c r="J16" s="1618"/>
      <c r="K16" s="1618"/>
      <c r="L16" s="1618"/>
      <c r="M16" s="1618"/>
      <c r="N16" s="1618"/>
      <c r="O16" s="1618"/>
      <c r="P16" s="1618"/>
      <c r="Q16" s="1618"/>
      <c r="R16" s="1618"/>
      <c r="S16" s="1618"/>
      <c r="T16" s="1618"/>
      <c r="U16" s="1618"/>
      <c r="V16" s="1618"/>
      <c r="W16" s="1618"/>
      <c r="X16" s="1618"/>
      <c r="Y16" s="1618"/>
      <c r="Z16" s="1618"/>
      <c r="AA16" s="1618"/>
      <c r="AB16" s="1618"/>
      <c r="AC16" s="1618"/>
      <c r="AD16" s="1618"/>
      <c r="AE16" s="1618"/>
      <c r="AF16" s="1618"/>
      <c r="AG16" s="1618"/>
      <c r="AH16" s="1618"/>
      <c r="AI16" s="1618"/>
      <c r="AJ16" s="1618"/>
      <c r="AK16" s="134"/>
      <c r="AL16" s="134"/>
      <c r="AM16" s="134"/>
      <c r="AN16" s="134"/>
      <c r="AO16" s="134"/>
      <c r="AP16" s="134"/>
      <c r="AQ16" s="134"/>
      <c r="AR16" s="134"/>
      <c r="AS16" s="134"/>
      <c r="AT16" s="134"/>
      <c r="AU16" s="135"/>
      <c r="AV16" s="135"/>
      <c r="AW16" s="135"/>
      <c r="AX16" s="132"/>
    </row>
    <row r="17" spans="1:50" ht="11.25" customHeight="1">
      <c r="A17" s="135"/>
      <c r="B17" s="1596" t="s">
        <v>418</v>
      </c>
      <c r="C17" s="1597"/>
      <c r="D17" s="1597"/>
      <c r="E17" s="1597"/>
      <c r="F17" s="1597"/>
      <c r="G17" s="1597"/>
      <c r="H17" s="1597"/>
      <c r="I17" s="1597"/>
      <c r="J17" s="1597"/>
      <c r="K17" s="1597"/>
      <c r="L17" s="1597"/>
      <c r="M17" s="1608"/>
      <c r="N17" s="1620" t="s">
        <v>1079</v>
      </c>
      <c r="O17" s="1621"/>
      <c r="P17" s="1621"/>
      <c r="Q17" s="1621"/>
      <c r="R17" s="1621"/>
      <c r="S17" s="1628"/>
      <c r="T17" s="1629"/>
      <c r="U17" s="1629"/>
      <c r="V17" s="1629"/>
      <c r="W17" s="1610" t="s">
        <v>419</v>
      </c>
      <c r="X17" s="1610"/>
      <c r="Y17" s="1611"/>
      <c r="Z17" s="1620" t="s">
        <v>1080</v>
      </c>
      <c r="AA17" s="1621"/>
      <c r="AB17" s="1621"/>
      <c r="AC17" s="1621"/>
      <c r="AD17" s="1621"/>
      <c r="AE17" s="1628"/>
      <c r="AF17" s="1629"/>
      <c r="AG17" s="1629"/>
      <c r="AH17" s="1629"/>
      <c r="AI17" s="1610" t="s">
        <v>419</v>
      </c>
      <c r="AJ17" s="1610"/>
      <c r="AK17" s="1611"/>
      <c r="AL17" s="135"/>
    </row>
    <row r="18" spans="1:50" ht="11.25" customHeight="1">
      <c r="A18" s="135"/>
      <c r="B18" s="1598"/>
      <c r="C18" s="1599"/>
      <c r="D18" s="1599"/>
      <c r="E18" s="1599"/>
      <c r="F18" s="1599"/>
      <c r="G18" s="1599"/>
      <c r="H18" s="1599"/>
      <c r="I18" s="1599"/>
      <c r="J18" s="1599"/>
      <c r="K18" s="1599"/>
      <c r="L18" s="1599"/>
      <c r="M18" s="1609"/>
      <c r="N18" s="1625"/>
      <c r="O18" s="1626"/>
      <c r="P18" s="1626"/>
      <c r="Q18" s="1626"/>
      <c r="R18" s="1626"/>
      <c r="S18" s="1630"/>
      <c r="T18" s="1631"/>
      <c r="U18" s="1631"/>
      <c r="V18" s="1631"/>
      <c r="W18" s="1612"/>
      <c r="X18" s="1612"/>
      <c r="Y18" s="1613"/>
      <c r="Z18" s="1625"/>
      <c r="AA18" s="1626"/>
      <c r="AB18" s="1626"/>
      <c r="AC18" s="1626"/>
      <c r="AD18" s="1626"/>
      <c r="AE18" s="1630"/>
      <c r="AF18" s="1631"/>
      <c r="AG18" s="1631"/>
      <c r="AH18" s="1631"/>
      <c r="AI18" s="1612"/>
      <c r="AJ18" s="1612"/>
      <c r="AK18" s="1613"/>
      <c r="AL18" s="135"/>
    </row>
    <row r="19" spans="1:50" ht="11.25" customHeight="1">
      <c r="A19" s="135"/>
      <c r="B19" s="135"/>
      <c r="C19" s="135"/>
      <c r="D19" s="135"/>
      <c r="E19" s="135"/>
      <c r="F19" s="135"/>
      <c r="G19" s="135"/>
      <c r="H19" s="135"/>
      <c r="I19" s="135"/>
      <c r="J19" s="135"/>
      <c r="K19" s="135"/>
      <c r="L19" s="135"/>
      <c r="M19" s="135"/>
      <c r="N19" s="135"/>
      <c r="O19" s="135"/>
      <c r="P19" s="135"/>
      <c r="Q19" s="135"/>
      <c r="R19" s="135"/>
      <c r="S19" s="135"/>
      <c r="T19" s="135"/>
      <c r="U19" s="135"/>
      <c r="V19" s="135"/>
      <c r="W19" s="135"/>
      <c r="X19" s="135"/>
      <c r="Y19" s="135"/>
      <c r="Z19" s="135"/>
      <c r="AA19" s="135"/>
      <c r="AB19" s="135"/>
      <c r="AC19" s="135"/>
      <c r="AD19" s="135"/>
      <c r="AE19" s="135"/>
      <c r="AF19" s="135"/>
      <c r="AG19" s="135"/>
      <c r="AH19" s="135"/>
      <c r="AI19" s="135"/>
      <c r="AJ19" s="135"/>
      <c r="AK19" s="135"/>
      <c r="AL19" s="135"/>
      <c r="AM19" s="135"/>
      <c r="AN19" s="135"/>
      <c r="AO19" s="135"/>
      <c r="AP19" s="135"/>
      <c r="AQ19" s="135"/>
      <c r="AR19" s="135"/>
      <c r="AS19" s="135"/>
      <c r="AT19" s="135"/>
      <c r="AU19" s="135"/>
      <c r="AV19" s="135"/>
      <c r="AW19" s="135"/>
      <c r="AX19" s="135"/>
    </row>
    <row r="20" spans="1:50" ht="11.25" customHeight="1">
      <c r="A20" s="135"/>
      <c r="B20" s="135"/>
      <c r="C20" s="135"/>
      <c r="D20" s="135"/>
      <c r="E20" s="135"/>
      <c r="F20" s="135"/>
      <c r="G20" s="135"/>
      <c r="H20" s="135"/>
      <c r="I20" s="135"/>
      <c r="J20" s="135"/>
      <c r="K20" s="135"/>
      <c r="L20" s="135"/>
      <c r="M20" s="135"/>
      <c r="N20" s="135"/>
      <c r="O20" s="135"/>
      <c r="P20" s="135"/>
      <c r="Q20" s="135"/>
      <c r="R20" s="135"/>
      <c r="S20" s="135"/>
      <c r="T20" s="135"/>
      <c r="U20" s="135"/>
      <c r="V20" s="135"/>
      <c r="W20" s="135"/>
      <c r="X20" s="135"/>
      <c r="Y20" s="135"/>
      <c r="Z20" s="135"/>
      <c r="AA20" s="135"/>
      <c r="AB20" s="135"/>
      <c r="AC20" s="135"/>
      <c r="AD20" s="135"/>
      <c r="AE20" s="135"/>
      <c r="AF20" s="135"/>
      <c r="AG20" s="135"/>
      <c r="AH20" s="135"/>
      <c r="AI20" s="135"/>
      <c r="AJ20" s="135"/>
      <c r="AK20" s="135"/>
      <c r="AL20" s="135"/>
      <c r="AM20" s="135"/>
      <c r="AN20" s="135"/>
      <c r="AO20" s="135"/>
      <c r="AP20" s="135"/>
      <c r="AQ20" s="135"/>
      <c r="AR20" s="135"/>
      <c r="AS20" s="135"/>
      <c r="AT20" s="135"/>
      <c r="AU20" s="135"/>
      <c r="AV20" s="135"/>
      <c r="AW20" s="135"/>
      <c r="AX20" s="135"/>
    </row>
    <row r="21" spans="1:50" s="133" customFormat="1" ht="11.25" customHeight="1">
      <c r="A21" s="132"/>
      <c r="B21" s="1618" t="s">
        <v>420</v>
      </c>
      <c r="C21" s="1618"/>
      <c r="D21" s="1618"/>
      <c r="E21" s="1618"/>
      <c r="F21" s="1618"/>
      <c r="G21" s="1618"/>
      <c r="H21" s="1618"/>
      <c r="I21" s="1618"/>
      <c r="J21" s="1618"/>
      <c r="K21" s="1618"/>
      <c r="L21" s="1618"/>
      <c r="M21" s="1618"/>
      <c r="N21" s="1618"/>
      <c r="O21" s="1618"/>
      <c r="P21" s="1618"/>
      <c r="Q21" s="1618"/>
      <c r="R21" s="1618"/>
      <c r="S21" s="1618"/>
      <c r="T21" s="1618"/>
      <c r="U21" s="1618"/>
      <c r="V21" s="1618"/>
      <c r="W21" s="1618"/>
      <c r="X21" s="1618"/>
      <c r="Y21" s="1618"/>
      <c r="Z21" s="1618"/>
      <c r="AA21" s="1618"/>
      <c r="AB21" s="1618"/>
      <c r="AC21" s="1618"/>
      <c r="AD21" s="1618"/>
      <c r="AE21" s="1618"/>
      <c r="AF21" s="1618"/>
      <c r="AG21" s="1618"/>
      <c r="AH21" s="1618"/>
      <c r="AI21" s="1618"/>
      <c r="AJ21" s="1618"/>
      <c r="AK21" s="132"/>
      <c r="AL21" s="132"/>
      <c r="AM21" s="132"/>
      <c r="AN21" s="132"/>
      <c r="AO21" s="132"/>
      <c r="AP21" s="132"/>
      <c r="AQ21" s="132"/>
      <c r="AR21" s="132"/>
      <c r="AS21" s="132"/>
      <c r="AT21" s="132"/>
      <c r="AU21" s="132"/>
      <c r="AV21" s="132"/>
      <c r="AW21" s="132"/>
      <c r="AX21" s="132"/>
    </row>
    <row r="22" spans="1:50" s="133" customFormat="1" ht="11.25" customHeight="1">
      <c r="A22" s="132"/>
      <c r="B22" s="1618"/>
      <c r="C22" s="1618"/>
      <c r="D22" s="1618"/>
      <c r="E22" s="1618"/>
      <c r="F22" s="1618"/>
      <c r="G22" s="1618"/>
      <c r="H22" s="1618"/>
      <c r="I22" s="1618"/>
      <c r="J22" s="1618"/>
      <c r="K22" s="1618"/>
      <c r="L22" s="1618"/>
      <c r="M22" s="1618"/>
      <c r="N22" s="1618"/>
      <c r="O22" s="1618"/>
      <c r="P22" s="1618"/>
      <c r="Q22" s="1618"/>
      <c r="R22" s="1618"/>
      <c r="S22" s="1618"/>
      <c r="T22" s="1618"/>
      <c r="U22" s="1618"/>
      <c r="V22" s="1618"/>
      <c r="W22" s="1618"/>
      <c r="X22" s="1618"/>
      <c r="Y22" s="1618"/>
      <c r="Z22" s="1618"/>
      <c r="AA22" s="1618"/>
      <c r="AB22" s="1618"/>
      <c r="AC22" s="1618"/>
      <c r="AD22" s="1618"/>
      <c r="AE22" s="1618"/>
      <c r="AF22" s="1618"/>
      <c r="AG22" s="1618"/>
      <c r="AH22" s="1618"/>
      <c r="AI22" s="1618"/>
      <c r="AJ22" s="1618"/>
      <c r="AK22" s="134"/>
      <c r="AL22" s="134"/>
      <c r="AM22" s="134"/>
      <c r="AN22" s="134"/>
      <c r="AO22" s="134"/>
      <c r="AP22" s="134"/>
      <c r="AQ22" s="134"/>
      <c r="AR22" s="134"/>
      <c r="AS22" s="134"/>
      <c r="AT22" s="134"/>
      <c r="AU22" s="135"/>
      <c r="AV22" s="135"/>
      <c r="AW22" s="135"/>
      <c r="AX22" s="132"/>
    </row>
    <row r="23" spans="1:50" ht="11.25" customHeight="1">
      <c r="A23" s="135"/>
      <c r="B23" s="1619" t="s">
        <v>421</v>
      </c>
      <c r="C23" s="1619"/>
      <c r="D23" s="1619"/>
      <c r="E23" s="1619"/>
      <c r="F23" s="1619"/>
      <c r="G23" s="1619"/>
      <c r="H23" s="1619"/>
      <c r="I23" s="1619"/>
      <c r="J23" s="1596" t="s">
        <v>422</v>
      </c>
      <c r="K23" s="1597"/>
      <c r="L23" s="1597"/>
      <c r="M23" s="1597"/>
      <c r="N23" s="1597"/>
      <c r="O23" s="1597"/>
      <c r="P23" s="1597"/>
      <c r="Q23" s="1597"/>
      <c r="R23" s="1608"/>
      <c r="S23" s="1620" t="s">
        <v>615</v>
      </c>
      <c r="T23" s="1621"/>
      <c r="U23" s="1621"/>
      <c r="V23" s="1621"/>
      <c r="W23" s="1621"/>
      <c r="X23" s="1621"/>
      <c r="Y23" s="1621"/>
      <c r="Z23" s="1621"/>
      <c r="AA23" s="1622"/>
      <c r="AB23" s="1596" t="s">
        <v>423</v>
      </c>
      <c r="AC23" s="1597"/>
      <c r="AD23" s="1597"/>
      <c r="AE23" s="1597"/>
      <c r="AF23" s="1597"/>
      <c r="AG23" s="1597"/>
      <c r="AH23" s="1608"/>
      <c r="AI23" s="135"/>
      <c r="AJ23" s="135"/>
      <c r="AK23" s="135"/>
      <c r="AL23" s="135"/>
      <c r="AM23" s="135"/>
      <c r="AN23" s="135"/>
      <c r="AO23" s="135"/>
      <c r="AP23" s="135"/>
      <c r="AQ23" s="135"/>
      <c r="AR23" s="135"/>
      <c r="AS23" s="135"/>
      <c r="AT23" s="135"/>
      <c r="AU23" s="135"/>
      <c r="AV23" s="135"/>
      <c r="AW23" s="135"/>
      <c r="AX23" s="135"/>
    </row>
    <row r="24" spans="1:50" ht="11.25" customHeight="1">
      <c r="A24" s="135"/>
      <c r="B24" s="1619"/>
      <c r="C24" s="1619"/>
      <c r="D24" s="1619"/>
      <c r="E24" s="1619"/>
      <c r="F24" s="1619"/>
      <c r="G24" s="1619"/>
      <c r="H24" s="1619"/>
      <c r="I24" s="1619"/>
      <c r="J24" s="1598"/>
      <c r="K24" s="1599"/>
      <c r="L24" s="1599"/>
      <c r="M24" s="1599"/>
      <c r="N24" s="1599"/>
      <c r="O24" s="1599"/>
      <c r="P24" s="1599"/>
      <c r="Q24" s="1599"/>
      <c r="R24" s="1609"/>
      <c r="S24" s="346" t="s">
        <v>551</v>
      </c>
      <c r="T24" s="1623" t="e">
        <f>EDATE(実地指導予定日・添付書類一覧!$Q$2,-2)</f>
        <v>#NUM!</v>
      </c>
      <c r="U24" s="1623"/>
      <c r="V24" s="1623"/>
      <c r="W24" s="1623"/>
      <c r="X24" s="1623"/>
      <c r="Y24" s="1624" t="s">
        <v>817</v>
      </c>
      <c r="Z24" s="1624"/>
      <c r="AA24" s="347" t="s">
        <v>553</v>
      </c>
      <c r="AB24" s="1598"/>
      <c r="AC24" s="1599"/>
      <c r="AD24" s="1599"/>
      <c r="AE24" s="1599"/>
      <c r="AF24" s="1599"/>
      <c r="AG24" s="1599"/>
      <c r="AH24" s="1609"/>
      <c r="AI24" s="135"/>
      <c r="AJ24" s="135"/>
      <c r="AK24" s="135"/>
      <c r="AL24" s="135"/>
      <c r="AM24" s="135"/>
      <c r="AN24" s="135"/>
      <c r="AO24" s="135"/>
      <c r="AP24" s="135"/>
      <c r="AQ24" s="135"/>
      <c r="AR24" s="135"/>
      <c r="AS24" s="135"/>
      <c r="AT24" s="135"/>
      <c r="AU24" s="135"/>
      <c r="AV24" s="135"/>
      <c r="AW24" s="135"/>
      <c r="AX24" s="135"/>
    </row>
    <row r="25" spans="1:50" ht="11.25" customHeight="1">
      <c r="A25" s="135"/>
      <c r="B25" s="1596" t="s">
        <v>424</v>
      </c>
      <c r="C25" s="1597"/>
      <c r="D25" s="1597"/>
      <c r="E25" s="1597"/>
      <c r="F25" s="1597"/>
      <c r="G25" s="1597"/>
      <c r="H25" s="1597"/>
      <c r="I25" s="1608"/>
      <c r="J25" s="1601"/>
      <c r="K25" s="1601"/>
      <c r="L25" s="1601"/>
      <c r="M25" s="1601"/>
      <c r="N25" s="1601"/>
      <c r="O25" s="1601"/>
      <c r="P25" s="1614" t="s">
        <v>425</v>
      </c>
      <c r="Q25" s="1614"/>
      <c r="R25" s="1615"/>
      <c r="S25" s="1601"/>
      <c r="T25" s="1601"/>
      <c r="U25" s="1601"/>
      <c r="V25" s="1601"/>
      <c r="W25" s="1601"/>
      <c r="X25" s="1601"/>
      <c r="Y25" s="1614" t="s">
        <v>425</v>
      </c>
      <c r="Z25" s="1614"/>
      <c r="AA25" s="1615"/>
      <c r="AB25" s="1601"/>
      <c r="AC25" s="1601"/>
      <c r="AD25" s="1601"/>
      <c r="AE25" s="1601"/>
      <c r="AF25" s="1601"/>
      <c r="AG25" s="1601"/>
      <c r="AH25" s="1604"/>
      <c r="AI25" s="135"/>
      <c r="AJ25" s="135"/>
      <c r="AK25" s="135"/>
      <c r="AL25" s="135"/>
      <c r="AM25" s="135"/>
      <c r="AN25" s="135"/>
      <c r="AO25" s="135"/>
      <c r="AP25" s="135"/>
      <c r="AQ25" s="135"/>
      <c r="AR25" s="135"/>
      <c r="AS25" s="135"/>
      <c r="AT25" s="135"/>
      <c r="AU25" s="135"/>
      <c r="AV25" s="135"/>
      <c r="AW25" s="135"/>
      <c r="AX25" s="135"/>
    </row>
    <row r="26" spans="1:50" ht="11.25" customHeight="1">
      <c r="A26" s="135"/>
      <c r="B26" s="1598"/>
      <c r="C26" s="1599"/>
      <c r="D26" s="1599"/>
      <c r="E26" s="1599"/>
      <c r="F26" s="1599"/>
      <c r="G26" s="1599"/>
      <c r="H26" s="1599"/>
      <c r="I26" s="1609"/>
      <c r="J26" s="1603"/>
      <c r="K26" s="1603"/>
      <c r="L26" s="1603"/>
      <c r="M26" s="1603"/>
      <c r="N26" s="1603"/>
      <c r="O26" s="1603"/>
      <c r="P26" s="1616"/>
      <c r="Q26" s="1616"/>
      <c r="R26" s="1617"/>
      <c r="S26" s="1603"/>
      <c r="T26" s="1603"/>
      <c r="U26" s="1603"/>
      <c r="V26" s="1603"/>
      <c r="W26" s="1603"/>
      <c r="X26" s="1603"/>
      <c r="Y26" s="1616"/>
      <c r="Z26" s="1616"/>
      <c r="AA26" s="1617"/>
      <c r="AB26" s="1603"/>
      <c r="AC26" s="1603"/>
      <c r="AD26" s="1603"/>
      <c r="AE26" s="1603"/>
      <c r="AF26" s="1603"/>
      <c r="AG26" s="1603"/>
      <c r="AH26" s="1605"/>
      <c r="AI26" s="135"/>
      <c r="AJ26" s="135"/>
      <c r="AK26" s="135"/>
      <c r="AL26" s="135"/>
      <c r="AM26" s="135"/>
      <c r="AN26" s="135"/>
      <c r="AO26" s="135"/>
      <c r="AP26" s="135"/>
      <c r="AQ26" s="135"/>
      <c r="AR26" s="135"/>
      <c r="AS26" s="135"/>
      <c r="AT26" s="135"/>
      <c r="AU26" s="135"/>
      <c r="AV26" s="135"/>
      <c r="AW26" s="135"/>
      <c r="AX26" s="135"/>
    </row>
    <row r="27" spans="1:50" ht="11.25" customHeight="1">
      <c r="A27" s="135"/>
      <c r="B27" s="1596" t="s">
        <v>426</v>
      </c>
      <c r="C27" s="1597"/>
      <c r="D27" s="1597"/>
      <c r="E27" s="1597"/>
      <c r="F27" s="1597"/>
      <c r="G27" s="1597"/>
      <c r="H27" s="1597"/>
      <c r="I27" s="1608"/>
      <c r="J27" s="1601"/>
      <c r="K27" s="1601"/>
      <c r="L27" s="1601"/>
      <c r="M27" s="1601"/>
      <c r="N27" s="1601"/>
      <c r="O27" s="1601"/>
      <c r="P27" s="1614" t="s">
        <v>427</v>
      </c>
      <c r="Q27" s="1614"/>
      <c r="R27" s="1615"/>
      <c r="S27" s="1601"/>
      <c r="T27" s="1601"/>
      <c r="U27" s="1601"/>
      <c r="V27" s="1601"/>
      <c r="W27" s="1601"/>
      <c r="X27" s="1601"/>
      <c r="Y27" s="1614" t="s">
        <v>427</v>
      </c>
      <c r="Z27" s="1614"/>
      <c r="AA27" s="1615"/>
      <c r="AB27" s="1601"/>
      <c r="AC27" s="1601"/>
      <c r="AD27" s="1601"/>
      <c r="AE27" s="1601"/>
      <c r="AF27" s="1601"/>
      <c r="AG27" s="1601"/>
      <c r="AH27" s="1604"/>
      <c r="AI27" s="135"/>
      <c r="AJ27" s="135"/>
      <c r="AK27" s="135"/>
      <c r="AL27" s="135"/>
      <c r="AM27" s="135"/>
      <c r="AN27" s="135"/>
      <c r="AO27" s="135"/>
      <c r="AP27" s="135"/>
      <c r="AQ27" s="135"/>
      <c r="AR27" s="135"/>
      <c r="AS27" s="135"/>
      <c r="AT27" s="135"/>
      <c r="AU27" s="135"/>
      <c r="AV27" s="135"/>
      <c r="AW27" s="135"/>
      <c r="AX27" s="135"/>
    </row>
    <row r="28" spans="1:50" ht="11.25" customHeight="1">
      <c r="A28" s="135"/>
      <c r="B28" s="1598"/>
      <c r="C28" s="1599"/>
      <c r="D28" s="1599"/>
      <c r="E28" s="1599"/>
      <c r="F28" s="1599"/>
      <c r="G28" s="1599"/>
      <c r="H28" s="1599"/>
      <c r="I28" s="1609"/>
      <c r="J28" s="1603"/>
      <c r="K28" s="1603"/>
      <c r="L28" s="1603"/>
      <c r="M28" s="1603"/>
      <c r="N28" s="1603"/>
      <c r="O28" s="1603"/>
      <c r="P28" s="1616"/>
      <c r="Q28" s="1616"/>
      <c r="R28" s="1617"/>
      <c r="S28" s="1603"/>
      <c r="T28" s="1603"/>
      <c r="U28" s="1603"/>
      <c r="V28" s="1603"/>
      <c r="W28" s="1603"/>
      <c r="X28" s="1603"/>
      <c r="Y28" s="1616"/>
      <c r="Z28" s="1616"/>
      <c r="AA28" s="1617"/>
      <c r="AB28" s="1603"/>
      <c r="AC28" s="1603"/>
      <c r="AD28" s="1603"/>
      <c r="AE28" s="1603"/>
      <c r="AF28" s="1603"/>
      <c r="AG28" s="1603"/>
      <c r="AH28" s="1605"/>
      <c r="AI28" s="135"/>
      <c r="AJ28" s="135"/>
      <c r="AK28" s="135"/>
      <c r="AL28" s="135"/>
      <c r="AM28" s="135"/>
      <c r="AN28" s="135"/>
      <c r="AO28" s="135"/>
      <c r="AP28" s="135"/>
      <c r="AQ28" s="135"/>
      <c r="AR28" s="135"/>
      <c r="AS28" s="135"/>
      <c r="AT28" s="135"/>
      <c r="AU28" s="135"/>
      <c r="AV28" s="135"/>
      <c r="AW28" s="135"/>
      <c r="AX28" s="135"/>
    </row>
    <row r="29" spans="1:50" ht="11.25" customHeight="1">
      <c r="A29" s="135"/>
      <c r="B29" s="1596" t="s">
        <v>428</v>
      </c>
      <c r="C29" s="1597"/>
      <c r="D29" s="1597"/>
      <c r="E29" s="1597"/>
      <c r="F29" s="1597"/>
      <c r="G29" s="1597"/>
      <c r="H29" s="1597"/>
      <c r="I29" s="1608"/>
      <c r="J29" s="1601"/>
      <c r="K29" s="1601"/>
      <c r="L29" s="1601"/>
      <c r="M29" s="1601"/>
      <c r="N29" s="1601"/>
      <c r="O29" s="1601"/>
      <c r="P29" s="1614" t="s">
        <v>427</v>
      </c>
      <c r="Q29" s="1614"/>
      <c r="R29" s="1615"/>
      <c r="S29" s="1601"/>
      <c r="T29" s="1601"/>
      <c r="U29" s="1601"/>
      <c r="V29" s="1601"/>
      <c r="W29" s="1601"/>
      <c r="X29" s="1601"/>
      <c r="Y29" s="1614" t="s">
        <v>427</v>
      </c>
      <c r="Z29" s="1614"/>
      <c r="AA29" s="1615"/>
      <c r="AB29" s="1601"/>
      <c r="AC29" s="1601"/>
      <c r="AD29" s="1601"/>
      <c r="AE29" s="1601"/>
      <c r="AF29" s="1601"/>
      <c r="AG29" s="1601"/>
      <c r="AH29" s="1604"/>
      <c r="AI29" s="135"/>
      <c r="AJ29" s="135"/>
      <c r="AK29" s="135"/>
      <c r="AL29" s="135"/>
      <c r="AM29" s="135"/>
      <c r="AN29" s="135"/>
      <c r="AO29" s="135"/>
      <c r="AP29" s="135"/>
      <c r="AQ29" s="135"/>
      <c r="AR29" s="135"/>
      <c r="AS29" s="135"/>
      <c r="AT29" s="135"/>
      <c r="AU29" s="135"/>
      <c r="AV29" s="135"/>
      <c r="AW29" s="135"/>
      <c r="AX29" s="135"/>
    </row>
    <row r="30" spans="1:50" ht="11.25" customHeight="1">
      <c r="A30" s="135"/>
      <c r="B30" s="1598"/>
      <c r="C30" s="1599"/>
      <c r="D30" s="1599"/>
      <c r="E30" s="1599"/>
      <c r="F30" s="1599"/>
      <c r="G30" s="1599"/>
      <c r="H30" s="1599"/>
      <c r="I30" s="1609"/>
      <c r="J30" s="1603"/>
      <c r="K30" s="1603"/>
      <c r="L30" s="1603"/>
      <c r="M30" s="1603"/>
      <c r="N30" s="1603"/>
      <c r="O30" s="1603"/>
      <c r="P30" s="1616"/>
      <c r="Q30" s="1616"/>
      <c r="R30" s="1617"/>
      <c r="S30" s="1603"/>
      <c r="T30" s="1603"/>
      <c r="U30" s="1603"/>
      <c r="V30" s="1603"/>
      <c r="W30" s="1603"/>
      <c r="X30" s="1603"/>
      <c r="Y30" s="1616"/>
      <c r="Z30" s="1616"/>
      <c r="AA30" s="1617"/>
      <c r="AB30" s="1603"/>
      <c r="AC30" s="1603"/>
      <c r="AD30" s="1603"/>
      <c r="AE30" s="1603"/>
      <c r="AF30" s="1603"/>
      <c r="AG30" s="1603"/>
      <c r="AH30" s="1605"/>
      <c r="AI30" s="135"/>
      <c r="AJ30" s="135"/>
      <c r="AK30" s="135"/>
      <c r="AL30" s="135"/>
      <c r="AM30" s="135"/>
      <c r="AN30" s="135"/>
      <c r="AO30" s="135"/>
      <c r="AP30" s="135"/>
      <c r="AQ30" s="135"/>
      <c r="AR30" s="135"/>
      <c r="AS30" s="135"/>
      <c r="AT30" s="135"/>
      <c r="AU30" s="135"/>
      <c r="AV30" s="135"/>
      <c r="AW30" s="135"/>
      <c r="AX30" s="135"/>
    </row>
    <row r="31" spans="1:50" ht="11.25" customHeight="1">
      <c r="A31" s="135"/>
      <c r="B31" s="1596" t="s">
        <v>429</v>
      </c>
      <c r="C31" s="1597"/>
      <c r="D31" s="1597"/>
      <c r="E31" s="1597"/>
      <c r="F31" s="1597"/>
      <c r="G31" s="1597"/>
      <c r="H31" s="1597"/>
      <c r="I31" s="1608"/>
      <c r="J31" s="1601"/>
      <c r="K31" s="1601"/>
      <c r="L31" s="1601"/>
      <c r="M31" s="1601"/>
      <c r="N31" s="1601"/>
      <c r="O31" s="1601"/>
      <c r="P31" s="1614" t="s">
        <v>430</v>
      </c>
      <c r="Q31" s="1614"/>
      <c r="R31" s="1615"/>
      <c r="S31" s="1601"/>
      <c r="T31" s="1601"/>
      <c r="U31" s="1601"/>
      <c r="V31" s="1601"/>
      <c r="W31" s="1601"/>
      <c r="X31" s="1601"/>
      <c r="Y31" s="1614" t="s">
        <v>427</v>
      </c>
      <c r="Z31" s="1614"/>
      <c r="AA31" s="1615"/>
      <c r="AB31" s="1601"/>
      <c r="AC31" s="1601"/>
      <c r="AD31" s="1601"/>
      <c r="AE31" s="1601"/>
      <c r="AF31" s="1601"/>
      <c r="AG31" s="1601"/>
      <c r="AH31" s="1604"/>
      <c r="AI31" s="135"/>
      <c r="AJ31" s="135"/>
      <c r="AK31" s="135"/>
      <c r="AL31" s="135"/>
      <c r="AM31" s="135"/>
      <c r="AN31" s="135"/>
      <c r="AO31" s="135"/>
      <c r="AP31" s="135"/>
      <c r="AQ31" s="135"/>
      <c r="AR31" s="135"/>
      <c r="AS31" s="135"/>
      <c r="AT31" s="135"/>
      <c r="AU31" s="135"/>
      <c r="AV31" s="135"/>
      <c r="AW31" s="135"/>
      <c r="AX31" s="135"/>
    </row>
    <row r="32" spans="1:50" ht="11.25" customHeight="1">
      <c r="A32" s="135"/>
      <c r="B32" s="1598"/>
      <c r="C32" s="1599"/>
      <c r="D32" s="1599"/>
      <c r="E32" s="1599"/>
      <c r="F32" s="1599"/>
      <c r="G32" s="1599"/>
      <c r="H32" s="1599"/>
      <c r="I32" s="1609"/>
      <c r="J32" s="1603"/>
      <c r="K32" s="1603"/>
      <c r="L32" s="1603"/>
      <c r="M32" s="1603"/>
      <c r="N32" s="1603"/>
      <c r="O32" s="1603"/>
      <c r="P32" s="1616"/>
      <c r="Q32" s="1616"/>
      <c r="R32" s="1617"/>
      <c r="S32" s="1603"/>
      <c r="T32" s="1603"/>
      <c r="U32" s="1603"/>
      <c r="V32" s="1603"/>
      <c r="W32" s="1603"/>
      <c r="X32" s="1603"/>
      <c r="Y32" s="1616"/>
      <c r="Z32" s="1616"/>
      <c r="AA32" s="1617"/>
      <c r="AB32" s="1603"/>
      <c r="AC32" s="1603"/>
      <c r="AD32" s="1603"/>
      <c r="AE32" s="1603"/>
      <c r="AF32" s="1603"/>
      <c r="AG32" s="1603"/>
      <c r="AH32" s="1605"/>
      <c r="AI32" s="135"/>
      <c r="AJ32" s="135"/>
      <c r="AK32" s="135"/>
      <c r="AL32" s="135"/>
      <c r="AM32" s="135"/>
      <c r="AN32" s="135"/>
      <c r="AO32" s="135"/>
      <c r="AP32" s="135"/>
      <c r="AQ32" s="135"/>
      <c r="AR32" s="135"/>
      <c r="AS32" s="135"/>
      <c r="AT32" s="135"/>
      <c r="AU32" s="135"/>
      <c r="AV32" s="135"/>
      <c r="AW32" s="135"/>
      <c r="AX32" s="135"/>
    </row>
    <row r="33" spans="1:50" ht="11.25" customHeight="1">
      <c r="A33" s="135"/>
      <c r="B33" s="1596" t="s">
        <v>431</v>
      </c>
      <c r="C33" s="1597"/>
      <c r="D33" s="1597"/>
      <c r="E33" s="1597"/>
      <c r="F33" s="1597"/>
      <c r="G33" s="1597"/>
      <c r="H33" s="1597"/>
      <c r="I33" s="1608"/>
      <c r="J33" s="1601"/>
      <c r="K33" s="1601"/>
      <c r="L33" s="1601"/>
      <c r="M33" s="1601"/>
      <c r="N33" s="1601"/>
      <c r="O33" s="1601"/>
      <c r="P33" s="1614" t="s">
        <v>432</v>
      </c>
      <c r="Q33" s="1614"/>
      <c r="R33" s="1615"/>
      <c r="S33" s="1601"/>
      <c r="T33" s="1601"/>
      <c r="U33" s="1601"/>
      <c r="V33" s="1601"/>
      <c r="W33" s="1601"/>
      <c r="X33" s="1601"/>
      <c r="Y33" s="1614" t="s">
        <v>432</v>
      </c>
      <c r="Z33" s="1614"/>
      <c r="AA33" s="1615"/>
      <c r="AB33" s="1601"/>
      <c r="AC33" s="1601"/>
      <c r="AD33" s="1601"/>
      <c r="AE33" s="1601"/>
      <c r="AF33" s="1601"/>
      <c r="AG33" s="1601"/>
      <c r="AH33" s="1604"/>
      <c r="AI33" s="135"/>
      <c r="AJ33" s="135"/>
      <c r="AK33" s="135"/>
      <c r="AL33" s="135"/>
      <c r="AM33" s="135"/>
      <c r="AN33" s="135"/>
      <c r="AO33" s="135"/>
      <c r="AP33" s="135"/>
      <c r="AQ33" s="135"/>
      <c r="AR33" s="135"/>
      <c r="AS33" s="135"/>
      <c r="AT33" s="135"/>
      <c r="AU33" s="135"/>
      <c r="AV33" s="135"/>
      <c r="AW33" s="135"/>
      <c r="AX33" s="135"/>
    </row>
    <row r="34" spans="1:50" ht="11.25" customHeight="1">
      <c r="A34" s="135"/>
      <c r="B34" s="1598"/>
      <c r="C34" s="1599"/>
      <c r="D34" s="1599"/>
      <c r="E34" s="1599"/>
      <c r="F34" s="1599"/>
      <c r="G34" s="1599"/>
      <c r="H34" s="1599"/>
      <c r="I34" s="1609"/>
      <c r="J34" s="1603"/>
      <c r="K34" s="1603"/>
      <c r="L34" s="1603"/>
      <c r="M34" s="1603"/>
      <c r="N34" s="1603"/>
      <c r="O34" s="1603"/>
      <c r="P34" s="1616"/>
      <c r="Q34" s="1616"/>
      <c r="R34" s="1617"/>
      <c r="S34" s="1603"/>
      <c r="T34" s="1603"/>
      <c r="U34" s="1603"/>
      <c r="V34" s="1603"/>
      <c r="W34" s="1603"/>
      <c r="X34" s="1603"/>
      <c r="Y34" s="1616"/>
      <c r="Z34" s="1616"/>
      <c r="AA34" s="1617"/>
      <c r="AB34" s="1603"/>
      <c r="AC34" s="1603"/>
      <c r="AD34" s="1603"/>
      <c r="AE34" s="1603"/>
      <c r="AF34" s="1603"/>
      <c r="AG34" s="1603"/>
      <c r="AH34" s="1605"/>
      <c r="AI34" s="135"/>
      <c r="AJ34" s="135"/>
      <c r="AK34" s="135"/>
      <c r="AL34" s="135"/>
      <c r="AM34" s="135"/>
      <c r="AN34" s="135"/>
      <c r="AO34" s="135"/>
      <c r="AP34" s="135"/>
      <c r="AQ34" s="135"/>
      <c r="AR34" s="135"/>
      <c r="AS34" s="135"/>
      <c r="AT34" s="135"/>
      <c r="AU34" s="135"/>
      <c r="AV34" s="135"/>
      <c r="AW34" s="135"/>
      <c r="AX34" s="135"/>
    </row>
    <row r="35" spans="1:50" ht="11.25" customHeight="1">
      <c r="A35" s="135"/>
      <c r="B35" s="1596" t="s">
        <v>433</v>
      </c>
      <c r="C35" s="1597"/>
      <c r="D35" s="1597"/>
      <c r="E35" s="1597"/>
      <c r="F35" s="1597"/>
      <c r="G35" s="1597"/>
      <c r="H35" s="1597"/>
      <c r="I35" s="1608"/>
      <c r="J35" s="1601"/>
      <c r="K35" s="1601"/>
      <c r="L35" s="1601"/>
      <c r="M35" s="1601"/>
      <c r="N35" s="1601"/>
      <c r="O35" s="1601"/>
      <c r="P35" s="1614" t="s">
        <v>432</v>
      </c>
      <c r="Q35" s="1614"/>
      <c r="R35" s="1615"/>
      <c r="S35" s="1601"/>
      <c r="T35" s="1601"/>
      <c r="U35" s="1601"/>
      <c r="V35" s="1601"/>
      <c r="W35" s="1601"/>
      <c r="X35" s="1601"/>
      <c r="Y35" s="1614" t="s">
        <v>432</v>
      </c>
      <c r="Z35" s="1614"/>
      <c r="AA35" s="1615"/>
      <c r="AB35" s="1601"/>
      <c r="AC35" s="1601"/>
      <c r="AD35" s="1601"/>
      <c r="AE35" s="1601"/>
      <c r="AF35" s="1601"/>
      <c r="AG35" s="1601"/>
      <c r="AH35" s="1604"/>
      <c r="AI35" s="135"/>
      <c r="AJ35" s="135"/>
      <c r="AK35" s="135"/>
      <c r="AL35" s="135"/>
      <c r="AM35" s="135"/>
      <c r="AN35" s="135"/>
      <c r="AO35" s="135"/>
      <c r="AP35" s="135"/>
      <c r="AQ35" s="135"/>
      <c r="AR35" s="135"/>
      <c r="AS35" s="135"/>
      <c r="AT35" s="135"/>
      <c r="AU35" s="135"/>
      <c r="AV35" s="135"/>
      <c r="AW35" s="135"/>
      <c r="AX35" s="135"/>
    </row>
    <row r="36" spans="1:50" ht="11.25" customHeight="1">
      <c r="A36" s="135"/>
      <c r="B36" s="1598"/>
      <c r="C36" s="1599"/>
      <c r="D36" s="1599"/>
      <c r="E36" s="1599"/>
      <c r="F36" s="1599"/>
      <c r="G36" s="1599"/>
      <c r="H36" s="1599"/>
      <c r="I36" s="1609"/>
      <c r="J36" s="1603"/>
      <c r="K36" s="1603"/>
      <c r="L36" s="1603"/>
      <c r="M36" s="1603"/>
      <c r="N36" s="1603"/>
      <c r="O36" s="1603"/>
      <c r="P36" s="1616"/>
      <c r="Q36" s="1616"/>
      <c r="R36" s="1617"/>
      <c r="S36" s="1603"/>
      <c r="T36" s="1603"/>
      <c r="U36" s="1603"/>
      <c r="V36" s="1603"/>
      <c r="W36" s="1603"/>
      <c r="X36" s="1603"/>
      <c r="Y36" s="1616"/>
      <c r="Z36" s="1616"/>
      <c r="AA36" s="1617"/>
      <c r="AB36" s="1603"/>
      <c r="AC36" s="1603"/>
      <c r="AD36" s="1603"/>
      <c r="AE36" s="1603"/>
      <c r="AF36" s="1603"/>
      <c r="AG36" s="1603"/>
      <c r="AH36" s="1605"/>
      <c r="AI36" s="135"/>
      <c r="AJ36" s="135"/>
      <c r="AK36" s="135"/>
      <c r="AL36" s="135"/>
      <c r="AM36" s="135"/>
      <c r="AN36" s="135"/>
      <c r="AO36" s="135"/>
      <c r="AP36" s="135"/>
      <c r="AQ36" s="135"/>
      <c r="AR36" s="135"/>
      <c r="AS36" s="135"/>
      <c r="AT36" s="135"/>
      <c r="AU36" s="135"/>
      <c r="AV36" s="135"/>
      <c r="AW36" s="135"/>
      <c r="AX36" s="135"/>
    </row>
    <row r="37" spans="1:50" ht="11.25" customHeight="1">
      <c r="A37" s="135"/>
      <c r="B37" s="1596" t="s">
        <v>434</v>
      </c>
      <c r="C37" s="1597"/>
      <c r="D37" s="1597"/>
      <c r="E37" s="1597"/>
      <c r="F37" s="1597"/>
      <c r="G37" s="1597"/>
      <c r="H37" s="1597"/>
      <c r="I37" s="1608"/>
      <c r="J37" s="1601"/>
      <c r="K37" s="1601"/>
      <c r="L37" s="1601"/>
      <c r="M37" s="1601"/>
      <c r="N37" s="1601"/>
      <c r="O37" s="1601"/>
      <c r="P37" s="1614" t="s">
        <v>435</v>
      </c>
      <c r="Q37" s="1614"/>
      <c r="R37" s="1615"/>
      <c r="S37" s="1601"/>
      <c r="T37" s="1601"/>
      <c r="U37" s="1601"/>
      <c r="V37" s="1601"/>
      <c r="W37" s="1601"/>
      <c r="X37" s="1601"/>
      <c r="Y37" s="1614" t="s">
        <v>436</v>
      </c>
      <c r="Z37" s="1614"/>
      <c r="AA37" s="1615"/>
      <c r="AB37" s="1601"/>
      <c r="AC37" s="1601"/>
      <c r="AD37" s="1601"/>
      <c r="AE37" s="1601"/>
      <c r="AF37" s="1601"/>
      <c r="AG37" s="1601"/>
      <c r="AH37" s="1604"/>
      <c r="AI37" s="135"/>
      <c r="AJ37" s="135"/>
      <c r="AK37" s="135"/>
      <c r="AL37" s="135"/>
      <c r="AM37" s="135"/>
      <c r="AN37" s="135"/>
      <c r="AO37" s="135"/>
      <c r="AP37" s="135"/>
      <c r="AQ37" s="135"/>
      <c r="AR37" s="135"/>
      <c r="AS37" s="135"/>
      <c r="AT37" s="135"/>
      <c r="AU37" s="135"/>
      <c r="AV37" s="135"/>
      <c r="AW37" s="135"/>
      <c r="AX37" s="135"/>
    </row>
    <row r="38" spans="1:50" ht="11.25" customHeight="1">
      <c r="A38" s="135"/>
      <c r="B38" s="1598"/>
      <c r="C38" s="1599"/>
      <c r="D38" s="1599"/>
      <c r="E38" s="1599"/>
      <c r="F38" s="1599"/>
      <c r="G38" s="1599"/>
      <c r="H38" s="1599"/>
      <c r="I38" s="1609"/>
      <c r="J38" s="1603"/>
      <c r="K38" s="1603"/>
      <c r="L38" s="1603"/>
      <c r="M38" s="1603"/>
      <c r="N38" s="1603"/>
      <c r="O38" s="1603"/>
      <c r="P38" s="1616"/>
      <c r="Q38" s="1616"/>
      <c r="R38" s="1617"/>
      <c r="S38" s="1603"/>
      <c r="T38" s="1603"/>
      <c r="U38" s="1603"/>
      <c r="V38" s="1603"/>
      <c r="W38" s="1603"/>
      <c r="X38" s="1603"/>
      <c r="Y38" s="1616"/>
      <c r="Z38" s="1616"/>
      <c r="AA38" s="1617"/>
      <c r="AB38" s="1603"/>
      <c r="AC38" s="1603"/>
      <c r="AD38" s="1603"/>
      <c r="AE38" s="1603"/>
      <c r="AF38" s="1603"/>
      <c r="AG38" s="1603"/>
      <c r="AH38" s="1605"/>
      <c r="AI38" s="135"/>
      <c r="AJ38" s="135"/>
      <c r="AK38" s="135"/>
      <c r="AL38" s="135"/>
      <c r="AM38" s="135"/>
      <c r="AN38" s="135"/>
      <c r="AO38" s="135"/>
      <c r="AP38" s="135"/>
      <c r="AQ38" s="135"/>
      <c r="AR38" s="135"/>
      <c r="AS38" s="135"/>
      <c r="AT38" s="135"/>
      <c r="AU38" s="135"/>
      <c r="AV38" s="135"/>
      <c r="AW38" s="135"/>
      <c r="AX38" s="135"/>
    </row>
    <row r="39" spans="1:50" ht="11.25" customHeight="1">
      <c r="A39" s="135"/>
      <c r="B39" s="1596" t="s">
        <v>437</v>
      </c>
      <c r="C39" s="1597"/>
      <c r="D39" s="1597"/>
      <c r="E39" s="1597"/>
      <c r="F39" s="1597"/>
      <c r="G39" s="1597"/>
      <c r="H39" s="1597"/>
      <c r="I39" s="1608"/>
      <c r="J39" s="1601"/>
      <c r="K39" s="1601"/>
      <c r="L39" s="1601"/>
      <c r="M39" s="1601"/>
      <c r="N39" s="1601"/>
      <c r="O39" s="1601"/>
      <c r="P39" s="1614" t="s">
        <v>438</v>
      </c>
      <c r="Q39" s="1614"/>
      <c r="R39" s="1615"/>
      <c r="S39" s="1601"/>
      <c r="T39" s="1601"/>
      <c r="U39" s="1601"/>
      <c r="V39" s="1601"/>
      <c r="W39" s="1601"/>
      <c r="X39" s="1601"/>
      <c r="Y39" s="1614" t="s">
        <v>432</v>
      </c>
      <c r="Z39" s="1614"/>
      <c r="AA39" s="1615"/>
      <c r="AB39" s="1601"/>
      <c r="AC39" s="1601"/>
      <c r="AD39" s="1601"/>
      <c r="AE39" s="1601"/>
      <c r="AF39" s="1601"/>
      <c r="AG39" s="1601"/>
      <c r="AH39" s="1604"/>
      <c r="AI39" s="135"/>
      <c r="AJ39" s="135"/>
      <c r="AK39" s="135"/>
      <c r="AL39" s="135"/>
      <c r="AM39" s="135"/>
      <c r="AN39" s="135"/>
      <c r="AO39" s="135"/>
      <c r="AP39" s="135"/>
      <c r="AQ39" s="135"/>
      <c r="AR39" s="135"/>
      <c r="AS39" s="135"/>
      <c r="AT39" s="135"/>
      <c r="AU39" s="135"/>
      <c r="AV39" s="135"/>
      <c r="AW39" s="135"/>
      <c r="AX39" s="135"/>
    </row>
    <row r="40" spans="1:50" ht="11.25" customHeight="1">
      <c r="A40" s="135"/>
      <c r="B40" s="1598"/>
      <c r="C40" s="1599"/>
      <c r="D40" s="1599"/>
      <c r="E40" s="1599"/>
      <c r="F40" s="1599"/>
      <c r="G40" s="1599"/>
      <c r="H40" s="1599"/>
      <c r="I40" s="1609"/>
      <c r="J40" s="1603"/>
      <c r="K40" s="1603"/>
      <c r="L40" s="1603"/>
      <c r="M40" s="1603"/>
      <c r="N40" s="1603"/>
      <c r="O40" s="1603"/>
      <c r="P40" s="1616"/>
      <c r="Q40" s="1616"/>
      <c r="R40" s="1617"/>
      <c r="S40" s="1603"/>
      <c r="T40" s="1603"/>
      <c r="U40" s="1603"/>
      <c r="V40" s="1603"/>
      <c r="W40" s="1603"/>
      <c r="X40" s="1603"/>
      <c r="Y40" s="1616"/>
      <c r="Z40" s="1616"/>
      <c r="AA40" s="1617"/>
      <c r="AB40" s="1603"/>
      <c r="AC40" s="1603"/>
      <c r="AD40" s="1603"/>
      <c r="AE40" s="1603"/>
      <c r="AF40" s="1603"/>
      <c r="AG40" s="1603"/>
      <c r="AH40" s="1605"/>
      <c r="AI40" s="135"/>
      <c r="AJ40" s="135"/>
      <c r="AK40" s="135"/>
      <c r="AL40" s="135"/>
      <c r="AM40" s="135"/>
      <c r="AN40" s="135"/>
      <c r="AO40" s="135"/>
      <c r="AP40" s="135"/>
      <c r="AQ40" s="135"/>
      <c r="AR40" s="135"/>
      <c r="AS40" s="135"/>
      <c r="AT40" s="135"/>
      <c r="AU40" s="135"/>
      <c r="AV40" s="135"/>
      <c r="AW40" s="135"/>
      <c r="AX40" s="135"/>
    </row>
    <row r="41" spans="1:50" ht="11.25" customHeight="1">
      <c r="A41" s="135"/>
      <c r="B41" s="1596" t="s">
        <v>439</v>
      </c>
      <c r="C41" s="1597"/>
      <c r="D41" s="1597"/>
      <c r="E41" s="1597"/>
      <c r="F41" s="1597"/>
      <c r="G41" s="1597"/>
      <c r="H41" s="1597"/>
      <c r="I41" s="1608"/>
      <c r="J41" s="1601"/>
      <c r="K41" s="1601"/>
      <c r="L41" s="1601"/>
      <c r="M41" s="1601"/>
      <c r="N41" s="1601"/>
      <c r="O41" s="1601"/>
      <c r="P41" s="1614" t="s">
        <v>432</v>
      </c>
      <c r="Q41" s="1614"/>
      <c r="R41" s="1615"/>
      <c r="S41" s="1601"/>
      <c r="T41" s="1601"/>
      <c r="U41" s="1601"/>
      <c r="V41" s="1601"/>
      <c r="W41" s="1601"/>
      <c r="X41" s="1601"/>
      <c r="Y41" s="1614" t="s">
        <v>432</v>
      </c>
      <c r="Z41" s="1614"/>
      <c r="AA41" s="1615"/>
      <c r="AB41" s="1601"/>
      <c r="AC41" s="1601"/>
      <c r="AD41" s="1601"/>
      <c r="AE41" s="1601"/>
      <c r="AF41" s="1601"/>
      <c r="AG41" s="1601"/>
      <c r="AH41" s="1604"/>
      <c r="AI41" s="135"/>
      <c r="AJ41" s="135"/>
      <c r="AK41" s="135"/>
      <c r="AL41" s="135"/>
      <c r="AM41" s="135"/>
      <c r="AN41" s="135"/>
      <c r="AO41" s="135"/>
      <c r="AP41" s="135"/>
      <c r="AQ41" s="135"/>
      <c r="AR41" s="135"/>
      <c r="AS41" s="135"/>
      <c r="AT41" s="135"/>
      <c r="AU41" s="135"/>
      <c r="AV41" s="135"/>
      <c r="AW41" s="135"/>
      <c r="AX41" s="135"/>
    </row>
    <row r="42" spans="1:50" ht="11.25" customHeight="1">
      <c r="A42" s="135"/>
      <c r="B42" s="1598"/>
      <c r="C42" s="1599"/>
      <c r="D42" s="1599"/>
      <c r="E42" s="1599"/>
      <c r="F42" s="1599"/>
      <c r="G42" s="1599"/>
      <c r="H42" s="1599"/>
      <c r="I42" s="1609"/>
      <c r="J42" s="1603"/>
      <c r="K42" s="1603"/>
      <c r="L42" s="1603"/>
      <c r="M42" s="1603"/>
      <c r="N42" s="1603"/>
      <c r="O42" s="1603"/>
      <c r="P42" s="1616"/>
      <c r="Q42" s="1616"/>
      <c r="R42" s="1617"/>
      <c r="S42" s="1603"/>
      <c r="T42" s="1603"/>
      <c r="U42" s="1603"/>
      <c r="V42" s="1603"/>
      <c r="W42" s="1603"/>
      <c r="X42" s="1603"/>
      <c r="Y42" s="1616"/>
      <c r="Z42" s="1616"/>
      <c r="AA42" s="1617"/>
      <c r="AB42" s="1603"/>
      <c r="AC42" s="1603"/>
      <c r="AD42" s="1603"/>
      <c r="AE42" s="1603"/>
      <c r="AF42" s="1603"/>
      <c r="AG42" s="1603"/>
      <c r="AH42" s="1605"/>
      <c r="AI42" s="135"/>
      <c r="AJ42" s="135"/>
      <c r="AK42" s="135"/>
      <c r="AL42" s="135"/>
      <c r="AM42" s="135"/>
      <c r="AN42" s="135"/>
      <c r="AO42" s="135"/>
      <c r="AP42" s="135"/>
      <c r="AQ42" s="135"/>
      <c r="AR42" s="135"/>
      <c r="AS42" s="135"/>
      <c r="AT42" s="135"/>
      <c r="AU42" s="135"/>
      <c r="AV42" s="135"/>
      <c r="AW42" s="135"/>
      <c r="AX42" s="135"/>
    </row>
    <row r="43" spans="1:50" ht="11.25" customHeight="1">
      <c r="A43" s="135"/>
      <c r="B43" s="1596" t="s">
        <v>440</v>
      </c>
      <c r="C43" s="1597"/>
      <c r="D43" s="1597"/>
      <c r="E43" s="1597"/>
      <c r="F43" s="1597"/>
      <c r="G43" s="1597"/>
      <c r="H43" s="1597"/>
      <c r="I43" s="1608"/>
      <c r="J43" s="1601"/>
      <c r="K43" s="1601"/>
      <c r="L43" s="1601"/>
      <c r="M43" s="1601"/>
      <c r="N43" s="1601"/>
      <c r="O43" s="1601"/>
      <c r="P43" s="1614" t="s">
        <v>432</v>
      </c>
      <c r="Q43" s="1614"/>
      <c r="R43" s="1615"/>
      <c r="S43" s="1601"/>
      <c r="T43" s="1601"/>
      <c r="U43" s="1601"/>
      <c r="V43" s="1601"/>
      <c r="W43" s="1601"/>
      <c r="X43" s="1601"/>
      <c r="Y43" s="1614" t="s">
        <v>438</v>
      </c>
      <c r="Z43" s="1614"/>
      <c r="AA43" s="1615"/>
      <c r="AB43" s="1601"/>
      <c r="AC43" s="1601"/>
      <c r="AD43" s="1601"/>
      <c r="AE43" s="1601"/>
      <c r="AF43" s="1601"/>
      <c r="AG43" s="1601"/>
      <c r="AH43" s="1604"/>
      <c r="AI43" s="135"/>
      <c r="AJ43" s="135"/>
      <c r="AK43" s="135"/>
      <c r="AL43" s="135"/>
      <c r="AM43" s="135"/>
      <c r="AN43" s="135"/>
      <c r="AO43" s="135"/>
      <c r="AP43" s="135"/>
      <c r="AQ43" s="135"/>
      <c r="AR43" s="135"/>
      <c r="AS43" s="135"/>
      <c r="AT43" s="135"/>
      <c r="AU43" s="135"/>
      <c r="AV43" s="135"/>
      <c r="AW43" s="135"/>
      <c r="AX43" s="135"/>
    </row>
    <row r="44" spans="1:50" ht="11.25" customHeight="1">
      <c r="A44" s="135"/>
      <c r="B44" s="1598"/>
      <c r="C44" s="1599"/>
      <c r="D44" s="1599"/>
      <c r="E44" s="1599"/>
      <c r="F44" s="1599"/>
      <c r="G44" s="1599"/>
      <c r="H44" s="1599"/>
      <c r="I44" s="1609"/>
      <c r="J44" s="1603"/>
      <c r="K44" s="1603"/>
      <c r="L44" s="1603"/>
      <c r="M44" s="1603"/>
      <c r="N44" s="1603"/>
      <c r="O44" s="1603"/>
      <c r="P44" s="1616"/>
      <c r="Q44" s="1616"/>
      <c r="R44" s="1617"/>
      <c r="S44" s="1603"/>
      <c r="T44" s="1603"/>
      <c r="U44" s="1603"/>
      <c r="V44" s="1603"/>
      <c r="W44" s="1603"/>
      <c r="X44" s="1603"/>
      <c r="Y44" s="1616"/>
      <c r="Z44" s="1616"/>
      <c r="AA44" s="1617"/>
      <c r="AB44" s="1603"/>
      <c r="AC44" s="1603"/>
      <c r="AD44" s="1603"/>
      <c r="AE44" s="1603"/>
      <c r="AF44" s="1603"/>
      <c r="AG44" s="1603"/>
      <c r="AH44" s="1605"/>
      <c r="AI44" s="135"/>
      <c r="AJ44" s="135"/>
      <c r="AK44" s="135"/>
      <c r="AL44" s="135"/>
      <c r="AM44" s="135"/>
      <c r="AN44" s="135"/>
      <c r="AO44" s="135"/>
      <c r="AP44" s="135"/>
      <c r="AQ44" s="135"/>
      <c r="AR44" s="135"/>
      <c r="AS44" s="135"/>
      <c r="AT44" s="135"/>
      <c r="AU44" s="135"/>
      <c r="AV44" s="135"/>
      <c r="AW44" s="135"/>
      <c r="AX44" s="135"/>
    </row>
    <row r="45" spans="1:50" ht="11.25" customHeight="1">
      <c r="A45" s="135"/>
      <c r="B45" s="1596" t="s">
        <v>441</v>
      </c>
      <c r="C45" s="1597"/>
      <c r="D45" s="1597"/>
      <c r="E45" s="1597"/>
      <c r="F45" s="1597"/>
      <c r="G45" s="1597"/>
      <c r="H45" s="1597"/>
      <c r="I45" s="1608"/>
      <c r="J45" s="1601"/>
      <c r="K45" s="1601"/>
      <c r="L45" s="1601"/>
      <c r="M45" s="1601"/>
      <c r="N45" s="1601"/>
      <c r="O45" s="1601"/>
      <c r="P45" s="1614" t="s">
        <v>442</v>
      </c>
      <c r="Q45" s="1614"/>
      <c r="R45" s="1615"/>
      <c r="S45" s="1601"/>
      <c r="T45" s="1601"/>
      <c r="U45" s="1601"/>
      <c r="V45" s="1601"/>
      <c r="W45" s="1601"/>
      <c r="X45" s="1601"/>
      <c r="Y45" s="1614" t="s">
        <v>427</v>
      </c>
      <c r="Z45" s="1614"/>
      <c r="AA45" s="1615"/>
      <c r="AB45" s="1601"/>
      <c r="AC45" s="1601"/>
      <c r="AD45" s="1601"/>
      <c r="AE45" s="1601"/>
      <c r="AF45" s="1601"/>
      <c r="AG45" s="1601"/>
      <c r="AH45" s="1604"/>
      <c r="AI45" s="135"/>
      <c r="AJ45" s="135"/>
      <c r="AK45" s="135"/>
      <c r="AL45" s="135"/>
      <c r="AM45" s="135"/>
      <c r="AN45" s="135"/>
      <c r="AO45" s="135"/>
      <c r="AP45" s="135"/>
      <c r="AQ45" s="135"/>
      <c r="AR45" s="135"/>
      <c r="AS45" s="135"/>
      <c r="AT45" s="135"/>
      <c r="AU45" s="135"/>
      <c r="AV45" s="135"/>
      <c r="AW45" s="135"/>
      <c r="AX45" s="135"/>
    </row>
    <row r="46" spans="1:50" ht="11.25" customHeight="1">
      <c r="A46" s="135"/>
      <c r="B46" s="1598"/>
      <c r="C46" s="1599"/>
      <c r="D46" s="1599"/>
      <c r="E46" s="1599"/>
      <c r="F46" s="1599"/>
      <c r="G46" s="1599"/>
      <c r="H46" s="1599"/>
      <c r="I46" s="1609"/>
      <c r="J46" s="1603"/>
      <c r="K46" s="1603"/>
      <c r="L46" s="1603"/>
      <c r="M46" s="1603"/>
      <c r="N46" s="1603"/>
      <c r="O46" s="1603"/>
      <c r="P46" s="1616"/>
      <c r="Q46" s="1616"/>
      <c r="R46" s="1617"/>
      <c r="S46" s="1603"/>
      <c r="T46" s="1603"/>
      <c r="U46" s="1603"/>
      <c r="V46" s="1603"/>
      <c r="W46" s="1603"/>
      <c r="X46" s="1603"/>
      <c r="Y46" s="1616"/>
      <c r="Z46" s="1616"/>
      <c r="AA46" s="1617"/>
      <c r="AB46" s="1603"/>
      <c r="AC46" s="1603"/>
      <c r="AD46" s="1603"/>
      <c r="AE46" s="1603"/>
      <c r="AF46" s="1603"/>
      <c r="AG46" s="1603"/>
      <c r="AH46" s="1605"/>
      <c r="AI46" s="135"/>
      <c r="AJ46" s="135"/>
      <c r="AK46" s="135"/>
      <c r="AL46" s="135"/>
      <c r="AM46" s="135"/>
      <c r="AN46" s="135"/>
      <c r="AO46" s="135"/>
      <c r="AP46" s="135"/>
      <c r="AQ46" s="135"/>
      <c r="AR46" s="135"/>
      <c r="AS46" s="135"/>
      <c r="AT46" s="135"/>
      <c r="AU46" s="135"/>
      <c r="AV46" s="135"/>
      <c r="AW46" s="135"/>
      <c r="AX46" s="135"/>
    </row>
    <row r="47" spans="1:50" ht="11.25" customHeight="1">
      <c r="A47" s="135"/>
      <c r="B47" s="1596" t="s">
        <v>443</v>
      </c>
      <c r="C47" s="1597"/>
      <c r="D47" s="1597"/>
      <c r="E47" s="1597"/>
      <c r="F47" s="1597"/>
      <c r="G47" s="1597"/>
      <c r="H47" s="1597"/>
      <c r="I47" s="1608"/>
      <c r="J47" s="1601"/>
      <c r="K47" s="1601"/>
      <c r="L47" s="1601"/>
      <c r="M47" s="1601"/>
      <c r="N47" s="1601"/>
      <c r="O47" s="1601"/>
      <c r="P47" s="1614" t="s">
        <v>444</v>
      </c>
      <c r="Q47" s="1614"/>
      <c r="R47" s="1615"/>
      <c r="S47" s="1601"/>
      <c r="T47" s="1601"/>
      <c r="U47" s="1601"/>
      <c r="V47" s="1601"/>
      <c r="W47" s="1601"/>
      <c r="X47" s="1601"/>
      <c r="Y47" s="1614" t="s">
        <v>444</v>
      </c>
      <c r="Z47" s="1614"/>
      <c r="AA47" s="1615"/>
      <c r="AB47" s="1601"/>
      <c r="AC47" s="1601"/>
      <c r="AD47" s="1601"/>
      <c r="AE47" s="1601"/>
      <c r="AF47" s="1601"/>
      <c r="AG47" s="1601"/>
      <c r="AH47" s="1604"/>
      <c r="AI47" s="135"/>
      <c r="AJ47" s="135"/>
      <c r="AK47" s="135"/>
      <c r="AL47" s="135"/>
      <c r="AM47" s="135"/>
      <c r="AN47" s="135"/>
      <c r="AO47" s="135"/>
      <c r="AP47" s="135"/>
      <c r="AQ47" s="135"/>
      <c r="AR47" s="135"/>
      <c r="AS47" s="135"/>
      <c r="AT47" s="135"/>
      <c r="AU47" s="135"/>
      <c r="AV47" s="135"/>
      <c r="AW47" s="135"/>
      <c r="AX47" s="135"/>
    </row>
    <row r="48" spans="1:50" ht="11.25" customHeight="1">
      <c r="B48" s="1598"/>
      <c r="C48" s="1599"/>
      <c r="D48" s="1599"/>
      <c r="E48" s="1599"/>
      <c r="F48" s="1599"/>
      <c r="G48" s="1599"/>
      <c r="H48" s="1599"/>
      <c r="I48" s="1609"/>
      <c r="J48" s="1603"/>
      <c r="K48" s="1603"/>
      <c r="L48" s="1603"/>
      <c r="M48" s="1603"/>
      <c r="N48" s="1603"/>
      <c r="O48" s="1603"/>
      <c r="P48" s="1616"/>
      <c r="Q48" s="1616"/>
      <c r="R48" s="1617"/>
      <c r="S48" s="1603"/>
      <c r="T48" s="1603"/>
      <c r="U48" s="1603"/>
      <c r="V48" s="1603"/>
      <c r="W48" s="1603"/>
      <c r="X48" s="1603"/>
      <c r="Y48" s="1616"/>
      <c r="Z48" s="1616"/>
      <c r="AA48" s="1617"/>
      <c r="AB48" s="1603"/>
      <c r="AC48" s="1603"/>
      <c r="AD48" s="1603"/>
      <c r="AE48" s="1603"/>
      <c r="AF48" s="1603"/>
      <c r="AG48" s="1603"/>
      <c r="AH48" s="1605"/>
      <c r="AI48" s="135"/>
      <c r="AJ48" s="135"/>
      <c r="AK48" s="135"/>
      <c r="AL48" s="135"/>
      <c r="AM48" s="135"/>
      <c r="AN48" s="135"/>
      <c r="AO48" s="135"/>
      <c r="AP48" s="135"/>
      <c r="AQ48" s="135"/>
      <c r="AR48" s="135"/>
      <c r="AS48" s="135"/>
      <c r="AT48" s="135"/>
      <c r="AU48" s="135"/>
      <c r="AV48" s="135"/>
      <c r="AW48" s="135"/>
      <c r="AX48" s="135"/>
    </row>
    <row r="49" spans="1:50" ht="11.25" customHeight="1">
      <c r="A49" s="135"/>
      <c r="B49" s="1596" t="s">
        <v>445</v>
      </c>
      <c r="C49" s="1597"/>
      <c r="D49" s="1597"/>
      <c r="E49" s="1597"/>
      <c r="F49" s="1597"/>
      <c r="G49" s="1597"/>
      <c r="H49" s="1597"/>
      <c r="I49" s="1608"/>
      <c r="J49" s="1601"/>
      <c r="K49" s="1601"/>
      <c r="L49" s="1601"/>
      <c r="M49" s="1601"/>
      <c r="N49" s="1601"/>
      <c r="O49" s="1601"/>
      <c r="P49" s="1614" t="s">
        <v>444</v>
      </c>
      <c r="Q49" s="1614"/>
      <c r="R49" s="1615"/>
      <c r="S49" s="1601"/>
      <c r="T49" s="1601"/>
      <c r="U49" s="1601"/>
      <c r="V49" s="1601"/>
      <c r="W49" s="1601"/>
      <c r="X49" s="1601"/>
      <c r="Y49" s="1614" t="s">
        <v>446</v>
      </c>
      <c r="Z49" s="1614"/>
      <c r="AA49" s="1615"/>
      <c r="AB49" s="1601"/>
      <c r="AC49" s="1601"/>
      <c r="AD49" s="1601"/>
      <c r="AE49" s="1601"/>
      <c r="AF49" s="1601"/>
      <c r="AG49" s="1601"/>
      <c r="AH49" s="1604"/>
      <c r="AI49" s="135"/>
      <c r="AJ49" s="135"/>
      <c r="AK49" s="135"/>
      <c r="AL49" s="135"/>
      <c r="AM49" s="135"/>
      <c r="AN49" s="135"/>
      <c r="AO49" s="135"/>
      <c r="AP49" s="135"/>
      <c r="AQ49" s="135"/>
      <c r="AR49" s="135"/>
      <c r="AS49" s="135"/>
      <c r="AT49" s="135"/>
      <c r="AU49" s="135"/>
      <c r="AV49" s="135"/>
      <c r="AW49" s="135"/>
      <c r="AX49" s="135"/>
    </row>
    <row r="50" spans="1:50" ht="11.25" customHeight="1">
      <c r="A50" s="135"/>
      <c r="B50" s="1598"/>
      <c r="C50" s="1599"/>
      <c r="D50" s="1599"/>
      <c r="E50" s="1599"/>
      <c r="F50" s="1599"/>
      <c r="G50" s="1599"/>
      <c r="H50" s="1599"/>
      <c r="I50" s="1609"/>
      <c r="J50" s="1603"/>
      <c r="K50" s="1603"/>
      <c r="L50" s="1603"/>
      <c r="M50" s="1603"/>
      <c r="N50" s="1603"/>
      <c r="O50" s="1603"/>
      <c r="P50" s="1616"/>
      <c r="Q50" s="1616"/>
      <c r="R50" s="1617"/>
      <c r="S50" s="1603"/>
      <c r="T50" s="1603"/>
      <c r="U50" s="1603"/>
      <c r="V50" s="1603"/>
      <c r="W50" s="1603"/>
      <c r="X50" s="1603"/>
      <c r="Y50" s="1616"/>
      <c r="Z50" s="1616"/>
      <c r="AA50" s="1617"/>
      <c r="AB50" s="1603"/>
      <c r="AC50" s="1603"/>
      <c r="AD50" s="1603"/>
      <c r="AE50" s="1603"/>
      <c r="AF50" s="1603"/>
      <c r="AG50" s="1603"/>
      <c r="AH50" s="1605"/>
      <c r="AI50" s="135"/>
      <c r="AJ50" s="135"/>
      <c r="AK50" s="135"/>
      <c r="AL50" s="135"/>
      <c r="AM50" s="135"/>
      <c r="AN50" s="135"/>
      <c r="AO50" s="135"/>
      <c r="AP50" s="135"/>
      <c r="AQ50" s="135"/>
      <c r="AR50" s="135"/>
      <c r="AS50" s="135"/>
      <c r="AT50" s="135"/>
      <c r="AU50" s="135"/>
      <c r="AV50" s="135"/>
      <c r="AW50" s="135"/>
      <c r="AX50" s="135"/>
    </row>
    <row r="51" spans="1:50" ht="11.25" customHeight="1">
      <c r="A51" s="135"/>
      <c r="B51" s="1596" t="s">
        <v>447</v>
      </c>
      <c r="C51" s="1597"/>
      <c r="D51" s="1597"/>
      <c r="E51" s="1597"/>
      <c r="F51" s="1597"/>
      <c r="G51" s="1597"/>
      <c r="H51" s="1597"/>
      <c r="I51" s="1608"/>
      <c r="J51" s="1601"/>
      <c r="K51" s="1601"/>
      <c r="L51" s="1601"/>
      <c r="M51" s="1601"/>
      <c r="N51" s="1601"/>
      <c r="O51" s="1601"/>
      <c r="P51" s="1614" t="s">
        <v>444</v>
      </c>
      <c r="Q51" s="1614"/>
      <c r="R51" s="1615"/>
      <c r="S51" s="1601"/>
      <c r="T51" s="1601"/>
      <c r="U51" s="1601"/>
      <c r="V51" s="1601"/>
      <c r="W51" s="1601"/>
      <c r="X51" s="1601"/>
      <c r="Y51" s="1614" t="s">
        <v>446</v>
      </c>
      <c r="Z51" s="1614"/>
      <c r="AA51" s="1615"/>
      <c r="AB51" s="1601"/>
      <c r="AC51" s="1601"/>
      <c r="AD51" s="1601"/>
      <c r="AE51" s="1601"/>
      <c r="AF51" s="1601"/>
      <c r="AG51" s="1601"/>
      <c r="AH51" s="1604"/>
      <c r="AI51" s="135"/>
      <c r="AJ51" s="135"/>
      <c r="AK51" s="135"/>
      <c r="AL51" s="135"/>
      <c r="AM51" s="135"/>
      <c r="AN51" s="135"/>
      <c r="AO51" s="135"/>
      <c r="AP51" s="135"/>
      <c r="AQ51" s="135"/>
      <c r="AR51" s="135"/>
      <c r="AS51" s="135"/>
      <c r="AT51" s="135"/>
      <c r="AU51" s="135"/>
      <c r="AV51" s="135"/>
      <c r="AW51" s="135"/>
      <c r="AX51" s="135"/>
    </row>
    <row r="52" spans="1:50" ht="11.25" customHeight="1">
      <c r="A52" s="135"/>
      <c r="B52" s="1598"/>
      <c r="C52" s="1599"/>
      <c r="D52" s="1599"/>
      <c r="E52" s="1599"/>
      <c r="F52" s="1599"/>
      <c r="G52" s="1599"/>
      <c r="H52" s="1599"/>
      <c r="I52" s="1609"/>
      <c r="J52" s="1603"/>
      <c r="K52" s="1603"/>
      <c r="L52" s="1603"/>
      <c r="M52" s="1603"/>
      <c r="N52" s="1603"/>
      <c r="O52" s="1603"/>
      <c r="P52" s="1616"/>
      <c r="Q52" s="1616"/>
      <c r="R52" s="1617"/>
      <c r="S52" s="1603"/>
      <c r="T52" s="1603"/>
      <c r="U52" s="1603"/>
      <c r="V52" s="1603"/>
      <c r="W52" s="1603"/>
      <c r="X52" s="1603"/>
      <c r="Y52" s="1616"/>
      <c r="Z52" s="1616"/>
      <c r="AA52" s="1617"/>
      <c r="AB52" s="1603"/>
      <c r="AC52" s="1603"/>
      <c r="AD52" s="1603"/>
      <c r="AE52" s="1603"/>
      <c r="AF52" s="1603"/>
      <c r="AG52" s="1603"/>
      <c r="AH52" s="1605"/>
      <c r="AI52" s="135"/>
      <c r="AJ52" s="135"/>
      <c r="AK52" s="135"/>
      <c r="AL52" s="135"/>
      <c r="AM52" s="135"/>
      <c r="AN52" s="135"/>
      <c r="AO52" s="135"/>
      <c r="AP52" s="135"/>
      <c r="AQ52" s="135"/>
      <c r="AR52" s="135"/>
      <c r="AS52" s="135"/>
      <c r="AT52" s="135"/>
      <c r="AU52" s="135"/>
      <c r="AV52" s="135"/>
      <c r="AW52" s="135"/>
      <c r="AX52" s="135"/>
    </row>
    <row r="53" spans="1:50" ht="11.25" customHeight="1">
      <c r="A53" s="135"/>
      <c r="B53" s="135"/>
      <c r="C53" s="135"/>
      <c r="D53" s="135"/>
      <c r="E53" s="135"/>
      <c r="F53" s="135"/>
      <c r="G53" s="135"/>
      <c r="H53" s="135"/>
      <c r="I53" s="135"/>
      <c r="J53" s="135"/>
      <c r="K53" s="135"/>
      <c r="L53" s="135"/>
      <c r="M53" s="135"/>
      <c r="N53" s="135"/>
      <c r="O53" s="135"/>
      <c r="P53" s="135"/>
      <c r="Q53" s="135"/>
      <c r="R53" s="135"/>
      <c r="S53" s="135"/>
      <c r="T53" s="135"/>
      <c r="U53" s="135"/>
      <c r="V53" s="135"/>
      <c r="W53" s="135"/>
      <c r="X53" s="135"/>
      <c r="Y53" s="135"/>
      <c r="Z53" s="135"/>
      <c r="AA53" s="135"/>
      <c r="AB53" s="135"/>
      <c r="AC53" s="135"/>
      <c r="AD53" s="135"/>
      <c r="AE53" s="135"/>
      <c r="AF53" s="135"/>
      <c r="AG53" s="135"/>
      <c r="AH53" s="135"/>
      <c r="AI53" s="135"/>
      <c r="AJ53" s="135"/>
      <c r="AK53" s="135"/>
      <c r="AL53" s="135"/>
      <c r="AM53" s="135"/>
      <c r="AN53" s="135"/>
      <c r="AO53" s="135"/>
      <c r="AP53" s="135"/>
      <c r="AQ53" s="135"/>
      <c r="AR53" s="135"/>
      <c r="AS53" s="135"/>
      <c r="AT53" s="135"/>
      <c r="AU53" s="135"/>
      <c r="AV53" s="135"/>
      <c r="AW53" s="135"/>
      <c r="AX53" s="135"/>
    </row>
    <row r="54" spans="1:50" s="133" customFormat="1" ht="11.25" customHeight="1">
      <c r="A54" s="132"/>
      <c r="B54" s="1618" t="s">
        <v>448</v>
      </c>
      <c r="C54" s="1618"/>
      <c r="D54" s="1618"/>
      <c r="E54" s="1618"/>
      <c r="F54" s="1618"/>
      <c r="G54" s="1618"/>
      <c r="H54" s="1618"/>
      <c r="I54" s="1618"/>
      <c r="J54" s="1618"/>
      <c r="K54" s="1618"/>
      <c r="L54" s="1618"/>
      <c r="M54" s="1618"/>
      <c r="N54" s="1618"/>
      <c r="O54" s="1618"/>
      <c r="P54" s="1618"/>
      <c r="Q54" s="1618"/>
      <c r="R54" s="1618"/>
      <c r="S54" s="1618"/>
      <c r="T54" s="1618"/>
      <c r="U54" s="1618"/>
      <c r="V54" s="1618"/>
      <c r="W54" s="1618"/>
      <c r="X54" s="1618"/>
      <c r="Y54" s="1618"/>
      <c r="Z54" s="1618"/>
      <c r="AA54" s="1618"/>
      <c r="AB54" s="1618"/>
      <c r="AC54" s="1618"/>
      <c r="AD54" s="1618"/>
      <c r="AE54" s="1618"/>
      <c r="AF54" s="1618"/>
      <c r="AG54" s="1618"/>
      <c r="AH54" s="1618"/>
      <c r="AI54" s="1618"/>
      <c r="AJ54" s="1618"/>
      <c r="AK54" s="132"/>
      <c r="AL54" s="132"/>
      <c r="AM54" s="132"/>
      <c r="AN54" s="132"/>
      <c r="AO54" s="132"/>
      <c r="AP54" s="132"/>
      <c r="AQ54" s="132"/>
      <c r="AR54" s="132"/>
      <c r="AS54" s="132"/>
      <c r="AT54" s="132"/>
      <c r="AU54" s="132"/>
      <c r="AV54" s="132"/>
      <c r="AW54" s="132"/>
      <c r="AX54" s="132"/>
    </row>
    <row r="55" spans="1:50" s="133" customFormat="1" ht="11.25" customHeight="1">
      <c r="A55" s="132"/>
      <c r="B55" s="1618"/>
      <c r="C55" s="1618"/>
      <c r="D55" s="1618"/>
      <c r="E55" s="1618"/>
      <c r="F55" s="1618"/>
      <c r="G55" s="1618"/>
      <c r="H55" s="1618"/>
      <c r="I55" s="1618"/>
      <c r="J55" s="1618"/>
      <c r="K55" s="1618"/>
      <c r="L55" s="1618"/>
      <c r="M55" s="1618"/>
      <c r="N55" s="1618"/>
      <c r="O55" s="1618"/>
      <c r="P55" s="1618"/>
      <c r="Q55" s="1618"/>
      <c r="R55" s="1618"/>
      <c r="S55" s="1618"/>
      <c r="T55" s="1618"/>
      <c r="U55" s="1618"/>
      <c r="V55" s="1618"/>
      <c r="W55" s="1618"/>
      <c r="X55" s="1618"/>
      <c r="Y55" s="1618"/>
      <c r="Z55" s="1618"/>
      <c r="AA55" s="1618"/>
      <c r="AB55" s="1618"/>
      <c r="AC55" s="1618"/>
      <c r="AD55" s="1618"/>
      <c r="AE55" s="1618"/>
      <c r="AF55" s="1618"/>
      <c r="AG55" s="1618"/>
      <c r="AH55" s="1618"/>
      <c r="AI55" s="1618"/>
      <c r="AJ55" s="1618"/>
      <c r="AK55" s="134"/>
      <c r="AL55" s="134"/>
      <c r="AM55" s="134"/>
      <c r="AN55" s="134"/>
      <c r="AO55" s="134"/>
      <c r="AP55" s="134"/>
      <c r="AQ55" s="134"/>
      <c r="AR55" s="134"/>
      <c r="AS55" s="134"/>
      <c r="AT55" s="134"/>
      <c r="AU55" s="135"/>
      <c r="AV55" s="135"/>
      <c r="AW55" s="135"/>
      <c r="AX55" s="132"/>
    </row>
    <row r="56" spans="1:50" ht="11.25" customHeight="1">
      <c r="A56" s="135"/>
      <c r="B56" s="1596" t="s">
        <v>104</v>
      </c>
      <c r="C56" s="1597"/>
      <c r="D56" s="1597"/>
      <c r="E56" s="1597"/>
      <c r="F56" s="1597"/>
      <c r="G56" s="1597"/>
      <c r="H56" s="1597"/>
      <c r="I56" s="1597"/>
      <c r="J56" s="1596" t="s">
        <v>449</v>
      </c>
      <c r="K56" s="1597"/>
      <c r="L56" s="1597"/>
      <c r="M56" s="1597"/>
      <c r="N56" s="1597"/>
      <c r="O56" s="1597"/>
      <c r="P56" s="1597"/>
      <c r="Q56" s="1597"/>
      <c r="R56" s="1596" t="s">
        <v>387</v>
      </c>
      <c r="S56" s="1597"/>
      <c r="T56" s="1597"/>
      <c r="U56" s="1597"/>
      <c r="V56" s="1597"/>
      <c r="W56" s="1597"/>
      <c r="X56" s="1597"/>
      <c r="Y56" s="1597"/>
      <c r="Z56" s="1597"/>
      <c r="AA56" s="1597"/>
      <c r="AB56" s="1597"/>
      <c r="AC56" s="1597"/>
      <c r="AD56" s="1597"/>
      <c r="AE56" s="1597"/>
      <c r="AF56" s="1597"/>
      <c r="AG56" s="1597"/>
      <c r="AH56" s="1597"/>
      <c r="AI56" s="1597"/>
      <c r="AJ56" s="1597"/>
      <c r="AK56" s="1597"/>
      <c r="AL56" s="1597"/>
      <c r="AM56" s="1597"/>
      <c r="AN56" s="1597"/>
      <c r="AO56" s="1608"/>
      <c r="AP56" s="1597" t="s">
        <v>450</v>
      </c>
      <c r="AQ56" s="1597"/>
      <c r="AR56" s="1597"/>
      <c r="AS56" s="1597"/>
      <c r="AT56" s="1597"/>
      <c r="AU56" s="1597"/>
      <c r="AV56" s="1597"/>
      <c r="AW56" s="1608"/>
      <c r="AX56" s="135"/>
    </row>
    <row r="57" spans="1:50" ht="11.25" customHeight="1">
      <c r="A57" s="135"/>
      <c r="B57" s="1598"/>
      <c r="C57" s="1599"/>
      <c r="D57" s="1599"/>
      <c r="E57" s="1599"/>
      <c r="F57" s="1599"/>
      <c r="G57" s="1599"/>
      <c r="H57" s="1599"/>
      <c r="I57" s="1599"/>
      <c r="J57" s="1606"/>
      <c r="K57" s="1607"/>
      <c r="L57" s="1607"/>
      <c r="M57" s="1607"/>
      <c r="N57" s="1607"/>
      <c r="O57" s="1607"/>
      <c r="P57" s="1607"/>
      <c r="Q57" s="1607"/>
      <c r="R57" s="1598"/>
      <c r="S57" s="1599"/>
      <c r="T57" s="1599"/>
      <c r="U57" s="1599"/>
      <c r="V57" s="1599"/>
      <c r="W57" s="1599"/>
      <c r="X57" s="1599"/>
      <c r="Y57" s="1599"/>
      <c r="Z57" s="1599"/>
      <c r="AA57" s="1599"/>
      <c r="AB57" s="1599"/>
      <c r="AC57" s="1599"/>
      <c r="AD57" s="1599"/>
      <c r="AE57" s="1599"/>
      <c r="AF57" s="1599"/>
      <c r="AG57" s="1599"/>
      <c r="AH57" s="1599"/>
      <c r="AI57" s="1599"/>
      <c r="AJ57" s="1599"/>
      <c r="AK57" s="1599"/>
      <c r="AL57" s="1599"/>
      <c r="AM57" s="1599"/>
      <c r="AN57" s="1599"/>
      <c r="AO57" s="1609"/>
      <c r="AP57" s="1599"/>
      <c r="AQ57" s="1599"/>
      <c r="AR57" s="1599"/>
      <c r="AS57" s="1599"/>
      <c r="AT57" s="1599"/>
      <c r="AU57" s="1599"/>
      <c r="AV57" s="1599"/>
      <c r="AW57" s="1609"/>
      <c r="AX57" s="135"/>
    </row>
    <row r="58" spans="1:50" ht="11.25" customHeight="1">
      <c r="A58" s="135"/>
      <c r="B58" s="1596" t="s">
        <v>451</v>
      </c>
      <c r="C58" s="1597"/>
      <c r="D58" s="1597"/>
      <c r="E58" s="1597"/>
      <c r="F58" s="1597"/>
      <c r="G58" s="1597"/>
      <c r="H58" s="1597"/>
      <c r="I58" s="1597"/>
      <c r="J58" s="1600"/>
      <c r="K58" s="1601"/>
      <c r="L58" s="1601"/>
      <c r="M58" s="1601"/>
      <c r="N58" s="1601"/>
      <c r="O58" s="1601"/>
      <c r="P58" s="1601"/>
      <c r="Q58" s="1601"/>
      <c r="R58" s="1600"/>
      <c r="S58" s="1601"/>
      <c r="T58" s="1601"/>
      <c r="U58" s="1601"/>
      <c r="V58" s="1601"/>
      <c r="W58" s="1601"/>
      <c r="X58" s="1601"/>
      <c r="Y58" s="1601"/>
      <c r="Z58" s="1601"/>
      <c r="AA58" s="1601"/>
      <c r="AB58" s="1601"/>
      <c r="AC58" s="1601"/>
      <c r="AD58" s="1601"/>
      <c r="AE58" s="1601"/>
      <c r="AF58" s="1601"/>
      <c r="AG58" s="1601"/>
      <c r="AH58" s="1601"/>
      <c r="AI58" s="1601"/>
      <c r="AJ58" s="1601"/>
      <c r="AK58" s="1601"/>
      <c r="AL58" s="1601"/>
      <c r="AM58" s="1601"/>
      <c r="AN58" s="1601"/>
      <c r="AO58" s="1604"/>
      <c r="AP58" s="1601"/>
      <c r="AQ58" s="1601"/>
      <c r="AR58" s="1601"/>
      <c r="AS58" s="1601"/>
      <c r="AT58" s="1601"/>
      <c r="AU58" s="1601"/>
      <c r="AV58" s="1614" t="s">
        <v>39</v>
      </c>
      <c r="AW58" s="1615"/>
      <c r="AX58" s="135"/>
    </row>
    <row r="59" spans="1:50" ht="11.25" customHeight="1">
      <c r="A59" s="135"/>
      <c r="B59" s="1598"/>
      <c r="C59" s="1599"/>
      <c r="D59" s="1599"/>
      <c r="E59" s="1599"/>
      <c r="F59" s="1599"/>
      <c r="G59" s="1599"/>
      <c r="H59" s="1599"/>
      <c r="I59" s="1599"/>
      <c r="J59" s="1602"/>
      <c r="K59" s="1603"/>
      <c r="L59" s="1603"/>
      <c r="M59" s="1603"/>
      <c r="N59" s="1603"/>
      <c r="O59" s="1603"/>
      <c r="P59" s="1603"/>
      <c r="Q59" s="1603"/>
      <c r="R59" s="1602"/>
      <c r="S59" s="1603"/>
      <c r="T59" s="1603"/>
      <c r="U59" s="1603"/>
      <c r="V59" s="1603"/>
      <c r="W59" s="1603"/>
      <c r="X59" s="1603"/>
      <c r="Y59" s="1603"/>
      <c r="Z59" s="1603"/>
      <c r="AA59" s="1603"/>
      <c r="AB59" s="1603"/>
      <c r="AC59" s="1603"/>
      <c r="AD59" s="1603"/>
      <c r="AE59" s="1603"/>
      <c r="AF59" s="1603"/>
      <c r="AG59" s="1603"/>
      <c r="AH59" s="1603"/>
      <c r="AI59" s="1603"/>
      <c r="AJ59" s="1603"/>
      <c r="AK59" s="1603"/>
      <c r="AL59" s="1603"/>
      <c r="AM59" s="1603"/>
      <c r="AN59" s="1603"/>
      <c r="AO59" s="1605"/>
      <c r="AP59" s="1603"/>
      <c r="AQ59" s="1603"/>
      <c r="AR59" s="1603"/>
      <c r="AS59" s="1603"/>
      <c r="AT59" s="1603"/>
      <c r="AU59" s="1603"/>
      <c r="AV59" s="1616"/>
      <c r="AW59" s="1617"/>
      <c r="AX59" s="135"/>
    </row>
    <row r="60" spans="1:50" ht="11.25" customHeight="1">
      <c r="A60" s="135"/>
      <c r="B60" s="1596" t="s">
        <v>452</v>
      </c>
      <c r="C60" s="1597"/>
      <c r="D60" s="1597"/>
      <c r="E60" s="1597"/>
      <c r="F60" s="1597"/>
      <c r="G60" s="1597"/>
      <c r="H60" s="1597"/>
      <c r="I60" s="1597"/>
      <c r="J60" s="1600"/>
      <c r="K60" s="1601"/>
      <c r="L60" s="1601"/>
      <c r="M60" s="1601"/>
      <c r="N60" s="1601"/>
      <c r="O60" s="1601"/>
      <c r="P60" s="1601"/>
      <c r="Q60" s="1601"/>
      <c r="R60" s="1600"/>
      <c r="S60" s="1601"/>
      <c r="T60" s="1601"/>
      <c r="U60" s="1601"/>
      <c r="V60" s="1601"/>
      <c r="W60" s="1601"/>
      <c r="X60" s="1601"/>
      <c r="Y60" s="1601"/>
      <c r="Z60" s="1601"/>
      <c r="AA60" s="1601"/>
      <c r="AB60" s="1601"/>
      <c r="AC60" s="1601"/>
      <c r="AD60" s="1601"/>
      <c r="AE60" s="1601"/>
      <c r="AF60" s="1601"/>
      <c r="AG60" s="1601"/>
      <c r="AH60" s="1601"/>
      <c r="AI60" s="1601"/>
      <c r="AJ60" s="1601"/>
      <c r="AK60" s="1601"/>
      <c r="AL60" s="1601"/>
      <c r="AM60" s="1601"/>
      <c r="AN60" s="1601"/>
      <c r="AO60" s="1604"/>
      <c r="AP60" s="1601"/>
      <c r="AQ60" s="1601"/>
      <c r="AR60" s="1601"/>
      <c r="AS60" s="1601"/>
      <c r="AT60" s="1601"/>
      <c r="AU60" s="1601"/>
      <c r="AV60" s="1614" t="s">
        <v>39</v>
      </c>
      <c r="AW60" s="1615"/>
      <c r="AX60" s="135"/>
    </row>
    <row r="61" spans="1:50" ht="11.25" customHeight="1">
      <c r="A61" s="135"/>
      <c r="B61" s="1598"/>
      <c r="C61" s="1599"/>
      <c r="D61" s="1599"/>
      <c r="E61" s="1599"/>
      <c r="F61" s="1599"/>
      <c r="G61" s="1599"/>
      <c r="H61" s="1599"/>
      <c r="I61" s="1599"/>
      <c r="J61" s="1602"/>
      <c r="K61" s="1603"/>
      <c r="L61" s="1603"/>
      <c r="M61" s="1603"/>
      <c r="N61" s="1603"/>
      <c r="O61" s="1603"/>
      <c r="P61" s="1603"/>
      <c r="Q61" s="1603"/>
      <c r="R61" s="1602"/>
      <c r="S61" s="1603"/>
      <c r="T61" s="1603"/>
      <c r="U61" s="1603"/>
      <c r="V61" s="1603"/>
      <c r="W61" s="1603"/>
      <c r="X61" s="1603"/>
      <c r="Y61" s="1603"/>
      <c r="Z61" s="1603"/>
      <c r="AA61" s="1603"/>
      <c r="AB61" s="1603"/>
      <c r="AC61" s="1603"/>
      <c r="AD61" s="1603"/>
      <c r="AE61" s="1603"/>
      <c r="AF61" s="1603"/>
      <c r="AG61" s="1603"/>
      <c r="AH61" s="1603"/>
      <c r="AI61" s="1603"/>
      <c r="AJ61" s="1603"/>
      <c r="AK61" s="1603"/>
      <c r="AL61" s="1603"/>
      <c r="AM61" s="1603"/>
      <c r="AN61" s="1603"/>
      <c r="AO61" s="1605"/>
      <c r="AP61" s="1603"/>
      <c r="AQ61" s="1603"/>
      <c r="AR61" s="1603"/>
      <c r="AS61" s="1603"/>
      <c r="AT61" s="1603"/>
      <c r="AU61" s="1603"/>
      <c r="AV61" s="1616"/>
      <c r="AW61" s="1617"/>
      <c r="AX61" s="135"/>
    </row>
    <row r="62" spans="1:50" ht="11.25" customHeight="1">
      <c r="A62" s="135"/>
      <c r="B62" s="135"/>
      <c r="C62" s="135"/>
      <c r="D62" s="135"/>
      <c r="E62" s="135"/>
      <c r="F62" s="135"/>
      <c r="G62" s="135"/>
      <c r="H62" s="135"/>
      <c r="I62" s="135"/>
      <c r="J62" s="135"/>
      <c r="K62" s="135"/>
      <c r="L62" s="135"/>
      <c r="M62" s="135"/>
      <c r="N62" s="135"/>
      <c r="O62" s="135"/>
      <c r="P62" s="135"/>
      <c r="Q62" s="135"/>
      <c r="R62" s="135"/>
      <c r="S62" s="135"/>
      <c r="T62" s="135"/>
      <c r="U62" s="135"/>
      <c r="V62" s="135"/>
      <c r="W62" s="135"/>
      <c r="X62" s="135"/>
      <c r="Y62" s="135"/>
      <c r="Z62" s="135"/>
      <c r="AA62" s="135"/>
      <c r="AB62" s="135"/>
      <c r="AC62" s="135"/>
      <c r="AD62" s="135"/>
      <c r="AE62" s="135"/>
      <c r="AF62" s="135"/>
      <c r="AG62" s="135"/>
      <c r="AH62" s="135"/>
      <c r="AI62" s="135"/>
      <c r="AJ62" s="135"/>
      <c r="AK62" s="135"/>
      <c r="AL62" s="135"/>
      <c r="AM62" s="135"/>
      <c r="AN62" s="135"/>
      <c r="AO62" s="135"/>
      <c r="AP62" s="135"/>
      <c r="AQ62" s="135"/>
      <c r="AR62" s="135"/>
      <c r="AS62" s="135"/>
      <c r="AT62" s="135"/>
      <c r="AU62" s="135"/>
      <c r="AV62" s="135"/>
      <c r="AW62" s="135"/>
      <c r="AX62" s="135"/>
    </row>
    <row r="63" spans="1:50" s="133" customFormat="1" ht="11.25" customHeight="1">
      <c r="A63" s="132"/>
      <c r="B63" s="1618" t="s">
        <v>453</v>
      </c>
      <c r="C63" s="1618"/>
      <c r="D63" s="1618"/>
      <c r="E63" s="1618"/>
      <c r="F63" s="1618"/>
      <c r="G63" s="1618"/>
      <c r="H63" s="1618"/>
      <c r="I63" s="1618"/>
      <c r="J63" s="1618"/>
      <c r="K63" s="1618"/>
      <c r="L63" s="1618"/>
      <c r="M63" s="1618"/>
      <c r="N63" s="1618"/>
      <c r="O63" s="1618"/>
      <c r="P63" s="1618"/>
      <c r="Q63" s="1618"/>
      <c r="R63" s="1618"/>
      <c r="S63" s="1618"/>
      <c r="T63" s="1618"/>
      <c r="U63" s="1618"/>
      <c r="V63" s="1618"/>
      <c r="W63" s="1618"/>
      <c r="X63" s="1618"/>
      <c r="Y63" s="1618"/>
      <c r="Z63" s="1618"/>
      <c r="AA63" s="1618"/>
      <c r="AB63" s="1618"/>
      <c r="AC63" s="1618"/>
      <c r="AD63" s="1618"/>
      <c r="AE63" s="1618"/>
      <c r="AF63" s="1618"/>
      <c r="AG63" s="1618"/>
      <c r="AH63" s="1618"/>
      <c r="AI63" s="1618"/>
      <c r="AJ63" s="1618"/>
      <c r="AK63" s="132"/>
      <c r="AL63" s="132"/>
      <c r="AM63" s="132"/>
      <c r="AN63" s="132"/>
      <c r="AO63" s="132"/>
      <c r="AP63" s="132"/>
      <c r="AQ63" s="132"/>
      <c r="AR63" s="132"/>
      <c r="AS63" s="132"/>
      <c r="AT63" s="132"/>
      <c r="AU63" s="132"/>
      <c r="AV63" s="132"/>
      <c r="AW63" s="132"/>
      <c r="AX63" s="132"/>
    </row>
    <row r="64" spans="1:50" s="133" customFormat="1" ht="11.25" customHeight="1">
      <c r="A64" s="132"/>
      <c r="B64" s="1618"/>
      <c r="C64" s="1618"/>
      <c r="D64" s="1618"/>
      <c r="E64" s="1618"/>
      <c r="F64" s="1618"/>
      <c r="G64" s="1618"/>
      <c r="H64" s="1618"/>
      <c r="I64" s="1618"/>
      <c r="J64" s="1618"/>
      <c r="K64" s="1618"/>
      <c r="L64" s="1618"/>
      <c r="M64" s="1618"/>
      <c r="N64" s="1618"/>
      <c r="O64" s="1618"/>
      <c r="P64" s="1618"/>
      <c r="Q64" s="1618"/>
      <c r="R64" s="1618"/>
      <c r="S64" s="1618"/>
      <c r="T64" s="1618"/>
      <c r="U64" s="1618"/>
      <c r="V64" s="1618"/>
      <c r="W64" s="1618"/>
      <c r="X64" s="1618"/>
      <c r="Y64" s="1618"/>
      <c r="Z64" s="1618"/>
      <c r="AA64" s="1618"/>
      <c r="AB64" s="1618"/>
      <c r="AC64" s="1618"/>
      <c r="AD64" s="1618"/>
      <c r="AE64" s="1618"/>
      <c r="AF64" s="1618"/>
      <c r="AG64" s="1618"/>
      <c r="AH64" s="1618"/>
      <c r="AI64" s="1618"/>
      <c r="AJ64" s="1618"/>
      <c r="AK64" s="134"/>
      <c r="AL64" s="134"/>
      <c r="AM64" s="134"/>
      <c r="AN64" s="134"/>
      <c r="AO64" s="134"/>
      <c r="AP64" s="134"/>
      <c r="AQ64" s="134"/>
      <c r="AR64" s="134"/>
      <c r="AS64" s="134"/>
      <c r="AT64" s="134"/>
      <c r="AU64" s="135"/>
      <c r="AV64" s="135"/>
      <c r="AW64" s="135"/>
      <c r="AX64" s="132"/>
    </row>
    <row r="65" spans="1:50" ht="11.25" customHeight="1">
      <c r="A65" s="135"/>
      <c r="B65" s="1596" t="s">
        <v>104</v>
      </c>
      <c r="C65" s="1597"/>
      <c r="D65" s="1597"/>
      <c r="E65" s="1597"/>
      <c r="F65" s="1597"/>
      <c r="G65" s="1597"/>
      <c r="H65" s="1597"/>
      <c r="I65" s="1597"/>
      <c r="J65" s="1596" t="s">
        <v>388</v>
      </c>
      <c r="K65" s="1597"/>
      <c r="L65" s="1597"/>
      <c r="M65" s="1597"/>
      <c r="N65" s="1597"/>
      <c r="O65" s="1597"/>
      <c r="P65" s="1597"/>
      <c r="Q65" s="1597"/>
      <c r="R65" s="1596" t="s">
        <v>454</v>
      </c>
      <c r="S65" s="1597"/>
      <c r="T65" s="1597"/>
      <c r="U65" s="1597"/>
      <c r="V65" s="1597"/>
      <c r="W65" s="1597"/>
      <c r="X65" s="1597"/>
      <c r="Y65" s="1597"/>
      <c r="Z65" s="1597"/>
      <c r="AA65" s="1597"/>
      <c r="AB65" s="1597"/>
      <c r="AC65" s="1597"/>
      <c r="AD65" s="1597"/>
      <c r="AE65" s="1597"/>
      <c r="AF65" s="1597"/>
      <c r="AG65" s="1597"/>
      <c r="AH65" s="1597"/>
      <c r="AI65" s="1597"/>
      <c r="AJ65" s="1597"/>
      <c r="AK65" s="1597"/>
      <c r="AL65" s="1597"/>
      <c r="AM65" s="1597"/>
      <c r="AN65" s="1597"/>
      <c r="AO65" s="1608"/>
      <c r="AP65" s="135"/>
      <c r="AQ65" s="135"/>
      <c r="AR65" s="135"/>
      <c r="AS65" s="135"/>
      <c r="AT65" s="135"/>
      <c r="AU65" s="135"/>
      <c r="AV65" s="135"/>
      <c r="AW65" s="135"/>
      <c r="AX65" s="135"/>
    </row>
    <row r="66" spans="1:50" ht="11.25" customHeight="1">
      <c r="A66" s="135"/>
      <c r="B66" s="1598"/>
      <c r="C66" s="1599"/>
      <c r="D66" s="1599"/>
      <c r="E66" s="1599"/>
      <c r="F66" s="1599"/>
      <c r="G66" s="1599"/>
      <c r="H66" s="1599"/>
      <c r="I66" s="1599"/>
      <c r="J66" s="1606"/>
      <c r="K66" s="1607"/>
      <c r="L66" s="1607"/>
      <c r="M66" s="1607"/>
      <c r="N66" s="1607"/>
      <c r="O66" s="1607"/>
      <c r="P66" s="1607"/>
      <c r="Q66" s="1607"/>
      <c r="R66" s="1598"/>
      <c r="S66" s="1599"/>
      <c r="T66" s="1599"/>
      <c r="U66" s="1599"/>
      <c r="V66" s="1599"/>
      <c r="W66" s="1599"/>
      <c r="X66" s="1599"/>
      <c r="Y66" s="1599"/>
      <c r="Z66" s="1599"/>
      <c r="AA66" s="1599"/>
      <c r="AB66" s="1599"/>
      <c r="AC66" s="1599"/>
      <c r="AD66" s="1599"/>
      <c r="AE66" s="1599"/>
      <c r="AF66" s="1599"/>
      <c r="AG66" s="1599"/>
      <c r="AH66" s="1599"/>
      <c r="AI66" s="1599"/>
      <c r="AJ66" s="1599"/>
      <c r="AK66" s="1599"/>
      <c r="AL66" s="1599"/>
      <c r="AM66" s="1599"/>
      <c r="AN66" s="1599"/>
      <c r="AO66" s="1609"/>
      <c r="AP66" s="135"/>
      <c r="AQ66" s="135"/>
      <c r="AR66" s="135"/>
      <c r="AS66" s="135"/>
      <c r="AT66" s="135"/>
      <c r="AU66" s="135"/>
      <c r="AV66" s="135"/>
      <c r="AW66" s="135"/>
      <c r="AX66" s="135"/>
    </row>
    <row r="67" spans="1:50" ht="11.25" customHeight="1">
      <c r="A67" s="135"/>
      <c r="B67" s="1596" t="s">
        <v>455</v>
      </c>
      <c r="C67" s="1597"/>
      <c r="D67" s="1597"/>
      <c r="E67" s="1597"/>
      <c r="F67" s="1597"/>
      <c r="G67" s="1597"/>
      <c r="H67" s="1597"/>
      <c r="I67" s="1597"/>
      <c r="J67" s="1600"/>
      <c r="K67" s="1601"/>
      <c r="L67" s="1601"/>
      <c r="M67" s="1601"/>
      <c r="N67" s="1601"/>
      <c r="O67" s="1610" t="s">
        <v>390</v>
      </c>
      <c r="P67" s="1610"/>
      <c r="Q67" s="1611"/>
      <c r="R67" s="1600"/>
      <c r="S67" s="1601"/>
      <c r="T67" s="1601"/>
      <c r="U67" s="1601"/>
      <c r="V67" s="1601"/>
      <c r="W67" s="1601"/>
      <c r="X67" s="1601"/>
      <c r="Y67" s="1601"/>
      <c r="Z67" s="1601"/>
      <c r="AA67" s="1601"/>
      <c r="AB67" s="1601"/>
      <c r="AC67" s="1601"/>
      <c r="AD67" s="1601"/>
      <c r="AE67" s="1601"/>
      <c r="AF67" s="1601"/>
      <c r="AG67" s="1601"/>
      <c r="AH67" s="1601"/>
      <c r="AI67" s="1601"/>
      <c r="AJ67" s="1601"/>
      <c r="AK67" s="1601"/>
      <c r="AL67" s="1601"/>
      <c r="AM67" s="1601"/>
      <c r="AN67" s="1601"/>
      <c r="AO67" s="1604"/>
      <c r="AP67" s="135"/>
      <c r="AQ67" s="135"/>
      <c r="AR67" s="135"/>
      <c r="AS67" s="135"/>
      <c r="AT67" s="135"/>
      <c r="AU67" s="135"/>
      <c r="AV67" s="135"/>
      <c r="AW67" s="135"/>
      <c r="AX67" s="135"/>
    </row>
    <row r="68" spans="1:50" ht="11.25" customHeight="1">
      <c r="A68" s="135"/>
      <c r="B68" s="1598"/>
      <c r="C68" s="1599"/>
      <c r="D68" s="1599"/>
      <c r="E68" s="1599"/>
      <c r="F68" s="1599"/>
      <c r="G68" s="1599"/>
      <c r="H68" s="1599"/>
      <c r="I68" s="1599"/>
      <c r="J68" s="1602"/>
      <c r="K68" s="1603"/>
      <c r="L68" s="1603"/>
      <c r="M68" s="1603"/>
      <c r="N68" s="1603"/>
      <c r="O68" s="1612"/>
      <c r="P68" s="1612"/>
      <c r="Q68" s="1613"/>
      <c r="R68" s="1602"/>
      <c r="S68" s="1603"/>
      <c r="T68" s="1603"/>
      <c r="U68" s="1603"/>
      <c r="V68" s="1603"/>
      <c r="W68" s="1603"/>
      <c r="X68" s="1603"/>
      <c r="Y68" s="1603"/>
      <c r="Z68" s="1603"/>
      <c r="AA68" s="1603"/>
      <c r="AB68" s="1603"/>
      <c r="AC68" s="1603"/>
      <c r="AD68" s="1603"/>
      <c r="AE68" s="1603"/>
      <c r="AF68" s="1603"/>
      <c r="AG68" s="1603"/>
      <c r="AH68" s="1603"/>
      <c r="AI68" s="1603"/>
      <c r="AJ68" s="1603"/>
      <c r="AK68" s="1603"/>
      <c r="AL68" s="1603"/>
      <c r="AM68" s="1603"/>
      <c r="AN68" s="1603"/>
      <c r="AO68" s="1605"/>
      <c r="AP68" s="135"/>
      <c r="AQ68" s="135"/>
      <c r="AR68" s="135"/>
      <c r="AS68" s="135"/>
      <c r="AT68" s="135"/>
      <c r="AU68" s="135"/>
      <c r="AV68" s="135"/>
      <c r="AW68" s="135"/>
      <c r="AX68" s="135"/>
    </row>
    <row r="69" spans="1:50" ht="11.25" customHeight="1">
      <c r="A69" s="135"/>
      <c r="B69" s="1596" t="s">
        <v>456</v>
      </c>
      <c r="C69" s="1597"/>
      <c r="D69" s="1597"/>
      <c r="E69" s="1597"/>
      <c r="F69" s="1597"/>
      <c r="G69" s="1597"/>
      <c r="H69" s="1597"/>
      <c r="I69" s="1597"/>
      <c r="J69" s="1600"/>
      <c r="K69" s="1601"/>
      <c r="L69" s="1601"/>
      <c r="M69" s="1601"/>
      <c r="N69" s="1601"/>
      <c r="O69" s="1601"/>
      <c r="P69" s="1601"/>
      <c r="Q69" s="1601"/>
      <c r="R69" s="1600"/>
      <c r="S69" s="1601"/>
      <c r="T69" s="1601"/>
      <c r="U69" s="1601"/>
      <c r="V69" s="1601"/>
      <c r="W69" s="1601"/>
      <c r="X69" s="1601"/>
      <c r="Y69" s="1601"/>
      <c r="Z69" s="1601"/>
      <c r="AA69" s="1601"/>
      <c r="AB69" s="1601"/>
      <c r="AC69" s="1601"/>
      <c r="AD69" s="1601"/>
      <c r="AE69" s="1601"/>
      <c r="AF69" s="1601"/>
      <c r="AG69" s="1601"/>
      <c r="AH69" s="1601"/>
      <c r="AI69" s="1601"/>
      <c r="AJ69" s="1601"/>
      <c r="AK69" s="1601"/>
      <c r="AL69" s="1601"/>
      <c r="AM69" s="1601"/>
      <c r="AN69" s="1601"/>
      <c r="AO69" s="1604"/>
      <c r="AP69" s="135"/>
      <c r="AQ69" s="135"/>
      <c r="AR69" s="135"/>
      <c r="AS69" s="135"/>
      <c r="AT69" s="135"/>
      <c r="AU69" s="135"/>
      <c r="AV69" s="135"/>
      <c r="AW69" s="135"/>
      <c r="AX69" s="135"/>
    </row>
    <row r="70" spans="1:50" ht="11.25" customHeight="1">
      <c r="A70" s="135"/>
      <c r="B70" s="1598"/>
      <c r="C70" s="1599"/>
      <c r="D70" s="1599"/>
      <c r="E70" s="1599"/>
      <c r="F70" s="1599"/>
      <c r="G70" s="1599"/>
      <c r="H70" s="1599"/>
      <c r="I70" s="1599"/>
      <c r="J70" s="1602"/>
      <c r="K70" s="1603"/>
      <c r="L70" s="1603"/>
      <c r="M70" s="1603"/>
      <c r="N70" s="1603"/>
      <c r="O70" s="1603"/>
      <c r="P70" s="1603"/>
      <c r="Q70" s="1603"/>
      <c r="R70" s="1602"/>
      <c r="S70" s="1603"/>
      <c r="T70" s="1603"/>
      <c r="U70" s="1603"/>
      <c r="V70" s="1603"/>
      <c r="W70" s="1603"/>
      <c r="X70" s="1603"/>
      <c r="Y70" s="1603"/>
      <c r="Z70" s="1603"/>
      <c r="AA70" s="1603"/>
      <c r="AB70" s="1603"/>
      <c r="AC70" s="1603"/>
      <c r="AD70" s="1603"/>
      <c r="AE70" s="1603"/>
      <c r="AF70" s="1603"/>
      <c r="AG70" s="1603"/>
      <c r="AH70" s="1603"/>
      <c r="AI70" s="1603"/>
      <c r="AJ70" s="1603"/>
      <c r="AK70" s="1603"/>
      <c r="AL70" s="1603"/>
      <c r="AM70" s="1603"/>
      <c r="AN70" s="1603"/>
      <c r="AO70" s="1605"/>
      <c r="AP70" s="135"/>
      <c r="AQ70" s="135"/>
      <c r="AR70" s="135"/>
      <c r="AS70" s="135"/>
      <c r="AT70" s="135"/>
      <c r="AU70" s="135"/>
      <c r="AV70" s="135"/>
      <c r="AW70" s="135"/>
      <c r="AX70" s="135"/>
    </row>
    <row r="71" spans="1:50" ht="11.25" customHeight="1">
      <c r="A71" s="135"/>
      <c r="B71" s="135"/>
      <c r="C71" s="135"/>
      <c r="D71" s="135"/>
      <c r="E71" s="135"/>
      <c r="F71" s="135"/>
      <c r="G71" s="135"/>
      <c r="H71" s="135"/>
      <c r="I71" s="135"/>
      <c r="J71" s="135"/>
      <c r="K71" s="135"/>
      <c r="L71" s="135"/>
      <c r="M71" s="135"/>
      <c r="N71" s="135"/>
      <c r="O71" s="135"/>
      <c r="P71" s="135"/>
      <c r="Q71" s="135"/>
      <c r="R71" s="135"/>
      <c r="S71" s="135"/>
      <c r="T71" s="135"/>
      <c r="U71" s="135"/>
      <c r="V71" s="135"/>
      <c r="W71" s="135"/>
      <c r="X71" s="135"/>
      <c r="Y71" s="135"/>
      <c r="Z71" s="135"/>
      <c r="AA71" s="135"/>
      <c r="AB71" s="135"/>
      <c r="AC71" s="135"/>
      <c r="AD71" s="135"/>
      <c r="AE71" s="135"/>
      <c r="AF71" s="135"/>
      <c r="AG71" s="135"/>
      <c r="AH71" s="135"/>
      <c r="AI71" s="135"/>
      <c r="AJ71" s="135"/>
      <c r="AK71" s="135"/>
      <c r="AL71" s="135"/>
      <c r="AM71" s="135"/>
      <c r="AN71" s="135"/>
      <c r="AO71" s="135"/>
      <c r="AP71" s="135"/>
      <c r="AQ71" s="135"/>
      <c r="AR71" s="135"/>
      <c r="AS71" s="135"/>
      <c r="AT71" s="135"/>
      <c r="AU71" s="135"/>
      <c r="AV71" s="135"/>
      <c r="AW71" s="135"/>
      <c r="AX71" s="135"/>
    </row>
    <row r="72" spans="1:50" ht="11.25" customHeight="1">
      <c r="A72" s="137"/>
      <c r="B72" s="137"/>
      <c r="C72" s="137"/>
      <c r="D72" s="137"/>
      <c r="E72" s="137"/>
      <c r="F72" s="137"/>
      <c r="G72" s="137"/>
      <c r="H72" s="137"/>
      <c r="I72" s="137"/>
      <c r="J72" s="137"/>
      <c r="K72" s="137"/>
      <c r="L72" s="137"/>
      <c r="M72" s="137"/>
      <c r="N72" s="137"/>
      <c r="O72" s="137"/>
      <c r="P72" s="137"/>
      <c r="Q72" s="137"/>
      <c r="R72" s="137"/>
      <c r="S72" s="137"/>
      <c r="T72" s="137"/>
      <c r="U72" s="137"/>
      <c r="V72" s="137"/>
      <c r="W72" s="137"/>
      <c r="X72" s="137"/>
      <c r="Y72" s="137"/>
      <c r="Z72" s="137"/>
      <c r="AA72" s="137"/>
      <c r="AB72" s="137"/>
      <c r="AC72" s="137"/>
      <c r="AD72" s="137"/>
      <c r="AE72" s="137"/>
      <c r="AF72" s="137"/>
      <c r="AG72" s="137"/>
      <c r="AH72" s="137"/>
      <c r="AI72" s="137"/>
      <c r="AJ72" s="137"/>
      <c r="AK72" s="137"/>
      <c r="AL72" s="137"/>
      <c r="AM72" s="137"/>
      <c r="AN72" s="137"/>
      <c r="AO72" s="137"/>
      <c r="AP72" s="137"/>
      <c r="AQ72" s="137"/>
      <c r="AR72" s="137"/>
      <c r="AS72" s="137"/>
      <c r="AT72" s="137"/>
      <c r="AU72" s="137"/>
      <c r="AV72" s="137"/>
      <c r="AW72" s="137"/>
      <c r="AX72" s="137"/>
    </row>
    <row r="73" spans="1:50" ht="11.25" customHeight="1">
      <c r="A73" s="137"/>
      <c r="B73" s="137"/>
      <c r="C73" s="137"/>
      <c r="D73" s="137"/>
      <c r="E73" s="137"/>
      <c r="F73" s="137"/>
      <c r="G73" s="137"/>
      <c r="H73" s="137"/>
      <c r="I73" s="137"/>
      <c r="J73" s="137"/>
      <c r="K73" s="137"/>
      <c r="L73" s="137"/>
      <c r="M73" s="137"/>
      <c r="N73" s="137"/>
      <c r="O73" s="137"/>
      <c r="P73" s="137"/>
      <c r="Q73" s="137"/>
      <c r="R73" s="137"/>
      <c r="S73" s="137"/>
      <c r="T73" s="137"/>
      <c r="U73" s="137"/>
      <c r="V73" s="137"/>
      <c r="W73" s="137"/>
      <c r="X73" s="137"/>
      <c r="Y73" s="137"/>
      <c r="Z73" s="137"/>
      <c r="AA73" s="137"/>
      <c r="AB73" s="137"/>
      <c r="AC73" s="137"/>
      <c r="AD73" s="137"/>
      <c r="AE73" s="137"/>
      <c r="AF73" s="137"/>
      <c r="AG73" s="137"/>
      <c r="AH73" s="137"/>
      <c r="AI73" s="137"/>
      <c r="AJ73" s="137"/>
      <c r="AK73" s="137"/>
      <c r="AL73" s="137"/>
      <c r="AM73" s="137"/>
      <c r="AN73" s="137"/>
      <c r="AO73" s="137"/>
      <c r="AP73" s="137"/>
      <c r="AQ73" s="137"/>
      <c r="AR73" s="137"/>
      <c r="AS73" s="137"/>
      <c r="AT73" s="137"/>
      <c r="AU73" s="137"/>
      <c r="AV73" s="137"/>
      <c r="AW73" s="137"/>
      <c r="AX73" s="137"/>
    </row>
    <row r="74" spans="1:50" ht="11.25" customHeight="1">
      <c r="A74" s="137"/>
      <c r="B74" s="137"/>
      <c r="C74" s="137"/>
      <c r="D74" s="137"/>
      <c r="E74" s="137"/>
      <c r="F74" s="137"/>
      <c r="G74" s="137"/>
      <c r="H74" s="137"/>
      <c r="I74" s="137"/>
      <c r="J74" s="137"/>
      <c r="K74" s="137"/>
      <c r="L74" s="137"/>
      <c r="M74" s="137"/>
      <c r="N74" s="137"/>
      <c r="O74" s="137"/>
      <c r="P74" s="137"/>
      <c r="Q74" s="137"/>
      <c r="R74" s="137"/>
      <c r="S74" s="137"/>
      <c r="T74" s="137"/>
      <c r="U74" s="137"/>
      <c r="V74" s="137"/>
      <c r="W74" s="137"/>
      <c r="X74" s="137"/>
      <c r="Y74" s="137"/>
      <c r="Z74" s="137"/>
      <c r="AA74" s="137"/>
      <c r="AB74" s="137"/>
      <c r="AC74" s="137"/>
      <c r="AD74" s="137"/>
      <c r="AE74" s="137"/>
      <c r="AF74" s="137"/>
      <c r="AG74" s="137"/>
      <c r="AH74" s="137"/>
      <c r="AI74" s="137"/>
      <c r="AJ74" s="137"/>
      <c r="AK74" s="137"/>
      <c r="AL74" s="137"/>
      <c r="AM74" s="137"/>
      <c r="AN74" s="137"/>
      <c r="AO74" s="137"/>
      <c r="AP74" s="137"/>
      <c r="AQ74" s="137"/>
      <c r="AR74" s="137"/>
      <c r="AS74" s="137"/>
      <c r="AT74" s="137"/>
      <c r="AU74" s="137"/>
      <c r="AV74" s="137"/>
      <c r="AW74" s="137"/>
      <c r="AX74" s="137"/>
    </row>
    <row r="75" spans="1:50" ht="11.25" customHeight="1">
      <c r="A75" s="137"/>
      <c r="B75" s="137"/>
      <c r="C75" s="137"/>
      <c r="D75" s="137"/>
      <c r="E75" s="137"/>
      <c r="F75" s="137"/>
      <c r="G75" s="137"/>
      <c r="H75" s="137"/>
      <c r="I75" s="137"/>
      <c r="J75" s="137"/>
      <c r="K75" s="137"/>
      <c r="L75" s="137"/>
      <c r="M75" s="137"/>
      <c r="N75" s="137"/>
      <c r="O75" s="137"/>
      <c r="P75" s="137"/>
      <c r="Q75" s="137"/>
      <c r="R75" s="137"/>
      <c r="S75" s="137"/>
      <c r="T75" s="137"/>
      <c r="U75" s="137"/>
      <c r="V75" s="137"/>
      <c r="W75" s="137"/>
      <c r="X75" s="137"/>
      <c r="Y75" s="137"/>
      <c r="Z75" s="137"/>
      <c r="AA75" s="137"/>
      <c r="AB75" s="137"/>
      <c r="AC75" s="137"/>
      <c r="AD75" s="137"/>
      <c r="AE75" s="137"/>
      <c r="AF75" s="137"/>
      <c r="AG75" s="137"/>
      <c r="AH75" s="137"/>
      <c r="AI75" s="137"/>
      <c r="AJ75" s="137"/>
      <c r="AK75" s="137"/>
      <c r="AL75" s="137"/>
      <c r="AM75" s="137"/>
      <c r="AN75" s="137"/>
      <c r="AO75" s="137"/>
      <c r="AP75" s="137"/>
      <c r="AQ75" s="137"/>
      <c r="AR75" s="137"/>
      <c r="AS75" s="137"/>
      <c r="AT75" s="137"/>
      <c r="AU75" s="137"/>
      <c r="AV75" s="137"/>
      <c r="AW75" s="137"/>
      <c r="AX75" s="137"/>
    </row>
    <row r="76" spans="1:50" ht="11.25" customHeight="1">
      <c r="A76" s="137"/>
      <c r="B76" s="137"/>
      <c r="C76" s="137"/>
      <c r="D76" s="137"/>
      <c r="E76" s="137"/>
      <c r="F76" s="137"/>
      <c r="G76" s="137"/>
      <c r="H76" s="137"/>
      <c r="I76" s="137"/>
      <c r="J76" s="137"/>
      <c r="K76" s="137"/>
      <c r="L76" s="137"/>
      <c r="M76" s="137"/>
      <c r="N76" s="137"/>
      <c r="O76" s="137"/>
      <c r="P76" s="137"/>
      <c r="Q76" s="137"/>
      <c r="R76" s="137"/>
      <c r="S76" s="137"/>
      <c r="T76" s="137"/>
      <c r="U76" s="137"/>
      <c r="V76" s="137"/>
      <c r="W76" s="137"/>
      <c r="X76" s="137"/>
      <c r="Y76" s="137"/>
      <c r="Z76" s="137"/>
      <c r="AA76" s="137"/>
      <c r="AB76" s="137"/>
      <c r="AC76" s="137"/>
      <c r="AD76" s="137"/>
      <c r="AE76" s="137"/>
      <c r="AF76" s="137"/>
      <c r="AG76" s="137"/>
      <c r="AH76" s="137"/>
      <c r="AI76" s="137"/>
      <c r="AJ76" s="137"/>
      <c r="AK76" s="137"/>
      <c r="AL76" s="137"/>
      <c r="AM76" s="137"/>
      <c r="AN76" s="137"/>
      <c r="AO76" s="137"/>
      <c r="AP76" s="137"/>
      <c r="AQ76" s="137"/>
      <c r="AR76" s="137"/>
      <c r="AS76" s="137"/>
      <c r="AT76" s="137"/>
      <c r="AU76" s="137"/>
      <c r="AV76" s="137"/>
      <c r="AW76" s="137"/>
      <c r="AX76" s="137"/>
    </row>
  </sheetData>
  <mergeCells count="136">
    <mergeCell ref="B21:AJ22"/>
    <mergeCell ref="B9:Y10"/>
    <mergeCell ref="Z9:AW10"/>
    <mergeCell ref="B11:Y12"/>
    <mergeCell ref="Z11:AW12"/>
    <mergeCell ref="B15:AJ16"/>
    <mergeCell ref="B17:M18"/>
    <mergeCell ref="N17:R18"/>
    <mergeCell ref="B1:AJ2"/>
    <mergeCell ref="B4:Y4"/>
    <mergeCell ref="Z4:AW4"/>
    <mergeCell ref="B5:Y6"/>
    <mergeCell ref="Z5:AW6"/>
    <mergeCell ref="B7:Y8"/>
    <mergeCell ref="Z7:AW8"/>
    <mergeCell ref="S17:V18"/>
    <mergeCell ref="W17:Y18"/>
    <mergeCell ref="Z17:AD18"/>
    <mergeCell ref="AE17:AH18"/>
    <mergeCell ref="AI17:AK18"/>
    <mergeCell ref="B27:I28"/>
    <mergeCell ref="J27:O28"/>
    <mergeCell ref="P27:R28"/>
    <mergeCell ref="S27:X28"/>
    <mergeCell ref="Y27:AA28"/>
    <mergeCell ref="AB27:AH28"/>
    <mergeCell ref="B23:I24"/>
    <mergeCell ref="J23:R24"/>
    <mergeCell ref="AB23:AH24"/>
    <mergeCell ref="B25:I26"/>
    <mergeCell ref="J25:O26"/>
    <mergeCell ref="P25:R26"/>
    <mergeCell ref="S25:X26"/>
    <mergeCell ref="Y25:AA26"/>
    <mergeCell ref="AB25:AH26"/>
    <mergeCell ref="S23:AA23"/>
    <mergeCell ref="T24:X24"/>
    <mergeCell ref="Y24:Z24"/>
    <mergeCell ref="B31:I32"/>
    <mergeCell ref="J31:O32"/>
    <mergeCell ref="P31:R32"/>
    <mergeCell ref="S31:X32"/>
    <mergeCell ref="Y31:AA32"/>
    <mergeCell ref="AB31:AH32"/>
    <mergeCell ref="B29:I30"/>
    <mergeCell ref="J29:O30"/>
    <mergeCell ref="P29:R30"/>
    <mergeCell ref="S29:X30"/>
    <mergeCell ref="Y29:AA30"/>
    <mergeCell ref="AB29:AH30"/>
    <mergeCell ref="B35:I36"/>
    <mergeCell ref="J35:O36"/>
    <mergeCell ref="P35:R36"/>
    <mergeCell ref="S35:X36"/>
    <mergeCell ref="Y35:AA36"/>
    <mergeCell ref="AB35:AH36"/>
    <mergeCell ref="B33:I34"/>
    <mergeCell ref="J33:O34"/>
    <mergeCell ref="P33:R34"/>
    <mergeCell ref="S33:X34"/>
    <mergeCell ref="Y33:AA34"/>
    <mergeCell ref="AB33:AH34"/>
    <mergeCell ref="B39:I40"/>
    <mergeCell ref="J39:O40"/>
    <mergeCell ref="P39:R40"/>
    <mergeCell ref="S39:X40"/>
    <mergeCell ref="Y39:AA40"/>
    <mergeCell ref="AB39:AH40"/>
    <mergeCell ref="B37:I38"/>
    <mergeCell ref="J37:O38"/>
    <mergeCell ref="P37:R38"/>
    <mergeCell ref="S37:X38"/>
    <mergeCell ref="Y37:AA38"/>
    <mergeCell ref="AB37:AH38"/>
    <mergeCell ref="B43:I44"/>
    <mergeCell ref="J43:O44"/>
    <mergeCell ref="P43:R44"/>
    <mergeCell ref="S43:X44"/>
    <mergeCell ref="Y43:AA44"/>
    <mergeCell ref="AB43:AH44"/>
    <mergeCell ref="B41:I42"/>
    <mergeCell ref="J41:O42"/>
    <mergeCell ref="P41:R42"/>
    <mergeCell ref="S41:X42"/>
    <mergeCell ref="Y41:AA42"/>
    <mergeCell ref="AB41:AH42"/>
    <mergeCell ref="B47:I48"/>
    <mergeCell ref="J47:O48"/>
    <mergeCell ref="P47:R48"/>
    <mergeCell ref="S47:X48"/>
    <mergeCell ref="Y47:AA48"/>
    <mergeCell ref="AB47:AH48"/>
    <mergeCell ref="B45:I46"/>
    <mergeCell ref="J45:O46"/>
    <mergeCell ref="P45:R46"/>
    <mergeCell ref="S45:X46"/>
    <mergeCell ref="Y45:AA46"/>
    <mergeCell ref="AB45:AH46"/>
    <mergeCell ref="B51:I52"/>
    <mergeCell ref="J51:O52"/>
    <mergeCell ref="P51:R52"/>
    <mergeCell ref="S51:X52"/>
    <mergeCell ref="Y51:AA52"/>
    <mergeCell ref="AB51:AH52"/>
    <mergeCell ref="B49:I50"/>
    <mergeCell ref="J49:O50"/>
    <mergeCell ref="P49:R50"/>
    <mergeCell ref="S49:X50"/>
    <mergeCell ref="Y49:AA50"/>
    <mergeCell ref="AB49:AH50"/>
    <mergeCell ref="B60:I61"/>
    <mergeCell ref="J60:Q61"/>
    <mergeCell ref="R60:AO61"/>
    <mergeCell ref="AP60:AU61"/>
    <mergeCell ref="AV60:AW61"/>
    <mergeCell ref="B63:AJ64"/>
    <mergeCell ref="B54:AJ55"/>
    <mergeCell ref="B56:I57"/>
    <mergeCell ref="J56:Q57"/>
    <mergeCell ref="R56:AO57"/>
    <mergeCell ref="AP56:AW57"/>
    <mergeCell ref="B58:I59"/>
    <mergeCell ref="J58:Q59"/>
    <mergeCell ref="R58:AO59"/>
    <mergeCell ref="AP58:AU59"/>
    <mergeCell ref="AV58:AW59"/>
    <mergeCell ref="B69:I70"/>
    <mergeCell ref="J69:Q70"/>
    <mergeCell ref="R69:AO70"/>
    <mergeCell ref="B65:I66"/>
    <mergeCell ref="J65:Q66"/>
    <mergeCell ref="R65:AO66"/>
    <mergeCell ref="B67:I68"/>
    <mergeCell ref="J67:N68"/>
    <mergeCell ref="O67:Q68"/>
    <mergeCell ref="R67:AO68"/>
  </mergeCells>
  <phoneticPr fontId="3"/>
  <pageMargins left="0.59055118110236227" right="0.39370078740157483" top="0.39370078740157483" bottom="0.39370078740157483" header="0.51181102362204722" footer="0.19685039370078741"/>
  <pageSetup paperSize="9" scale="91" orientation="portrait" r:id="rId1"/>
  <headerFooter alignWithMargins="0">
    <oddFooter>&amp;R13</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I108"/>
  <sheetViews>
    <sheetView showGridLines="0" zoomScaleNormal="100" zoomScaleSheetLayoutView="100" workbookViewId="0">
      <selection sqref="A1:V2"/>
    </sheetView>
  </sheetViews>
  <sheetFormatPr defaultColWidth="1.875" defaultRowHeight="11.25" customHeight="1"/>
  <cols>
    <col min="1" max="20" width="1.875" style="113"/>
    <col min="21" max="21" width="2" style="113" customWidth="1"/>
    <col min="22" max="16384" width="1.875" style="113"/>
  </cols>
  <sheetData>
    <row r="1" spans="1:61" ht="11.25" customHeight="1">
      <c r="A1" s="1255" t="s">
        <v>968</v>
      </c>
      <c r="B1" s="1255"/>
      <c r="C1" s="1255"/>
      <c r="D1" s="1255"/>
      <c r="E1" s="1255"/>
      <c r="F1" s="1255"/>
      <c r="G1" s="1255"/>
      <c r="H1" s="1255"/>
      <c r="I1" s="1255"/>
      <c r="J1" s="1255"/>
      <c r="K1" s="1255"/>
      <c r="L1" s="1255"/>
      <c r="M1" s="1255"/>
      <c r="N1" s="1255"/>
      <c r="O1" s="1255"/>
      <c r="P1" s="1255"/>
      <c r="Q1" s="1255"/>
      <c r="R1" s="1255"/>
      <c r="S1" s="1255"/>
      <c r="T1" s="1255"/>
      <c r="U1" s="1255"/>
      <c r="V1" s="1255"/>
      <c r="W1" s="112"/>
      <c r="X1" s="112"/>
      <c r="Y1" s="112"/>
      <c r="Z1" s="112"/>
      <c r="AA1" s="112"/>
      <c r="AB1" s="112"/>
      <c r="AC1" s="112"/>
      <c r="AD1" s="112"/>
      <c r="AE1" s="112"/>
      <c r="AF1" s="112"/>
      <c r="AG1" s="112"/>
      <c r="AH1" s="112"/>
      <c r="AI1" s="112"/>
      <c r="AJ1" s="112"/>
      <c r="AK1" s="112"/>
      <c r="AL1" s="112"/>
      <c r="AM1" s="112"/>
      <c r="AN1" s="112"/>
      <c r="AO1" s="112"/>
      <c r="AP1" s="112"/>
      <c r="AQ1" s="112"/>
      <c r="AR1" s="112"/>
      <c r="AS1" s="112"/>
      <c r="AT1" s="112"/>
      <c r="AU1" s="112"/>
      <c r="AV1" s="112"/>
      <c r="AW1" s="112"/>
      <c r="AX1" s="112"/>
    </row>
    <row r="2" spans="1:61" ht="11.25" customHeight="1">
      <c r="A2" s="1255"/>
      <c r="B2" s="1255"/>
      <c r="C2" s="1255"/>
      <c r="D2" s="1255"/>
      <c r="E2" s="1255"/>
      <c r="F2" s="1255"/>
      <c r="G2" s="1255"/>
      <c r="H2" s="1255"/>
      <c r="I2" s="1255"/>
      <c r="J2" s="1255"/>
      <c r="K2" s="1255"/>
      <c r="L2" s="1255"/>
      <c r="M2" s="1255"/>
      <c r="N2" s="1255"/>
      <c r="O2" s="1255"/>
      <c r="P2" s="1255"/>
      <c r="Q2" s="1255"/>
      <c r="R2" s="1255"/>
      <c r="S2" s="1255"/>
      <c r="T2" s="1255"/>
      <c r="U2" s="1255"/>
      <c r="V2" s="1255"/>
      <c r="W2" s="112"/>
      <c r="X2" s="112"/>
      <c r="Y2" s="112"/>
      <c r="Z2" s="112"/>
      <c r="AA2" s="112"/>
      <c r="AB2" s="112"/>
      <c r="AC2" s="112"/>
      <c r="AD2" s="112"/>
      <c r="AE2" s="112"/>
      <c r="AF2" s="112"/>
      <c r="AG2" s="112"/>
      <c r="AH2" s="112"/>
      <c r="AI2" s="112"/>
      <c r="AJ2" s="112"/>
      <c r="AK2" s="112"/>
      <c r="AL2" s="112"/>
      <c r="AM2" s="112"/>
      <c r="AN2" s="112"/>
      <c r="AO2" s="112"/>
      <c r="AP2" s="112"/>
      <c r="AQ2" s="112"/>
      <c r="AR2" s="112"/>
      <c r="AS2" s="112"/>
      <c r="AT2" s="112"/>
      <c r="AU2" s="112"/>
      <c r="AV2" s="112"/>
      <c r="AW2" s="112"/>
      <c r="AX2" s="112"/>
    </row>
    <row r="3" spans="1:61" ht="11.25" customHeight="1">
      <c r="A3" s="112"/>
      <c r="B3" s="1691" t="s">
        <v>255</v>
      </c>
      <c r="C3" s="1691"/>
      <c r="D3" s="1691"/>
      <c r="E3" s="1691"/>
      <c r="F3" s="1691"/>
      <c r="G3" s="1691"/>
      <c r="H3" s="1691"/>
      <c r="I3" s="1691"/>
      <c r="J3" s="1691"/>
      <c r="K3" s="1691"/>
      <c r="L3" s="1691"/>
      <c r="M3" s="1691"/>
      <c r="N3" s="1691"/>
      <c r="O3" s="1691"/>
      <c r="P3" s="1691"/>
      <c r="Q3" s="1691"/>
      <c r="R3" s="1691"/>
      <c r="S3" s="1691"/>
      <c r="T3" s="1691"/>
      <c r="U3" s="1691"/>
      <c r="V3" s="1691"/>
      <c r="W3" s="112"/>
      <c r="X3" s="112"/>
      <c r="Y3" s="112"/>
      <c r="Z3" s="112"/>
      <c r="AA3" s="112"/>
      <c r="AB3" s="112"/>
      <c r="AC3" s="112"/>
      <c r="AD3" s="112"/>
      <c r="AE3" s="112"/>
      <c r="AF3" s="112"/>
      <c r="AG3" s="112"/>
      <c r="AS3" s="112"/>
      <c r="AT3" s="112"/>
      <c r="AU3" s="112"/>
      <c r="AV3" s="112"/>
      <c r="AW3" s="112"/>
      <c r="AX3" s="112"/>
    </row>
    <row r="4" spans="1:61" ht="11.25" customHeight="1">
      <c r="A4" s="112"/>
      <c r="B4" s="1691"/>
      <c r="C4" s="1691"/>
      <c r="D4" s="1691"/>
      <c r="E4" s="1691"/>
      <c r="F4" s="1691"/>
      <c r="G4" s="1691"/>
      <c r="H4" s="1691"/>
      <c r="I4" s="1691"/>
      <c r="J4" s="1691"/>
      <c r="K4" s="1691"/>
      <c r="L4" s="1691"/>
      <c r="M4" s="1691"/>
      <c r="N4" s="1691"/>
      <c r="O4" s="1691"/>
      <c r="P4" s="1691"/>
      <c r="Q4" s="1691"/>
      <c r="R4" s="1691"/>
      <c r="S4" s="1691"/>
      <c r="T4" s="1691"/>
      <c r="U4" s="1691"/>
      <c r="V4" s="1691"/>
      <c r="W4" s="112"/>
      <c r="X4" s="112"/>
      <c r="Y4" s="112"/>
      <c r="Z4" s="112"/>
      <c r="AA4" s="112"/>
      <c r="AB4" s="112"/>
      <c r="AC4" s="112"/>
      <c r="AD4" s="112"/>
      <c r="AE4" s="112"/>
      <c r="AF4" s="112"/>
      <c r="AG4" s="112"/>
      <c r="AS4" s="112"/>
      <c r="AT4" s="112"/>
      <c r="AU4" s="112"/>
      <c r="AV4" s="112"/>
      <c r="AW4" s="112"/>
      <c r="AX4" s="112"/>
    </row>
    <row r="5" spans="1:61" ht="11.25" customHeight="1">
      <c r="A5" s="112"/>
      <c r="B5" s="1196" t="s">
        <v>1048</v>
      </c>
      <c r="C5" s="1197"/>
      <c r="D5" s="1197"/>
      <c r="E5" s="1197"/>
      <c r="F5" s="1197"/>
      <c r="G5" s="1197"/>
      <c r="H5" s="1197"/>
      <c r="I5" s="1197"/>
      <c r="J5" s="1197"/>
      <c r="K5" s="1197"/>
      <c r="L5" s="1448" t="s">
        <v>1046</v>
      </c>
      <c r="M5" s="1449"/>
      <c r="N5" s="1449"/>
      <c r="O5" s="1378" t="s">
        <v>1047</v>
      </c>
      <c r="P5" s="1378"/>
      <c r="Q5" s="1378"/>
      <c r="R5" s="306"/>
      <c r="S5" s="117"/>
      <c r="T5" s="117"/>
      <c r="U5" s="117"/>
      <c r="V5" s="117"/>
      <c r="W5" s="311"/>
      <c r="AS5" s="112"/>
      <c r="AT5" s="112"/>
      <c r="AU5" s="112"/>
      <c r="AV5" s="112"/>
      <c r="AW5" s="112"/>
      <c r="AX5" s="112"/>
    </row>
    <row r="6" spans="1:61" ht="11.25" customHeight="1">
      <c r="A6" s="112"/>
      <c r="B6" s="1177"/>
      <c r="C6" s="1178"/>
      <c r="D6" s="1178"/>
      <c r="E6" s="1178"/>
      <c r="F6" s="1178"/>
      <c r="G6" s="1178"/>
      <c r="H6" s="1178"/>
      <c r="I6" s="1178"/>
      <c r="J6" s="1178"/>
      <c r="K6" s="1178"/>
      <c r="L6" s="1190"/>
      <c r="M6" s="1191"/>
      <c r="N6" s="1191"/>
      <c r="O6" s="1190"/>
      <c r="P6" s="1191"/>
      <c r="Q6" s="1191"/>
      <c r="R6" s="431"/>
      <c r="S6" s="430"/>
      <c r="T6" s="430"/>
      <c r="U6" s="430"/>
      <c r="V6" s="430"/>
      <c r="W6" s="311"/>
      <c r="AS6" s="112"/>
      <c r="AT6" s="112"/>
      <c r="AU6" s="112"/>
      <c r="AV6" s="112"/>
      <c r="AW6" s="112"/>
      <c r="AX6" s="112"/>
    </row>
    <row r="7" spans="1:61" ht="11.25" customHeight="1">
      <c r="A7" s="112"/>
      <c r="B7" s="1196" t="s">
        <v>256</v>
      </c>
      <c r="C7" s="1197"/>
      <c r="D7" s="1197"/>
      <c r="E7" s="1197"/>
      <c r="F7" s="1197"/>
      <c r="G7" s="1197"/>
      <c r="H7" s="1197"/>
      <c r="I7" s="1197"/>
      <c r="J7" s="1197"/>
      <c r="K7" s="1198"/>
      <c r="L7" s="1662" t="s">
        <v>471</v>
      </c>
      <c r="M7" s="1239"/>
      <c r="N7" s="1191"/>
      <c r="O7" s="1191"/>
      <c r="P7" s="1239" t="s">
        <v>186</v>
      </c>
      <c r="Q7" s="1191"/>
      <c r="R7" s="1191"/>
      <c r="S7" s="1239" t="s">
        <v>187</v>
      </c>
      <c r="T7" s="1191"/>
      <c r="U7" s="1191"/>
      <c r="V7" s="1173" t="s">
        <v>99</v>
      </c>
      <c r="W7" s="412"/>
      <c r="X7" s="413"/>
      <c r="Y7" s="413"/>
      <c r="Z7" s="413"/>
      <c r="AA7" s="413"/>
      <c r="AB7" s="413"/>
      <c r="AC7" s="413"/>
      <c r="AD7" s="413"/>
      <c r="AE7" s="413"/>
      <c r="AF7" s="413"/>
      <c r="AG7" s="414"/>
      <c r="AH7" s="413"/>
      <c r="AI7" s="413"/>
      <c r="AJ7" s="413"/>
      <c r="AK7" s="413"/>
      <c r="AL7" s="413"/>
      <c r="AM7" s="413"/>
      <c r="AN7" s="413"/>
      <c r="AO7" s="413"/>
      <c r="AP7" s="413"/>
      <c r="AQ7" s="413"/>
      <c r="AR7" s="112"/>
      <c r="AS7" s="112"/>
      <c r="AT7" s="112"/>
      <c r="AU7" s="112"/>
      <c r="AV7" s="112"/>
      <c r="AW7" s="112"/>
    </row>
    <row r="8" spans="1:61" ht="11.25" customHeight="1">
      <c r="A8" s="112"/>
      <c r="B8" s="1177"/>
      <c r="C8" s="1178"/>
      <c r="D8" s="1178"/>
      <c r="E8" s="1178"/>
      <c r="F8" s="1178"/>
      <c r="G8" s="1178"/>
      <c r="H8" s="1178"/>
      <c r="I8" s="1178"/>
      <c r="J8" s="1178"/>
      <c r="K8" s="1199"/>
      <c r="L8" s="1680"/>
      <c r="M8" s="1243"/>
      <c r="N8" s="1242"/>
      <c r="O8" s="1242"/>
      <c r="P8" s="1243"/>
      <c r="Q8" s="1242"/>
      <c r="R8" s="1242"/>
      <c r="S8" s="1243"/>
      <c r="T8" s="1242"/>
      <c r="U8" s="1242"/>
      <c r="V8" s="1244"/>
      <c r="W8" s="426"/>
      <c r="X8" s="415"/>
      <c r="Y8" s="415"/>
      <c r="Z8" s="415"/>
      <c r="AA8" s="415"/>
      <c r="AB8" s="415"/>
      <c r="AC8" s="415"/>
      <c r="AD8" s="415"/>
      <c r="AE8" s="415"/>
      <c r="AF8" s="415"/>
      <c r="AG8" s="414"/>
      <c r="AH8" s="413"/>
      <c r="AI8" s="413"/>
      <c r="AJ8" s="413"/>
      <c r="AK8" s="413"/>
      <c r="AL8" s="413"/>
      <c r="AM8" s="413"/>
      <c r="AN8" s="413"/>
      <c r="AO8" s="413"/>
      <c r="AP8" s="413"/>
      <c r="AQ8" s="413"/>
      <c r="AR8" s="112"/>
      <c r="AS8" s="112"/>
      <c r="AT8" s="112"/>
      <c r="AU8" s="112"/>
      <c r="AV8" s="112"/>
      <c r="AW8" s="112"/>
    </row>
    <row r="9" spans="1:61" ht="11.25" customHeight="1">
      <c r="A9" s="112"/>
      <c r="B9" s="1196" t="s">
        <v>257</v>
      </c>
      <c r="C9" s="1197"/>
      <c r="D9" s="1197"/>
      <c r="E9" s="1197"/>
      <c r="F9" s="1197"/>
      <c r="G9" s="1197"/>
      <c r="H9" s="1197"/>
      <c r="I9" s="1197"/>
      <c r="J9" s="1197"/>
      <c r="K9" s="1197"/>
      <c r="L9" s="1662" t="s">
        <v>471</v>
      </c>
      <c r="M9" s="1239"/>
      <c r="N9" s="1191"/>
      <c r="O9" s="1191"/>
      <c r="P9" s="1239" t="s">
        <v>186</v>
      </c>
      <c r="Q9" s="1191"/>
      <c r="R9" s="1191"/>
      <c r="S9" s="1239" t="s">
        <v>187</v>
      </c>
      <c r="T9" s="1191"/>
      <c r="U9" s="1191"/>
      <c r="V9" s="1173" t="s">
        <v>99</v>
      </c>
      <c r="W9" s="1292" t="s">
        <v>599</v>
      </c>
      <c r="X9" s="1293"/>
      <c r="Y9" s="1293"/>
      <c r="Z9" s="1293"/>
      <c r="AA9" s="1293"/>
      <c r="AB9" s="1293"/>
      <c r="AC9" s="1293"/>
      <c r="AD9" s="1293"/>
      <c r="AE9" s="1293"/>
      <c r="AF9" s="1293"/>
      <c r="AG9" s="1294"/>
      <c r="AH9" s="1190"/>
      <c r="AI9" s="1465"/>
      <c r="AJ9" s="1465"/>
      <c r="AK9" s="1465"/>
      <c r="AL9" s="1465"/>
      <c r="AM9" s="1465"/>
      <c r="AN9" s="1465"/>
      <c r="AO9" s="1465"/>
      <c r="AP9" s="1465"/>
      <c r="AQ9" s="1465"/>
      <c r="AR9" s="1465"/>
      <c r="AS9" s="1465"/>
      <c r="AT9" s="1465"/>
      <c r="AU9" s="1465"/>
      <c r="AV9" s="1688"/>
      <c r="AW9" s="112"/>
      <c r="AX9" s="112"/>
    </row>
    <row r="10" spans="1:61" ht="11.25" customHeight="1">
      <c r="A10" s="112"/>
      <c r="B10" s="1177"/>
      <c r="C10" s="1178"/>
      <c r="D10" s="1178"/>
      <c r="E10" s="1178"/>
      <c r="F10" s="1178"/>
      <c r="G10" s="1178"/>
      <c r="H10" s="1178"/>
      <c r="I10" s="1178"/>
      <c r="J10" s="1178"/>
      <c r="K10" s="1178"/>
      <c r="L10" s="1676"/>
      <c r="M10" s="1240"/>
      <c r="N10" s="1194"/>
      <c r="O10" s="1194"/>
      <c r="P10" s="1240"/>
      <c r="Q10" s="1194"/>
      <c r="R10" s="1194"/>
      <c r="S10" s="1240"/>
      <c r="T10" s="1194"/>
      <c r="U10" s="1194"/>
      <c r="V10" s="1229"/>
      <c r="W10" s="1335"/>
      <c r="X10" s="1336"/>
      <c r="Y10" s="1336"/>
      <c r="Z10" s="1336"/>
      <c r="AA10" s="1336"/>
      <c r="AB10" s="1336"/>
      <c r="AC10" s="1336"/>
      <c r="AD10" s="1336"/>
      <c r="AE10" s="1336"/>
      <c r="AF10" s="1336"/>
      <c r="AG10" s="1337"/>
      <c r="AH10" s="1689"/>
      <c r="AI10" s="1480"/>
      <c r="AJ10" s="1480"/>
      <c r="AK10" s="1480"/>
      <c r="AL10" s="1480"/>
      <c r="AM10" s="1480"/>
      <c r="AN10" s="1480"/>
      <c r="AO10" s="1480"/>
      <c r="AP10" s="1480"/>
      <c r="AQ10" s="1480"/>
      <c r="AR10" s="1480"/>
      <c r="AS10" s="1480"/>
      <c r="AT10" s="1480"/>
      <c r="AU10" s="1480"/>
      <c r="AV10" s="1690"/>
      <c r="AW10" s="112"/>
      <c r="AX10" s="112"/>
    </row>
    <row r="11" spans="1:61" ht="5.25" customHeight="1">
      <c r="A11" s="112"/>
      <c r="B11" s="112"/>
      <c r="C11" s="112"/>
      <c r="D11" s="112"/>
      <c r="E11" s="112"/>
      <c r="F11" s="112"/>
      <c r="G11" s="112"/>
      <c r="H11" s="112"/>
      <c r="I11" s="112"/>
      <c r="J11" s="112"/>
      <c r="K11" s="112"/>
      <c r="L11" s="112"/>
      <c r="M11" s="112"/>
      <c r="N11" s="112"/>
      <c r="O11" s="112"/>
      <c r="P11" s="112"/>
      <c r="Q11" s="112"/>
      <c r="R11" s="112"/>
      <c r="S11" s="112"/>
      <c r="T11" s="112"/>
      <c r="U11" s="112"/>
      <c r="V11" s="112"/>
      <c r="W11" s="112"/>
      <c r="X11" s="112"/>
      <c r="Y11" s="112"/>
      <c r="Z11" s="112"/>
      <c r="AA11" s="112"/>
      <c r="AB11" s="112"/>
      <c r="AC11" s="112"/>
      <c r="AD11" s="112"/>
      <c r="AE11" s="112"/>
      <c r="AF11" s="112"/>
      <c r="AG11" s="112"/>
      <c r="AH11" s="112"/>
      <c r="AI11" s="112"/>
      <c r="AJ11" s="112"/>
      <c r="AK11" s="112"/>
      <c r="AL11" s="112"/>
      <c r="AM11" s="112"/>
      <c r="AN11" s="112"/>
      <c r="AO11" s="112"/>
      <c r="AP11" s="112"/>
      <c r="AQ11" s="112"/>
      <c r="AR11" s="112"/>
      <c r="AS11" s="112"/>
      <c r="AT11" s="112"/>
      <c r="AU11" s="112"/>
      <c r="AV11" s="112"/>
      <c r="AW11" s="112"/>
      <c r="AX11" s="112"/>
    </row>
    <row r="12" spans="1:61" ht="11.25" customHeight="1">
      <c r="A12" s="112"/>
      <c r="B12" s="1359"/>
      <c r="C12" s="1360"/>
      <c r="D12" s="1360"/>
      <c r="E12" s="1360"/>
      <c r="F12" s="1360"/>
      <c r="G12" s="1360"/>
      <c r="H12" s="1360"/>
      <c r="I12" s="1360"/>
      <c r="J12" s="1360"/>
      <c r="K12" s="1361"/>
      <c r="L12" s="1292" t="s">
        <v>258</v>
      </c>
      <c r="M12" s="1197"/>
      <c r="N12" s="1197"/>
      <c r="O12" s="1197"/>
      <c r="P12" s="1198"/>
      <c r="Q12" s="1667" t="s">
        <v>1081</v>
      </c>
      <c r="R12" s="1668"/>
      <c r="S12" s="1668"/>
      <c r="T12" s="1668"/>
      <c r="U12" s="1668"/>
      <c r="V12" s="1668"/>
      <c r="W12" s="1668"/>
      <c r="X12" s="1668"/>
      <c r="Y12" s="1668"/>
      <c r="Z12" s="1668"/>
      <c r="AA12" s="1668"/>
      <c r="AB12" s="1668"/>
      <c r="AC12" s="1668"/>
      <c r="AD12" s="1668"/>
      <c r="AE12" s="1668"/>
      <c r="AF12" s="1668"/>
      <c r="AG12" s="1668"/>
      <c r="AH12" s="1668"/>
      <c r="AI12" s="1668"/>
      <c r="AJ12" s="1668"/>
      <c r="AK12" s="1668"/>
      <c r="AL12" s="1669"/>
      <c r="AM12" s="112"/>
      <c r="AN12" s="112"/>
      <c r="AO12" s="112"/>
      <c r="AP12" s="112"/>
      <c r="AQ12" s="112"/>
      <c r="AR12" s="112"/>
      <c r="AS12" s="112"/>
      <c r="AT12" s="112"/>
      <c r="AU12" s="112"/>
      <c r="AV12" s="112"/>
      <c r="AW12" s="112"/>
      <c r="AX12" s="112"/>
      <c r="AY12" s="112"/>
      <c r="AZ12" s="112"/>
      <c r="BA12" s="112"/>
      <c r="BB12" s="112"/>
      <c r="BC12" s="112"/>
      <c r="BD12" s="112"/>
      <c r="BE12" s="112"/>
      <c r="BF12" s="112"/>
      <c r="BG12" s="112"/>
      <c r="BH12" s="112"/>
      <c r="BI12" s="112"/>
    </row>
    <row r="13" spans="1:61" s="311" customFormat="1" ht="11.25" customHeight="1">
      <c r="A13" s="310"/>
      <c r="B13" s="1362"/>
      <c r="C13" s="1363"/>
      <c r="D13" s="1363"/>
      <c r="E13" s="1363"/>
      <c r="F13" s="1363"/>
      <c r="G13" s="1363"/>
      <c r="H13" s="1363"/>
      <c r="I13" s="1363"/>
      <c r="J13" s="1363"/>
      <c r="K13" s="1364"/>
      <c r="L13" s="1175"/>
      <c r="M13" s="1176"/>
      <c r="N13" s="1176"/>
      <c r="O13" s="1176"/>
      <c r="P13" s="1200"/>
      <c r="Q13" s="1664" t="s">
        <v>600</v>
      </c>
      <c r="R13" s="1665"/>
      <c r="S13" s="1665"/>
      <c r="T13" s="1665"/>
      <c r="U13" s="1665"/>
      <c r="V13" s="1665"/>
      <c r="W13" s="1665"/>
      <c r="X13" s="1665"/>
      <c r="Y13" s="1665"/>
      <c r="Z13" s="1665"/>
      <c r="AA13" s="1666"/>
      <c r="AB13" s="1664" t="s">
        <v>601</v>
      </c>
      <c r="AC13" s="1665"/>
      <c r="AD13" s="1665"/>
      <c r="AE13" s="1665"/>
      <c r="AF13" s="1665"/>
      <c r="AG13" s="1665"/>
      <c r="AH13" s="1665"/>
      <c r="AI13" s="1665"/>
      <c r="AJ13" s="1665"/>
      <c r="AK13" s="1665"/>
      <c r="AL13" s="1666"/>
      <c r="AM13" s="310"/>
      <c r="AN13" s="310"/>
      <c r="AO13" s="310"/>
      <c r="AP13" s="310"/>
      <c r="AQ13" s="310"/>
      <c r="AR13" s="310"/>
      <c r="AS13" s="310"/>
      <c r="AT13" s="310"/>
      <c r="AU13" s="310"/>
      <c r="AV13" s="310"/>
      <c r="AW13" s="310"/>
      <c r="AX13" s="310"/>
      <c r="AY13" s="310"/>
      <c r="AZ13" s="310"/>
      <c r="BA13" s="310"/>
      <c r="BB13" s="310"/>
      <c r="BC13" s="310"/>
    </row>
    <row r="14" spans="1:61" s="311" customFormat="1" ht="11.25" customHeight="1">
      <c r="A14" s="310"/>
      <c r="B14" s="1365"/>
      <c r="C14" s="1366"/>
      <c r="D14" s="1366"/>
      <c r="E14" s="1366"/>
      <c r="F14" s="1366"/>
      <c r="G14" s="1366"/>
      <c r="H14" s="1366"/>
      <c r="I14" s="1366"/>
      <c r="J14" s="1366"/>
      <c r="K14" s="1367"/>
      <c r="L14" s="1177"/>
      <c r="M14" s="1178"/>
      <c r="N14" s="1178"/>
      <c r="O14" s="1178"/>
      <c r="P14" s="1199"/>
      <c r="Q14" s="1177" t="s">
        <v>259</v>
      </c>
      <c r="R14" s="1178"/>
      <c r="S14" s="1178"/>
      <c r="T14" s="1371" t="s">
        <v>260</v>
      </c>
      <c r="U14" s="1372"/>
      <c r="V14" s="1372"/>
      <c r="W14" s="1372"/>
      <c r="X14" s="1372"/>
      <c r="Y14" s="1372"/>
      <c r="Z14" s="1372"/>
      <c r="AA14" s="1374"/>
      <c r="AB14" s="1177" t="s">
        <v>259</v>
      </c>
      <c r="AC14" s="1178"/>
      <c r="AD14" s="1178"/>
      <c r="AE14" s="1371" t="s">
        <v>260</v>
      </c>
      <c r="AF14" s="1372"/>
      <c r="AG14" s="1372"/>
      <c r="AH14" s="1372"/>
      <c r="AI14" s="1372"/>
      <c r="AJ14" s="1372"/>
      <c r="AK14" s="1372"/>
      <c r="AL14" s="1374"/>
      <c r="AM14" s="310"/>
      <c r="AN14" s="310"/>
      <c r="AO14" s="310"/>
      <c r="AP14" s="310"/>
      <c r="AQ14" s="310"/>
      <c r="AR14" s="310"/>
      <c r="AS14" s="310"/>
      <c r="AT14" s="310"/>
      <c r="AU14" s="310"/>
      <c r="AV14" s="310"/>
      <c r="AW14" s="310"/>
      <c r="AX14" s="310"/>
      <c r="AY14" s="310"/>
      <c r="AZ14" s="310"/>
      <c r="BA14" s="310"/>
      <c r="BB14" s="310"/>
      <c r="BC14" s="310"/>
    </row>
    <row r="15" spans="1:61" ht="11.25" customHeight="1">
      <c r="A15" s="112"/>
      <c r="B15" s="1687" t="s">
        <v>261</v>
      </c>
      <c r="C15" s="1687"/>
      <c r="D15" s="1189" t="s">
        <v>262</v>
      </c>
      <c r="E15" s="1189"/>
      <c r="F15" s="1189"/>
      <c r="G15" s="1189"/>
      <c r="H15" s="1189"/>
      <c r="I15" s="1189"/>
      <c r="J15" s="1189"/>
      <c r="K15" s="1186"/>
      <c r="L15" s="1190"/>
      <c r="M15" s="1191"/>
      <c r="N15" s="1191"/>
      <c r="O15" s="1191"/>
      <c r="P15" s="1284" t="s">
        <v>251</v>
      </c>
      <c r="Q15" s="1190"/>
      <c r="R15" s="1191"/>
      <c r="S15" s="1239" t="s">
        <v>251</v>
      </c>
      <c r="T15" s="1304" t="s">
        <v>349</v>
      </c>
      <c r="U15" s="1191"/>
      <c r="V15" s="1191"/>
      <c r="W15" s="1191"/>
      <c r="X15" s="1191"/>
      <c r="Y15" s="1191"/>
      <c r="Z15" s="1191"/>
      <c r="AA15" s="1173" t="s">
        <v>315</v>
      </c>
      <c r="AB15" s="1190"/>
      <c r="AC15" s="1191"/>
      <c r="AD15" s="1239" t="s">
        <v>251</v>
      </c>
      <c r="AE15" s="1304" t="s">
        <v>349</v>
      </c>
      <c r="AF15" s="1191"/>
      <c r="AG15" s="1191"/>
      <c r="AH15" s="1191"/>
      <c r="AI15" s="1191"/>
      <c r="AJ15" s="1191"/>
      <c r="AK15" s="1191"/>
      <c r="AL15" s="1173" t="s">
        <v>315</v>
      </c>
      <c r="AM15" s="112"/>
      <c r="AN15" s="112"/>
      <c r="AO15" s="112"/>
      <c r="AP15" s="112"/>
      <c r="AQ15" s="112"/>
      <c r="AR15" s="112"/>
      <c r="AS15" s="112"/>
      <c r="AT15" s="112"/>
      <c r="AU15" s="112"/>
      <c r="AV15" s="112"/>
      <c r="AW15" s="112"/>
      <c r="AX15" s="112"/>
      <c r="AY15" s="112"/>
      <c r="AZ15" s="112"/>
      <c r="BA15" s="112"/>
      <c r="BB15" s="112"/>
      <c r="BC15" s="112"/>
    </row>
    <row r="16" spans="1:61" ht="11.25" customHeight="1">
      <c r="A16" s="112"/>
      <c r="B16" s="1687"/>
      <c r="C16" s="1687"/>
      <c r="D16" s="1189"/>
      <c r="E16" s="1189"/>
      <c r="F16" s="1189"/>
      <c r="G16" s="1189"/>
      <c r="H16" s="1189"/>
      <c r="I16" s="1189"/>
      <c r="J16" s="1189"/>
      <c r="K16" s="1186"/>
      <c r="L16" s="1193"/>
      <c r="M16" s="1194"/>
      <c r="N16" s="1194"/>
      <c r="O16" s="1194"/>
      <c r="P16" s="1672"/>
      <c r="Q16" s="1193"/>
      <c r="R16" s="1194"/>
      <c r="S16" s="1240"/>
      <c r="T16" s="1305"/>
      <c r="U16" s="1194"/>
      <c r="V16" s="1194"/>
      <c r="W16" s="1194"/>
      <c r="X16" s="1194"/>
      <c r="Y16" s="1194"/>
      <c r="Z16" s="1194"/>
      <c r="AA16" s="1229"/>
      <c r="AB16" s="1193"/>
      <c r="AC16" s="1194"/>
      <c r="AD16" s="1240"/>
      <c r="AE16" s="1305"/>
      <c r="AF16" s="1194"/>
      <c r="AG16" s="1194"/>
      <c r="AH16" s="1194"/>
      <c r="AI16" s="1194"/>
      <c r="AJ16" s="1194"/>
      <c r="AK16" s="1194"/>
      <c r="AL16" s="1229"/>
      <c r="AM16" s="112"/>
      <c r="AN16" s="112"/>
      <c r="AO16" s="112"/>
      <c r="AP16" s="112"/>
      <c r="AQ16" s="112"/>
      <c r="AR16" s="112"/>
      <c r="AS16" s="112"/>
      <c r="AT16" s="112"/>
      <c r="AU16" s="112"/>
      <c r="AV16" s="112"/>
      <c r="AW16" s="112"/>
      <c r="AX16" s="112"/>
      <c r="AY16" s="112"/>
      <c r="AZ16" s="112"/>
      <c r="BA16" s="112"/>
      <c r="BB16" s="112"/>
      <c r="BC16" s="112"/>
    </row>
    <row r="17" spans="1:55" ht="11.25" customHeight="1">
      <c r="A17" s="112"/>
      <c r="B17" s="1687"/>
      <c r="C17" s="1687"/>
      <c r="D17" s="1189" t="s">
        <v>263</v>
      </c>
      <c r="E17" s="1189"/>
      <c r="F17" s="1189"/>
      <c r="G17" s="1189"/>
      <c r="H17" s="1189"/>
      <c r="I17" s="1189"/>
      <c r="J17" s="1189"/>
      <c r="K17" s="1189"/>
      <c r="L17" s="1190"/>
      <c r="M17" s="1191"/>
      <c r="N17" s="1191"/>
      <c r="O17" s="1191"/>
      <c r="P17" s="1284" t="s">
        <v>251</v>
      </c>
      <c r="Q17" s="1190"/>
      <c r="R17" s="1191"/>
      <c r="S17" s="1239" t="s">
        <v>251</v>
      </c>
      <c r="T17" s="1304" t="s">
        <v>349</v>
      </c>
      <c r="U17" s="1191"/>
      <c r="V17" s="1191"/>
      <c r="W17" s="1191"/>
      <c r="X17" s="1191"/>
      <c r="Y17" s="1191"/>
      <c r="Z17" s="1191"/>
      <c r="AA17" s="1173" t="s">
        <v>315</v>
      </c>
      <c r="AB17" s="1190"/>
      <c r="AC17" s="1191"/>
      <c r="AD17" s="1239" t="s">
        <v>251</v>
      </c>
      <c r="AE17" s="1304" t="s">
        <v>349</v>
      </c>
      <c r="AF17" s="1191"/>
      <c r="AG17" s="1191"/>
      <c r="AH17" s="1191"/>
      <c r="AI17" s="1191"/>
      <c r="AJ17" s="1191"/>
      <c r="AK17" s="1191"/>
      <c r="AL17" s="1173" t="s">
        <v>315</v>
      </c>
      <c r="AM17" s="112"/>
      <c r="AN17" s="112"/>
      <c r="AO17" s="112"/>
      <c r="AP17" s="112"/>
      <c r="AQ17" s="112"/>
      <c r="AR17" s="112"/>
      <c r="AS17" s="112"/>
      <c r="AT17" s="112"/>
      <c r="AU17" s="112"/>
      <c r="AV17" s="112"/>
      <c r="AW17" s="112"/>
      <c r="AX17" s="112"/>
      <c r="AY17" s="112"/>
      <c r="AZ17" s="112"/>
      <c r="BA17" s="112"/>
      <c r="BB17" s="112"/>
      <c r="BC17" s="112"/>
    </row>
    <row r="18" spans="1:55" ht="11.25" customHeight="1">
      <c r="A18" s="112"/>
      <c r="B18" s="1687"/>
      <c r="C18" s="1687"/>
      <c r="D18" s="1189"/>
      <c r="E18" s="1189"/>
      <c r="F18" s="1189"/>
      <c r="G18" s="1189"/>
      <c r="H18" s="1189"/>
      <c r="I18" s="1189"/>
      <c r="J18" s="1189"/>
      <c r="K18" s="1189"/>
      <c r="L18" s="1193"/>
      <c r="M18" s="1194"/>
      <c r="N18" s="1194"/>
      <c r="O18" s="1194"/>
      <c r="P18" s="1672"/>
      <c r="Q18" s="1193"/>
      <c r="R18" s="1194"/>
      <c r="S18" s="1240"/>
      <c r="T18" s="1305"/>
      <c r="U18" s="1194"/>
      <c r="V18" s="1194"/>
      <c r="W18" s="1194"/>
      <c r="X18" s="1194"/>
      <c r="Y18" s="1194"/>
      <c r="Z18" s="1194"/>
      <c r="AA18" s="1229"/>
      <c r="AB18" s="1193"/>
      <c r="AC18" s="1194"/>
      <c r="AD18" s="1240"/>
      <c r="AE18" s="1305"/>
      <c r="AF18" s="1194"/>
      <c r="AG18" s="1194"/>
      <c r="AH18" s="1194"/>
      <c r="AI18" s="1194"/>
      <c r="AJ18" s="1194"/>
      <c r="AK18" s="1194"/>
      <c r="AL18" s="1229"/>
      <c r="AM18" s="112"/>
      <c r="AN18" s="112"/>
      <c r="AO18" s="112"/>
      <c r="AP18" s="112"/>
      <c r="AQ18" s="112"/>
      <c r="AR18" s="112"/>
      <c r="AS18" s="112"/>
      <c r="AT18" s="112"/>
      <c r="AU18" s="112"/>
      <c r="AV18" s="112"/>
      <c r="AW18" s="112"/>
      <c r="AX18" s="112"/>
      <c r="AY18" s="112"/>
      <c r="AZ18" s="112"/>
      <c r="BA18" s="112"/>
      <c r="BB18" s="112"/>
      <c r="BC18" s="112"/>
    </row>
    <row r="19" spans="1:55" ht="11.25" customHeight="1">
      <c r="A19" s="112"/>
      <c r="B19" s="1687"/>
      <c r="C19" s="1687"/>
      <c r="D19" s="1189" t="s">
        <v>264</v>
      </c>
      <c r="E19" s="1189"/>
      <c r="F19" s="1189"/>
      <c r="G19" s="1189"/>
      <c r="H19" s="1189"/>
      <c r="I19" s="1189"/>
      <c r="J19" s="1189"/>
      <c r="K19" s="1189"/>
      <c r="L19" s="1190"/>
      <c r="M19" s="1191"/>
      <c r="N19" s="1191"/>
      <c r="O19" s="1191"/>
      <c r="P19" s="1284" t="s">
        <v>251</v>
      </c>
      <c r="Q19" s="1190"/>
      <c r="R19" s="1191"/>
      <c r="S19" s="1239" t="s">
        <v>251</v>
      </c>
      <c r="T19" s="1304" t="s">
        <v>349</v>
      </c>
      <c r="U19" s="1191"/>
      <c r="V19" s="1191"/>
      <c r="W19" s="1191"/>
      <c r="X19" s="1191"/>
      <c r="Y19" s="1191"/>
      <c r="Z19" s="1191"/>
      <c r="AA19" s="1173" t="s">
        <v>315</v>
      </c>
      <c r="AB19" s="1190"/>
      <c r="AC19" s="1191"/>
      <c r="AD19" s="1239" t="s">
        <v>251</v>
      </c>
      <c r="AE19" s="1304" t="s">
        <v>349</v>
      </c>
      <c r="AF19" s="1191"/>
      <c r="AG19" s="1191"/>
      <c r="AH19" s="1191"/>
      <c r="AI19" s="1191"/>
      <c r="AJ19" s="1191"/>
      <c r="AK19" s="1191"/>
      <c r="AL19" s="1173" t="s">
        <v>315</v>
      </c>
      <c r="AM19" s="112"/>
      <c r="AN19" s="112"/>
      <c r="AO19" s="112"/>
      <c r="AP19" s="112"/>
      <c r="AQ19" s="112"/>
      <c r="AR19" s="112"/>
      <c r="AS19" s="112"/>
      <c r="AT19" s="112"/>
      <c r="AU19" s="112"/>
      <c r="AV19" s="112"/>
      <c r="AW19" s="112"/>
      <c r="AX19" s="112"/>
      <c r="AY19" s="112"/>
      <c r="AZ19" s="112"/>
      <c r="BA19" s="112"/>
      <c r="BB19" s="112"/>
      <c r="BC19" s="112"/>
    </row>
    <row r="20" spans="1:55" ht="11.25" customHeight="1">
      <c r="A20" s="112"/>
      <c r="B20" s="1687"/>
      <c r="C20" s="1687"/>
      <c r="D20" s="1189"/>
      <c r="E20" s="1189"/>
      <c r="F20" s="1189"/>
      <c r="G20" s="1189"/>
      <c r="H20" s="1189"/>
      <c r="I20" s="1189"/>
      <c r="J20" s="1189"/>
      <c r="K20" s="1189"/>
      <c r="L20" s="1193"/>
      <c r="M20" s="1194"/>
      <c r="N20" s="1194"/>
      <c r="O20" s="1194"/>
      <c r="P20" s="1672"/>
      <c r="Q20" s="1193"/>
      <c r="R20" s="1194"/>
      <c r="S20" s="1240"/>
      <c r="T20" s="1305"/>
      <c r="U20" s="1194"/>
      <c r="V20" s="1194"/>
      <c r="W20" s="1194"/>
      <c r="X20" s="1194"/>
      <c r="Y20" s="1194"/>
      <c r="Z20" s="1194"/>
      <c r="AA20" s="1229"/>
      <c r="AB20" s="1193"/>
      <c r="AC20" s="1194"/>
      <c r="AD20" s="1240"/>
      <c r="AE20" s="1305"/>
      <c r="AF20" s="1194"/>
      <c r="AG20" s="1194"/>
      <c r="AH20" s="1194"/>
      <c r="AI20" s="1194"/>
      <c r="AJ20" s="1194"/>
      <c r="AK20" s="1194"/>
      <c r="AL20" s="1229"/>
      <c r="AM20" s="112"/>
      <c r="AN20" s="112"/>
      <c r="AO20" s="112"/>
      <c r="AP20" s="112"/>
      <c r="AQ20" s="112"/>
      <c r="AR20" s="112"/>
      <c r="AS20" s="112"/>
      <c r="AT20" s="112"/>
      <c r="AU20" s="112"/>
      <c r="AV20" s="112"/>
      <c r="AW20" s="112"/>
      <c r="AX20" s="112"/>
      <c r="AY20" s="112"/>
      <c r="AZ20" s="112"/>
      <c r="BA20" s="112"/>
      <c r="BB20" s="112"/>
      <c r="BC20" s="112"/>
    </row>
    <row r="21" spans="1:55" ht="5.25" customHeight="1">
      <c r="A21" s="112"/>
      <c r="B21" s="112"/>
      <c r="C21" s="112"/>
      <c r="D21" s="112"/>
      <c r="E21" s="112"/>
      <c r="F21" s="112"/>
      <c r="G21" s="112"/>
      <c r="H21" s="112"/>
      <c r="I21" s="112"/>
      <c r="J21" s="112"/>
      <c r="K21" s="112"/>
      <c r="L21" s="112"/>
      <c r="M21" s="112"/>
      <c r="N21" s="112"/>
      <c r="O21" s="112"/>
      <c r="P21" s="112"/>
      <c r="Q21" s="112"/>
      <c r="R21" s="112"/>
      <c r="S21" s="112"/>
      <c r="T21" s="112"/>
      <c r="U21" s="112"/>
      <c r="V21" s="112"/>
      <c r="W21" s="112"/>
      <c r="X21" s="112"/>
      <c r="Y21" s="112"/>
      <c r="Z21" s="112"/>
      <c r="AA21" s="112"/>
      <c r="AB21" s="112"/>
      <c r="AC21" s="112"/>
      <c r="AD21" s="112"/>
      <c r="AE21" s="112"/>
      <c r="AF21" s="112"/>
      <c r="AG21" s="112"/>
      <c r="AH21" s="112"/>
      <c r="AI21" s="112"/>
      <c r="AJ21" s="112"/>
      <c r="AK21" s="112"/>
      <c r="AL21" s="112"/>
      <c r="AM21" s="112"/>
      <c r="AN21" s="112"/>
      <c r="AO21" s="112"/>
      <c r="AP21" s="112"/>
      <c r="AQ21" s="112"/>
      <c r="AR21" s="112"/>
      <c r="AS21" s="112"/>
      <c r="AT21" s="112"/>
      <c r="AU21" s="112"/>
      <c r="AV21" s="112"/>
      <c r="AW21" s="112"/>
      <c r="AX21" s="112"/>
    </row>
    <row r="22" spans="1:55" ht="11.25" customHeight="1">
      <c r="A22" s="112"/>
      <c r="B22" s="1196" t="s">
        <v>265</v>
      </c>
      <c r="C22" s="1197"/>
      <c r="D22" s="1197"/>
      <c r="E22" s="1197"/>
      <c r="F22" s="1197"/>
      <c r="G22" s="1197"/>
      <c r="H22" s="1197"/>
      <c r="I22" s="1197"/>
      <c r="J22" s="1197"/>
      <c r="K22" s="1197"/>
      <c r="L22" s="1662" t="s">
        <v>471</v>
      </c>
      <c r="M22" s="1239"/>
      <c r="N22" s="1191"/>
      <c r="O22" s="1191"/>
      <c r="P22" s="1239" t="s">
        <v>186</v>
      </c>
      <c r="Q22" s="1191"/>
      <c r="R22" s="1191"/>
      <c r="S22" s="1239" t="s">
        <v>187</v>
      </c>
      <c r="T22" s="1191"/>
      <c r="U22" s="1191"/>
      <c r="V22" s="1173" t="s">
        <v>99</v>
      </c>
      <c r="W22" s="112"/>
      <c r="X22" s="112"/>
      <c r="Y22" s="112"/>
      <c r="Z22" s="112"/>
      <c r="AA22" s="112"/>
      <c r="AB22" s="112"/>
      <c r="AC22" s="112"/>
      <c r="AD22" s="112"/>
      <c r="AE22" s="112"/>
      <c r="AF22" s="112"/>
      <c r="AG22" s="112"/>
      <c r="AH22" s="112"/>
      <c r="AI22" s="112"/>
      <c r="AJ22" s="112"/>
      <c r="AK22" s="112"/>
      <c r="AL22" s="112"/>
      <c r="AM22" s="112"/>
      <c r="AN22" s="112"/>
      <c r="AO22" s="112"/>
      <c r="AP22" s="112"/>
      <c r="AQ22" s="112"/>
      <c r="AR22" s="112"/>
      <c r="AS22" s="112"/>
      <c r="AT22" s="112"/>
      <c r="AU22" s="112"/>
      <c r="AV22" s="112"/>
      <c r="AW22" s="112"/>
      <c r="AX22" s="112"/>
    </row>
    <row r="23" spans="1:55" ht="11.25" customHeight="1">
      <c r="A23" s="112"/>
      <c r="B23" s="1177"/>
      <c r="C23" s="1178"/>
      <c r="D23" s="1178"/>
      <c r="E23" s="1178"/>
      <c r="F23" s="1178"/>
      <c r="G23" s="1178"/>
      <c r="H23" s="1178"/>
      <c r="I23" s="1178"/>
      <c r="J23" s="1178"/>
      <c r="K23" s="1178"/>
      <c r="L23" s="1680"/>
      <c r="M23" s="1243"/>
      <c r="N23" s="1242"/>
      <c r="O23" s="1242"/>
      <c r="P23" s="1243"/>
      <c r="Q23" s="1242"/>
      <c r="R23" s="1242"/>
      <c r="S23" s="1243"/>
      <c r="T23" s="1242"/>
      <c r="U23" s="1242"/>
      <c r="V23" s="1244"/>
      <c r="W23" s="112"/>
      <c r="X23" s="112"/>
      <c r="Y23" s="112"/>
      <c r="Z23" s="112"/>
      <c r="AA23" s="112"/>
      <c r="AB23" s="112"/>
      <c r="AC23" s="112"/>
      <c r="AD23" s="112"/>
      <c r="AE23" s="112"/>
      <c r="AF23" s="112"/>
      <c r="AG23" s="112"/>
      <c r="AH23" s="112"/>
      <c r="AI23" s="112"/>
      <c r="AJ23" s="112"/>
      <c r="AK23" s="112"/>
      <c r="AL23" s="112"/>
      <c r="AM23" s="112"/>
      <c r="AN23" s="112"/>
      <c r="AO23" s="112"/>
      <c r="AP23" s="112"/>
      <c r="AQ23" s="112"/>
      <c r="AR23" s="112"/>
      <c r="AS23" s="112"/>
      <c r="AT23" s="112"/>
      <c r="AU23" s="112"/>
      <c r="AV23" s="112"/>
      <c r="AW23" s="112"/>
      <c r="AX23" s="112"/>
    </row>
    <row r="24" spans="1:55" ht="11.25" customHeight="1">
      <c r="A24" s="112"/>
      <c r="B24" s="1196" t="s">
        <v>266</v>
      </c>
      <c r="C24" s="1197"/>
      <c r="D24" s="1197"/>
      <c r="E24" s="1197"/>
      <c r="F24" s="1197"/>
      <c r="G24" s="1197"/>
      <c r="H24" s="1198"/>
      <c r="I24" s="1197" t="s">
        <v>267</v>
      </c>
      <c r="J24" s="1197"/>
      <c r="K24" s="1198"/>
      <c r="L24" s="1681"/>
      <c r="M24" s="1682"/>
      <c r="N24" s="1682"/>
      <c r="O24" s="1682"/>
      <c r="P24" s="1682"/>
      <c r="Q24" s="1682"/>
      <c r="R24" s="1682"/>
      <c r="S24" s="1682"/>
      <c r="T24" s="1682"/>
      <c r="U24" s="1682"/>
      <c r="V24" s="1682"/>
      <c r="W24" s="1682"/>
      <c r="X24" s="1682"/>
      <c r="Y24" s="1682"/>
      <c r="Z24" s="1682"/>
      <c r="AA24" s="1682"/>
      <c r="AB24" s="1682"/>
      <c r="AC24" s="1682"/>
      <c r="AD24" s="1682"/>
      <c r="AE24" s="1682"/>
      <c r="AF24" s="1682"/>
      <c r="AG24" s="1682"/>
      <c r="AH24" s="1682"/>
      <c r="AI24" s="1682"/>
      <c r="AJ24" s="1682"/>
      <c r="AK24" s="1682"/>
      <c r="AL24" s="1682"/>
      <c r="AM24" s="1682"/>
      <c r="AN24" s="1682"/>
      <c r="AO24" s="1682"/>
      <c r="AP24" s="1682"/>
      <c r="AQ24" s="1682"/>
      <c r="AR24" s="1682"/>
      <c r="AS24" s="1682"/>
      <c r="AT24" s="1682"/>
      <c r="AU24" s="1682"/>
      <c r="AV24" s="1683"/>
      <c r="AW24" s="112"/>
      <c r="AX24" s="112"/>
    </row>
    <row r="25" spans="1:55" ht="11.25" customHeight="1">
      <c r="A25" s="112"/>
      <c r="B25" s="1175"/>
      <c r="C25" s="1176"/>
      <c r="D25" s="1176"/>
      <c r="E25" s="1176"/>
      <c r="F25" s="1176"/>
      <c r="G25" s="1176"/>
      <c r="H25" s="1200"/>
      <c r="I25" s="1176"/>
      <c r="J25" s="1176"/>
      <c r="K25" s="1200"/>
      <c r="L25" s="1684"/>
      <c r="M25" s="1685"/>
      <c r="N25" s="1685"/>
      <c r="O25" s="1685"/>
      <c r="P25" s="1685"/>
      <c r="Q25" s="1685"/>
      <c r="R25" s="1685"/>
      <c r="S25" s="1685"/>
      <c r="T25" s="1685"/>
      <c r="U25" s="1685"/>
      <c r="V25" s="1685"/>
      <c r="W25" s="1685"/>
      <c r="X25" s="1685"/>
      <c r="Y25" s="1685"/>
      <c r="Z25" s="1685"/>
      <c r="AA25" s="1685"/>
      <c r="AB25" s="1685"/>
      <c r="AC25" s="1685"/>
      <c r="AD25" s="1685"/>
      <c r="AE25" s="1685"/>
      <c r="AF25" s="1685"/>
      <c r="AG25" s="1685"/>
      <c r="AH25" s="1685"/>
      <c r="AI25" s="1685"/>
      <c r="AJ25" s="1685"/>
      <c r="AK25" s="1685"/>
      <c r="AL25" s="1685"/>
      <c r="AM25" s="1685"/>
      <c r="AN25" s="1685"/>
      <c r="AO25" s="1685"/>
      <c r="AP25" s="1685"/>
      <c r="AQ25" s="1685"/>
      <c r="AR25" s="1685"/>
      <c r="AS25" s="1685"/>
      <c r="AT25" s="1685"/>
      <c r="AU25" s="1685"/>
      <c r="AV25" s="1686"/>
      <c r="AW25" s="112"/>
      <c r="AX25" s="112"/>
    </row>
    <row r="26" spans="1:55" ht="11.25" customHeight="1">
      <c r="A26" s="112"/>
      <c r="B26" s="1175"/>
      <c r="C26" s="1176"/>
      <c r="D26" s="1176"/>
      <c r="E26" s="1176"/>
      <c r="F26" s="1176"/>
      <c r="G26" s="1176"/>
      <c r="H26" s="1200"/>
      <c r="I26" s="1197" t="s">
        <v>268</v>
      </c>
      <c r="J26" s="1197"/>
      <c r="K26" s="1198"/>
      <c r="L26" s="1681"/>
      <c r="M26" s="1682"/>
      <c r="N26" s="1682"/>
      <c r="O26" s="1682"/>
      <c r="P26" s="1682"/>
      <c r="Q26" s="1682"/>
      <c r="R26" s="1682"/>
      <c r="S26" s="1682"/>
      <c r="T26" s="1682"/>
      <c r="U26" s="1682"/>
      <c r="V26" s="1682"/>
      <c r="W26" s="1682"/>
      <c r="X26" s="1682"/>
      <c r="Y26" s="1682"/>
      <c r="Z26" s="1682"/>
      <c r="AA26" s="1682"/>
      <c r="AB26" s="1682"/>
      <c r="AC26" s="1682"/>
      <c r="AD26" s="1682"/>
      <c r="AE26" s="1682"/>
      <c r="AF26" s="1682"/>
      <c r="AG26" s="1682"/>
      <c r="AH26" s="1682"/>
      <c r="AI26" s="1682"/>
      <c r="AJ26" s="1682"/>
      <c r="AK26" s="1682"/>
      <c r="AL26" s="1682"/>
      <c r="AM26" s="1682"/>
      <c r="AN26" s="1682"/>
      <c r="AO26" s="1682"/>
      <c r="AP26" s="1682"/>
      <c r="AQ26" s="1682"/>
      <c r="AR26" s="1682"/>
      <c r="AS26" s="1682"/>
      <c r="AT26" s="1682"/>
      <c r="AU26" s="1682"/>
      <c r="AV26" s="1683"/>
      <c r="AW26" s="112"/>
      <c r="AX26" s="112"/>
    </row>
    <row r="27" spans="1:55" ht="11.25" customHeight="1">
      <c r="A27" s="112"/>
      <c r="B27" s="1175"/>
      <c r="C27" s="1176"/>
      <c r="D27" s="1176"/>
      <c r="E27" s="1176"/>
      <c r="F27" s="1176"/>
      <c r="G27" s="1176"/>
      <c r="H27" s="1200"/>
      <c r="I27" s="1176"/>
      <c r="J27" s="1176"/>
      <c r="K27" s="1200"/>
      <c r="L27" s="1684"/>
      <c r="M27" s="1685"/>
      <c r="N27" s="1685"/>
      <c r="O27" s="1685"/>
      <c r="P27" s="1685"/>
      <c r="Q27" s="1685"/>
      <c r="R27" s="1685"/>
      <c r="S27" s="1685"/>
      <c r="T27" s="1685"/>
      <c r="U27" s="1685"/>
      <c r="V27" s="1685"/>
      <c r="W27" s="1685"/>
      <c r="X27" s="1685"/>
      <c r="Y27" s="1685"/>
      <c r="Z27" s="1685"/>
      <c r="AA27" s="1685"/>
      <c r="AB27" s="1685"/>
      <c r="AC27" s="1685"/>
      <c r="AD27" s="1685"/>
      <c r="AE27" s="1685"/>
      <c r="AF27" s="1685"/>
      <c r="AG27" s="1685"/>
      <c r="AH27" s="1685"/>
      <c r="AI27" s="1685"/>
      <c r="AJ27" s="1685"/>
      <c r="AK27" s="1685"/>
      <c r="AL27" s="1685"/>
      <c r="AM27" s="1685"/>
      <c r="AN27" s="1685"/>
      <c r="AO27" s="1685"/>
      <c r="AP27" s="1685"/>
      <c r="AQ27" s="1685"/>
      <c r="AR27" s="1685"/>
      <c r="AS27" s="1685"/>
      <c r="AT27" s="1685"/>
      <c r="AU27" s="1685"/>
      <c r="AV27" s="1686"/>
      <c r="AW27" s="112"/>
      <c r="AX27" s="112"/>
    </row>
    <row r="28" spans="1:55" ht="11.25" customHeight="1">
      <c r="A28" s="112"/>
      <c r="B28" s="1292" t="s">
        <v>269</v>
      </c>
      <c r="C28" s="1197"/>
      <c r="D28" s="1197"/>
      <c r="E28" s="1197"/>
      <c r="F28" s="1197"/>
      <c r="G28" s="1197"/>
      <c r="H28" s="1197"/>
      <c r="I28" s="1197"/>
      <c r="J28" s="1197"/>
      <c r="K28" s="1198"/>
      <c r="L28" s="1632"/>
      <c r="M28" s="1633"/>
      <c r="N28" s="1633"/>
      <c r="O28" s="1633"/>
      <c r="P28" s="1633"/>
      <c r="Q28" s="1633"/>
      <c r="R28" s="1633"/>
      <c r="S28" s="1633"/>
      <c r="T28" s="1633"/>
      <c r="U28" s="1633"/>
      <c r="V28" s="1633"/>
      <c r="W28" s="1633"/>
      <c r="X28" s="1633"/>
      <c r="Y28" s="1633"/>
      <c r="Z28" s="1633"/>
      <c r="AA28" s="1633"/>
      <c r="AB28" s="1633"/>
      <c r="AC28" s="1633"/>
      <c r="AD28" s="1633"/>
      <c r="AE28" s="1633"/>
      <c r="AF28" s="1633"/>
      <c r="AG28" s="1633"/>
      <c r="AH28" s="1633"/>
      <c r="AI28" s="1633"/>
      <c r="AJ28" s="1633"/>
      <c r="AK28" s="1633"/>
      <c r="AL28" s="1633"/>
      <c r="AM28" s="1633"/>
      <c r="AN28" s="1633"/>
      <c r="AO28" s="1633"/>
      <c r="AP28" s="1633"/>
      <c r="AQ28" s="1633"/>
      <c r="AR28" s="1633"/>
      <c r="AS28" s="1633"/>
      <c r="AT28" s="1633"/>
      <c r="AU28" s="1633"/>
      <c r="AV28" s="1634"/>
      <c r="AW28" s="112"/>
      <c r="AX28" s="112"/>
    </row>
    <row r="29" spans="1:55" ht="11.25" customHeight="1">
      <c r="A29" s="112"/>
      <c r="B29" s="1175"/>
      <c r="C29" s="1176"/>
      <c r="D29" s="1176"/>
      <c r="E29" s="1176"/>
      <c r="F29" s="1176"/>
      <c r="G29" s="1176"/>
      <c r="H29" s="1176"/>
      <c r="I29" s="1176"/>
      <c r="J29" s="1176"/>
      <c r="K29" s="1200"/>
      <c r="L29" s="1677"/>
      <c r="M29" s="1678"/>
      <c r="N29" s="1678"/>
      <c r="O29" s="1678"/>
      <c r="P29" s="1678"/>
      <c r="Q29" s="1678"/>
      <c r="R29" s="1678"/>
      <c r="S29" s="1678"/>
      <c r="T29" s="1678"/>
      <c r="U29" s="1678"/>
      <c r="V29" s="1678"/>
      <c r="W29" s="1678"/>
      <c r="X29" s="1678"/>
      <c r="Y29" s="1678"/>
      <c r="Z29" s="1678"/>
      <c r="AA29" s="1678"/>
      <c r="AB29" s="1678"/>
      <c r="AC29" s="1678"/>
      <c r="AD29" s="1678"/>
      <c r="AE29" s="1678"/>
      <c r="AF29" s="1678"/>
      <c r="AG29" s="1678"/>
      <c r="AH29" s="1678"/>
      <c r="AI29" s="1678"/>
      <c r="AJ29" s="1678"/>
      <c r="AK29" s="1678"/>
      <c r="AL29" s="1678"/>
      <c r="AM29" s="1678"/>
      <c r="AN29" s="1678"/>
      <c r="AO29" s="1678"/>
      <c r="AP29" s="1678"/>
      <c r="AQ29" s="1678"/>
      <c r="AR29" s="1678"/>
      <c r="AS29" s="1678"/>
      <c r="AT29" s="1678"/>
      <c r="AU29" s="1678"/>
      <c r="AV29" s="1679"/>
      <c r="AW29" s="112"/>
      <c r="AX29" s="112"/>
    </row>
    <row r="30" spans="1:55" ht="11.25" customHeight="1">
      <c r="A30" s="112"/>
      <c r="B30" s="1177"/>
      <c r="C30" s="1178"/>
      <c r="D30" s="1178"/>
      <c r="E30" s="1178"/>
      <c r="F30" s="1178"/>
      <c r="G30" s="1178"/>
      <c r="H30" s="1178"/>
      <c r="I30" s="1178"/>
      <c r="J30" s="1178"/>
      <c r="K30" s="1199"/>
      <c r="L30" s="1635"/>
      <c r="M30" s="1636"/>
      <c r="N30" s="1636"/>
      <c r="O30" s="1636"/>
      <c r="P30" s="1636"/>
      <c r="Q30" s="1636"/>
      <c r="R30" s="1636"/>
      <c r="S30" s="1636"/>
      <c r="T30" s="1636"/>
      <c r="U30" s="1636"/>
      <c r="V30" s="1636"/>
      <c r="W30" s="1636"/>
      <c r="X30" s="1636"/>
      <c r="Y30" s="1636"/>
      <c r="Z30" s="1636"/>
      <c r="AA30" s="1636"/>
      <c r="AB30" s="1636"/>
      <c r="AC30" s="1636"/>
      <c r="AD30" s="1636"/>
      <c r="AE30" s="1636"/>
      <c r="AF30" s="1636"/>
      <c r="AG30" s="1636"/>
      <c r="AH30" s="1636"/>
      <c r="AI30" s="1636"/>
      <c r="AJ30" s="1636"/>
      <c r="AK30" s="1636"/>
      <c r="AL30" s="1636"/>
      <c r="AM30" s="1636"/>
      <c r="AN30" s="1636"/>
      <c r="AO30" s="1636"/>
      <c r="AP30" s="1636"/>
      <c r="AQ30" s="1636"/>
      <c r="AR30" s="1636"/>
      <c r="AS30" s="1636"/>
      <c r="AT30" s="1636"/>
      <c r="AU30" s="1636"/>
      <c r="AV30" s="1637"/>
      <c r="AW30" s="112"/>
      <c r="AX30" s="112"/>
    </row>
    <row r="31" spans="1:55" ht="5.25" customHeight="1">
      <c r="A31" s="112"/>
      <c r="B31" s="112"/>
      <c r="C31" s="112"/>
      <c r="D31" s="112"/>
      <c r="E31" s="112"/>
      <c r="F31" s="112"/>
      <c r="G31" s="112"/>
      <c r="H31" s="112"/>
      <c r="I31" s="112"/>
      <c r="J31" s="112"/>
      <c r="K31" s="112"/>
      <c r="L31" s="112"/>
      <c r="M31" s="112"/>
      <c r="N31" s="112"/>
      <c r="O31" s="112"/>
      <c r="P31" s="112"/>
      <c r="Q31" s="112"/>
      <c r="R31" s="112"/>
      <c r="S31" s="112"/>
      <c r="T31" s="112"/>
      <c r="U31" s="112"/>
      <c r="V31" s="112"/>
      <c r="W31" s="112"/>
      <c r="X31" s="112"/>
      <c r="Y31" s="112"/>
      <c r="Z31" s="112"/>
      <c r="AA31" s="112"/>
      <c r="AB31" s="112"/>
      <c r="AC31" s="112"/>
      <c r="AD31" s="112"/>
      <c r="AE31" s="112"/>
      <c r="AF31" s="112"/>
      <c r="AG31" s="112"/>
      <c r="AH31" s="112"/>
      <c r="AI31" s="112"/>
      <c r="AJ31" s="112"/>
      <c r="AK31" s="112"/>
      <c r="AL31" s="112"/>
      <c r="AM31" s="112"/>
      <c r="AN31" s="112"/>
      <c r="AO31" s="112"/>
      <c r="AP31" s="112"/>
      <c r="AQ31" s="112"/>
      <c r="AR31" s="112"/>
      <c r="AS31" s="112"/>
      <c r="AT31" s="112"/>
      <c r="AU31" s="112"/>
      <c r="AV31" s="112"/>
      <c r="AW31" s="112"/>
      <c r="AX31" s="112"/>
    </row>
    <row r="32" spans="1:55" ht="11.25" customHeight="1">
      <c r="A32" s="112"/>
      <c r="B32" s="1652" t="s">
        <v>270</v>
      </c>
      <c r="C32" s="1653"/>
      <c r="D32" s="1196" t="s">
        <v>271</v>
      </c>
      <c r="E32" s="1197"/>
      <c r="F32" s="1197"/>
      <c r="G32" s="1198"/>
      <c r="H32" s="1186" t="s">
        <v>272</v>
      </c>
      <c r="I32" s="1187"/>
      <c r="J32" s="1187"/>
      <c r="K32" s="1188"/>
      <c r="L32" s="1186" t="s">
        <v>273</v>
      </c>
      <c r="M32" s="1187"/>
      <c r="N32" s="1187"/>
      <c r="O32" s="1187"/>
      <c r="P32" s="1187"/>
      <c r="Q32" s="1187"/>
      <c r="R32" s="1187"/>
      <c r="S32" s="1187"/>
      <c r="T32" s="1187"/>
      <c r="U32" s="1187"/>
      <c r="V32" s="1188"/>
      <c r="W32" s="1186" t="s">
        <v>274</v>
      </c>
      <c r="X32" s="1187"/>
      <c r="Y32" s="1187"/>
      <c r="Z32" s="1187"/>
      <c r="AA32" s="1187"/>
      <c r="AB32" s="1187"/>
      <c r="AC32" s="1187"/>
      <c r="AD32" s="1187"/>
      <c r="AE32" s="1187"/>
      <c r="AF32" s="1187"/>
      <c r="AG32" s="1187"/>
      <c r="AH32" s="1187"/>
      <c r="AI32" s="1187"/>
      <c r="AJ32" s="1187"/>
      <c r="AK32" s="1188"/>
      <c r="AL32" s="112"/>
      <c r="AM32" s="112"/>
      <c r="AN32" s="112"/>
      <c r="AO32" s="112"/>
      <c r="AP32" s="112"/>
      <c r="AQ32" s="112"/>
      <c r="AR32" s="112"/>
      <c r="AS32" s="112"/>
      <c r="AT32" s="112"/>
      <c r="AU32" s="112"/>
      <c r="AV32" s="112"/>
      <c r="AW32" s="112"/>
      <c r="AX32" s="112"/>
    </row>
    <row r="33" spans="1:50" ht="11.25" customHeight="1">
      <c r="A33" s="112"/>
      <c r="B33" s="1654"/>
      <c r="C33" s="1655"/>
      <c r="D33" s="1175"/>
      <c r="E33" s="1176"/>
      <c r="F33" s="1176"/>
      <c r="G33" s="1200"/>
      <c r="H33" s="1196" t="s">
        <v>275</v>
      </c>
      <c r="I33" s="1197"/>
      <c r="J33" s="1197"/>
      <c r="K33" s="1198"/>
      <c r="L33" s="1662" t="s">
        <v>471</v>
      </c>
      <c r="M33" s="1239"/>
      <c r="N33" s="1191"/>
      <c r="O33" s="1191"/>
      <c r="P33" s="1239" t="s">
        <v>186</v>
      </c>
      <c r="Q33" s="1191"/>
      <c r="R33" s="1191"/>
      <c r="S33" s="1239" t="s">
        <v>187</v>
      </c>
      <c r="T33" s="1191"/>
      <c r="U33" s="1191"/>
      <c r="V33" s="1173" t="s">
        <v>99</v>
      </c>
      <c r="W33" s="1241"/>
      <c r="X33" s="1242"/>
      <c r="Y33" s="1242"/>
      <c r="Z33" s="1242"/>
      <c r="AA33" s="1242"/>
      <c r="AB33" s="1242"/>
      <c r="AC33" s="1242"/>
      <c r="AD33" s="1242"/>
      <c r="AE33" s="1242"/>
      <c r="AF33" s="1242"/>
      <c r="AG33" s="1242"/>
      <c r="AH33" s="1242"/>
      <c r="AI33" s="1242"/>
      <c r="AJ33" s="1242"/>
      <c r="AK33" s="1658"/>
      <c r="AL33" s="112"/>
      <c r="AM33" s="112"/>
      <c r="AN33" s="112"/>
      <c r="AO33" s="112"/>
      <c r="AP33" s="112"/>
      <c r="AQ33" s="112"/>
      <c r="AR33" s="112"/>
      <c r="AS33" s="112"/>
      <c r="AT33" s="112"/>
      <c r="AU33" s="112"/>
      <c r="AV33" s="112"/>
      <c r="AW33" s="112"/>
      <c r="AX33" s="112"/>
    </row>
    <row r="34" spans="1:50" ht="11.25" customHeight="1">
      <c r="A34" s="112"/>
      <c r="B34" s="1654"/>
      <c r="C34" s="1655"/>
      <c r="D34" s="1175"/>
      <c r="E34" s="1176"/>
      <c r="F34" s="1176"/>
      <c r="G34" s="1200"/>
      <c r="H34" s="1177"/>
      <c r="I34" s="1178"/>
      <c r="J34" s="1178"/>
      <c r="K34" s="1199"/>
      <c r="L34" s="1676"/>
      <c r="M34" s="1240"/>
      <c r="N34" s="1194"/>
      <c r="O34" s="1194"/>
      <c r="P34" s="1240"/>
      <c r="Q34" s="1194"/>
      <c r="R34" s="1194"/>
      <c r="S34" s="1240"/>
      <c r="T34" s="1194"/>
      <c r="U34" s="1194"/>
      <c r="V34" s="1229"/>
      <c r="W34" s="1241"/>
      <c r="X34" s="1242"/>
      <c r="Y34" s="1242"/>
      <c r="Z34" s="1242"/>
      <c r="AA34" s="1242"/>
      <c r="AB34" s="1242"/>
      <c r="AC34" s="1242"/>
      <c r="AD34" s="1242"/>
      <c r="AE34" s="1242"/>
      <c r="AF34" s="1242"/>
      <c r="AG34" s="1242"/>
      <c r="AH34" s="1242"/>
      <c r="AI34" s="1242"/>
      <c r="AJ34" s="1242"/>
      <c r="AK34" s="1658"/>
      <c r="AL34" s="112"/>
      <c r="AM34" s="112"/>
      <c r="AN34" s="112"/>
      <c r="AO34" s="112"/>
      <c r="AP34" s="112"/>
      <c r="AQ34" s="112"/>
      <c r="AR34" s="112"/>
      <c r="AS34" s="112"/>
      <c r="AT34" s="112"/>
      <c r="AU34" s="112"/>
      <c r="AV34" s="112"/>
      <c r="AW34" s="112"/>
      <c r="AX34" s="112"/>
    </row>
    <row r="35" spans="1:50" ht="11.25" customHeight="1">
      <c r="A35" s="112"/>
      <c r="B35" s="1654"/>
      <c r="C35" s="1655"/>
      <c r="D35" s="1175"/>
      <c r="E35" s="1176"/>
      <c r="F35" s="1176"/>
      <c r="G35" s="1200"/>
      <c r="H35" s="1175" t="s">
        <v>276</v>
      </c>
      <c r="I35" s="1176"/>
      <c r="J35" s="1176"/>
      <c r="K35" s="1200"/>
      <c r="L35" s="1662" t="s">
        <v>471</v>
      </c>
      <c r="M35" s="1239"/>
      <c r="N35" s="1191"/>
      <c r="O35" s="1191"/>
      <c r="P35" s="1239" t="s">
        <v>186</v>
      </c>
      <c r="Q35" s="1191"/>
      <c r="R35" s="1191"/>
      <c r="S35" s="1239" t="s">
        <v>187</v>
      </c>
      <c r="T35" s="1191"/>
      <c r="U35" s="1191"/>
      <c r="V35" s="1173" t="s">
        <v>99</v>
      </c>
      <c r="W35" s="1190"/>
      <c r="X35" s="1191"/>
      <c r="Y35" s="1191"/>
      <c r="Z35" s="1191"/>
      <c r="AA35" s="1191"/>
      <c r="AB35" s="1191"/>
      <c r="AC35" s="1191"/>
      <c r="AD35" s="1191"/>
      <c r="AE35" s="1191"/>
      <c r="AF35" s="1191"/>
      <c r="AG35" s="1191"/>
      <c r="AH35" s="1191"/>
      <c r="AI35" s="1191"/>
      <c r="AJ35" s="1191"/>
      <c r="AK35" s="1192"/>
      <c r="AL35" s="112"/>
      <c r="AM35" s="112"/>
      <c r="AN35" s="112"/>
      <c r="AO35" s="112"/>
      <c r="AP35" s="112"/>
      <c r="AQ35" s="112"/>
      <c r="AR35" s="112"/>
      <c r="AS35" s="112"/>
      <c r="AT35" s="112"/>
      <c r="AU35" s="112"/>
      <c r="AV35" s="112"/>
      <c r="AW35" s="112"/>
      <c r="AX35" s="112"/>
    </row>
    <row r="36" spans="1:50" ht="11.25" customHeight="1">
      <c r="A36" s="112"/>
      <c r="B36" s="1654"/>
      <c r="C36" s="1655"/>
      <c r="D36" s="1177"/>
      <c r="E36" s="1178"/>
      <c r="F36" s="1178"/>
      <c r="G36" s="1199"/>
      <c r="H36" s="1177"/>
      <c r="I36" s="1178"/>
      <c r="J36" s="1178"/>
      <c r="K36" s="1199"/>
      <c r="L36" s="1676"/>
      <c r="M36" s="1240"/>
      <c r="N36" s="1194"/>
      <c r="O36" s="1194"/>
      <c r="P36" s="1240"/>
      <c r="Q36" s="1194"/>
      <c r="R36" s="1194"/>
      <c r="S36" s="1240"/>
      <c r="T36" s="1194"/>
      <c r="U36" s="1194"/>
      <c r="V36" s="1229"/>
      <c r="W36" s="1193"/>
      <c r="X36" s="1194"/>
      <c r="Y36" s="1194"/>
      <c r="Z36" s="1194"/>
      <c r="AA36" s="1194"/>
      <c r="AB36" s="1194"/>
      <c r="AC36" s="1194"/>
      <c r="AD36" s="1194"/>
      <c r="AE36" s="1194"/>
      <c r="AF36" s="1194"/>
      <c r="AG36" s="1194"/>
      <c r="AH36" s="1194"/>
      <c r="AI36" s="1194"/>
      <c r="AJ36" s="1194"/>
      <c r="AK36" s="1195"/>
      <c r="AL36" s="112"/>
      <c r="AM36" s="112"/>
      <c r="AN36" s="112"/>
      <c r="AO36" s="112"/>
      <c r="AP36" s="112"/>
      <c r="AQ36" s="112"/>
      <c r="AR36" s="112"/>
      <c r="AS36" s="112"/>
      <c r="AT36" s="112"/>
      <c r="AU36" s="112"/>
      <c r="AV36" s="112"/>
      <c r="AW36" s="112"/>
      <c r="AX36" s="112"/>
    </row>
    <row r="37" spans="1:50" ht="11.25" customHeight="1">
      <c r="A37" s="112"/>
      <c r="B37" s="1654"/>
      <c r="C37" s="1655"/>
      <c r="D37" s="1196" t="s">
        <v>277</v>
      </c>
      <c r="E37" s="1197"/>
      <c r="F37" s="1197"/>
      <c r="G37" s="1198"/>
      <c r="H37" s="1196" t="s">
        <v>278</v>
      </c>
      <c r="I37" s="1197"/>
      <c r="J37" s="1197"/>
      <c r="K37" s="1198"/>
      <c r="L37" s="1632"/>
      <c r="M37" s="1633"/>
      <c r="N37" s="1633"/>
      <c r="O37" s="1633"/>
      <c r="P37" s="1633"/>
      <c r="Q37" s="1633"/>
      <c r="R37" s="1633"/>
      <c r="S37" s="1633"/>
      <c r="T37" s="1633"/>
      <c r="U37" s="1633"/>
      <c r="V37" s="1633"/>
      <c r="W37" s="1633"/>
      <c r="X37" s="1633"/>
      <c r="Y37" s="1633"/>
      <c r="Z37" s="1633"/>
      <c r="AA37" s="1633"/>
      <c r="AB37" s="1633"/>
      <c r="AC37" s="1633"/>
      <c r="AD37" s="1633"/>
      <c r="AE37" s="1633"/>
      <c r="AF37" s="1633"/>
      <c r="AG37" s="1633"/>
      <c r="AH37" s="1633"/>
      <c r="AI37" s="1633"/>
      <c r="AJ37" s="1633"/>
      <c r="AK37" s="1633"/>
      <c r="AL37" s="1633"/>
      <c r="AM37" s="1633"/>
      <c r="AN37" s="1633"/>
      <c r="AO37" s="1633"/>
      <c r="AP37" s="1633"/>
      <c r="AQ37" s="1633"/>
      <c r="AR37" s="1633"/>
      <c r="AS37" s="1633"/>
      <c r="AT37" s="1633"/>
      <c r="AU37" s="1633"/>
      <c r="AV37" s="1634"/>
      <c r="AW37" s="112"/>
      <c r="AX37" s="112"/>
    </row>
    <row r="38" spans="1:50" ht="11.25" customHeight="1">
      <c r="A38" s="112"/>
      <c r="B38" s="1654"/>
      <c r="C38" s="1655"/>
      <c r="D38" s="1175"/>
      <c r="E38" s="1176"/>
      <c r="F38" s="1176"/>
      <c r="G38" s="1200"/>
      <c r="H38" s="1177"/>
      <c r="I38" s="1178"/>
      <c r="J38" s="1178"/>
      <c r="K38" s="1199"/>
      <c r="L38" s="1635"/>
      <c r="M38" s="1636"/>
      <c r="N38" s="1636"/>
      <c r="O38" s="1636"/>
      <c r="P38" s="1636"/>
      <c r="Q38" s="1636"/>
      <c r="R38" s="1636"/>
      <c r="S38" s="1636"/>
      <c r="T38" s="1636"/>
      <c r="U38" s="1636"/>
      <c r="V38" s="1636"/>
      <c r="W38" s="1636"/>
      <c r="X38" s="1636"/>
      <c r="Y38" s="1636"/>
      <c r="Z38" s="1636"/>
      <c r="AA38" s="1636"/>
      <c r="AB38" s="1636"/>
      <c r="AC38" s="1636"/>
      <c r="AD38" s="1636"/>
      <c r="AE38" s="1636"/>
      <c r="AF38" s="1636"/>
      <c r="AG38" s="1636"/>
      <c r="AH38" s="1636"/>
      <c r="AI38" s="1636"/>
      <c r="AJ38" s="1636"/>
      <c r="AK38" s="1636"/>
      <c r="AL38" s="1636"/>
      <c r="AM38" s="1636"/>
      <c r="AN38" s="1636"/>
      <c r="AO38" s="1636"/>
      <c r="AP38" s="1636"/>
      <c r="AQ38" s="1636"/>
      <c r="AR38" s="1636"/>
      <c r="AS38" s="1636"/>
      <c r="AT38" s="1636"/>
      <c r="AU38" s="1636"/>
      <c r="AV38" s="1637"/>
      <c r="AW38" s="112"/>
      <c r="AX38" s="112"/>
    </row>
    <row r="39" spans="1:50" ht="11.25" customHeight="1">
      <c r="A39" s="112"/>
      <c r="B39" s="1654"/>
      <c r="C39" s="1655"/>
      <c r="D39" s="1175"/>
      <c r="E39" s="1176"/>
      <c r="F39" s="1176"/>
      <c r="G39" s="1200"/>
      <c r="H39" s="1196" t="s">
        <v>279</v>
      </c>
      <c r="I39" s="1197"/>
      <c r="J39" s="1197"/>
      <c r="K39" s="1197"/>
      <c r="L39" s="1201"/>
      <c r="M39" s="1201"/>
      <c r="N39" s="1202"/>
      <c r="O39" s="1239" t="s">
        <v>280</v>
      </c>
      <c r="P39" s="1239"/>
      <c r="Q39" s="1239"/>
      <c r="R39" s="1173"/>
      <c r="S39" s="112"/>
      <c r="T39" s="112"/>
      <c r="U39" s="112"/>
      <c r="V39" s="112"/>
      <c r="W39" s="112"/>
      <c r="X39" s="112"/>
      <c r="Y39" s="112"/>
      <c r="Z39" s="112"/>
      <c r="AA39" s="112"/>
      <c r="AB39" s="112"/>
      <c r="AC39" s="112"/>
      <c r="AD39" s="112"/>
      <c r="AE39" s="112"/>
      <c r="AF39" s="112"/>
      <c r="AG39" s="112"/>
      <c r="AH39" s="112"/>
      <c r="AI39" s="112"/>
      <c r="AJ39" s="112"/>
      <c r="AK39" s="112"/>
      <c r="AL39" s="112"/>
      <c r="AM39" s="112"/>
      <c r="AN39" s="112"/>
      <c r="AO39" s="112"/>
      <c r="AP39" s="112"/>
      <c r="AQ39" s="112"/>
      <c r="AR39" s="112"/>
      <c r="AS39" s="112"/>
      <c r="AT39" s="112"/>
      <c r="AU39" s="112"/>
      <c r="AV39" s="112"/>
      <c r="AW39" s="112"/>
      <c r="AX39" s="112"/>
    </row>
    <row r="40" spans="1:50" ht="11.25" customHeight="1">
      <c r="A40" s="112"/>
      <c r="B40" s="1656"/>
      <c r="C40" s="1657"/>
      <c r="D40" s="1177"/>
      <c r="E40" s="1178"/>
      <c r="F40" s="1178"/>
      <c r="G40" s="1199"/>
      <c r="H40" s="1177"/>
      <c r="I40" s="1178"/>
      <c r="J40" s="1178"/>
      <c r="K40" s="1178"/>
      <c r="L40" s="1201"/>
      <c r="M40" s="1201"/>
      <c r="N40" s="1202"/>
      <c r="O40" s="1240"/>
      <c r="P40" s="1240"/>
      <c r="Q40" s="1240"/>
      <c r="R40" s="1229"/>
      <c r="S40" s="112"/>
      <c r="T40" s="112"/>
      <c r="U40" s="112"/>
      <c r="V40" s="112"/>
      <c r="W40" s="112"/>
      <c r="X40" s="112"/>
      <c r="Y40" s="112"/>
      <c r="Z40" s="112"/>
      <c r="AA40" s="112"/>
      <c r="AB40" s="112"/>
      <c r="AC40" s="112"/>
      <c r="AD40" s="112"/>
      <c r="AE40" s="112"/>
      <c r="AF40" s="112"/>
      <c r="AG40" s="112"/>
      <c r="AH40" s="112"/>
      <c r="AI40" s="112"/>
      <c r="AJ40" s="112"/>
      <c r="AK40" s="112"/>
      <c r="AL40" s="112"/>
      <c r="AM40" s="112"/>
      <c r="AN40" s="112"/>
      <c r="AO40" s="112"/>
      <c r="AP40" s="112"/>
      <c r="AQ40" s="112"/>
      <c r="AR40" s="112"/>
      <c r="AS40" s="112"/>
      <c r="AT40" s="112"/>
      <c r="AU40" s="112"/>
      <c r="AV40" s="112"/>
      <c r="AW40" s="112"/>
      <c r="AX40" s="112"/>
    </row>
    <row r="41" spans="1:50" ht="4.5" customHeight="1">
      <c r="A41" s="112"/>
      <c r="B41" s="112"/>
      <c r="C41" s="112"/>
      <c r="D41" s="112"/>
      <c r="E41" s="112"/>
      <c r="F41" s="112"/>
      <c r="G41" s="112"/>
      <c r="H41" s="112"/>
      <c r="I41" s="112"/>
      <c r="J41" s="112"/>
      <c r="K41" s="112"/>
      <c r="L41" s="112"/>
      <c r="M41" s="112"/>
      <c r="N41" s="112"/>
      <c r="O41" s="112"/>
      <c r="P41" s="112"/>
      <c r="Q41" s="112"/>
      <c r="R41" s="112"/>
      <c r="S41" s="112"/>
      <c r="T41" s="112"/>
      <c r="U41" s="112"/>
      <c r="V41" s="112"/>
      <c r="W41" s="112"/>
      <c r="X41" s="112"/>
      <c r="Y41" s="112"/>
      <c r="Z41" s="112"/>
      <c r="AA41" s="112"/>
      <c r="AB41" s="112"/>
      <c r="AC41" s="112"/>
      <c r="AD41" s="112"/>
      <c r="AE41" s="112"/>
      <c r="AF41" s="112"/>
      <c r="AG41" s="112"/>
      <c r="AH41" s="112"/>
      <c r="AI41" s="112"/>
      <c r="AJ41" s="112"/>
      <c r="AK41" s="112"/>
      <c r="AL41" s="112"/>
      <c r="AM41" s="112"/>
      <c r="AN41" s="112"/>
      <c r="AO41" s="112"/>
      <c r="AP41" s="112"/>
      <c r="AQ41" s="112"/>
      <c r="AR41" s="112"/>
      <c r="AS41" s="112"/>
      <c r="AT41" s="112"/>
      <c r="AU41" s="112"/>
      <c r="AV41" s="112"/>
      <c r="AW41" s="112"/>
      <c r="AX41" s="112"/>
    </row>
    <row r="42" spans="1:50" ht="11.25" customHeight="1">
      <c r="A42" s="112"/>
      <c r="B42" s="1485" t="s">
        <v>281</v>
      </c>
      <c r="C42" s="1485"/>
      <c r="D42" s="1485"/>
      <c r="E42" s="1485"/>
      <c r="F42" s="1485"/>
      <c r="G42" s="1485"/>
      <c r="H42" s="1485"/>
      <c r="I42" s="1485"/>
      <c r="J42" s="1485"/>
      <c r="K42" s="1485"/>
      <c r="L42" s="312"/>
      <c r="M42" s="312"/>
      <c r="N42" s="312"/>
      <c r="O42" s="312"/>
      <c r="P42" s="312"/>
      <c r="Q42" s="312"/>
      <c r="R42" s="312"/>
      <c r="S42" s="312"/>
      <c r="T42" s="312"/>
      <c r="U42" s="312"/>
      <c r="V42" s="312"/>
      <c r="W42" s="112"/>
      <c r="X42" s="112"/>
      <c r="Y42" s="112"/>
      <c r="Z42" s="112"/>
      <c r="AA42" s="112"/>
      <c r="AB42" s="112"/>
      <c r="AC42" s="112"/>
      <c r="AD42" s="112"/>
      <c r="AE42" s="112"/>
      <c r="AF42" s="112"/>
      <c r="AG42" s="112"/>
      <c r="AH42" s="112"/>
      <c r="AI42" s="112"/>
      <c r="AJ42" s="112"/>
      <c r="AK42" s="112"/>
      <c r="AL42" s="112"/>
      <c r="AM42" s="112"/>
      <c r="AN42" s="112"/>
      <c r="AO42" s="112"/>
      <c r="AP42" s="112"/>
      <c r="AQ42" s="112"/>
      <c r="AR42" s="112"/>
      <c r="AS42" s="112"/>
      <c r="AT42" s="112"/>
      <c r="AU42" s="112"/>
      <c r="AV42" s="112"/>
      <c r="AW42" s="112"/>
      <c r="AX42" s="112"/>
    </row>
    <row r="43" spans="1:50" ht="11.25" customHeight="1">
      <c r="A43" s="112"/>
      <c r="B43" s="1473"/>
      <c r="C43" s="1473"/>
      <c r="D43" s="1473"/>
      <c r="E43" s="1473"/>
      <c r="F43" s="1473"/>
      <c r="G43" s="1473"/>
      <c r="H43" s="1473"/>
      <c r="I43" s="1473"/>
      <c r="J43" s="1473"/>
      <c r="K43" s="1473"/>
      <c r="L43" s="115" t="s">
        <v>559</v>
      </c>
      <c r="M43" s="312"/>
      <c r="N43" s="312"/>
      <c r="O43" s="312"/>
      <c r="P43" s="312"/>
      <c r="Q43" s="312"/>
      <c r="R43" s="312"/>
      <c r="S43" s="312"/>
      <c r="T43" s="312"/>
      <c r="U43" s="312"/>
      <c r="V43" s="312"/>
      <c r="W43" s="112"/>
      <c r="X43" s="112"/>
      <c r="Y43" s="112"/>
      <c r="Z43" s="112"/>
      <c r="AA43" s="112"/>
      <c r="AB43" s="112"/>
      <c r="AC43" s="112"/>
      <c r="AD43" s="112"/>
      <c r="AE43" s="112"/>
      <c r="AF43" s="112"/>
      <c r="AG43" s="112"/>
      <c r="AH43" s="112"/>
      <c r="AI43" s="112"/>
      <c r="AJ43" s="112"/>
      <c r="AK43" s="112"/>
      <c r="AL43" s="112"/>
      <c r="AM43" s="112"/>
      <c r="AN43" s="112"/>
      <c r="AO43" s="112"/>
      <c r="AP43" s="112"/>
      <c r="AQ43" s="112"/>
      <c r="AR43" s="112"/>
      <c r="AS43" s="112"/>
      <c r="AT43" s="112"/>
      <c r="AU43" s="112"/>
      <c r="AV43" s="112"/>
      <c r="AW43" s="112"/>
      <c r="AX43" s="112"/>
    </row>
    <row r="44" spans="1:50" ht="11.25" customHeight="1">
      <c r="A44" s="112"/>
      <c r="B44" s="1196" t="s">
        <v>282</v>
      </c>
      <c r="C44" s="1197"/>
      <c r="D44" s="1197"/>
      <c r="E44" s="1197"/>
      <c r="F44" s="1197"/>
      <c r="G44" s="1197"/>
      <c r="H44" s="1197"/>
      <c r="I44" s="1197"/>
      <c r="J44" s="1197"/>
      <c r="K44" s="1198"/>
      <c r="L44" s="1640" t="s">
        <v>602</v>
      </c>
      <c r="M44" s="1641"/>
      <c r="N44" s="1642"/>
      <c r="O44" s="1186" t="s">
        <v>1044</v>
      </c>
      <c r="P44" s="1187"/>
      <c r="Q44" s="1188"/>
      <c r="R44" s="1186" t="s">
        <v>284</v>
      </c>
      <c r="S44" s="1187"/>
      <c r="T44" s="1188"/>
      <c r="U44" s="336"/>
      <c r="V44" s="112"/>
      <c r="W44" s="1643" t="s">
        <v>603</v>
      </c>
      <c r="X44" s="1644"/>
      <c r="Y44" s="1644"/>
      <c r="Z44" s="1644"/>
      <c r="AA44" s="1644"/>
      <c r="AB44" s="1644"/>
      <c r="AC44" s="1644"/>
      <c r="AD44" s="1644"/>
      <c r="AE44" s="1644"/>
      <c r="AF44" s="1645"/>
      <c r="AG44" s="1186" t="s">
        <v>102</v>
      </c>
      <c r="AH44" s="1187"/>
      <c r="AI44" s="1188"/>
      <c r="AJ44" s="1186" t="s">
        <v>582</v>
      </c>
      <c r="AK44" s="1187"/>
      <c r="AL44" s="1188"/>
      <c r="AM44" s="112"/>
      <c r="AN44" s="112"/>
      <c r="AO44" s="112"/>
      <c r="AP44" s="112"/>
      <c r="AQ44" s="112"/>
      <c r="AR44" s="112"/>
      <c r="AS44" s="112"/>
      <c r="AT44" s="112"/>
      <c r="AU44" s="112"/>
      <c r="AV44" s="112"/>
      <c r="AW44" s="112"/>
      <c r="AX44" s="112"/>
    </row>
    <row r="45" spans="1:50" ht="11.25" customHeight="1">
      <c r="A45" s="112"/>
      <c r="B45" s="1175"/>
      <c r="C45" s="1176"/>
      <c r="D45" s="1176"/>
      <c r="E45" s="1176"/>
      <c r="F45" s="1176"/>
      <c r="G45" s="1176"/>
      <c r="H45" s="1176"/>
      <c r="I45" s="1176"/>
      <c r="J45" s="1176"/>
      <c r="K45" s="1200"/>
      <c r="L45" s="1467"/>
      <c r="M45" s="1468"/>
      <c r="N45" s="1638"/>
      <c r="O45" s="1467"/>
      <c r="P45" s="1468"/>
      <c r="Q45" s="1638"/>
      <c r="R45" s="1467"/>
      <c r="S45" s="1468"/>
      <c r="T45" s="1638"/>
      <c r="U45" s="336"/>
      <c r="V45" s="112"/>
      <c r="W45" s="1646"/>
      <c r="X45" s="1647"/>
      <c r="Y45" s="1647"/>
      <c r="Z45" s="1647"/>
      <c r="AA45" s="1647"/>
      <c r="AB45" s="1647"/>
      <c r="AC45" s="1647"/>
      <c r="AD45" s="1647"/>
      <c r="AE45" s="1647"/>
      <c r="AF45" s="1648"/>
      <c r="AG45" s="1467"/>
      <c r="AH45" s="1468"/>
      <c r="AI45" s="1638"/>
      <c r="AJ45" s="1467"/>
      <c r="AK45" s="1468"/>
      <c r="AL45" s="1638"/>
      <c r="AM45" s="112"/>
      <c r="AN45" s="112"/>
      <c r="AO45" s="112"/>
      <c r="AP45" s="112"/>
      <c r="AQ45" s="112"/>
      <c r="AR45" s="112"/>
      <c r="AS45" s="112"/>
      <c r="AT45" s="112"/>
      <c r="AU45" s="112"/>
      <c r="AV45" s="112"/>
      <c r="AW45" s="112"/>
      <c r="AX45" s="112"/>
    </row>
    <row r="46" spans="1:50" ht="11.25" customHeight="1">
      <c r="A46" s="112"/>
      <c r="B46" s="1177"/>
      <c r="C46" s="1178"/>
      <c r="D46" s="1178"/>
      <c r="E46" s="1178"/>
      <c r="F46" s="1178"/>
      <c r="G46" s="1178"/>
      <c r="H46" s="1178"/>
      <c r="I46" s="1178"/>
      <c r="J46" s="1178"/>
      <c r="K46" s="1199"/>
      <c r="L46" s="1469"/>
      <c r="M46" s="1470"/>
      <c r="N46" s="1639"/>
      <c r="O46" s="1469"/>
      <c r="P46" s="1470"/>
      <c r="Q46" s="1639"/>
      <c r="R46" s="1469"/>
      <c r="S46" s="1470"/>
      <c r="T46" s="1639"/>
      <c r="U46" s="336"/>
      <c r="V46" s="336"/>
      <c r="W46" s="1649"/>
      <c r="X46" s="1650"/>
      <c r="Y46" s="1650"/>
      <c r="Z46" s="1650"/>
      <c r="AA46" s="1650"/>
      <c r="AB46" s="1650"/>
      <c r="AC46" s="1650"/>
      <c r="AD46" s="1650"/>
      <c r="AE46" s="1650"/>
      <c r="AF46" s="1651"/>
      <c r="AG46" s="1469"/>
      <c r="AH46" s="1470"/>
      <c r="AI46" s="1639"/>
      <c r="AJ46" s="1469"/>
      <c r="AK46" s="1470"/>
      <c r="AL46" s="1639"/>
      <c r="AM46" s="112"/>
      <c r="AN46" s="112"/>
      <c r="AO46" s="112"/>
      <c r="AP46" s="112"/>
      <c r="AQ46" s="112"/>
      <c r="AR46" s="112"/>
      <c r="AS46" s="112"/>
      <c r="AT46" s="112"/>
      <c r="AU46" s="112"/>
      <c r="AV46" s="112"/>
      <c r="AW46" s="112"/>
      <c r="AX46" s="112"/>
    </row>
    <row r="47" spans="1:50" ht="5.25" customHeight="1">
      <c r="A47" s="112"/>
      <c r="B47" s="112"/>
      <c r="C47" s="112"/>
      <c r="D47" s="112"/>
      <c r="E47" s="112"/>
      <c r="F47" s="112"/>
      <c r="G47" s="112"/>
      <c r="H47" s="112"/>
      <c r="I47" s="112"/>
      <c r="J47" s="112"/>
      <c r="K47" s="112"/>
      <c r="L47" s="112"/>
      <c r="M47" s="112"/>
      <c r="N47" s="112"/>
      <c r="O47" s="112"/>
      <c r="P47" s="112"/>
      <c r="Q47" s="112"/>
      <c r="R47" s="112"/>
      <c r="S47" s="112"/>
      <c r="T47" s="112"/>
      <c r="U47" s="112"/>
      <c r="V47" s="112"/>
      <c r="W47" s="112"/>
      <c r="X47" s="112"/>
      <c r="Y47" s="112"/>
      <c r="Z47" s="112"/>
      <c r="AA47" s="112"/>
      <c r="AB47" s="112"/>
      <c r="AC47" s="112"/>
      <c r="AD47" s="112"/>
      <c r="AE47" s="112"/>
      <c r="AF47" s="112"/>
      <c r="AG47" s="112"/>
      <c r="AH47" s="112"/>
      <c r="AI47" s="112"/>
      <c r="AJ47" s="112"/>
      <c r="AK47" s="112"/>
      <c r="AL47" s="112"/>
      <c r="AM47" s="112"/>
      <c r="AN47" s="112"/>
      <c r="AO47" s="112"/>
      <c r="AP47" s="112"/>
      <c r="AQ47" s="112"/>
      <c r="AR47" s="112"/>
      <c r="AS47" s="112"/>
      <c r="AT47" s="112"/>
      <c r="AU47" s="112"/>
      <c r="AV47" s="112"/>
      <c r="AW47" s="112"/>
      <c r="AX47" s="112"/>
    </row>
    <row r="48" spans="1:50" ht="5.25" customHeight="1">
      <c r="A48" s="112"/>
      <c r="B48" s="112"/>
      <c r="C48" s="112"/>
      <c r="D48" s="112"/>
      <c r="E48" s="112"/>
      <c r="F48" s="112"/>
      <c r="G48" s="112"/>
      <c r="H48" s="112"/>
      <c r="I48" s="112"/>
      <c r="J48" s="112"/>
      <c r="K48" s="112"/>
      <c r="L48" s="112"/>
      <c r="M48" s="112"/>
      <c r="N48" s="112"/>
      <c r="O48" s="112"/>
      <c r="P48" s="112"/>
      <c r="Q48" s="112"/>
      <c r="R48" s="112"/>
      <c r="S48" s="112"/>
      <c r="T48" s="112"/>
      <c r="U48" s="112"/>
      <c r="V48" s="112"/>
      <c r="W48" s="112"/>
      <c r="X48" s="112"/>
      <c r="Y48" s="112"/>
      <c r="Z48" s="112"/>
      <c r="AA48" s="112"/>
      <c r="AB48" s="112"/>
      <c r="AC48" s="112"/>
      <c r="AD48" s="112"/>
      <c r="AE48" s="112"/>
      <c r="AF48" s="112"/>
      <c r="AG48" s="112"/>
      <c r="AH48" s="112"/>
      <c r="AI48" s="112"/>
      <c r="AJ48" s="112"/>
      <c r="AK48" s="112"/>
      <c r="AL48" s="112"/>
      <c r="AM48" s="112"/>
      <c r="AN48" s="112"/>
      <c r="AO48" s="112"/>
      <c r="AP48" s="112"/>
      <c r="AQ48" s="112"/>
      <c r="AR48" s="112"/>
      <c r="AS48" s="112"/>
      <c r="AT48" s="112"/>
      <c r="AU48" s="112"/>
      <c r="AV48" s="112"/>
      <c r="AW48" s="112"/>
      <c r="AX48" s="112"/>
    </row>
    <row r="49" spans="1:53" ht="11.25" customHeight="1">
      <c r="A49" s="112"/>
      <c r="B49" s="1196" t="s">
        <v>604</v>
      </c>
      <c r="C49" s="1197"/>
      <c r="D49" s="1197"/>
      <c r="E49" s="1197"/>
      <c r="F49" s="1197"/>
      <c r="G49" s="1197"/>
      <c r="H49" s="1197"/>
      <c r="I49" s="1197"/>
      <c r="J49" s="1197"/>
      <c r="K49" s="1198"/>
      <c r="L49" s="1189" t="s">
        <v>102</v>
      </c>
      <c r="M49" s="1189"/>
      <c r="N49" s="1189"/>
      <c r="O49" s="1189" t="s">
        <v>103</v>
      </c>
      <c r="P49" s="1189"/>
      <c r="Q49" s="1189"/>
      <c r="R49" s="112"/>
      <c r="S49" s="112"/>
      <c r="T49" s="112"/>
      <c r="U49" s="112"/>
      <c r="V49" s="112"/>
      <c r="W49" s="112"/>
      <c r="X49" s="112"/>
      <c r="Y49" s="112"/>
      <c r="Z49" s="112"/>
      <c r="AA49" s="112"/>
      <c r="AB49" s="112"/>
      <c r="AC49" s="112"/>
      <c r="AD49" s="112"/>
      <c r="AE49" s="112"/>
      <c r="AF49" s="112"/>
      <c r="AG49" s="112"/>
      <c r="AH49" s="112"/>
      <c r="AI49" s="112"/>
      <c r="AJ49" s="112"/>
      <c r="AK49" s="112"/>
      <c r="AL49" s="112"/>
      <c r="AM49" s="112"/>
      <c r="AN49" s="112"/>
      <c r="AO49" s="112"/>
      <c r="AP49" s="112"/>
      <c r="AQ49" s="112"/>
      <c r="AR49" s="112"/>
      <c r="AS49" s="112"/>
      <c r="AT49" s="112"/>
      <c r="AU49" s="112"/>
      <c r="AV49" s="112"/>
      <c r="AW49" s="112"/>
      <c r="AX49" s="112"/>
    </row>
    <row r="50" spans="1:53" ht="11.25" customHeight="1">
      <c r="A50" s="112"/>
      <c r="B50" s="1175"/>
      <c r="C50" s="1176"/>
      <c r="D50" s="1176"/>
      <c r="E50" s="1176"/>
      <c r="F50" s="1176"/>
      <c r="G50" s="1176"/>
      <c r="H50" s="1176"/>
      <c r="I50" s="1176"/>
      <c r="J50" s="1176"/>
      <c r="K50" s="1200"/>
      <c r="L50" s="1467"/>
      <c r="M50" s="1468"/>
      <c r="N50" s="1638"/>
      <c r="O50" s="1467"/>
      <c r="P50" s="1468"/>
      <c r="Q50" s="1638"/>
      <c r="R50" s="112"/>
      <c r="S50" s="112"/>
      <c r="T50" s="112"/>
      <c r="U50" s="112"/>
      <c r="V50" s="112"/>
      <c r="W50" s="112"/>
      <c r="X50" s="112"/>
      <c r="Y50" s="112"/>
      <c r="Z50" s="112"/>
      <c r="AA50" s="112"/>
      <c r="AB50" s="112"/>
      <c r="AC50" s="112"/>
      <c r="AD50" s="112"/>
      <c r="AE50" s="112"/>
      <c r="AF50" s="112"/>
      <c r="AG50" s="112"/>
      <c r="AH50" s="112"/>
      <c r="AI50" s="112"/>
      <c r="AJ50" s="112"/>
      <c r="AK50" s="112"/>
      <c r="AL50" s="112"/>
      <c r="AM50" s="112"/>
      <c r="AN50" s="112"/>
      <c r="AO50" s="112"/>
      <c r="AP50" s="112"/>
      <c r="AQ50" s="112"/>
      <c r="AR50" s="112"/>
      <c r="AS50" s="112"/>
      <c r="AT50" s="112"/>
      <c r="AU50" s="112"/>
      <c r="AV50" s="112"/>
      <c r="AW50" s="112"/>
      <c r="AX50" s="112"/>
    </row>
    <row r="51" spans="1:53" ht="11.25" customHeight="1">
      <c r="A51" s="112"/>
      <c r="B51" s="1177"/>
      <c r="C51" s="1178"/>
      <c r="D51" s="1178"/>
      <c r="E51" s="1178"/>
      <c r="F51" s="1178"/>
      <c r="G51" s="1178"/>
      <c r="H51" s="1178"/>
      <c r="I51" s="1178"/>
      <c r="J51" s="1178"/>
      <c r="K51" s="1199"/>
      <c r="L51" s="1469"/>
      <c r="M51" s="1470"/>
      <c r="N51" s="1639"/>
      <c r="O51" s="1469"/>
      <c r="P51" s="1470"/>
      <c r="Q51" s="1639"/>
      <c r="R51" s="310"/>
      <c r="S51" s="310"/>
      <c r="T51" s="310"/>
      <c r="U51" s="310"/>
      <c r="V51" s="310"/>
      <c r="W51" s="1186" t="s">
        <v>1045</v>
      </c>
      <c r="X51" s="1187"/>
      <c r="Y51" s="1188"/>
      <c r="Z51" s="1186" t="s">
        <v>285</v>
      </c>
      <c r="AA51" s="1187"/>
      <c r="AB51" s="1188"/>
      <c r="AC51" s="1673" t="s">
        <v>602</v>
      </c>
      <c r="AD51" s="1674"/>
      <c r="AE51" s="1675"/>
      <c r="AF51" s="1186" t="s">
        <v>283</v>
      </c>
      <c r="AG51" s="1187"/>
      <c r="AH51" s="1188"/>
      <c r="AI51" s="1186" t="s">
        <v>284</v>
      </c>
      <c r="AJ51" s="1187"/>
      <c r="AK51" s="1188"/>
      <c r="AL51" s="1186" t="s">
        <v>286</v>
      </c>
      <c r="AM51" s="1187"/>
      <c r="AN51" s="1188"/>
      <c r="AO51" s="112"/>
      <c r="AP51" s="112"/>
      <c r="AQ51" s="112"/>
      <c r="AR51" s="112"/>
      <c r="AS51" s="112"/>
      <c r="AT51" s="112"/>
      <c r="AU51" s="112"/>
      <c r="AV51" s="112"/>
      <c r="AW51" s="112"/>
      <c r="AX51" s="112"/>
      <c r="AY51" s="112"/>
      <c r="AZ51" s="112"/>
      <c r="BA51" s="112"/>
    </row>
    <row r="52" spans="1:53" ht="11.25" customHeight="1">
      <c r="A52" s="112"/>
      <c r="B52" s="1196" t="s">
        <v>287</v>
      </c>
      <c r="C52" s="1477"/>
      <c r="D52" s="1477"/>
      <c r="E52" s="1477"/>
      <c r="F52" s="1477"/>
      <c r="G52" s="1477"/>
      <c r="H52" s="1477"/>
      <c r="I52" s="1477"/>
      <c r="J52" s="1477"/>
      <c r="K52" s="1670"/>
      <c r="L52" s="1662" t="s">
        <v>471</v>
      </c>
      <c r="M52" s="1477"/>
      <c r="N52" s="1191"/>
      <c r="O52" s="1465"/>
      <c r="P52" s="1239" t="s">
        <v>186</v>
      </c>
      <c r="Q52" s="1191"/>
      <c r="R52" s="1465"/>
      <c r="S52" s="1239" t="s">
        <v>187</v>
      </c>
      <c r="T52" s="1191"/>
      <c r="U52" s="1465"/>
      <c r="V52" s="1173" t="s">
        <v>99</v>
      </c>
      <c r="W52" s="1467"/>
      <c r="X52" s="1468"/>
      <c r="Y52" s="1638"/>
      <c r="Z52" s="1467"/>
      <c r="AA52" s="1468"/>
      <c r="AB52" s="1638"/>
      <c r="AC52" s="1467"/>
      <c r="AD52" s="1468"/>
      <c r="AE52" s="1638"/>
      <c r="AF52" s="1467"/>
      <c r="AG52" s="1468"/>
      <c r="AH52" s="1638"/>
      <c r="AI52" s="1467"/>
      <c r="AJ52" s="1468"/>
      <c r="AK52" s="1638"/>
      <c r="AL52" s="1467"/>
      <c r="AM52" s="1468"/>
      <c r="AN52" s="1638"/>
      <c r="AO52" s="112"/>
      <c r="AP52" s="112"/>
      <c r="AQ52" s="112"/>
      <c r="AR52" s="112"/>
      <c r="AS52" s="112"/>
      <c r="AT52" s="112"/>
      <c r="AU52" s="112"/>
      <c r="AV52" s="112"/>
      <c r="AW52" s="112"/>
      <c r="AX52" s="112"/>
      <c r="AY52" s="112"/>
      <c r="AZ52" s="112"/>
      <c r="BA52" s="112"/>
    </row>
    <row r="53" spans="1:53" ht="11.25" customHeight="1">
      <c r="A53" s="112"/>
      <c r="B53" s="1671"/>
      <c r="C53" s="1479"/>
      <c r="D53" s="1479"/>
      <c r="E53" s="1479"/>
      <c r="F53" s="1479"/>
      <c r="G53" s="1479"/>
      <c r="H53" s="1479"/>
      <c r="I53" s="1479"/>
      <c r="J53" s="1479"/>
      <c r="K53" s="1672"/>
      <c r="L53" s="1671"/>
      <c r="M53" s="1479"/>
      <c r="N53" s="1480"/>
      <c r="O53" s="1480"/>
      <c r="P53" s="1479"/>
      <c r="Q53" s="1480"/>
      <c r="R53" s="1480"/>
      <c r="S53" s="1479"/>
      <c r="T53" s="1480"/>
      <c r="U53" s="1480"/>
      <c r="V53" s="1229"/>
      <c r="W53" s="1469"/>
      <c r="X53" s="1470"/>
      <c r="Y53" s="1639"/>
      <c r="Z53" s="1469"/>
      <c r="AA53" s="1470"/>
      <c r="AB53" s="1639"/>
      <c r="AC53" s="1469"/>
      <c r="AD53" s="1470"/>
      <c r="AE53" s="1639"/>
      <c r="AF53" s="1469"/>
      <c r="AG53" s="1470"/>
      <c r="AH53" s="1639"/>
      <c r="AI53" s="1469"/>
      <c r="AJ53" s="1470"/>
      <c r="AK53" s="1639"/>
      <c r="AL53" s="1469"/>
      <c r="AM53" s="1470"/>
      <c r="AN53" s="1639"/>
      <c r="AO53" s="112"/>
      <c r="AP53" s="112"/>
      <c r="AQ53" s="112"/>
      <c r="AR53" s="112"/>
      <c r="AS53" s="112"/>
      <c r="AT53" s="112"/>
      <c r="AU53" s="112"/>
      <c r="AV53" s="112"/>
      <c r="AW53" s="112"/>
      <c r="AX53" s="112"/>
      <c r="AY53" s="112"/>
      <c r="AZ53" s="112"/>
      <c r="BA53" s="112"/>
    </row>
    <row r="54" spans="1:53" ht="11.25" customHeight="1">
      <c r="A54" s="320"/>
      <c r="B54" s="258"/>
      <c r="C54" s="258"/>
      <c r="D54" s="258"/>
      <c r="E54" s="258"/>
      <c r="F54" s="258"/>
      <c r="G54" s="258"/>
      <c r="H54" s="258"/>
      <c r="I54" s="258"/>
      <c r="J54" s="258"/>
      <c r="K54" s="258"/>
      <c r="L54" s="337"/>
      <c r="M54" s="337"/>
      <c r="N54" s="337"/>
      <c r="O54" s="337"/>
      <c r="P54" s="337"/>
      <c r="Q54" s="337"/>
      <c r="R54" s="112"/>
      <c r="S54" s="112"/>
      <c r="T54" s="112"/>
      <c r="U54" s="112"/>
      <c r="V54" s="112"/>
      <c r="W54" s="112" t="s">
        <v>1049</v>
      </c>
      <c r="X54" s="112"/>
      <c r="Y54" s="112"/>
      <c r="Z54" s="112"/>
      <c r="AA54" s="112"/>
      <c r="AB54" s="112"/>
      <c r="AC54" s="112"/>
      <c r="AD54" s="112"/>
      <c r="AE54" s="112"/>
      <c r="AF54" s="112"/>
      <c r="AG54" s="112"/>
      <c r="AH54" s="112"/>
      <c r="AI54" s="112"/>
      <c r="AJ54" s="112"/>
      <c r="AK54" s="112"/>
      <c r="AL54" s="112"/>
      <c r="AM54" s="112"/>
      <c r="AN54" s="112"/>
      <c r="AO54" s="112"/>
      <c r="AP54" s="112"/>
      <c r="AQ54" s="112"/>
      <c r="AR54" s="112"/>
      <c r="AS54" s="112"/>
      <c r="AT54" s="112"/>
      <c r="AU54" s="112"/>
      <c r="AV54" s="112"/>
      <c r="AW54" s="112"/>
      <c r="AX54" s="112"/>
    </row>
    <row r="55" spans="1:53" ht="5.25" customHeight="1">
      <c r="A55" s="112"/>
      <c r="B55" s="336"/>
      <c r="C55" s="336"/>
      <c r="D55" s="336"/>
      <c r="E55" s="336"/>
      <c r="F55" s="336"/>
      <c r="G55" s="336"/>
      <c r="H55" s="336"/>
      <c r="I55" s="336"/>
      <c r="J55" s="336"/>
      <c r="K55" s="336"/>
      <c r="L55" s="336"/>
      <c r="M55" s="336"/>
      <c r="N55" s="336"/>
      <c r="O55" s="336"/>
      <c r="P55" s="336"/>
      <c r="Q55" s="336"/>
      <c r="R55" s="336"/>
      <c r="S55" s="336"/>
      <c r="T55" s="336"/>
      <c r="U55" s="336"/>
      <c r="V55" s="336"/>
      <c r="W55" s="112"/>
      <c r="X55" s="112"/>
      <c r="Y55" s="112"/>
      <c r="Z55" s="112"/>
      <c r="AA55" s="112"/>
      <c r="AB55" s="112"/>
      <c r="AC55" s="112"/>
      <c r="AD55" s="112"/>
      <c r="AE55" s="112"/>
      <c r="AF55" s="112"/>
      <c r="AG55" s="112"/>
      <c r="AH55" s="112"/>
      <c r="AI55" s="112"/>
      <c r="AJ55" s="112"/>
      <c r="AK55" s="112"/>
      <c r="AL55" s="112"/>
      <c r="AM55" s="112"/>
      <c r="AN55" s="112"/>
      <c r="AO55" s="112"/>
      <c r="AP55" s="112"/>
      <c r="AQ55" s="112"/>
      <c r="AR55" s="112"/>
      <c r="AS55" s="112"/>
      <c r="AT55" s="112"/>
      <c r="AU55" s="112"/>
      <c r="AV55" s="112"/>
      <c r="AW55" s="112"/>
      <c r="AX55" s="112"/>
    </row>
    <row r="56" spans="1:53" ht="11.25" customHeight="1">
      <c r="A56" s="112"/>
      <c r="B56" s="1196" t="s">
        <v>288</v>
      </c>
      <c r="C56" s="1197"/>
      <c r="D56" s="1197"/>
      <c r="E56" s="1197"/>
      <c r="F56" s="1197"/>
      <c r="G56" s="1197"/>
      <c r="H56" s="1197"/>
      <c r="I56" s="1197"/>
      <c r="J56" s="1197"/>
      <c r="K56" s="1198"/>
      <c r="L56" s="1667" t="s">
        <v>1081</v>
      </c>
      <c r="M56" s="1668"/>
      <c r="N56" s="1668"/>
      <c r="O56" s="1668"/>
      <c r="P56" s="1668"/>
      <c r="Q56" s="1668"/>
      <c r="R56" s="1668"/>
      <c r="S56" s="1668"/>
      <c r="T56" s="1668"/>
      <c r="U56" s="1668"/>
      <c r="V56" s="1668"/>
      <c r="W56" s="1668"/>
      <c r="X56" s="1668"/>
      <c r="Y56" s="1668"/>
      <c r="Z56" s="1668"/>
      <c r="AA56" s="1668"/>
      <c r="AB56" s="1668"/>
      <c r="AC56" s="1668"/>
      <c r="AD56" s="1668"/>
      <c r="AE56" s="1668"/>
      <c r="AF56" s="1668"/>
      <c r="AG56" s="1668"/>
      <c r="AH56" s="1668"/>
      <c r="AI56" s="1668"/>
      <c r="AJ56" s="1668"/>
      <c r="AK56" s="1668"/>
      <c r="AL56" s="1668"/>
      <c r="AM56" s="1668"/>
      <c r="AN56" s="1668"/>
      <c r="AO56" s="1668"/>
      <c r="AP56" s="1668"/>
      <c r="AQ56" s="1668"/>
      <c r="AR56" s="1669"/>
      <c r="AS56" s="112"/>
      <c r="AT56" s="112"/>
      <c r="AU56" s="112"/>
      <c r="AV56" s="112"/>
      <c r="AW56" s="112"/>
      <c r="AX56" s="112"/>
    </row>
    <row r="57" spans="1:53" ht="11.25" customHeight="1">
      <c r="A57" s="112"/>
      <c r="B57" s="1175"/>
      <c r="C57" s="1176"/>
      <c r="D57" s="1176"/>
      <c r="E57" s="1176"/>
      <c r="F57" s="1176"/>
      <c r="G57" s="1176"/>
      <c r="H57" s="1176"/>
      <c r="I57" s="1176"/>
      <c r="J57" s="1176"/>
      <c r="K57" s="1200"/>
      <c r="L57" s="1664" t="s">
        <v>600</v>
      </c>
      <c r="M57" s="1665"/>
      <c r="N57" s="1665"/>
      <c r="O57" s="1665"/>
      <c r="P57" s="1665"/>
      <c r="Q57" s="1665"/>
      <c r="R57" s="1665"/>
      <c r="S57" s="1665"/>
      <c r="T57" s="1665"/>
      <c r="U57" s="1665"/>
      <c r="V57" s="1666"/>
      <c r="W57" s="1664" t="s">
        <v>601</v>
      </c>
      <c r="X57" s="1665"/>
      <c r="Y57" s="1665"/>
      <c r="Z57" s="1665"/>
      <c r="AA57" s="1665"/>
      <c r="AB57" s="1665"/>
      <c r="AC57" s="1665"/>
      <c r="AD57" s="1665"/>
      <c r="AE57" s="1665"/>
      <c r="AF57" s="1665"/>
      <c r="AG57" s="1666"/>
      <c r="AH57" s="1368" t="s">
        <v>605</v>
      </c>
      <c r="AI57" s="1369"/>
      <c r="AJ57" s="1369"/>
      <c r="AK57" s="1369"/>
      <c r="AL57" s="1369"/>
      <c r="AM57" s="1369"/>
      <c r="AN57" s="1369"/>
      <c r="AO57" s="1369"/>
      <c r="AP57" s="1369"/>
      <c r="AQ57" s="1369"/>
      <c r="AR57" s="1370"/>
      <c r="AS57" s="112"/>
      <c r="AT57" s="112"/>
      <c r="AU57" s="112"/>
      <c r="AV57" s="112"/>
      <c r="AW57" s="112"/>
      <c r="AX57" s="112"/>
    </row>
    <row r="58" spans="1:53" ht="11.25" customHeight="1">
      <c r="A58" s="112"/>
      <c r="B58" s="1175"/>
      <c r="C58" s="1176"/>
      <c r="D58" s="1176"/>
      <c r="E58" s="1176"/>
      <c r="F58" s="1176"/>
      <c r="G58" s="1176"/>
      <c r="H58" s="1176"/>
      <c r="I58" s="1176"/>
      <c r="J58" s="1176"/>
      <c r="K58" s="1200"/>
      <c r="L58" s="1177" t="s">
        <v>259</v>
      </c>
      <c r="M58" s="1178"/>
      <c r="N58" s="1178"/>
      <c r="O58" s="1371" t="s">
        <v>260</v>
      </c>
      <c r="P58" s="1372"/>
      <c r="Q58" s="1372"/>
      <c r="R58" s="1372"/>
      <c r="S58" s="1372"/>
      <c r="T58" s="1372"/>
      <c r="U58" s="1372"/>
      <c r="V58" s="1374"/>
      <c r="W58" s="1177" t="s">
        <v>259</v>
      </c>
      <c r="X58" s="1178"/>
      <c r="Y58" s="1178"/>
      <c r="Z58" s="1371" t="s">
        <v>260</v>
      </c>
      <c r="AA58" s="1372"/>
      <c r="AB58" s="1372"/>
      <c r="AC58" s="1372"/>
      <c r="AD58" s="1372"/>
      <c r="AE58" s="1372"/>
      <c r="AF58" s="1372"/>
      <c r="AG58" s="1374"/>
      <c r="AH58" s="1177" t="s">
        <v>259</v>
      </c>
      <c r="AI58" s="1178"/>
      <c r="AJ58" s="1178"/>
      <c r="AK58" s="1371" t="s">
        <v>260</v>
      </c>
      <c r="AL58" s="1372"/>
      <c r="AM58" s="1372"/>
      <c r="AN58" s="1372"/>
      <c r="AO58" s="1372"/>
      <c r="AP58" s="1372"/>
      <c r="AQ58" s="1372"/>
      <c r="AR58" s="1374"/>
      <c r="AS58" s="112"/>
      <c r="AT58" s="112"/>
      <c r="AU58" s="112"/>
      <c r="AV58" s="112"/>
      <c r="AW58" s="112"/>
      <c r="AX58" s="112"/>
    </row>
    <row r="59" spans="1:53" ht="11.25" customHeight="1">
      <c r="A59" s="310"/>
      <c r="B59" s="1175"/>
      <c r="C59" s="1176"/>
      <c r="D59" s="1176"/>
      <c r="E59" s="1176"/>
      <c r="F59" s="1176"/>
      <c r="G59" s="1176"/>
      <c r="H59" s="1176"/>
      <c r="I59" s="1176"/>
      <c r="J59" s="1176"/>
      <c r="K59" s="1200"/>
      <c r="L59" s="1190"/>
      <c r="M59" s="1191"/>
      <c r="N59" s="1239" t="s">
        <v>251</v>
      </c>
      <c r="O59" s="1304" t="s">
        <v>349</v>
      </c>
      <c r="P59" s="1191"/>
      <c r="Q59" s="1191"/>
      <c r="R59" s="1191"/>
      <c r="S59" s="1191"/>
      <c r="T59" s="1191"/>
      <c r="U59" s="1191"/>
      <c r="V59" s="1173" t="s">
        <v>315</v>
      </c>
      <c r="W59" s="1190"/>
      <c r="X59" s="1191"/>
      <c r="Y59" s="1239" t="s">
        <v>251</v>
      </c>
      <c r="Z59" s="1304" t="s">
        <v>349</v>
      </c>
      <c r="AA59" s="1191"/>
      <c r="AB59" s="1191"/>
      <c r="AC59" s="1191"/>
      <c r="AD59" s="1191"/>
      <c r="AE59" s="1191"/>
      <c r="AF59" s="1191"/>
      <c r="AG59" s="1173" t="s">
        <v>315</v>
      </c>
      <c r="AH59" s="1190"/>
      <c r="AI59" s="1191"/>
      <c r="AJ59" s="1239" t="s">
        <v>251</v>
      </c>
      <c r="AK59" s="1304" t="s">
        <v>349</v>
      </c>
      <c r="AL59" s="1191"/>
      <c r="AM59" s="1191"/>
      <c r="AN59" s="1191"/>
      <c r="AO59" s="1191"/>
      <c r="AP59" s="1191"/>
      <c r="AQ59" s="1191"/>
      <c r="AR59" s="1173" t="s">
        <v>315</v>
      </c>
      <c r="AS59" s="112"/>
      <c r="AT59" s="112"/>
      <c r="AU59" s="112"/>
      <c r="AV59" s="112"/>
      <c r="AW59" s="112"/>
      <c r="AX59" s="112"/>
    </row>
    <row r="60" spans="1:53" ht="11.25" customHeight="1">
      <c r="A60" s="112"/>
      <c r="B60" s="1177"/>
      <c r="C60" s="1178"/>
      <c r="D60" s="1178"/>
      <c r="E60" s="1178"/>
      <c r="F60" s="1178"/>
      <c r="G60" s="1178"/>
      <c r="H60" s="1178"/>
      <c r="I60" s="1178"/>
      <c r="J60" s="1178"/>
      <c r="K60" s="1199"/>
      <c r="L60" s="1193"/>
      <c r="M60" s="1194"/>
      <c r="N60" s="1240"/>
      <c r="O60" s="1305"/>
      <c r="P60" s="1194"/>
      <c r="Q60" s="1194"/>
      <c r="R60" s="1194"/>
      <c r="S60" s="1194"/>
      <c r="T60" s="1194"/>
      <c r="U60" s="1194"/>
      <c r="V60" s="1229"/>
      <c r="W60" s="1193"/>
      <c r="X60" s="1194"/>
      <c r="Y60" s="1240"/>
      <c r="Z60" s="1305"/>
      <c r="AA60" s="1194"/>
      <c r="AB60" s="1194"/>
      <c r="AC60" s="1194"/>
      <c r="AD60" s="1194"/>
      <c r="AE60" s="1194"/>
      <c r="AF60" s="1194"/>
      <c r="AG60" s="1229"/>
      <c r="AH60" s="1193"/>
      <c r="AI60" s="1194"/>
      <c r="AJ60" s="1240"/>
      <c r="AK60" s="1305"/>
      <c r="AL60" s="1194"/>
      <c r="AM60" s="1194"/>
      <c r="AN60" s="1194"/>
      <c r="AO60" s="1194"/>
      <c r="AP60" s="1194"/>
      <c r="AQ60" s="1194"/>
      <c r="AR60" s="1229"/>
      <c r="AS60" s="112"/>
      <c r="AT60" s="112"/>
      <c r="AU60" s="112"/>
      <c r="AV60" s="112"/>
      <c r="AW60" s="112"/>
      <c r="AX60" s="112"/>
    </row>
    <row r="61" spans="1:53" ht="5.25" customHeight="1">
      <c r="A61" s="112"/>
      <c r="B61" s="112"/>
      <c r="C61" s="112"/>
      <c r="D61" s="112"/>
      <c r="E61" s="112"/>
      <c r="F61" s="112"/>
      <c r="G61" s="112"/>
      <c r="H61" s="112"/>
      <c r="I61" s="112"/>
      <c r="J61" s="112"/>
      <c r="K61" s="112"/>
      <c r="L61" s="112"/>
      <c r="M61" s="112"/>
      <c r="N61" s="112"/>
      <c r="O61" s="112"/>
      <c r="P61" s="112"/>
      <c r="Q61" s="112"/>
      <c r="R61" s="112"/>
      <c r="S61" s="112"/>
      <c r="T61" s="112"/>
      <c r="U61" s="112"/>
      <c r="V61" s="112"/>
      <c r="W61" s="112"/>
      <c r="X61" s="112"/>
      <c r="Y61" s="112"/>
      <c r="Z61" s="112"/>
      <c r="AA61" s="112"/>
      <c r="AB61" s="112"/>
      <c r="AC61" s="112"/>
      <c r="AD61" s="112"/>
      <c r="AE61" s="112"/>
      <c r="AF61" s="112"/>
      <c r="AG61" s="112"/>
      <c r="AH61" s="112"/>
      <c r="AI61" s="112"/>
      <c r="AJ61" s="112"/>
      <c r="AK61" s="112"/>
      <c r="AL61" s="112"/>
      <c r="AM61" s="112"/>
      <c r="AN61" s="112"/>
      <c r="AO61" s="112"/>
      <c r="AP61" s="112"/>
      <c r="AQ61" s="112"/>
      <c r="AR61" s="112"/>
      <c r="AS61" s="112"/>
      <c r="AT61" s="112"/>
      <c r="AU61" s="112"/>
      <c r="AV61" s="112"/>
      <c r="AW61" s="112"/>
      <c r="AX61" s="112"/>
    </row>
    <row r="62" spans="1:53" ht="11.25" customHeight="1">
      <c r="A62" s="112"/>
      <c r="B62" s="1196" t="s">
        <v>289</v>
      </c>
      <c r="C62" s="1197"/>
      <c r="D62" s="1197"/>
      <c r="E62" s="1197"/>
      <c r="F62" s="1197"/>
      <c r="G62" s="1197"/>
      <c r="H62" s="1197"/>
      <c r="I62" s="1197"/>
      <c r="J62" s="1197"/>
      <c r="K62" s="1198"/>
      <c r="L62" s="1189" t="s">
        <v>102</v>
      </c>
      <c r="M62" s="1189"/>
      <c r="N62" s="1189"/>
      <c r="O62" s="1189" t="s">
        <v>103</v>
      </c>
      <c r="P62" s="1189"/>
      <c r="Q62" s="1189"/>
      <c r="R62" s="112"/>
      <c r="S62" s="112"/>
      <c r="T62" s="1196" t="s">
        <v>290</v>
      </c>
      <c r="U62" s="1197"/>
      <c r="V62" s="1197"/>
      <c r="W62" s="1197"/>
      <c r="X62" s="1197"/>
      <c r="Y62" s="1197"/>
      <c r="Z62" s="1197"/>
      <c r="AA62" s="1197"/>
      <c r="AB62" s="1197"/>
      <c r="AC62" s="1198"/>
      <c r="AD62" s="1189" t="s">
        <v>102</v>
      </c>
      <c r="AE62" s="1189"/>
      <c r="AF62" s="1189"/>
      <c r="AG62" s="1189" t="s">
        <v>103</v>
      </c>
      <c r="AH62" s="1189"/>
      <c r="AI62" s="1189"/>
      <c r="AJ62" s="264"/>
      <c r="AK62" s="264"/>
      <c r="AL62" s="112"/>
      <c r="AM62" s="112"/>
      <c r="AN62" s="112"/>
      <c r="AO62" s="112"/>
      <c r="AP62" s="112"/>
      <c r="AQ62" s="112"/>
      <c r="AR62" s="112"/>
      <c r="AS62" s="112"/>
      <c r="AT62" s="112"/>
      <c r="AU62" s="112"/>
      <c r="AV62" s="112"/>
      <c r="AW62" s="112"/>
      <c r="AX62" s="112"/>
    </row>
    <row r="63" spans="1:53" ht="11.25" customHeight="1">
      <c r="A63" s="112"/>
      <c r="B63" s="1175"/>
      <c r="C63" s="1176"/>
      <c r="D63" s="1176"/>
      <c r="E63" s="1176"/>
      <c r="F63" s="1176"/>
      <c r="G63" s="1176"/>
      <c r="H63" s="1176"/>
      <c r="I63" s="1176"/>
      <c r="J63" s="1176"/>
      <c r="K63" s="1200"/>
      <c r="L63" s="1467"/>
      <c r="M63" s="1468"/>
      <c r="N63" s="1638"/>
      <c r="O63" s="1467"/>
      <c r="P63" s="1468"/>
      <c r="Q63" s="1638"/>
      <c r="R63" s="115"/>
      <c r="S63" s="112"/>
      <c r="T63" s="1175"/>
      <c r="U63" s="1176"/>
      <c r="V63" s="1176"/>
      <c r="W63" s="1176"/>
      <c r="X63" s="1176"/>
      <c r="Y63" s="1176"/>
      <c r="Z63" s="1176"/>
      <c r="AA63" s="1176"/>
      <c r="AB63" s="1176"/>
      <c r="AC63" s="1200"/>
      <c r="AD63" s="1467"/>
      <c r="AE63" s="1468"/>
      <c r="AF63" s="1638"/>
      <c r="AG63" s="1467"/>
      <c r="AH63" s="1468"/>
      <c r="AI63" s="1638"/>
      <c r="AJ63" s="264"/>
      <c r="AK63" s="264"/>
      <c r="AL63" s="112"/>
      <c r="AM63" s="112"/>
      <c r="AN63" s="112"/>
      <c r="AO63" s="112"/>
      <c r="AP63" s="112"/>
      <c r="AQ63" s="112"/>
      <c r="AR63" s="112"/>
      <c r="AS63" s="112"/>
      <c r="AT63" s="112"/>
      <c r="AU63" s="112"/>
      <c r="AV63" s="112"/>
      <c r="AW63" s="112"/>
      <c r="AX63" s="112"/>
    </row>
    <row r="64" spans="1:53" ht="11.25" customHeight="1">
      <c r="A64" s="112"/>
      <c r="B64" s="1177"/>
      <c r="C64" s="1178"/>
      <c r="D64" s="1178"/>
      <c r="E64" s="1178"/>
      <c r="F64" s="1178"/>
      <c r="G64" s="1178"/>
      <c r="H64" s="1178"/>
      <c r="I64" s="1178"/>
      <c r="J64" s="1178"/>
      <c r="K64" s="1199"/>
      <c r="L64" s="1469"/>
      <c r="M64" s="1470"/>
      <c r="N64" s="1639"/>
      <c r="O64" s="1469"/>
      <c r="P64" s="1470"/>
      <c r="Q64" s="1639"/>
      <c r="R64" s="112"/>
      <c r="S64" s="112"/>
      <c r="T64" s="1177"/>
      <c r="U64" s="1178"/>
      <c r="V64" s="1178"/>
      <c r="W64" s="1178"/>
      <c r="X64" s="1178"/>
      <c r="Y64" s="1178"/>
      <c r="Z64" s="1178"/>
      <c r="AA64" s="1178"/>
      <c r="AB64" s="1178"/>
      <c r="AC64" s="1199"/>
      <c r="AD64" s="1469"/>
      <c r="AE64" s="1470"/>
      <c r="AF64" s="1639"/>
      <c r="AG64" s="1469"/>
      <c r="AH64" s="1470"/>
      <c r="AI64" s="1639"/>
      <c r="AJ64" s="112"/>
      <c r="AK64" s="112"/>
      <c r="AL64" s="112"/>
      <c r="AM64" s="112"/>
      <c r="AN64" s="112"/>
      <c r="AO64" s="112"/>
      <c r="AP64" s="112"/>
      <c r="AQ64" s="112"/>
      <c r="AR64" s="112"/>
      <c r="AS64" s="112"/>
      <c r="AT64" s="112"/>
      <c r="AU64" s="112"/>
      <c r="AV64" s="112"/>
      <c r="AW64" s="112"/>
      <c r="AX64" s="112"/>
    </row>
    <row r="65" spans="1:50" ht="11.25" customHeight="1">
      <c r="A65" s="115"/>
      <c r="B65" s="1485" t="s">
        <v>606</v>
      </c>
      <c r="C65" s="1485"/>
      <c r="D65" s="1485"/>
      <c r="E65" s="1485"/>
      <c r="F65" s="1485"/>
      <c r="G65" s="1485"/>
      <c r="H65" s="1485"/>
      <c r="I65" s="1485"/>
      <c r="J65" s="1485"/>
      <c r="K65" s="1485"/>
      <c r="L65" s="312"/>
      <c r="M65" s="312"/>
      <c r="N65" s="312"/>
      <c r="O65" s="312"/>
      <c r="P65" s="312"/>
      <c r="Q65" s="312"/>
      <c r="R65" s="312"/>
      <c r="S65" s="312"/>
      <c r="T65" s="312"/>
      <c r="U65" s="312"/>
      <c r="V65" s="312"/>
      <c r="W65" s="264"/>
      <c r="X65" s="264"/>
      <c r="Y65" s="264"/>
      <c r="Z65" s="264"/>
      <c r="AA65" s="264"/>
      <c r="AB65" s="264"/>
      <c r="AC65" s="264"/>
      <c r="AD65" s="264"/>
      <c r="AE65" s="264"/>
      <c r="AF65" s="264"/>
      <c r="AG65" s="264"/>
      <c r="AH65" s="264"/>
      <c r="AI65" s="264"/>
      <c r="AJ65" s="264"/>
      <c r="AK65" s="264"/>
      <c r="AL65" s="115"/>
      <c r="AM65" s="115"/>
      <c r="AN65" s="115"/>
      <c r="AO65" s="115"/>
      <c r="AP65" s="115"/>
      <c r="AQ65" s="115"/>
      <c r="AR65" s="115"/>
      <c r="AS65" s="115"/>
      <c r="AT65" s="115"/>
      <c r="AU65" s="115"/>
      <c r="AV65" s="115"/>
      <c r="AW65" s="112"/>
      <c r="AX65" s="112"/>
    </row>
    <row r="66" spans="1:50" ht="11.25" customHeight="1">
      <c r="A66" s="115"/>
      <c r="B66" s="1473"/>
      <c r="C66" s="1473"/>
      <c r="D66" s="1473"/>
      <c r="E66" s="1473"/>
      <c r="F66" s="1473"/>
      <c r="G66" s="1473"/>
      <c r="H66" s="1473"/>
      <c r="I66" s="1473"/>
      <c r="J66" s="1473"/>
      <c r="K66" s="1473"/>
      <c r="L66" s="115"/>
      <c r="M66" s="312"/>
      <c r="N66" s="312"/>
      <c r="O66" s="312"/>
      <c r="P66" s="312"/>
      <c r="Q66" s="312"/>
      <c r="R66" s="312"/>
      <c r="S66" s="312"/>
      <c r="T66" s="312"/>
      <c r="U66" s="312"/>
      <c r="V66" s="312"/>
      <c r="W66" s="264"/>
      <c r="X66" s="264"/>
      <c r="Y66" s="264"/>
      <c r="Z66" s="264"/>
      <c r="AA66" s="264"/>
      <c r="AB66" s="264"/>
      <c r="AC66" s="264"/>
      <c r="AD66" s="264"/>
      <c r="AE66" s="264"/>
      <c r="AF66" s="264"/>
      <c r="AG66" s="264"/>
      <c r="AH66" s="264"/>
      <c r="AI66" s="264"/>
      <c r="AJ66" s="264"/>
      <c r="AK66" s="264"/>
      <c r="AL66" s="115"/>
      <c r="AM66" s="115"/>
      <c r="AN66" s="115"/>
      <c r="AO66" s="115"/>
      <c r="AP66" s="115"/>
      <c r="AQ66" s="115"/>
      <c r="AR66" s="115"/>
      <c r="AS66" s="115"/>
      <c r="AT66" s="115"/>
      <c r="AU66" s="115"/>
      <c r="AV66" s="115"/>
      <c r="AW66" s="112"/>
      <c r="AX66" s="112"/>
    </row>
    <row r="67" spans="1:50" ht="11.25" customHeight="1">
      <c r="A67" s="115"/>
      <c r="B67" s="1196" t="s">
        <v>291</v>
      </c>
      <c r="C67" s="1197"/>
      <c r="D67" s="1197"/>
      <c r="E67" s="1197"/>
      <c r="F67" s="1197"/>
      <c r="G67" s="1197"/>
      <c r="H67" s="1197"/>
      <c r="I67" s="1197"/>
      <c r="J67" s="1197"/>
      <c r="K67" s="1198"/>
      <c r="L67" s="1189" t="s">
        <v>102</v>
      </c>
      <c r="M67" s="1189"/>
      <c r="N67" s="1189"/>
      <c r="O67" s="1189" t="s">
        <v>103</v>
      </c>
      <c r="P67" s="1189"/>
      <c r="Q67" s="1189"/>
      <c r="R67" s="1186" t="s">
        <v>292</v>
      </c>
      <c r="S67" s="1187"/>
      <c r="T67" s="1187"/>
      <c r="U67" s="1187"/>
      <c r="V67" s="1187"/>
      <c r="W67" s="1187"/>
      <c r="X67" s="1187"/>
      <c r="Y67" s="1187"/>
      <c r="Z67" s="1187"/>
      <c r="AA67" s="1187"/>
      <c r="AB67" s="1188"/>
      <c r="AC67" s="115"/>
      <c r="AD67" s="112"/>
      <c r="AE67" s="112"/>
    </row>
    <row r="68" spans="1:50" ht="11.25" customHeight="1">
      <c r="A68" s="115"/>
      <c r="B68" s="1175"/>
      <c r="C68" s="1176"/>
      <c r="D68" s="1176"/>
      <c r="E68" s="1176"/>
      <c r="F68" s="1176"/>
      <c r="G68" s="1176"/>
      <c r="H68" s="1176"/>
      <c r="I68" s="1176"/>
      <c r="J68" s="1176"/>
      <c r="K68" s="1200"/>
      <c r="L68" s="1467"/>
      <c r="M68" s="1468"/>
      <c r="N68" s="1638"/>
      <c r="O68" s="1467"/>
      <c r="P68" s="1468"/>
      <c r="Q68" s="1638"/>
      <c r="R68" s="1662" t="s">
        <v>471</v>
      </c>
      <c r="S68" s="1477"/>
      <c r="T68" s="1191"/>
      <c r="U68" s="1465"/>
      <c r="V68" s="1239" t="s">
        <v>186</v>
      </c>
      <c r="W68" s="1191"/>
      <c r="X68" s="1465"/>
      <c r="Y68" s="1239" t="s">
        <v>187</v>
      </c>
      <c r="Z68" s="1191"/>
      <c r="AA68" s="1465"/>
      <c r="AB68" s="1173" t="s">
        <v>99</v>
      </c>
      <c r="AC68" s="115"/>
      <c r="AD68" s="112"/>
      <c r="AE68" s="112"/>
    </row>
    <row r="69" spans="1:50" ht="11.25" customHeight="1">
      <c r="A69" s="115"/>
      <c r="B69" s="1177"/>
      <c r="C69" s="1178"/>
      <c r="D69" s="1178"/>
      <c r="E69" s="1178"/>
      <c r="F69" s="1178"/>
      <c r="G69" s="1178"/>
      <c r="H69" s="1178"/>
      <c r="I69" s="1178"/>
      <c r="J69" s="1178"/>
      <c r="K69" s="1199"/>
      <c r="L69" s="1659"/>
      <c r="M69" s="1660"/>
      <c r="N69" s="1661"/>
      <c r="O69" s="1659"/>
      <c r="P69" s="1660"/>
      <c r="Q69" s="1661"/>
      <c r="R69" s="1663"/>
      <c r="S69" s="1464"/>
      <c r="T69" s="1466"/>
      <c r="U69" s="1466"/>
      <c r="V69" s="1464"/>
      <c r="W69" s="1466"/>
      <c r="X69" s="1466"/>
      <c r="Y69" s="1464"/>
      <c r="Z69" s="1466"/>
      <c r="AA69" s="1466"/>
      <c r="AB69" s="1244"/>
      <c r="AC69" s="115"/>
      <c r="AD69" s="112"/>
      <c r="AE69" s="112"/>
      <c r="AH69" s="115"/>
    </row>
    <row r="70" spans="1:50" ht="11.25" customHeight="1">
      <c r="A70" s="115"/>
      <c r="B70" s="1292" t="s">
        <v>293</v>
      </c>
      <c r="C70" s="1293"/>
      <c r="D70" s="1293"/>
      <c r="E70" s="1293"/>
      <c r="F70" s="1293"/>
      <c r="G70" s="1293"/>
      <c r="H70" s="1293"/>
      <c r="I70" s="1293"/>
      <c r="J70" s="1293"/>
      <c r="K70" s="1294"/>
      <c r="L70" s="1190"/>
      <c r="M70" s="1191"/>
      <c r="N70" s="1191"/>
      <c r="O70" s="1191"/>
      <c r="P70" s="1191"/>
      <c r="Q70" s="1191"/>
      <c r="R70" s="1191"/>
      <c r="S70" s="1191"/>
      <c r="T70" s="1191"/>
      <c r="U70" s="1191"/>
      <c r="V70" s="1191"/>
      <c r="W70" s="1191"/>
      <c r="X70" s="1191"/>
      <c r="Y70" s="1191"/>
      <c r="Z70" s="1191"/>
      <c r="AA70" s="1191"/>
      <c r="AB70" s="1191"/>
      <c r="AC70" s="1191"/>
      <c r="AD70" s="1191"/>
      <c r="AE70" s="1191"/>
      <c r="AF70" s="1191"/>
      <c r="AG70" s="1191"/>
      <c r="AH70" s="1191"/>
      <c r="AI70" s="1191"/>
      <c r="AJ70" s="1191"/>
      <c r="AK70" s="1191"/>
      <c r="AL70" s="1191"/>
      <c r="AM70" s="1191"/>
      <c r="AN70" s="1191"/>
      <c r="AO70" s="1191"/>
      <c r="AP70" s="1191"/>
      <c r="AQ70" s="1191"/>
      <c r="AR70" s="1192"/>
      <c r="AS70" s="115"/>
      <c r="AT70" s="115"/>
      <c r="AU70" s="115"/>
      <c r="AV70" s="115"/>
      <c r="AW70" s="112"/>
      <c r="AX70" s="112"/>
    </row>
    <row r="71" spans="1:50" s="311" customFormat="1" ht="11.25" customHeight="1">
      <c r="A71" s="115"/>
      <c r="B71" s="1332"/>
      <c r="C71" s="1333"/>
      <c r="D71" s="1333"/>
      <c r="E71" s="1333"/>
      <c r="F71" s="1333"/>
      <c r="G71" s="1333"/>
      <c r="H71" s="1333"/>
      <c r="I71" s="1333"/>
      <c r="J71" s="1333"/>
      <c r="K71" s="1334"/>
      <c r="L71" s="1241"/>
      <c r="M71" s="1242"/>
      <c r="N71" s="1242"/>
      <c r="O71" s="1242"/>
      <c r="P71" s="1242"/>
      <c r="Q71" s="1242"/>
      <c r="R71" s="1242"/>
      <c r="S71" s="1242"/>
      <c r="T71" s="1242"/>
      <c r="U71" s="1242"/>
      <c r="V71" s="1242"/>
      <c r="W71" s="1242"/>
      <c r="X71" s="1242"/>
      <c r="Y71" s="1242"/>
      <c r="Z71" s="1242"/>
      <c r="AA71" s="1242"/>
      <c r="AB71" s="1242"/>
      <c r="AC71" s="1242"/>
      <c r="AD71" s="1242"/>
      <c r="AE71" s="1242"/>
      <c r="AF71" s="1242"/>
      <c r="AG71" s="1242"/>
      <c r="AH71" s="1242"/>
      <c r="AI71" s="1242"/>
      <c r="AJ71" s="1242"/>
      <c r="AK71" s="1242"/>
      <c r="AL71" s="1242"/>
      <c r="AM71" s="1242"/>
      <c r="AN71" s="1242"/>
      <c r="AO71" s="1242"/>
      <c r="AP71" s="1242"/>
      <c r="AQ71" s="1242"/>
      <c r="AR71" s="1658"/>
      <c r="AS71" s="115"/>
      <c r="AT71" s="115"/>
      <c r="AU71" s="115"/>
      <c r="AV71" s="115"/>
      <c r="AW71" s="310"/>
      <c r="AX71" s="310"/>
    </row>
    <row r="72" spans="1:50" s="261" customFormat="1" ht="11.25" customHeight="1">
      <c r="A72" s="338"/>
      <c r="B72" s="1335"/>
      <c r="C72" s="1336"/>
      <c r="D72" s="1336"/>
      <c r="E72" s="1336"/>
      <c r="F72" s="1336"/>
      <c r="G72" s="1336"/>
      <c r="H72" s="1336"/>
      <c r="I72" s="1336"/>
      <c r="J72" s="1336"/>
      <c r="K72" s="1337"/>
      <c r="L72" s="1193"/>
      <c r="M72" s="1194"/>
      <c r="N72" s="1194"/>
      <c r="O72" s="1194"/>
      <c r="P72" s="1194"/>
      <c r="Q72" s="1194"/>
      <c r="R72" s="1194"/>
      <c r="S72" s="1194"/>
      <c r="T72" s="1194"/>
      <c r="U72" s="1194"/>
      <c r="V72" s="1194"/>
      <c r="W72" s="1194"/>
      <c r="X72" s="1194"/>
      <c r="Y72" s="1194"/>
      <c r="Z72" s="1194"/>
      <c r="AA72" s="1194"/>
      <c r="AB72" s="1194"/>
      <c r="AC72" s="1194"/>
      <c r="AD72" s="1194"/>
      <c r="AE72" s="1194"/>
      <c r="AF72" s="1194"/>
      <c r="AG72" s="1194"/>
      <c r="AH72" s="1194"/>
      <c r="AI72" s="1194"/>
      <c r="AJ72" s="1194"/>
      <c r="AK72" s="1194"/>
      <c r="AL72" s="1194"/>
      <c r="AM72" s="1194"/>
      <c r="AN72" s="1194"/>
      <c r="AO72" s="1194"/>
      <c r="AP72" s="1194"/>
      <c r="AQ72" s="1194"/>
      <c r="AR72" s="1195"/>
      <c r="AS72" s="338"/>
      <c r="AT72" s="338"/>
      <c r="AU72" s="338"/>
      <c r="AV72" s="338"/>
      <c r="AW72" s="338"/>
      <c r="AX72" s="310"/>
    </row>
    <row r="73" spans="1:50" s="261" customFormat="1" ht="11.25" customHeight="1">
      <c r="A73" s="339"/>
      <c r="B73" s="339"/>
      <c r="C73" s="339"/>
      <c r="D73" s="339"/>
      <c r="E73" s="339"/>
      <c r="F73" s="339"/>
      <c r="G73" s="339"/>
      <c r="H73" s="339"/>
      <c r="I73" s="339"/>
      <c r="J73" s="339"/>
      <c r="K73" s="339"/>
      <c r="L73" s="339"/>
      <c r="M73" s="339"/>
      <c r="N73" s="339"/>
      <c r="O73" s="339"/>
      <c r="P73" s="339"/>
      <c r="Q73" s="339"/>
      <c r="R73" s="339"/>
      <c r="S73" s="339"/>
      <c r="T73" s="339"/>
      <c r="U73" s="339"/>
      <c r="V73" s="339"/>
      <c r="W73" s="339"/>
      <c r="X73" s="339"/>
      <c r="Y73" s="339"/>
      <c r="Z73" s="339"/>
      <c r="AA73" s="339"/>
      <c r="AB73" s="339"/>
      <c r="AC73" s="339"/>
      <c r="AD73" s="339"/>
      <c r="AE73" s="339"/>
      <c r="AF73" s="339"/>
      <c r="AG73" s="339"/>
      <c r="AH73" s="339"/>
      <c r="AI73" s="339"/>
      <c r="AJ73" s="339"/>
      <c r="AK73" s="339"/>
      <c r="AL73" s="339"/>
      <c r="AM73" s="339"/>
      <c r="AN73" s="339"/>
      <c r="AO73" s="339"/>
      <c r="AP73" s="339"/>
      <c r="AQ73" s="339"/>
      <c r="AR73" s="339"/>
      <c r="AS73" s="339"/>
      <c r="AT73" s="339"/>
      <c r="AU73" s="339"/>
      <c r="AV73" s="339"/>
      <c r="AW73" s="339"/>
    </row>
    <row r="74" spans="1:50" s="261" customFormat="1" ht="11.25" customHeight="1">
      <c r="A74" s="339"/>
      <c r="B74" s="339"/>
      <c r="C74" s="339"/>
      <c r="D74" s="339"/>
      <c r="E74" s="339"/>
      <c r="F74" s="339"/>
      <c r="G74" s="339"/>
      <c r="H74" s="339"/>
      <c r="I74" s="339"/>
      <c r="J74" s="339"/>
      <c r="K74" s="339"/>
      <c r="L74" s="339"/>
      <c r="M74" s="339"/>
      <c r="N74" s="339"/>
      <c r="O74" s="339"/>
      <c r="P74" s="339"/>
      <c r="Q74" s="339"/>
      <c r="R74" s="339"/>
      <c r="S74" s="339"/>
      <c r="T74" s="339"/>
      <c r="U74" s="339"/>
      <c r="V74" s="339"/>
      <c r="W74" s="339"/>
      <c r="X74" s="339"/>
      <c r="Y74" s="339"/>
      <c r="Z74" s="339"/>
      <c r="AA74" s="339"/>
      <c r="AB74" s="339"/>
      <c r="AC74" s="339"/>
      <c r="AD74" s="339"/>
      <c r="AE74" s="339"/>
      <c r="AF74" s="339"/>
      <c r="AG74" s="339"/>
      <c r="AH74" s="339"/>
      <c r="AI74" s="339"/>
      <c r="AJ74" s="339"/>
      <c r="AK74" s="339"/>
      <c r="AL74" s="339"/>
      <c r="AM74" s="339"/>
      <c r="AN74" s="339"/>
      <c r="AO74" s="339"/>
      <c r="AP74" s="339"/>
      <c r="AQ74" s="339"/>
      <c r="AR74" s="339"/>
      <c r="AS74" s="339"/>
      <c r="AT74" s="339"/>
      <c r="AU74" s="339"/>
      <c r="AV74" s="339"/>
      <c r="AW74" s="339"/>
    </row>
    <row r="75" spans="1:50" s="261" customFormat="1" ht="11.25" customHeight="1">
      <c r="A75" s="339"/>
      <c r="B75" s="339"/>
      <c r="C75" s="339"/>
      <c r="D75" s="339"/>
      <c r="E75" s="339"/>
      <c r="F75" s="339"/>
      <c r="G75" s="339"/>
      <c r="H75" s="339"/>
      <c r="I75" s="339"/>
      <c r="J75" s="339"/>
      <c r="K75" s="339"/>
      <c r="L75" s="339"/>
      <c r="M75" s="339"/>
      <c r="N75" s="339"/>
      <c r="O75" s="339"/>
      <c r="P75" s="339"/>
      <c r="Q75" s="339"/>
      <c r="R75" s="339"/>
      <c r="S75" s="339"/>
      <c r="T75" s="339"/>
      <c r="U75" s="339"/>
      <c r="V75" s="339"/>
      <c r="W75" s="339"/>
      <c r="X75" s="339"/>
      <c r="Y75" s="339"/>
      <c r="Z75" s="339"/>
      <c r="AA75" s="339"/>
      <c r="AB75" s="339"/>
      <c r="AC75" s="339"/>
      <c r="AD75" s="339"/>
      <c r="AE75" s="339"/>
      <c r="AF75" s="339"/>
      <c r="AG75" s="339"/>
      <c r="AH75" s="339"/>
      <c r="AI75" s="339"/>
      <c r="AJ75" s="339"/>
      <c r="AK75" s="339"/>
      <c r="AL75" s="339"/>
      <c r="AM75" s="339"/>
      <c r="AN75" s="339"/>
      <c r="AO75" s="339"/>
      <c r="AP75" s="339"/>
      <c r="AQ75" s="339"/>
      <c r="AR75" s="339"/>
      <c r="AS75" s="339"/>
      <c r="AT75" s="339"/>
      <c r="AU75" s="339"/>
      <c r="AV75" s="339"/>
      <c r="AW75" s="339"/>
    </row>
    <row r="76" spans="1:50" s="261" customFormat="1" ht="11.25" customHeight="1">
      <c r="A76" s="339"/>
      <c r="B76" s="339"/>
      <c r="C76" s="339"/>
      <c r="D76" s="339"/>
      <c r="E76" s="339"/>
      <c r="F76" s="339"/>
      <c r="G76" s="339"/>
      <c r="H76" s="339"/>
      <c r="I76" s="339"/>
      <c r="J76" s="339"/>
      <c r="K76" s="339"/>
      <c r="L76" s="339"/>
      <c r="M76" s="339"/>
      <c r="N76" s="339"/>
      <c r="O76" s="339"/>
      <c r="P76" s="339"/>
      <c r="Q76" s="339"/>
      <c r="R76" s="339"/>
      <c r="S76" s="339"/>
      <c r="T76" s="339"/>
      <c r="U76" s="339"/>
      <c r="V76" s="339"/>
      <c r="W76" s="339"/>
      <c r="X76" s="339"/>
      <c r="Y76" s="339"/>
      <c r="Z76" s="339"/>
      <c r="AA76" s="339"/>
      <c r="AB76" s="339"/>
      <c r="AC76" s="339"/>
      <c r="AD76" s="339"/>
      <c r="AE76" s="339"/>
      <c r="AF76" s="339"/>
      <c r="AG76" s="339"/>
      <c r="AH76" s="339"/>
      <c r="AI76" s="339"/>
      <c r="AJ76" s="339"/>
      <c r="AK76" s="339"/>
      <c r="AL76" s="339"/>
      <c r="AM76" s="339"/>
      <c r="AN76" s="339"/>
      <c r="AO76" s="339"/>
      <c r="AP76" s="339"/>
      <c r="AQ76" s="339"/>
      <c r="AR76" s="339"/>
      <c r="AS76" s="339"/>
      <c r="AT76" s="339"/>
      <c r="AU76" s="339"/>
      <c r="AV76" s="339"/>
      <c r="AW76" s="339"/>
    </row>
    <row r="77" spans="1:50" s="261" customFormat="1" ht="11.25" customHeight="1">
      <c r="A77" s="339"/>
      <c r="B77" s="339"/>
      <c r="C77" s="339"/>
      <c r="D77" s="339"/>
      <c r="E77" s="339"/>
      <c r="F77" s="339"/>
      <c r="G77" s="339"/>
      <c r="H77" s="339"/>
      <c r="I77" s="339"/>
      <c r="J77" s="339"/>
      <c r="K77" s="339"/>
      <c r="L77" s="339"/>
      <c r="M77" s="339"/>
      <c r="N77" s="339"/>
      <c r="O77" s="339"/>
      <c r="P77" s="339"/>
      <c r="Q77" s="339"/>
      <c r="R77" s="339"/>
      <c r="S77" s="339"/>
      <c r="T77" s="339"/>
      <c r="U77" s="339"/>
      <c r="V77" s="339"/>
      <c r="W77" s="339"/>
      <c r="X77" s="339"/>
      <c r="Y77" s="339"/>
      <c r="Z77" s="339"/>
      <c r="AA77" s="339"/>
      <c r="AB77" s="339"/>
      <c r="AC77" s="339"/>
      <c r="AD77" s="339"/>
      <c r="AE77" s="339"/>
      <c r="AF77" s="339"/>
      <c r="AG77" s="339"/>
      <c r="AH77" s="339"/>
      <c r="AI77" s="339"/>
      <c r="AJ77" s="339"/>
      <c r="AK77" s="339"/>
      <c r="AL77" s="339"/>
      <c r="AM77" s="339"/>
      <c r="AN77" s="339"/>
      <c r="AO77" s="339"/>
      <c r="AP77" s="339"/>
      <c r="AQ77" s="339"/>
      <c r="AR77" s="339"/>
      <c r="AS77" s="339"/>
      <c r="AT77" s="339"/>
      <c r="AU77" s="339"/>
      <c r="AV77" s="339"/>
      <c r="AW77" s="339"/>
    </row>
    <row r="78" spans="1:50" s="261" customFormat="1" ht="11.25" customHeight="1">
      <c r="A78" s="339"/>
      <c r="B78" s="339"/>
      <c r="C78" s="339"/>
      <c r="D78" s="339"/>
      <c r="E78" s="339"/>
      <c r="F78" s="339"/>
      <c r="G78" s="339"/>
      <c r="H78" s="339"/>
      <c r="I78" s="339"/>
      <c r="J78" s="339"/>
      <c r="K78" s="339"/>
      <c r="L78" s="339"/>
      <c r="M78" s="339"/>
      <c r="N78" s="339"/>
      <c r="O78" s="339"/>
      <c r="P78" s="339"/>
      <c r="Q78" s="339"/>
      <c r="R78" s="339"/>
      <c r="S78" s="339"/>
      <c r="T78" s="339"/>
      <c r="U78" s="339"/>
      <c r="V78" s="339"/>
      <c r="W78" s="339"/>
      <c r="X78" s="339"/>
      <c r="Y78" s="339"/>
      <c r="Z78" s="339"/>
      <c r="AA78" s="339"/>
      <c r="AB78" s="339"/>
      <c r="AC78" s="339"/>
      <c r="AD78" s="339"/>
      <c r="AE78" s="339"/>
      <c r="AF78" s="339"/>
      <c r="AG78" s="339"/>
      <c r="AH78" s="339"/>
      <c r="AI78" s="339"/>
      <c r="AJ78" s="339"/>
      <c r="AK78" s="339"/>
      <c r="AL78" s="339"/>
      <c r="AM78" s="339"/>
      <c r="AN78" s="339"/>
      <c r="AO78" s="339"/>
      <c r="AP78" s="339"/>
      <c r="AQ78" s="339"/>
      <c r="AR78" s="339"/>
      <c r="AS78" s="339"/>
      <c r="AT78" s="339"/>
      <c r="AU78" s="339"/>
      <c r="AV78" s="339"/>
      <c r="AW78" s="339"/>
    </row>
    <row r="79" spans="1:50" s="261" customFormat="1" ht="11.25" customHeight="1">
      <c r="A79" s="339"/>
      <c r="B79" s="339"/>
      <c r="C79" s="339"/>
      <c r="D79" s="339"/>
      <c r="E79" s="339"/>
      <c r="F79" s="339"/>
      <c r="G79" s="339"/>
      <c r="H79" s="339"/>
      <c r="I79" s="339"/>
      <c r="J79" s="339"/>
      <c r="K79" s="339"/>
      <c r="L79" s="339"/>
      <c r="M79" s="339"/>
      <c r="N79" s="339"/>
      <c r="O79" s="339"/>
      <c r="P79" s="339"/>
      <c r="Q79" s="339"/>
      <c r="R79" s="339"/>
      <c r="S79" s="339"/>
      <c r="T79" s="339"/>
      <c r="U79" s="339"/>
      <c r="V79" s="339"/>
      <c r="W79" s="339"/>
      <c r="X79" s="339"/>
      <c r="Y79" s="339"/>
      <c r="Z79" s="339"/>
      <c r="AA79" s="339"/>
      <c r="AB79" s="339"/>
      <c r="AC79" s="339"/>
      <c r="AD79" s="339"/>
      <c r="AE79" s="339"/>
      <c r="AF79" s="339"/>
      <c r="AG79" s="339"/>
      <c r="AH79" s="339"/>
      <c r="AI79" s="339"/>
      <c r="AJ79" s="339"/>
      <c r="AK79" s="339"/>
      <c r="AL79" s="339"/>
      <c r="AM79" s="339"/>
      <c r="AN79" s="339"/>
      <c r="AO79" s="339"/>
      <c r="AP79" s="339"/>
      <c r="AQ79" s="339"/>
      <c r="AR79" s="339"/>
      <c r="AS79" s="339"/>
      <c r="AT79" s="339"/>
      <c r="AU79" s="339"/>
      <c r="AV79" s="339"/>
      <c r="AW79" s="339"/>
    </row>
    <row r="80" spans="1:50" s="261" customFormat="1" ht="11.25" customHeight="1">
      <c r="A80" s="339"/>
      <c r="B80" s="339"/>
      <c r="C80" s="339"/>
      <c r="D80" s="339"/>
      <c r="E80" s="339"/>
      <c r="F80" s="339"/>
      <c r="G80" s="339"/>
      <c r="H80" s="339"/>
      <c r="I80" s="339"/>
      <c r="J80" s="339"/>
      <c r="K80" s="339"/>
      <c r="L80" s="339"/>
      <c r="M80" s="339"/>
      <c r="N80" s="339"/>
      <c r="O80" s="339"/>
      <c r="P80" s="339"/>
      <c r="Q80" s="339"/>
      <c r="R80" s="339"/>
      <c r="S80" s="339"/>
      <c r="T80" s="339"/>
      <c r="U80" s="339"/>
      <c r="V80" s="339"/>
      <c r="W80" s="339"/>
      <c r="X80" s="339"/>
      <c r="Y80" s="339"/>
      <c r="Z80" s="339"/>
      <c r="AA80" s="339"/>
      <c r="AB80" s="339"/>
      <c r="AC80" s="339"/>
      <c r="AD80" s="339"/>
      <c r="AE80" s="339"/>
      <c r="AF80" s="339"/>
      <c r="AG80" s="339"/>
      <c r="AH80" s="339"/>
      <c r="AI80" s="339"/>
      <c r="AJ80" s="339"/>
      <c r="AK80" s="339"/>
      <c r="AL80" s="339"/>
      <c r="AM80" s="339"/>
      <c r="AN80" s="339"/>
      <c r="AO80" s="339"/>
      <c r="AP80" s="339"/>
      <c r="AQ80" s="339"/>
      <c r="AR80" s="339"/>
      <c r="AS80" s="339"/>
      <c r="AT80" s="339"/>
      <c r="AU80" s="339"/>
      <c r="AV80" s="339"/>
      <c r="AW80" s="339"/>
    </row>
    <row r="81" spans="1:49" s="261" customFormat="1" ht="11.25" customHeight="1">
      <c r="A81" s="339"/>
      <c r="B81" s="339"/>
      <c r="C81" s="339"/>
      <c r="D81" s="339"/>
      <c r="E81" s="339"/>
      <c r="F81" s="339"/>
      <c r="G81" s="339"/>
      <c r="H81" s="339"/>
      <c r="I81" s="339"/>
      <c r="J81" s="339"/>
      <c r="K81" s="339"/>
      <c r="L81" s="339"/>
      <c r="M81" s="339"/>
      <c r="N81" s="339"/>
      <c r="O81" s="339"/>
      <c r="P81" s="339"/>
      <c r="Q81" s="339"/>
      <c r="R81" s="339"/>
      <c r="S81" s="339"/>
      <c r="T81" s="339"/>
      <c r="U81" s="339"/>
      <c r="V81" s="339"/>
      <c r="W81" s="339"/>
      <c r="X81" s="339"/>
      <c r="Y81" s="339"/>
      <c r="Z81" s="339"/>
      <c r="AA81" s="339"/>
      <c r="AB81" s="339"/>
      <c r="AC81" s="339"/>
      <c r="AD81" s="339"/>
      <c r="AE81" s="339"/>
      <c r="AF81" s="339"/>
      <c r="AG81" s="339"/>
      <c r="AH81" s="339"/>
      <c r="AI81" s="339"/>
      <c r="AJ81" s="339"/>
      <c r="AK81" s="339"/>
      <c r="AL81" s="339"/>
      <c r="AM81" s="339"/>
      <c r="AN81" s="339"/>
      <c r="AO81" s="339"/>
      <c r="AP81" s="339"/>
      <c r="AQ81" s="339"/>
      <c r="AR81" s="339"/>
      <c r="AS81" s="339"/>
      <c r="AT81" s="339"/>
      <c r="AU81" s="339"/>
      <c r="AV81" s="339"/>
      <c r="AW81" s="339"/>
    </row>
    <row r="82" spans="1:49" s="261" customFormat="1" ht="11.25" customHeight="1">
      <c r="A82" s="339"/>
      <c r="B82" s="339"/>
      <c r="C82" s="339"/>
      <c r="D82" s="339"/>
      <c r="E82" s="339"/>
      <c r="F82" s="339"/>
      <c r="G82" s="339"/>
      <c r="H82" s="339"/>
      <c r="I82" s="339"/>
      <c r="J82" s="339"/>
      <c r="K82" s="339"/>
      <c r="L82" s="339"/>
      <c r="M82" s="339"/>
      <c r="N82" s="339"/>
      <c r="O82" s="339"/>
      <c r="P82" s="339"/>
      <c r="Q82" s="339"/>
      <c r="R82" s="339"/>
      <c r="S82" s="339"/>
      <c r="T82" s="339"/>
      <c r="U82" s="339"/>
      <c r="V82" s="339"/>
      <c r="W82" s="339"/>
      <c r="X82" s="339"/>
      <c r="Y82" s="339"/>
      <c r="Z82" s="339"/>
      <c r="AA82" s="339"/>
      <c r="AB82" s="339"/>
      <c r="AC82" s="339"/>
      <c r="AD82" s="339"/>
      <c r="AE82" s="339"/>
      <c r="AF82" s="339"/>
      <c r="AG82" s="339"/>
      <c r="AH82" s="339"/>
      <c r="AI82" s="339"/>
      <c r="AJ82" s="339"/>
      <c r="AK82" s="339"/>
      <c r="AL82" s="339"/>
      <c r="AM82" s="339"/>
      <c r="AN82" s="339"/>
      <c r="AO82" s="339"/>
      <c r="AP82" s="339"/>
      <c r="AQ82" s="339"/>
      <c r="AR82" s="339"/>
      <c r="AS82" s="339"/>
      <c r="AT82" s="339"/>
      <c r="AU82" s="339"/>
      <c r="AV82" s="339"/>
      <c r="AW82" s="339"/>
    </row>
    <row r="83" spans="1:49" s="261" customFormat="1" ht="11.25" customHeight="1">
      <c r="A83" s="339"/>
      <c r="B83" s="339"/>
      <c r="C83" s="339"/>
      <c r="D83" s="339"/>
      <c r="E83" s="339"/>
      <c r="F83" s="339"/>
      <c r="G83" s="339"/>
      <c r="H83" s="339"/>
      <c r="I83" s="339"/>
      <c r="J83" s="339"/>
      <c r="K83" s="339"/>
      <c r="L83" s="339"/>
      <c r="M83" s="339"/>
      <c r="N83" s="339"/>
      <c r="O83" s="339"/>
      <c r="P83" s="339"/>
      <c r="Q83" s="339"/>
      <c r="R83" s="339"/>
      <c r="S83" s="339"/>
      <c r="T83" s="339"/>
      <c r="U83" s="339"/>
      <c r="V83" s="339"/>
      <c r="W83" s="339"/>
      <c r="X83" s="339"/>
      <c r="Y83" s="339"/>
      <c r="Z83" s="339"/>
      <c r="AA83" s="339"/>
      <c r="AB83" s="339"/>
      <c r="AC83" s="339"/>
      <c r="AD83" s="339"/>
      <c r="AE83" s="339"/>
      <c r="AF83" s="339"/>
      <c r="AG83" s="339"/>
      <c r="AH83" s="339"/>
      <c r="AI83" s="339"/>
      <c r="AJ83" s="339"/>
      <c r="AK83" s="339"/>
      <c r="AL83" s="339"/>
      <c r="AM83" s="339"/>
      <c r="AN83" s="339"/>
      <c r="AO83" s="339"/>
      <c r="AP83" s="339"/>
      <c r="AQ83" s="339"/>
      <c r="AR83" s="339"/>
      <c r="AS83" s="339"/>
      <c r="AT83" s="339"/>
      <c r="AU83" s="339"/>
      <c r="AV83" s="339"/>
      <c r="AW83" s="339"/>
    </row>
    <row r="84" spans="1:49" s="261" customFormat="1" ht="11.25" customHeight="1">
      <c r="A84" s="339"/>
      <c r="B84" s="339"/>
      <c r="C84" s="339"/>
      <c r="D84" s="339"/>
      <c r="E84" s="339"/>
      <c r="F84" s="339"/>
      <c r="G84" s="339"/>
      <c r="H84" s="339"/>
      <c r="I84" s="339"/>
      <c r="J84" s="339"/>
      <c r="K84" s="339"/>
      <c r="L84" s="339"/>
      <c r="M84" s="339"/>
      <c r="N84" s="339"/>
      <c r="O84" s="339"/>
      <c r="P84" s="339"/>
      <c r="Q84" s="339"/>
      <c r="R84" s="339"/>
      <c r="S84" s="339"/>
      <c r="T84" s="339"/>
      <c r="U84" s="339"/>
      <c r="V84" s="339"/>
      <c r="W84" s="339"/>
      <c r="X84" s="339"/>
      <c r="Y84" s="339"/>
      <c r="Z84" s="339"/>
      <c r="AA84" s="339"/>
      <c r="AB84" s="339"/>
      <c r="AC84" s="339"/>
      <c r="AD84" s="339"/>
      <c r="AE84" s="339"/>
      <c r="AF84" s="339"/>
      <c r="AG84" s="339"/>
      <c r="AH84" s="339"/>
      <c r="AI84" s="339"/>
      <c r="AJ84" s="339"/>
      <c r="AK84" s="339"/>
      <c r="AL84" s="339"/>
      <c r="AM84" s="339"/>
      <c r="AN84" s="339"/>
      <c r="AO84" s="339"/>
      <c r="AP84" s="339"/>
      <c r="AQ84" s="339"/>
      <c r="AR84" s="339"/>
      <c r="AS84" s="339"/>
      <c r="AT84" s="339"/>
      <c r="AU84" s="339"/>
      <c r="AV84" s="339"/>
      <c r="AW84" s="339"/>
    </row>
    <row r="85" spans="1:49" s="261" customFormat="1" ht="11.25" customHeight="1">
      <c r="A85" s="339"/>
      <c r="B85" s="339"/>
      <c r="C85" s="339"/>
      <c r="D85" s="339"/>
      <c r="E85" s="339"/>
      <c r="F85" s="339"/>
      <c r="G85" s="339"/>
      <c r="H85" s="339"/>
      <c r="I85" s="339"/>
      <c r="J85" s="339"/>
      <c r="K85" s="339"/>
      <c r="L85" s="339"/>
      <c r="M85" s="339"/>
      <c r="N85" s="339"/>
      <c r="O85" s="339"/>
      <c r="P85" s="339"/>
      <c r="Q85" s="339"/>
      <c r="R85" s="339"/>
      <c r="S85" s="339"/>
      <c r="T85" s="339"/>
      <c r="U85" s="339"/>
      <c r="V85" s="339"/>
      <c r="W85" s="339"/>
      <c r="X85" s="339"/>
      <c r="Y85" s="339"/>
      <c r="Z85" s="339"/>
      <c r="AA85" s="339"/>
      <c r="AB85" s="339"/>
      <c r="AC85" s="339"/>
      <c r="AD85" s="339"/>
      <c r="AE85" s="339"/>
      <c r="AF85" s="339"/>
      <c r="AG85" s="339"/>
      <c r="AH85" s="339"/>
      <c r="AI85" s="339"/>
      <c r="AJ85" s="339"/>
      <c r="AK85" s="339"/>
      <c r="AL85" s="339"/>
      <c r="AM85" s="339"/>
      <c r="AN85" s="339"/>
      <c r="AO85" s="339"/>
      <c r="AP85" s="339"/>
      <c r="AQ85" s="339"/>
      <c r="AR85" s="339"/>
      <c r="AS85" s="339"/>
      <c r="AT85" s="339"/>
      <c r="AU85" s="339"/>
      <c r="AV85" s="339"/>
      <c r="AW85" s="339"/>
    </row>
    <row r="86" spans="1:49" s="261" customFormat="1" ht="11.25" customHeight="1">
      <c r="A86" s="339"/>
      <c r="B86" s="339"/>
      <c r="C86" s="339"/>
      <c r="D86" s="339"/>
      <c r="E86" s="339"/>
      <c r="F86" s="339"/>
      <c r="G86" s="339"/>
      <c r="H86" s="339"/>
      <c r="I86" s="339"/>
      <c r="J86" s="339"/>
      <c r="K86" s="339"/>
      <c r="L86" s="339"/>
      <c r="M86" s="339"/>
      <c r="N86" s="339"/>
      <c r="O86" s="339"/>
      <c r="P86" s="339"/>
      <c r="Q86" s="339"/>
      <c r="R86" s="339"/>
      <c r="S86" s="339"/>
      <c r="T86" s="339"/>
      <c r="U86" s="339"/>
      <c r="V86" s="339"/>
      <c r="W86" s="339"/>
      <c r="X86" s="339"/>
      <c r="Y86" s="339"/>
      <c r="Z86" s="339"/>
      <c r="AA86" s="339"/>
      <c r="AB86" s="339"/>
      <c r="AC86" s="339"/>
      <c r="AD86" s="339"/>
      <c r="AE86" s="339"/>
      <c r="AF86" s="339"/>
      <c r="AG86" s="339"/>
      <c r="AH86" s="339"/>
      <c r="AI86" s="339"/>
      <c r="AJ86" s="339"/>
      <c r="AK86" s="339"/>
      <c r="AL86" s="339"/>
      <c r="AM86" s="339"/>
      <c r="AN86" s="339"/>
      <c r="AO86" s="339"/>
      <c r="AP86" s="339"/>
      <c r="AQ86" s="339"/>
      <c r="AR86" s="339"/>
      <c r="AS86" s="339"/>
      <c r="AT86" s="339"/>
      <c r="AU86" s="339"/>
      <c r="AV86" s="339"/>
      <c r="AW86" s="339"/>
    </row>
    <row r="87" spans="1:49" s="261" customFormat="1" ht="11.25" customHeight="1">
      <c r="A87" s="339"/>
      <c r="B87" s="339"/>
      <c r="C87" s="339"/>
      <c r="D87" s="339"/>
      <c r="E87" s="339"/>
      <c r="F87" s="339"/>
      <c r="G87" s="339"/>
      <c r="H87" s="339"/>
      <c r="I87" s="339"/>
      <c r="J87" s="339"/>
      <c r="K87" s="339"/>
      <c r="L87" s="339"/>
      <c r="M87" s="339"/>
      <c r="N87" s="339"/>
      <c r="O87" s="339"/>
      <c r="P87" s="339"/>
      <c r="Q87" s="339"/>
      <c r="R87" s="339"/>
      <c r="S87" s="339"/>
      <c r="T87" s="339"/>
      <c r="U87" s="339"/>
      <c r="V87" s="339"/>
      <c r="W87" s="339"/>
      <c r="X87" s="339"/>
      <c r="Y87" s="339"/>
      <c r="Z87" s="339"/>
      <c r="AA87" s="339"/>
      <c r="AB87" s="339"/>
      <c r="AC87" s="339"/>
      <c r="AD87" s="339"/>
      <c r="AE87" s="339"/>
      <c r="AF87" s="339"/>
      <c r="AG87" s="339"/>
      <c r="AH87" s="339"/>
      <c r="AI87" s="339"/>
      <c r="AJ87" s="339"/>
      <c r="AK87" s="339"/>
      <c r="AL87" s="339"/>
      <c r="AM87" s="339"/>
      <c r="AN87" s="339"/>
      <c r="AO87" s="339"/>
      <c r="AP87" s="339"/>
      <c r="AQ87" s="339"/>
      <c r="AR87" s="339"/>
      <c r="AS87" s="339"/>
      <c r="AT87" s="339"/>
      <c r="AU87" s="339"/>
      <c r="AV87" s="339"/>
      <c r="AW87" s="339"/>
    </row>
    <row r="88" spans="1:49" s="261" customFormat="1" ht="11.25" customHeight="1">
      <c r="A88" s="339"/>
      <c r="B88" s="339"/>
      <c r="C88" s="339"/>
      <c r="D88" s="339"/>
      <c r="E88" s="339"/>
      <c r="F88" s="339"/>
      <c r="G88" s="339"/>
      <c r="H88" s="339"/>
      <c r="I88" s="339"/>
      <c r="J88" s="339"/>
      <c r="K88" s="339"/>
      <c r="L88" s="339"/>
      <c r="M88" s="339"/>
      <c r="N88" s="339"/>
      <c r="O88" s="339"/>
      <c r="P88" s="339"/>
      <c r="Q88" s="339"/>
      <c r="R88" s="339"/>
      <c r="S88" s="339"/>
      <c r="T88" s="339"/>
      <c r="U88" s="339"/>
      <c r="V88" s="339"/>
      <c r="W88" s="339"/>
      <c r="X88" s="339"/>
      <c r="Y88" s="339"/>
      <c r="Z88" s="339"/>
      <c r="AA88" s="339"/>
      <c r="AB88" s="339"/>
      <c r="AC88" s="339"/>
      <c r="AD88" s="339"/>
      <c r="AE88" s="339"/>
      <c r="AF88" s="339"/>
      <c r="AG88" s="339"/>
      <c r="AH88" s="339"/>
      <c r="AI88" s="339"/>
      <c r="AJ88" s="339"/>
      <c r="AK88" s="339"/>
      <c r="AL88" s="339"/>
      <c r="AM88" s="339"/>
      <c r="AN88" s="339"/>
      <c r="AO88" s="339"/>
      <c r="AP88" s="339"/>
      <c r="AQ88" s="339"/>
      <c r="AR88" s="339"/>
      <c r="AS88" s="339"/>
      <c r="AT88" s="339"/>
      <c r="AU88" s="339"/>
      <c r="AV88" s="339"/>
      <c r="AW88" s="339"/>
    </row>
    <row r="89" spans="1:49" s="261" customFormat="1" ht="11.25" customHeight="1">
      <c r="A89" s="339"/>
      <c r="B89" s="339"/>
      <c r="C89" s="339"/>
      <c r="D89" s="339"/>
      <c r="E89" s="339"/>
      <c r="F89" s="339"/>
      <c r="G89" s="339"/>
      <c r="H89" s="339"/>
      <c r="I89" s="339"/>
      <c r="J89" s="339"/>
      <c r="K89" s="339"/>
      <c r="L89" s="339"/>
      <c r="M89" s="339"/>
      <c r="N89" s="339"/>
      <c r="O89" s="339"/>
      <c r="P89" s="339"/>
      <c r="Q89" s="339"/>
      <c r="R89" s="339"/>
      <c r="S89" s="339"/>
      <c r="T89" s="339"/>
      <c r="U89" s="339"/>
      <c r="V89" s="339"/>
      <c r="W89" s="339"/>
      <c r="X89" s="339"/>
      <c r="Y89" s="339"/>
      <c r="Z89" s="339"/>
      <c r="AA89" s="339"/>
      <c r="AB89" s="339"/>
      <c r="AC89" s="339"/>
      <c r="AD89" s="339"/>
      <c r="AE89" s="339"/>
      <c r="AF89" s="339"/>
      <c r="AG89" s="339"/>
      <c r="AH89" s="339"/>
      <c r="AI89" s="339"/>
      <c r="AJ89" s="339"/>
      <c r="AK89" s="339"/>
      <c r="AL89" s="339"/>
      <c r="AM89" s="339"/>
      <c r="AN89" s="339"/>
      <c r="AO89" s="339"/>
      <c r="AP89" s="339"/>
      <c r="AQ89" s="339"/>
      <c r="AR89" s="339"/>
      <c r="AS89" s="339"/>
      <c r="AT89" s="339"/>
      <c r="AU89" s="339"/>
      <c r="AV89" s="339"/>
      <c r="AW89" s="339"/>
    </row>
    <row r="90" spans="1:49" s="261" customFormat="1" ht="11.25" customHeight="1">
      <c r="A90" s="339"/>
      <c r="B90" s="339"/>
      <c r="C90" s="339"/>
      <c r="D90" s="339"/>
      <c r="E90" s="339"/>
      <c r="F90" s="339"/>
      <c r="G90" s="339"/>
      <c r="H90" s="339"/>
      <c r="I90" s="339"/>
      <c r="J90" s="339"/>
      <c r="K90" s="339"/>
      <c r="L90" s="339"/>
      <c r="M90" s="339"/>
      <c r="N90" s="339"/>
      <c r="O90" s="339"/>
      <c r="P90" s="339"/>
      <c r="Q90" s="339"/>
      <c r="R90" s="339"/>
      <c r="S90" s="339"/>
      <c r="T90" s="339"/>
      <c r="U90" s="339"/>
      <c r="V90" s="339"/>
      <c r="W90" s="339"/>
      <c r="X90" s="339"/>
      <c r="Y90" s="339"/>
      <c r="Z90" s="339"/>
      <c r="AA90" s="339"/>
      <c r="AB90" s="339"/>
      <c r="AC90" s="339"/>
      <c r="AD90" s="339"/>
      <c r="AE90" s="339"/>
      <c r="AF90" s="339"/>
      <c r="AG90" s="339"/>
      <c r="AH90" s="339"/>
      <c r="AI90" s="339"/>
      <c r="AJ90" s="339"/>
      <c r="AK90" s="339"/>
      <c r="AL90" s="339"/>
      <c r="AM90" s="339"/>
      <c r="AN90" s="339"/>
      <c r="AO90" s="339"/>
      <c r="AP90" s="339"/>
      <c r="AQ90" s="339"/>
      <c r="AR90" s="339"/>
      <c r="AS90" s="339"/>
      <c r="AT90" s="339"/>
      <c r="AU90" s="339"/>
      <c r="AV90" s="339"/>
      <c r="AW90" s="339"/>
    </row>
    <row r="91" spans="1:49" s="261" customFormat="1" ht="11.25" customHeight="1">
      <c r="A91" s="339"/>
      <c r="B91" s="339"/>
      <c r="C91" s="339"/>
      <c r="D91" s="339"/>
      <c r="E91" s="339"/>
      <c r="F91" s="339"/>
      <c r="G91" s="339"/>
      <c r="H91" s="339"/>
      <c r="I91" s="339"/>
      <c r="J91" s="339"/>
      <c r="K91" s="339"/>
      <c r="L91" s="339"/>
      <c r="M91" s="339"/>
      <c r="N91" s="339"/>
      <c r="O91" s="339"/>
      <c r="P91" s="339"/>
      <c r="Q91" s="339"/>
      <c r="R91" s="339"/>
      <c r="S91" s="339"/>
      <c r="T91" s="339"/>
      <c r="U91" s="339"/>
      <c r="V91" s="339"/>
      <c r="W91" s="339"/>
      <c r="X91" s="339"/>
      <c r="Y91" s="339"/>
      <c r="Z91" s="339"/>
      <c r="AA91" s="339"/>
      <c r="AB91" s="339"/>
      <c r="AC91" s="339"/>
      <c r="AD91" s="339"/>
      <c r="AE91" s="339"/>
      <c r="AF91" s="339"/>
      <c r="AG91" s="339"/>
      <c r="AH91" s="339"/>
      <c r="AI91" s="339"/>
      <c r="AJ91" s="339"/>
      <c r="AK91" s="339"/>
      <c r="AL91" s="339"/>
      <c r="AM91" s="339"/>
      <c r="AN91" s="339"/>
      <c r="AO91" s="339"/>
      <c r="AP91" s="339"/>
      <c r="AQ91" s="339"/>
      <c r="AR91" s="339"/>
      <c r="AS91" s="339"/>
      <c r="AT91" s="339"/>
      <c r="AU91" s="339"/>
      <c r="AV91" s="339"/>
      <c r="AW91" s="339"/>
    </row>
    <row r="92" spans="1:49" s="261" customFormat="1" ht="11.25" customHeight="1">
      <c r="A92" s="339"/>
      <c r="B92" s="339"/>
      <c r="C92" s="339"/>
      <c r="D92" s="339"/>
      <c r="E92" s="339"/>
      <c r="F92" s="339"/>
      <c r="G92" s="339"/>
      <c r="H92" s="339"/>
      <c r="I92" s="339"/>
      <c r="J92" s="339"/>
      <c r="K92" s="339"/>
      <c r="L92" s="339"/>
      <c r="M92" s="339"/>
      <c r="N92" s="339"/>
      <c r="O92" s="339"/>
      <c r="P92" s="339"/>
      <c r="Q92" s="339"/>
      <c r="R92" s="339"/>
      <c r="S92" s="339"/>
      <c r="T92" s="339"/>
      <c r="U92" s="339"/>
      <c r="V92" s="339"/>
      <c r="W92" s="339"/>
      <c r="X92" s="339"/>
      <c r="Y92" s="339"/>
      <c r="Z92" s="339"/>
      <c r="AA92" s="339"/>
      <c r="AB92" s="339"/>
      <c r="AC92" s="339"/>
      <c r="AD92" s="339"/>
      <c r="AE92" s="339"/>
      <c r="AF92" s="339"/>
      <c r="AG92" s="339"/>
      <c r="AH92" s="339"/>
      <c r="AI92" s="339"/>
      <c r="AJ92" s="339"/>
      <c r="AK92" s="339"/>
      <c r="AL92" s="339"/>
      <c r="AM92" s="339"/>
      <c r="AN92" s="339"/>
      <c r="AO92" s="339"/>
      <c r="AP92" s="339"/>
      <c r="AQ92" s="339"/>
      <c r="AR92" s="339"/>
      <c r="AS92" s="339"/>
      <c r="AT92" s="339"/>
      <c r="AU92" s="339"/>
      <c r="AV92" s="339"/>
      <c r="AW92" s="339"/>
    </row>
    <row r="93" spans="1:49" s="261" customFormat="1" ht="11.25" customHeight="1">
      <c r="A93" s="339"/>
      <c r="B93" s="339"/>
      <c r="C93" s="339"/>
      <c r="D93" s="339"/>
      <c r="E93" s="339"/>
      <c r="F93" s="339"/>
      <c r="G93" s="339"/>
      <c r="H93" s="339"/>
      <c r="I93" s="339"/>
      <c r="J93" s="339"/>
      <c r="K93" s="339"/>
      <c r="L93" s="339"/>
      <c r="M93" s="339"/>
      <c r="N93" s="339"/>
      <c r="O93" s="339"/>
      <c r="P93" s="339"/>
      <c r="Q93" s="339"/>
      <c r="R93" s="339"/>
      <c r="S93" s="339"/>
      <c r="T93" s="339"/>
      <c r="U93" s="339"/>
      <c r="V93" s="339"/>
      <c r="W93" s="339"/>
      <c r="X93" s="339"/>
      <c r="Y93" s="339"/>
      <c r="Z93" s="339"/>
      <c r="AA93" s="339"/>
      <c r="AB93" s="339"/>
      <c r="AC93" s="339"/>
      <c r="AD93" s="339"/>
      <c r="AE93" s="339"/>
      <c r="AF93" s="339"/>
      <c r="AG93" s="339"/>
      <c r="AH93" s="339"/>
      <c r="AI93" s="339"/>
      <c r="AJ93" s="339"/>
      <c r="AK93" s="339"/>
      <c r="AL93" s="339"/>
      <c r="AM93" s="339"/>
      <c r="AN93" s="339"/>
      <c r="AO93" s="339"/>
      <c r="AP93" s="339"/>
      <c r="AQ93" s="339"/>
      <c r="AR93" s="339"/>
      <c r="AS93" s="339"/>
      <c r="AT93" s="339"/>
      <c r="AU93" s="339"/>
      <c r="AV93" s="339"/>
      <c r="AW93" s="339"/>
    </row>
    <row r="94" spans="1:49" s="261" customFormat="1" ht="11.25" customHeight="1">
      <c r="A94" s="339"/>
      <c r="B94" s="339"/>
      <c r="C94" s="339"/>
      <c r="D94" s="339"/>
      <c r="E94" s="339"/>
      <c r="F94" s="339"/>
      <c r="G94" s="339"/>
      <c r="H94" s="339"/>
      <c r="I94" s="339"/>
      <c r="J94" s="339"/>
      <c r="K94" s="339"/>
      <c r="L94" s="339"/>
      <c r="M94" s="339"/>
      <c r="N94" s="339"/>
      <c r="O94" s="339"/>
      <c r="P94" s="339"/>
      <c r="Q94" s="339"/>
      <c r="R94" s="339"/>
      <c r="S94" s="339"/>
      <c r="T94" s="339"/>
      <c r="U94" s="339"/>
      <c r="V94" s="339"/>
      <c r="W94" s="339"/>
      <c r="X94" s="339"/>
      <c r="Y94" s="339"/>
      <c r="Z94" s="339"/>
      <c r="AA94" s="339"/>
      <c r="AB94" s="339"/>
      <c r="AC94" s="339"/>
      <c r="AD94" s="339"/>
      <c r="AE94" s="339"/>
      <c r="AF94" s="339"/>
      <c r="AG94" s="339"/>
      <c r="AH94" s="339"/>
      <c r="AI94" s="339"/>
      <c r="AJ94" s="339"/>
      <c r="AK94" s="339"/>
      <c r="AL94" s="339"/>
      <c r="AM94" s="339"/>
      <c r="AN94" s="339"/>
      <c r="AO94" s="339"/>
      <c r="AP94" s="339"/>
      <c r="AQ94" s="339"/>
      <c r="AR94" s="339"/>
      <c r="AS94" s="339"/>
      <c r="AT94" s="339"/>
      <c r="AU94" s="339"/>
      <c r="AV94" s="339"/>
      <c r="AW94" s="339"/>
    </row>
    <row r="95" spans="1:49" s="261" customFormat="1" ht="11.25" customHeight="1">
      <c r="A95" s="339"/>
      <c r="B95" s="339"/>
      <c r="C95" s="339"/>
      <c r="D95" s="339"/>
      <c r="E95" s="339"/>
      <c r="F95" s="339"/>
      <c r="G95" s="339"/>
      <c r="H95" s="339"/>
      <c r="I95" s="339"/>
      <c r="J95" s="339"/>
      <c r="K95" s="339"/>
      <c r="L95" s="339"/>
      <c r="M95" s="339"/>
      <c r="N95" s="339"/>
      <c r="O95" s="339"/>
      <c r="P95" s="339"/>
      <c r="Q95" s="339"/>
      <c r="R95" s="339"/>
      <c r="S95" s="339"/>
      <c r="T95" s="339"/>
      <c r="U95" s="339"/>
      <c r="V95" s="339"/>
      <c r="W95" s="339"/>
      <c r="X95" s="339"/>
      <c r="Y95" s="339"/>
      <c r="Z95" s="339"/>
      <c r="AA95" s="339"/>
      <c r="AB95" s="339"/>
      <c r="AC95" s="339"/>
      <c r="AD95" s="339"/>
      <c r="AE95" s="339"/>
      <c r="AF95" s="339"/>
      <c r="AG95" s="339"/>
      <c r="AH95" s="339"/>
      <c r="AI95" s="339"/>
      <c r="AJ95" s="339"/>
      <c r="AK95" s="339"/>
      <c r="AL95" s="339"/>
      <c r="AM95" s="339"/>
      <c r="AN95" s="339"/>
      <c r="AO95" s="339"/>
      <c r="AP95" s="339"/>
      <c r="AQ95" s="339"/>
      <c r="AR95" s="339"/>
      <c r="AS95" s="339"/>
      <c r="AT95" s="339"/>
      <c r="AU95" s="339"/>
      <c r="AV95" s="339"/>
      <c r="AW95" s="339"/>
    </row>
    <row r="96" spans="1:49" s="261" customFormat="1" ht="11.25" customHeight="1">
      <c r="A96" s="339"/>
      <c r="B96" s="339"/>
      <c r="C96" s="339"/>
      <c r="D96" s="339"/>
      <c r="E96" s="339"/>
      <c r="F96" s="339"/>
      <c r="G96" s="339"/>
      <c r="H96" s="339"/>
      <c r="I96" s="339"/>
      <c r="J96" s="339"/>
      <c r="K96" s="339"/>
      <c r="L96" s="339"/>
      <c r="M96" s="339"/>
      <c r="N96" s="339"/>
      <c r="O96" s="339"/>
      <c r="P96" s="339"/>
      <c r="Q96" s="339"/>
      <c r="R96" s="339"/>
      <c r="S96" s="339"/>
      <c r="T96" s="339"/>
      <c r="U96" s="339"/>
      <c r="V96" s="339"/>
      <c r="W96" s="339"/>
      <c r="X96" s="339"/>
      <c r="Y96" s="339"/>
      <c r="Z96" s="339"/>
      <c r="AA96" s="339"/>
      <c r="AB96" s="339"/>
      <c r="AC96" s="339"/>
      <c r="AD96" s="339"/>
      <c r="AE96" s="339"/>
      <c r="AF96" s="339"/>
      <c r="AG96" s="339"/>
      <c r="AH96" s="339"/>
      <c r="AI96" s="339"/>
      <c r="AJ96" s="339"/>
      <c r="AK96" s="339"/>
      <c r="AL96" s="339"/>
      <c r="AM96" s="339"/>
      <c r="AN96" s="339"/>
      <c r="AO96" s="339"/>
      <c r="AP96" s="339"/>
      <c r="AQ96" s="339"/>
      <c r="AR96" s="339"/>
      <c r="AS96" s="339"/>
      <c r="AT96" s="339"/>
      <c r="AU96" s="339"/>
      <c r="AV96" s="339"/>
      <c r="AW96" s="339"/>
    </row>
    <row r="97" spans="1:49" s="261" customFormat="1" ht="11.25" customHeight="1">
      <c r="A97" s="339"/>
      <c r="B97" s="339"/>
      <c r="C97" s="339"/>
      <c r="D97" s="339"/>
      <c r="E97" s="339"/>
      <c r="F97" s="339"/>
      <c r="G97" s="339"/>
      <c r="H97" s="339"/>
      <c r="I97" s="339"/>
      <c r="J97" s="339"/>
      <c r="K97" s="339"/>
      <c r="L97" s="339"/>
      <c r="M97" s="339"/>
      <c r="N97" s="339"/>
      <c r="O97" s="339"/>
      <c r="P97" s="339"/>
      <c r="Q97" s="339"/>
      <c r="R97" s="339"/>
      <c r="S97" s="339"/>
      <c r="T97" s="339"/>
      <c r="U97" s="339"/>
      <c r="V97" s="339"/>
      <c r="W97" s="339"/>
      <c r="X97" s="339"/>
      <c r="Y97" s="339"/>
      <c r="Z97" s="339"/>
      <c r="AA97" s="339"/>
      <c r="AB97" s="339"/>
      <c r="AC97" s="339"/>
      <c r="AD97" s="339"/>
      <c r="AE97" s="339"/>
      <c r="AF97" s="339"/>
      <c r="AG97" s="339"/>
      <c r="AH97" s="339"/>
      <c r="AI97" s="339"/>
      <c r="AJ97" s="339"/>
      <c r="AK97" s="339"/>
      <c r="AL97" s="339"/>
      <c r="AM97" s="339"/>
      <c r="AN97" s="339"/>
      <c r="AO97" s="339"/>
      <c r="AP97" s="339"/>
      <c r="AQ97" s="339"/>
      <c r="AR97" s="339"/>
      <c r="AS97" s="339"/>
      <c r="AT97" s="339"/>
      <c r="AU97" s="339"/>
      <c r="AV97" s="339"/>
      <c r="AW97" s="339"/>
    </row>
    <row r="98" spans="1:49" s="261" customFormat="1" ht="11.25" customHeight="1">
      <c r="A98" s="339"/>
      <c r="B98" s="339"/>
      <c r="C98" s="339"/>
      <c r="D98" s="339"/>
      <c r="E98" s="339"/>
      <c r="F98" s="339"/>
      <c r="G98" s="339"/>
      <c r="H98" s="339"/>
      <c r="I98" s="339"/>
      <c r="J98" s="339"/>
      <c r="K98" s="339"/>
      <c r="L98" s="339"/>
      <c r="M98" s="339"/>
      <c r="N98" s="339"/>
      <c r="O98" s="339"/>
      <c r="P98" s="339"/>
      <c r="Q98" s="339"/>
      <c r="R98" s="339"/>
      <c r="S98" s="339"/>
      <c r="T98" s="339"/>
      <c r="U98" s="339"/>
      <c r="V98" s="339"/>
      <c r="W98" s="339"/>
      <c r="X98" s="339"/>
      <c r="Y98" s="339"/>
      <c r="Z98" s="339"/>
      <c r="AA98" s="339"/>
      <c r="AB98" s="339"/>
      <c r="AC98" s="339"/>
      <c r="AD98" s="339"/>
      <c r="AE98" s="339"/>
      <c r="AF98" s="339"/>
      <c r="AG98" s="339"/>
      <c r="AH98" s="339"/>
      <c r="AI98" s="339"/>
      <c r="AJ98" s="339"/>
      <c r="AK98" s="339"/>
      <c r="AL98" s="339"/>
      <c r="AM98" s="339"/>
      <c r="AN98" s="339"/>
      <c r="AO98" s="339"/>
      <c r="AP98" s="339"/>
      <c r="AQ98" s="339"/>
      <c r="AR98" s="339"/>
      <c r="AS98" s="339"/>
      <c r="AT98" s="339"/>
      <c r="AU98" s="339"/>
      <c r="AV98" s="339"/>
      <c r="AW98" s="339"/>
    </row>
    <row r="99" spans="1:49" s="261" customFormat="1" ht="11.25" customHeight="1">
      <c r="A99" s="339"/>
      <c r="B99" s="339"/>
      <c r="C99" s="339"/>
      <c r="D99" s="339"/>
      <c r="E99" s="339"/>
      <c r="F99" s="339"/>
      <c r="G99" s="339"/>
      <c r="H99" s="339"/>
      <c r="I99" s="339"/>
      <c r="J99" s="339"/>
      <c r="K99" s="339"/>
      <c r="L99" s="339"/>
      <c r="M99" s="339"/>
      <c r="N99" s="339"/>
      <c r="O99" s="339"/>
      <c r="P99" s="339"/>
      <c r="Q99" s="339"/>
      <c r="R99" s="339"/>
      <c r="S99" s="339"/>
      <c r="T99" s="339"/>
      <c r="U99" s="339"/>
      <c r="V99" s="339"/>
      <c r="W99" s="339"/>
      <c r="X99" s="339"/>
      <c r="Y99" s="339"/>
      <c r="Z99" s="339"/>
      <c r="AA99" s="339"/>
      <c r="AB99" s="339"/>
      <c r="AC99" s="339"/>
      <c r="AD99" s="339"/>
      <c r="AE99" s="339"/>
      <c r="AF99" s="339"/>
      <c r="AG99" s="339"/>
      <c r="AH99" s="339"/>
      <c r="AI99" s="339"/>
      <c r="AJ99" s="339"/>
      <c r="AK99" s="339"/>
      <c r="AL99" s="339"/>
      <c r="AM99" s="339"/>
      <c r="AN99" s="339"/>
      <c r="AO99" s="339"/>
      <c r="AP99" s="339"/>
      <c r="AQ99" s="339"/>
      <c r="AR99" s="339"/>
      <c r="AS99" s="339"/>
      <c r="AT99" s="339"/>
      <c r="AU99" s="339"/>
      <c r="AV99" s="339"/>
      <c r="AW99" s="339"/>
    </row>
    <row r="100" spans="1:49" s="261" customFormat="1" ht="11.25" customHeight="1">
      <c r="A100" s="339"/>
      <c r="B100" s="339"/>
      <c r="C100" s="339"/>
      <c r="D100" s="339"/>
      <c r="E100" s="339"/>
      <c r="F100" s="339"/>
      <c r="G100" s="339"/>
      <c r="H100" s="339"/>
      <c r="I100" s="339"/>
      <c r="J100" s="339"/>
      <c r="K100" s="339"/>
      <c r="L100" s="339"/>
      <c r="M100" s="339"/>
      <c r="N100" s="339"/>
      <c r="O100" s="339"/>
      <c r="P100" s="339"/>
      <c r="Q100" s="339"/>
      <c r="R100" s="339"/>
      <c r="S100" s="339"/>
      <c r="T100" s="339"/>
      <c r="U100" s="339"/>
      <c r="V100" s="339"/>
      <c r="W100" s="339"/>
      <c r="X100" s="339"/>
      <c r="Y100" s="339"/>
      <c r="Z100" s="339"/>
      <c r="AA100" s="339"/>
      <c r="AB100" s="339"/>
      <c r="AC100" s="339"/>
      <c r="AD100" s="339"/>
      <c r="AE100" s="339"/>
      <c r="AF100" s="339"/>
      <c r="AG100" s="339"/>
      <c r="AH100" s="339"/>
      <c r="AI100" s="339"/>
      <c r="AJ100" s="339"/>
      <c r="AK100" s="339"/>
      <c r="AL100" s="339"/>
      <c r="AM100" s="339"/>
      <c r="AN100" s="339"/>
      <c r="AO100" s="339"/>
      <c r="AP100" s="339"/>
      <c r="AQ100" s="339"/>
      <c r="AR100" s="339"/>
      <c r="AS100" s="339"/>
      <c r="AT100" s="339"/>
      <c r="AU100" s="339"/>
      <c r="AV100" s="339"/>
      <c r="AW100" s="339"/>
    </row>
    <row r="101" spans="1:49" s="261" customFormat="1" ht="11.25" customHeight="1">
      <c r="A101" s="339"/>
      <c r="B101" s="339"/>
      <c r="C101" s="339"/>
      <c r="D101" s="339"/>
      <c r="E101" s="339"/>
      <c r="F101" s="339"/>
      <c r="G101" s="339"/>
      <c r="H101" s="339"/>
      <c r="I101" s="339"/>
      <c r="J101" s="339"/>
      <c r="K101" s="339"/>
      <c r="L101" s="339"/>
      <c r="M101" s="339"/>
      <c r="N101" s="339"/>
      <c r="O101" s="339"/>
      <c r="P101" s="339"/>
      <c r="Q101" s="339"/>
      <c r="R101" s="339"/>
      <c r="S101" s="339"/>
      <c r="T101" s="339"/>
      <c r="U101" s="339"/>
      <c r="V101" s="339"/>
      <c r="W101" s="339"/>
      <c r="X101" s="339"/>
      <c r="Y101" s="339"/>
      <c r="Z101" s="339"/>
      <c r="AA101" s="339"/>
      <c r="AB101" s="339"/>
      <c r="AC101" s="339"/>
      <c r="AD101" s="339"/>
      <c r="AE101" s="339"/>
      <c r="AF101" s="339"/>
      <c r="AG101" s="339"/>
      <c r="AH101" s="339"/>
      <c r="AI101" s="339"/>
      <c r="AJ101" s="339"/>
      <c r="AK101" s="339"/>
      <c r="AL101" s="339"/>
      <c r="AM101" s="339"/>
      <c r="AN101" s="339"/>
      <c r="AO101" s="339"/>
      <c r="AP101" s="339"/>
      <c r="AQ101" s="339"/>
      <c r="AR101" s="339"/>
      <c r="AS101" s="339"/>
      <c r="AT101" s="339"/>
      <c r="AU101" s="339"/>
      <c r="AV101" s="339"/>
      <c r="AW101" s="339"/>
    </row>
    <row r="102" spans="1:49" s="261" customFormat="1" ht="11.25" customHeight="1">
      <c r="A102" s="339"/>
      <c r="B102" s="339"/>
      <c r="C102" s="339"/>
      <c r="D102" s="339"/>
      <c r="E102" s="339"/>
      <c r="F102" s="339"/>
      <c r="G102" s="339"/>
      <c r="H102" s="339"/>
      <c r="I102" s="339"/>
      <c r="J102" s="339"/>
      <c r="K102" s="339"/>
      <c r="L102" s="339"/>
      <c r="M102" s="339"/>
      <c r="N102" s="339"/>
      <c r="O102" s="339"/>
      <c r="P102" s="339"/>
      <c r="Q102" s="339"/>
      <c r="R102" s="339"/>
      <c r="S102" s="339"/>
      <c r="T102" s="339"/>
      <c r="U102" s="339"/>
      <c r="V102" s="339"/>
      <c r="W102" s="339"/>
      <c r="X102" s="339"/>
      <c r="Y102" s="339"/>
      <c r="Z102" s="339"/>
      <c r="AA102" s="339"/>
      <c r="AB102" s="339"/>
      <c r="AC102" s="339"/>
      <c r="AD102" s="339"/>
      <c r="AE102" s="339"/>
      <c r="AF102" s="339"/>
      <c r="AG102" s="339"/>
      <c r="AH102" s="339"/>
      <c r="AI102" s="339"/>
      <c r="AJ102" s="339"/>
      <c r="AK102" s="339"/>
      <c r="AL102" s="339"/>
      <c r="AM102" s="339"/>
      <c r="AN102" s="339"/>
      <c r="AO102" s="339"/>
      <c r="AP102" s="339"/>
      <c r="AQ102" s="339"/>
      <c r="AR102" s="339"/>
      <c r="AS102" s="339"/>
      <c r="AT102" s="339"/>
      <c r="AU102" s="339"/>
      <c r="AV102" s="339"/>
      <c r="AW102" s="339"/>
    </row>
    <row r="103" spans="1:49" s="261" customFormat="1" ht="11.25" customHeight="1">
      <c r="A103" s="339"/>
      <c r="B103" s="339"/>
      <c r="C103" s="339"/>
      <c r="D103" s="339"/>
      <c r="E103" s="339"/>
      <c r="F103" s="339"/>
      <c r="G103" s="339"/>
      <c r="H103" s="339"/>
      <c r="I103" s="339"/>
      <c r="J103" s="339"/>
      <c r="K103" s="339"/>
      <c r="L103" s="339"/>
      <c r="M103" s="339"/>
      <c r="N103" s="339"/>
      <c r="O103" s="339"/>
      <c r="P103" s="339"/>
      <c r="Q103" s="339"/>
      <c r="R103" s="339"/>
      <c r="S103" s="339"/>
      <c r="T103" s="339"/>
      <c r="U103" s="339"/>
      <c r="V103" s="339"/>
      <c r="W103" s="339"/>
      <c r="X103" s="339"/>
      <c r="Y103" s="339"/>
      <c r="Z103" s="339"/>
      <c r="AA103" s="339"/>
      <c r="AB103" s="339"/>
      <c r="AC103" s="339"/>
      <c r="AD103" s="339"/>
      <c r="AE103" s="339"/>
      <c r="AF103" s="339"/>
      <c r="AG103" s="339"/>
      <c r="AH103" s="339"/>
      <c r="AI103" s="339"/>
      <c r="AJ103" s="339"/>
      <c r="AK103" s="339"/>
      <c r="AL103" s="339"/>
      <c r="AM103" s="339"/>
      <c r="AN103" s="339"/>
      <c r="AO103" s="339"/>
      <c r="AP103" s="339"/>
      <c r="AQ103" s="339"/>
      <c r="AR103" s="339"/>
      <c r="AS103" s="339"/>
      <c r="AT103" s="339"/>
      <c r="AU103" s="339"/>
      <c r="AV103" s="339"/>
      <c r="AW103" s="339"/>
    </row>
    <row r="104" spans="1:49" s="261" customFormat="1" ht="11.25" customHeight="1">
      <c r="A104" s="339"/>
      <c r="B104" s="339"/>
      <c r="C104" s="339"/>
      <c r="D104" s="339"/>
      <c r="E104" s="339"/>
      <c r="F104" s="339"/>
      <c r="G104" s="339"/>
      <c r="H104" s="339"/>
      <c r="I104" s="339"/>
      <c r="J104" s="339"/>
      <c r="K104" s="339"/>
      <c r="L104" s="339"/>
      <c r="M104" s="339"/>
      <c r="N104" s="339"/>
      <c r="O104" s="339"/>
      <c r="P104" s="339"/>
      <c r="Q104" s="339"/>
      <c r="R104" s="339"/>
      <c r="S104" s="339"/>
      <c r="T104" s="339"/>
      <c r="U104" s="339"/>
      <c r="V104" s="339"/>
      <c r="W104" s="339"/>
      <c r="X104" s="339"/>
      <c r="Y104" s="339"/>
      <c r="Z104" s="339"/>
      <c r="AA104" s="339"/>
      <c r="AB104" s="339"/>
      <c r="AC104" s="339"/>
      <c r="AD104" s="339"/>
      <c r="AE104" s="339"/>
      <c r="AF104" s="339"/>
      <c r="AG104" s="339"/>
      <c r="AH104" s="339"/>
      <c r="AI104" s="339"/>
      <c r="AJ104" s="339"/>
      <c r="AK104" s="339"/>
      <c r="AL104" s="339"/>
      <c r="AM104" s="339"/>
      <c r="AN104" s="339"/>
      <c r="AO104" s="339"/>
      <c r="AP104" s="339"/>
      <c r="AQ104" s="339"/>
      <c r="AR104" s="339"/>
      <c r="AS104" s="339"/>
      <c r="AT104" s="339"/>
      <c r="AU104" s="339"/>
      <c r="AV104" s="339"/>
      <c r="AW104" s="339"/>
    </row>
    <row r="105" spans="1:49" s="261" customFormat="1" ht="11.25" customHeight="1"/>
    <row r="106" spans="1:49" s="261" customFormat="1" ht="11.25" customHeight="1"/>
    <row r="107" spans="1:49" s="261" customFormat="1" ht="11.25" customHeight="1"/>
    <row r="108" spans="1:49" s="261" customFormat="1" ht="11.25" customHeight="1"/>
  </sheetData>
  <mergeCells count="208">
    <mergeCell ref="A1:V2"/>
    <mergeCell ref="B3:V4"/>
    <mergeCell ref="L7:M8"/>
    <mergeCell ref="N7:O8"/>
    <mergeCell ref="P7:P8"/>
    <mergeCell ref="Q7:R8"/>
    <mergeCell ref="S7:S8"/>
    <mergeCell ref="T7:U8"/>
    <mergeCell ref="V7:V8"/>
    <mergeCell ref="B5:K6"/>
    <mergeCell ref="L5:N5"/>
    <mergeCell ref="O5:Q5"/>
    <mergeCell ref="L6:N6"/>
    <mergeCell ref="O6:Q6"/>
    <mergeCell ref="B7:K8"/>
    <mergeCell ref="T9:U10"/>
    <mergeCell ref="V9:V10"/>
    <mergeCell ref="W9:AG10"/>
    <mergeCell ref="AH9:AV10"/>
    <mergeCell ref="B12:K14"/>
    <mergeCell ref="L12:P14"/>
    <mergeCell ref="Q13:AA13"/>
    <mergeCell ref="B9:K10"/>
    <mergeCell ref="L9:M10"/>
    <mergeCell ref="N9:O10"/>
    <mergeCell ref="P9:P10"/>
    <mergeCell ref="Q9:R10"/>
    <mergeCell ref="S9:S10"/>
    <mergeCell ref="AB13:AL13"/>
    <mergeCell ref="Q14:S14"/>
    <mergeCell ref="T14:AA14"/>
    <mergeCell ref="AB14:AD14"/>
    <mergeCell ref="AE14:AL14"/>
    <mergeCell ref="Q12:AL12"/>
    <mergeCell ref="T15:T16"/>
    <mergeCell ref="U15:Z16"/>
    <mergeCell ref="AA15:AA16"/>
    <mergeCell ref="AB15:AC16"/>
    <mergeCell ref="AD15:AD16"/>
    <mergeCell ref="P19:P20"/>
    <mergeCell ref="Q19:R20"/>
    <mergeCell ref="AA17:AA18"/>
    <mergeCell ref="AB17:AC18"/>
    <mergeCell ref="AD17:AD18"/>
    <mergeCell ref="AE17:AE18"/>
    <mergeCell ref="AF17:AK18"/>
    <mergeCell ref="B24:H27"/>
    <mergeCell ref="I24:K25"/>
    <mergeCell ref="L24:AV25"/>
    <mergeCell ref="I26:K27"/>
    <mergeCell ref="L26:AV27"/>
    <mergeCell ref="B15:C20"/>
    <mergeCell ref="D15:K16"/>
    <mergeCell ref="L15:O16"/>
    <mergeCell ref="P15:P16"/>
    <mergeCell ref="Q15:R16"/>
    <mergeCell ref="AL17:AL18"/>
    <mergeCell ref="AE15:AE16"/>
    <mergeCell ref="AF15:AK16"/>
    <mergeCell ref="AL15:AL16"/>
    <mergeCell ref="D17:K18"/>
    <mergeCell ref="L17:O18"/>
    <mergeCell ref="P17:P18"/>
    <mergeCell ref="Q17:R18"/>
    <mergeCell ref="S17:S18"/>
    <mergeCell ref="T17:T18"/>
    <mergeCell ref="U17:Z18"/>
    <mergeCell ref="S15:S16"/>
    <mergeCell ref="D37:G40"/>
    <mergeCell ref="B28:K30"/>
    <mergeCell ref="L28:AV30"/>
    <mergeCell ref="AL19:AL20"/>
    <mergeCell ref="B22:K23"/>
    <mergeCell ref="L22:M23"/>
    <mergeCell ref="N22:O23"/>
    <mergeCell ref="P22:P23"/>
    <mergeCell ref="Q22:R23"/>
    <mergeCell ref="S22:S23"/>
    <mergeCell ref="T22:U23"/>
    <mergeCell ref="V22:V23"/>
    <mergeCell ref="U19:Z20"/>
    <mergeCell ref="AA19:AA20"/>
    <mergeCell ref="AB19:AC20"/>
    <mergeCell ref="AD19:AD20"/>
    <mergeCell ref="AE19:AE20"/>
    <mergeCell ref="AF19:AK20"/>
    <mergeCell ref="D19:K20"/>
    <mergeCell ref="L19:O20"/>
    <mergeCell ref="S19:S20"/>
    <mergeCell ref="T19:T20"/>
    <mergeCell ref="L33:M34"/>
    <mergeCell ref="N33:O34"/>
    <mergeCell ref="P33:P34"/>
    <mergeCell ref="Q33:R34"/>
    <mergeCell ref="S33:S34"/>
    <mergeCell ref="T33:U34"/>
    <mergeCell ref="V33:V34"/>
    <mergeCell ref="W33:AK34"/>
    <mergeCell ref="H35:K36"/>
    <mergeCell ref="L35:M36"/>
    <mergeCell ref="N35:O36"/>
    <mergeCell ref="P35:P36"/>
    <mergeCell ref="Q35:R36"/>
    <mergeCell ref="S35:S36"/>
    <mergeCell ref="T35:U36"/>
    <mergeCell ref="V35:V36"/>
    <mergeCell ref="W35:AK36"/>
    <mergeCell ref="AL52:AN53"/>
    <mergeCell ref="T52:U53"/>
    <mergeCell ref="V52:V53"/>
    <mergeCell ref="Z52:AB53"/>
    <mergeCell ref="AC52:AE53"/>
    <mergeCell ref="AF52:AH53"/>
    <mergeCell ref="AI52:AK53"/>
    <mergeCell ref="W51:Y51"/>
    <mergeCell ref="W52:Y53"/>
    <mergeCell ref="AC51:AE51"/>
    <mergeCell ref="AF51:AH51"/>
    <mergeCell ref="AI51:AK51"/>
    <mergeCell ref="AL51:AN51"/>
    <mergeCell ref="Z51:AB51"/>
    <mergeCell ref="B52:K53"/>
    <mergeCell ref="L52:M53"/>
    <mergeCell ref="N52:O53"/>
    <mergeCell ref="P52:P53"/>
    <mergeCell ref="Q52:R53"/>
    <mergeCell ref="S52:S53"/>
    <mergeCell ref="B49:K51"/>
    <mergeCell ref="L49:N49"/>
    <mergeCell ref="O49:Q49"/>
    <mergeCell ref="L50:N51"/>
    <mergeCell ref="O50:Q51"/>
    <mergeCell ref="O62:Q62"/>
    <mergeCell ref="L63:N64"/>
    <mergeCell ref="O63:Q64"/>
    <mergeCell ref="W59:X60"/>
    <mergeCell ref="Y59:Y60"/>
    <mergeCell ref="Z59:Z60"/>
    <mergeCell ref="AA59:AF60"/>
    <mergeCell ref="AG59:AG60"/>
    <mergeCell ref="AH59:AI60"/>
    <mergeCell ref="AD62:AF62"/>
    <mergeCell ref="AG62:AI62"/>
    <mergeCell ref="AD63:AF64"/>
    <mergeCell ref="AG63:AI64"/>
    <mergeCell ref="B65:K66"/>
    <mergeCell ref="AJ59:AJ60"/>
    <mergeCell ref="AK59:AK60"/>
    <mergeCell ref="AL59:AQ60"/>
    <mergeCell ref="L59:M60"/>
    <mergeCell ref="N59:N60"/>
    <mergeCell ref="O59:O60"/>
    <mergeCell ref="P59:U60"/>
    <mergeCell ref="V59:V60"/>
    <mergeCell ref="B56:K60"/>
    <mergeCell ref="L57:V57"/>
    <mergeCell ref="W57:AG57"/>
    <mergeCell ref="AH57:AR57"/>
    <mergeCell ref="L58:N58"/>
    <mergeCell ref="O58:V58"/>
    <mergeCell ref="W58:Y58"/>
    <mergeCell ref="Z58:AG58"/>
    <mergeCell ref="AH58:AJ58"/>
    <mergeCell ref="AK58:AR58"/>
    <mergeCell ref="L56:AR56"/>
    <mergeCell ref="T62:AC64"/>
    <mergeCell ref="AR59:AR60"/>
    <mergeCell ref="B62:K64"/>
    <mergeCell ref="L62:N62"/>
    <mergeCell ref="AB68:AB69"/>
    <mergeCell ref="B70:K72"/>
    <mergeCell ref="L70:AR72"/>
    <mergeCell ref="B67:K69"/>
    <mergeCell ref="L67:N67"/>
    <mergeCell ref="O67:Q67"/>
    <mergeCell ref="R67:AB67"/>
    <mergeCell ref="L68:N69"/>
    <mergeCell ref="O68:Q69"/>
    <mergeCell ref="R68:S69"/>
    <mergeCell ref="T68:U69"/>
    <mergeCell ref="V68:V69"/>
    <mergeCell ref="W68:X69"/>
    <mergeCell ref="Y68:Y69"/>
    <mergeCell ref="Z68:AA69"/>
    <mergeCell ref="H37:K38"/>
    <mergeCell ref="L37:AV38"/>
    <mergeCell ref="H39:K40"/>
    <mergeCell ref="L39:N40"/>
    <mergeCell ref="O39:R40"/>
    <mergeCell ref="AG44:AI44"/>
    <mergeCell ref="AJ44:AL44"/>
    <mergeCell ref="L45:N46"/>
    <mergeCell ref="O45:Q46"/>
    <mergeCell ref="R45:T46"/>
    <mergeCell ref="AG45:AI46"/>
    <mergeCell ref="AJ45:AL46"/>
    <mergeCell ref="B42:K43"/>
    <mergeCell ref="B44:K46"/>
    <mergeCell ref="L44:N44"/>
    <mergeCell ref="O44:Q44"/>
    <mergeCell ref="R44:T44"/>
    <mergeCell ref="W44:AF46"/>
    <mergeCell ref="B32:C40"/>
    <mergeCell ref="D32:G36"/>
    <mergeCell ref="H32:K32"/>
    <mergeCell ref="L32:V32"/>
    <mergeCell ref="W32:AK32"/>
    <mergeCell ref="H33:K34"/>
  </mergeCells>
  <phoneticPr fontId="3"/>
  <dataValidations count="3">
    <dataValidation type="list" allowBlank="1" showInputMessage="1" showErrorMessage="1" sqref="L68 O68 R45 AC52 AF52 AI52 L45 O45 AJ62:AK63 AG63 AD63 L63 O63 AL52 L50 O50 Z52 AG45 AJ45 W52">
      <formula1>"○"</formula1>
    </dataValidation>
    <dataValidation type="list" allowBlank="1" showInputMessage="1" showErrorMessage="1" sqref="O6:Q6">
      <formula1>"〇,"</formula1>
    </dataValidation>
    <dataValidation type="list" allowBlank="1" showInputMessage="1" showErrorMessage="1" sqref="L6:N6">
      <formula1>"〇, ,"</formula1>
    </dataValidation>
  </dataValidations>
  <pageMargins left="0.59055118110236227" right="0.39370078740157483" top="0.39370078740157483" bottom="0.39370078740157483" header="0.51181102362204722" footer="0.19685039370078741"/>
  <pageSetup paperSize="9" scale="91" orientation="portrait" r:id="rId1"/>
  <headerFooter alignWithMargins="0">
    <oddFooter>&amp;R14</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71"/>
  <sheetViews>
    <sheetView zoomScaleNormal="100" zoomScaleSheetLayoutView="100" workbookViewId="0">
      <selection sqref="A1:AB2"/>
    </sheetView>
  </sheetViews>
  <sheetFormatPr defaultColWidth="1.875" defaultRowHeight="11.25"/>
  <cols>
    <col min="1" max="16384" width="1.875" style="117"/>
  </cols>
  <sheetData>
    <row r="1" spans="1:50" s="113" customFormat="1" ht="11.25" customHeight="1">
      <c r="A1" s="1281" t="s">
        <v>969</v>
      </c>
      <c r="B1" s="1281"/>
      <c r="C1" s="1281"/>
      <c r="D1" s="1281"/>
      <c r="E1" s="1281"/>
      <c r="F1" s="1281"/>
      <c r="G1" s="1281"/>
      <c r="H1" s="1281"/>
      <c r="I1" s="1281"/>
      <c r="J1" s="1281"/>
      <c r="K1" s="1281"/>
      <c r="L1" s="1281"/>
      <c r="M1" s="1281"/>
      <c r="N1" s="1281"/>
      <c r="O1" s="1281"/>
      <c r="P1" s="1281"/>
      <c r="Q1" s="1281"/>
      <c r="R1" s="1281"/>
      <c r="S1" s="1281"/>
      <c r="T1" s="1281"/>
      <c r="U1" s="1281"/>
      <c r="V1" s="1281"/>
      <c r="W1" s="1281"/>
      <c r="X1" s="1281"/>
      <c r="Y1" s="1281"/>
      <c r="Z1" s="1281"/>
      <c r="AA1" s="1281"/>
      <c r="AB1" s="1281"/>
      <c r="AC1" s="112"/>
      <c r="AD1" s="112"/>
      <c r="AE1" s="112"/>
      <c r="AF1" s="112"/>
      <c r="AG1" s="112"/>
      <c r="AH1" s="112"/>
      <c r="AI1" s="112"/>
      <c r="AJ1" s="112"/>
      <c r="AK1" s="112"/>
      <c r="AL1" s="112"/>
      <c r="AM1" s="112"/>
      <c r="AN1" s="112"/>
      <c r="AO1" s="112"/>
      <c r="AP1" s="112"/>
      <c r="AQ1" s="112"/>
      <c r="AR1" s="112"/>
      <c r="AS1" s="112"/>
      <c r="AT1" s="112"/>
      <c r="AU1" s="112"/>
      <c r="AV1" s="112"/>
      <c r="AW1" s="112"/>
      <c r="AX1" s="112"/>
    </row>
    <row r="2" spans="1:50" s="113" customFormat="1" ht="11.25" customHeight="1">
      <c r="A2" s="1281"/>
      <c r="B2" s="1281"/>
      <c r="C2" s="1281"/>
      <c r="D2" s="1281"/>
      <c r="E2" s="1281"/>
      <c r="F2" s="1281"/>
      <c r="G2" s="1281"/>
      <c r="H2" s="1281"/>
      <c r="I2" s="1281"/>
      <c r="J2" s="1281"/>
      <c r="K2" s="1281"/>
      <c r="L2" s="1281"/>
      <c r="M2" s="1281"/>
      <c r="N2" s="1281"/>
      <c r="O2" s="1281"/>
      <c r="P2" s="1281"/>
      <c r="Q2" s="1281"/>
      <c r="R2" s="1281"/>
      <c r="S2" s="1281"/>
      <c r="T2" s="1281"/>
      <c r="U2" s="1281"/>
      <c r="V2" s="1281"/>
      <c r="W2" s="1281"/>
      <c r="X2" s="1281"/>
      <c r="Y2" s="1281"/>
      <c r="Z2" s="1281"/>
      <c r="AA2" s="1281"/>
      <c r="AB2" s="1281"/>
      <c r="AC2" s="112"/>
      <c r="AD2" s="112"/>
      <c r="AE2" s="112"/>
      <c r="AF2" s="112"/>
      <c r="AG2" s="112"/>
      <c r="AH2" s="112"/>
      <c r="AI2" s="112"/>
      <c r="AJ2" s="112"/>
      <c r="AK2" s="112" t="s">
        <v>503</v>
      </c>
      <c r="AL2" s="1205" t="s">
        <v>504</v>
      </c>
      <c r="AM2" s="1205"/>
      <c r="AN2" s="1205"/>
      <c r="AO2" s="1205"/>
      <c r="AP2" s="1205"/>
      <c r="AQ2" s="1205"/>
      <c r="AR2" s="1205"/>
      <c r="AS2" s="1205"/>
      <c r="AT2" s="1205"/>
      <c r="AU2" s="1205"/>
      <c r="AV2" s="1205"/>
      <c r="AW2" s="1205"/>
      <c r="AX2" s="112" t="s">
        <v>315</v>
      </c>
    </row>
    <row r="3" spans="1:50" s="113" customFormat="1" ht="11.25" customHeight="1">
      <c r="A3" s="112"/>
      <c r="B3" s="1382" t="s">
        <v>309</v>
      </c>
      <c r="C3" s="1382"/>
      <c r="D3" s="1382"/>
      <c r="E3" s="1382"/>
      <c r="F3" s="1382"/>
      <c r="G3" s="1382"/>
      <c r="H3" s="1382"/>
      <c r="I3" s="1382"/>
      <c r="J3" s="1382"/>
      <c r="K3" s="1382"/>
      <c r="L3" s="1382"/>
      <c r="M3" s="1382"/>
      <c r="N3" s="1382"/>
      <c r="O3" s="1382"/>
      <c r="P3" s="1382"/>
      <c r="Q3" s="1382"/>
      <c r="R3" s="1382"/>
      <c r="S3" s="308"/>
      <c r="T3" s="308"/>
      <c r="U3" s="308"/>
      <c r="V3" s="308"/>
      <c r="W3" s="308"/>
      <c r="X3" s="308"/>
      <c r="Y3" s="308"/>
      <c r="Z3" s="308"/>
      <c r="AA3" s="308"/>
      <c r="AB3" s="308"/>
      <c r="AC3" s="308"/>
      <c r="AD3" s="308"/>
      <c r="AE3" s="308"/>
      <c r="AF3" s="308"/>
      <c r="AG3" s="308"/>
      <c r="AH3" s="308"/>
      <c r="AI3" s="308"/>
      <c r="AJ3" s="308"/>
      <c r="AK3" s="112"/>
      <c r="AL3" s="112"/>
      <c r="AM3" s="112"/>
      <c r="AN3" s="112"/>
      <c r="AO3" s="112"/>
      <c r="AP3" s="112"/>
      <c r="AQ3" s="112"/>
      <c r="AR3" s="112"/>
      <c r="AS3" s="112"/>
      <c r="AT3" s="112"/>
      <c r="AU3" s="112"/>
      <c r="AV3" s="112"/>
      <c r="AW3" s="112"/>
      <c r="AX3" s="112"/>
    </row>
    <row r="4" spans="1:50" s="113" customFormat="1" ht="11.25" customHeight="1">
      <c r="A4" s="112"/>
      <c r="B4" s="1380"/>
      <c r="C4" s="1380"/>
      <c r="D4" s="1380"/>
      <c r="E4" s="1380"/>
      <c r="F4" s="1380"/>
      <c r="G4" s="1380"/>
      <c r="H4" s="1380"/>
      <c r="I4" s="1380"/>
      <c r="J4" s="1380"/>
      <c r="K4" s="1380"/>
      <c r="L4" s="1380"/>
      <c r="M4" s="1380"/>
      <c r="N4" s="1380"/>
      <c r="O4" s="1380"/>
      <c r="P4" s="1380"/>
      <c r="Q4" s="1380"/>
      <c r="R4" s="1380"/>
      <c r="S4" s="112" t="s">
        <v>608</v>
      </c>
      <c r="T4" s="308"/>
      <c r="U4" s="308"/>
      <c r="V4" s="308"/>
      <c r="W4" s="308"/>
      <c r="X4" s="308"/>
      <c r="Y4" s="308"/>
      <c r="Z4" s="308"/>
      <c r="AA4" s="308"/>
      <c r="AB4" s="308"/>
      <c r="AC4" s="308"/>
      <c r="AD4" s="308"/>
      <c r="AE4" s="308"/>
      <c r="AF4" s="308"/>
      <c r="AG4" s="308"/>
      <c r="AH4" s="308"/>
      <c r="AI4" s="308"/>
      <c r="AJ4" s="308"/>
      <c r="AK4" s="114"/>
      <c r="AL4" s="114"/>
      <c r="AM4" s="114"/>
      <c r="AN4" s="114"/>
      <c r="AO4" s="114"/>
      <c r="AP4" s="114"/>
      <c r="AQ4" s="114"/>
      <c r="AR4" s="114"/>
      <c r="AS4" s="114"/>
      <c r="AT4" s="114"/>
      <c r="AU4" s="115"/>
      <c r="AV4" s="115"/>
      <c r="AW4" s="115"/>
      <c r="AX4" s="112"/>
    </row>
    <row r="5" spans="1:50">
      <c r="A5" s="115"/>
      <c r="B5" s="1292" t="s">
        <v>310</v>
      </c>
      <c r="C5" s="1197"/>
      <c r="D5" s="1197"/>
      <c r="E5" s="1197"/>
      <c r="F5" s="1197"/>
      <c r="G5" s="1197"/>
      <c r="H5" s="1197"/>
      <c r="I5" s="1197"/>
      <c r="J5" s="1197"/>
      <c r="K5" s="1197"/>
      <c r="L5" s="1198"/>
      <c r="M5" s="1179"/>
      <c r="N5" s="1710"/>
      <c r="O5" s="1712" t="s">
        <v>311</v>
      </c>
      <c r="P5" s="1449"/>
      <c r="Q5" s="1449"/>
      <c r="R5" s="1449"/>
      <c r="S5" s="1449"/>
      <c r="T5" s="1449"/>
      <c r="U5" s="1449"/>
      <c r="V5" s="1449"/>
      <c r="W5" s="1449"/>
      <c r="X5" s="1450"/>
      <c r="Y5" s="1179"/>
      <c r="Z5" s="1710"/>
      <c r="AA5" s="1712" t="s">
        <v>312</v>
      </c>
      <c r="AB5" s="1449"/>
      <c r="AC5" s="1449"/>
      <c r="AD5" s="1449"/>
      <c r="AE5" s="1449"/>
      <c r="AF5" s="1449"/>
      <c r="AG5" s="1449"/>
      <c r="AH5" s="1449"/>
      <c r="AI5" s="1449"/>
      <c r="AJ5" s="1449"/>
      <c r="AK5" s="1179"/>
      <c r="AL5" s="1710"/>
      <c r="AM5" s="1449" t="s">
        <v>313</v>
      </c>
      <c r="AN5" s="1449"/>
      <c r="AO5" s="1449"/>
      <c r="AP5" s="1449"/>
      <c r="AQ5" s="1449"/>
      <c r="AR5" s="1449"/>
      <c r="AS5" s="1449"/>
      <c r="AT5" s="1449"/>
      <c r="AU5" s="1449"/>
      <c r="AV5" s="1450"/>
      <c r="AW5" s="115"/>
      <c r="AX5" s="115"/>
    </row>
    <row r="6" spans="1:50">
      <c r="A6" s="115"/>
      <c r="B6" s="1175"/>
      <c r="C6" s="1176"/>
      <c r="D6" s="1176"/>
      <c r="E6" s="1176"/>
      <c r="F6" s="1176"/>
      <c r="G6" s="1176"/>
      <c r="H6" s="1176"/>
      <c r="I6" s="1176"/>
      <c r="J6" s="1176"/>
      <c r="K6" s="1176"/>
      <c r="L6" s="1200"/>
      <c r="M6" s="1182"/>
      <c r="N6" s="1711"/>
      <c r="O6" s="1713"/>
      <c r="P6" s="1452"/>
      <c r="Q6" s="1452"/>
      <c r="R6" s="1452"/>
      <c r="S6" s="1452"/>
      <c r="T6" s="1452"/>
      <c r="U6" s="1452"/>
      <c r="V6" s="1452"/>
      <c r="W6" s="1452"/>
      <c r="X6" s="1453"/>
      <c r="Y6" s="1182"/>
      <c r="Z6" s="1711"/>
      <c r="AA6" s="1713"/>
      <c r="AB6" s="1452"/>
      <c r="AC6" s="1452"/>
      <c r="AD6" s="1452"/>
      <c r="AE6" s="1452"/>
      <c r="AF6" s="1452"/>
      <c r="AG6" s="1452"/>
      <c r="AH6" s="1452"/>
      <c r="AI6" s="1452"/>
      <c r="AJ6" s="1452"/>
      <c r="AK6" s="1182"/>
      <c r="AL6" s="1711"/>
      <c r="AM6" s="1452"/>
      <c r="AN6" s="1452"/>
      <c r="AO6" s="1452"/>
      <c r="AP6" s="1452"/>
      <c r="AQ6" s="1452"/>
      <c r="AR6" s="1452"/>
      <c r="AS6" s="1452"/>
      <c r="AT6" s="1452"/>
      <c r="AU6" s="1452"/>
      <c r="AV6" s="1453"/>
      <c r="AW6" s="115"/>
      <c r="AX6" s="115"/>
    </row>
    <row r="7" spans="1:50" ht="13.5" customHeight="1">
      <c r="A7" s="115"/>
      <c r="B7" s="1175"/>
      <c r="C7" s="1176"/>
      <c r="D7" s="1176"/>
      <c r="E7" s="1176"/>
      <c r="F7" s="1176"/>
      <c r="G7" s="1176"/>
      <c r="H7" s="1176"/>
      <c r="I7" s="1176"/>
      <c r="J7" s="1176"/>
      <c r="K7" s="1176"/>
      <c r="L7" s="1200"/>
      <c r="M7" s="1179"/>
      <c r="N7" s="1710"/>
      <c r="O7" s="1712" t="s">
        <v>314</v>
      </c>
      <c r="P7" s="1449"/>
      <c r="Q7" s="1449"/>
      <c r="R7" s="1449"/>
      <c r="S7" s="1449"/>
      <c r="T7" s="1449"/>
      <c r="U7" s="1449"/>
      <c r="V7" s="1449"/>
      <c r="W7" s="1449"/>
      <c r="X7" s="1450"/>
      <c r="Y7" s="1179"/>
      <c r="Z7" s="1710"/>
      <c r="AA7" s="1712" t="s">
        <v>286</v>
      </c>
      <c r="AB7" s="1449"/>
      <c r="AC7" s="1449"/>
      <c r="AD7" s="1227" t="s">
        <v>349</v>
      </c>
      <c r="AE7" s="1191"/>
      <c r="AF7" s="1191"/>
      <c r="AG7" s="1191"/>
      <c r="AH7" s="1191"/>
      <c r="AI7" s="1191"/>
      <c r="AJ7" s="1191"/>
      <c r="AK7" s="1191"/>
      <c r="AL7" s="1191"/>
      <c r="AM7" s="1191"/>
      <c r="AN7" s="1191"/>
      <c r="AO7" s="1191"/>
      <c r="AP7" s="1191"/>
      <c r="AQ7" s="1191"/>
      <c r="AR7" s="1191"/>
      <c r="AS7" s="1191"/>
      <c r="AT7" s="1191"/>
      <c r="AU7" s="1191"/>
      <c r="AV7" s="1284" t="s">
        <v>315</v>
      </c>
      <c r="AW7" s="115"/>
      <c r="AX7" s="115"/>
    </row>
    <row r="8" spans="1:50">
      <c r="A8" s="115"/>
      <c r="B8" s="1177"/>
      <c r="C8" s="1178"/>
      <c r="D8" s="1178"/>
      <c r="E8" s="1178"/>
      <c r="F8" s="1178"/>
      <c r="G8" s="1178"/>
      <c r="H8" s="1178"/>
      <c r="I8" s="1178"/>
      <c r="J8" s="1178"/>
      <c r="K8" s="1178"/>
      <c r="L8" s="1199"/>
      <c r="M8" s="1182"/>
      <c r="N8" s="1711"/>
      <c r="O8" s="1713"/>
      <c r="P8" s="1452"/>
      <c r="Q8" s="1452"/>
      <c r="R8" s="1452"/>
      <c r="S8" s="1452"/>
      <c r="T8" s="1452"/>
      <c r="U8" s="1452"/>
      <c r="V8" s="1452"/>
      <c r="W8" s="1452"/>
      <c r="X8" s="1453"/>
      <c r="Y8" s="1182"/>
      <c r="Z8" s="1711"/>
      <c r="AA8" s="1713"/>
      <c r="AB8" s="1452"/>
      <c r="AC8" s="1452"/>
      <c r="AD8" s="1716"/>
      <c r="AE8" s="1194"/>
      <c r="AF8" s="1194"/>
      <c r="AG8" s="1194"/>
      <c r="AH8" s="1194"/>
      <c r="AI8" s="1194"/>
      <c r="AJ8" s="1194"/>
      <c r="AK8" s="1194"/>
      <c r="AL8" s="1194"/>
      <c r="AM8" s="1194"/>
      <c r="AN8" s="1194"/>
      <c r="AO8" s="1194"/>
      <c r="AP8" s="1194"/>
      <c r="AQ8" s="1194"/>
      <c r="AR8" s="1194"/>
      <c r="AS8" s="1194"/>
      <c r="AT8" s="1194"/>
      <c r="AU8" s="1194"/>
      <c r="AV8" s="1316"/>
      <c r="AW8" s="115"/>
      <c r="AX8" s="115"/>
    </row>
    <row r="9" spans="1:50">
      <c r="A9" s="115"/>
      <c r="B9" s="1196" t="s">
        <v>316</v>
      </c>
      <c r="C9" s="1197"/>
      <c r="D9" s="1197"/>
      <c r="E9" s="1197"/>
      <c r="F9" s="1197"/>
      <c r="G9" s="1197"/>
      <c r="H9" s="1197"/>
      <c r="I9" s="1197"/>
      <c r="J9" s="1197"/>
      <c r="K9" s="1197"/>
      <c r="L9" s="1197"/>
      <c r="M9" s="1196" t="s">
        <v>1042</v>
      </c>
      <c r="N9" s="1197"/>
      <c r="O9" s="1197"/>
      <c r="P9" s="1197"/>
      <c r="Q9" s="1198"/>
      <c r="R9" s="1201"/>
      <c r="S9" s="1201"/>
      <c r="T9" s="1202"/>
      <c r="U9" s="1171" t="s">
        <v>252</v>
      </c>
      <c r="V9" s="1172"/>
      <c r="W9" s="1196" t="s">
        <v>1073</v>
      </c>
      <c r="X9" s="1197"/>
      <c r="Y9" s="1197"/>
      <c r="Z9" s="1197"/>
      <c r="AA9" s="1198"/>
      <c r="AB9" s="1201"/>
      <c r="AC9" s="1201"/>
      <c r="AD9" s="1202"/>
      <c r="AE9" s="1171" t="s">
        <v>252</v>
      </c>
      <c r="AF9" s="1172"/>
      <c r="AG9" s="115"/>
      <c r="AH9" s="115"/>
      <c r="AI9" s="115"/>
      <c r="AJ9" s="115"/>
      <c r="AK9" s="115"/>
      <c r="AL9" s="115"/>
      <c r="AM9" s="115"/>
      <c r="AN9" s="115"/>
      <c r="AO9" s="115"/>
      <c r="AP9" s="115"/>
      <c r="AQ9" s="115"/>
      <c r="AR9" s="115"/>
      <c r="AS9" s="115"/>
      <c r="AT9" s="115"/>
      <c r="AU9" s="115"/>
      <c r="AV9" s="115"/>
      <c r="AW9" s="115"/>
      <c r="AX9" s="115"/>
    </row>
    <row r="10" spans="1:50">
      <c r="A10" s="115"/>
      <c r="B10" s="1177"/>
      <c r="C10" s="1178"/>
      <c r="D10" s="1178"/>
      <c r="E10" s="1178"/>
      <c r="F10" s="1178"/>
      <c r="G10" s="1178"/>
      <c r="H10" s="1178"/>
      <c r="I10" s="1178"/>
      <c r="J10" s="1178"/>
      <c r="K10" s="1178"/>
      <c r="L10" s="1178"/>
      <c r="M10" s="1177"/>
      <c r="N10" s="1178"/>
      <c r="O10" s="1178"/>
      <c r="P10" s="1178"/>
      <c r="Q10" s="1199"/>
      <c r="R10" s="1201"/>
      <c r="S10" s="1201"/>
      <c r="T10" s="1202"/>
      <c r="U10" s="1171"/>
      <c r="V10" s="1172"/>
      <c r="W10" s="1177"/>
      <c r="X10" s="1178"/>
      <c r="Y10" s="1178"/>
      <c r="Z10" s="1178"/>
      <c r="AA10" s="1199"/>
      <c r="AB10" s="1201"/>
      <c r="AC10" s="1201"/>
      <c r="AD10" s="1202"/>
      <c r="AE10" s="1171"/>
      <c r="AF10" s="1172"/>
      <c r="AG10" s="115"/>
      <c r="AH10" s="115"/>
      <c r="AI10" s="115"/>
      <c r="AJ10" s="115"/>
      <c r="AK10" s="115"/>
      <c r="AL10" s="115"/>
      <c r="AM10" s="115"/>
      <c r="AN10" s="115"/>
      <c r="AO10" s="115"/>
      <c r="AP10" s="115"/>
      <c r="AQ10" s="115"/>
      <c r="AR10" s="115"/>
      <c r="AS10" s="115"/>
      <c r="AT10" s="115"/>
      <c r="AU10" s="115"/>
      <c r="AV10" s="115"/>
      <c r="AW10" s="115"/>
      <c r="AX10" s="115"/>
    </row>
    <row r="11" spans="1:50">
      <c r="A11" s="115"/>
      <c r="B11" s="1196" t="s">
        <v>317</v>
      </c>
      <c r="C11" s="1197"/>
      <c r="D11" s="1197"/>
      <c r="E11" s="1197"/>
      <c r="F11" s="1197"/>
      <c r="G11" s="1197"/>
      <c r="H11" s="1197"/>
      <c r="I11" s="1197"/>
      <c r="J11" s="1197"/>
      <c r="K11" s="1197"/>
      <c r="L11" s="1198"/>
      <c r="M11" s="1241"/>
      <c r="N11" s="1242"/>
      <c r="O11" s="1242"/>
      <c r="P11" s="1242"/>
      <c r="Q11" s="1242"/>
      <c r="R11" s="1242"/>
      <c r="S11" s="1242"/>
      <c r="T11" s="1242"/>
      <c r="U11" s="1242"/>
      <c r="V11" s="1242"/>
      <c r="W11" s="1242"/>
      <c r="X11" s="1242"/>
      <c r="Y11" s="1242"/>
      <c r="Z11" s="1242"/>
      <c r="AA11" s="1658"/>
      <c r="AB11" s="115"/>
      <c r="AC11" s="115"/>
      <c r="AD11" s="115"/>
      <c r="AE11" s="115"/>
      <c r="AF11" s="115"/>
      <c r="AG11" s="115"/>
      <c r="AH11" s="115"/>
      <c r="AI11" s="115"/>
      <c r="AJ11" s="115"/>
      <c r="AK11" s="115"/>
      <c r="AL11" s="115"/>
      <c r="AM11" s="115"/>
      <c r="AN11" s="115"/>
      <c r="AO11" s="115"/>
      <c r="AP11" s="115"/>
      <c r="AQ11" s="115"/>
      <c r="AR11" s="115"/>
      <c r="AS11" s="115"/>
      <c r="AT11" s="115"/>
      <c r="AU11" s="115"/>
      <c r="AV11" s="115"/>
      <c r="AW11" s="115"/>
      <c r="AX11" s="115"/>
    </row>
    <row r="12" spans="1:50">
      <c r="A12" s="115"/>
      <c r="B12" s="1177"/>
      <c r="C12" s="1178"/>
      <c r="D12" s="1178"/>
      <c r="E12" s="1178"/>
      <c r="F12" s="1178"/>
      <c r="G12" s="1178"/>
      <c r="H12" s="1178"/>
      <c r="I12" s="1178"/>
      <c r="J12" s="1178"/>
      <c r="K12" s="1178"/>
      <c r="L12" s="1199"/>
      <c r="M12" s="1193"/>
      <c r="N12" s="1194"/>
      <c r="O12" s="1194"/>
      <c r="P12" s="1194"/>
      <c r="Q12" s="1194"/>
      <c r="R12" s="1194"/>
      <c r="S12" s="1194"/>
      <c r="T12" s="1194"/>
      <c r="U12" s="1194"/>
      <c r="V12" s="1194"/>
      <c r="W12" s="1194"/>
      <c r="X12" s="1194"/>
      <c r="Y12" s="1194"/>
      <c r="Z12" s="1194"/>
      <c r="AA12" s="1195"/>
      <c r="AB12" s="115"/>
      <c r="AC12" s="115"/>
      <c r="AD12" s="115"/>
      <c r="AE12" s="115"/>
      <c r="AF12" s="115"/>
      <c r="AG12" s="115"/>
      <c r="AH12" s="115"/>
      <c r="AI12" s="115"/>
      <c r="AJ12" s="115"/>
      <c r="AK12" s="115"/>
      <c r="AL12" s="115"/>
      <c r="AM12" s="115"/>
      <c r="AN12" s="115"/>
      <c r="AO12" s="115"/>
      <c r="AP12" s="115"/>
      <c r="AQ12" s="115"/>
      <c r="AR12" s="115"/>
      <c r="AS12" s="115"/>
      <c r="AT12" s="115"/>
      <c r="AU12" s="115"/>
      <c r="AV12" s="115"/>
      <c r="AW12" s="115"/>
      <c r="AX12" s="115"/>
    </row>
    <row r="13" spans="1:50">
      <c r="A13" s="115"/>
      <c r="B13" s="1196" t="s">
        <v>318</v>
      </c>
      <c r="C13" s="1197"/>
      <c r="D13" s="1197"/>
      <c r="E13" s="1197"/>
      <c r="F13" s="1197"/>
      <c r="G13" s="1197"/>
      <c r="H13" s="1197"/>
      <c r="I13" s="1197"/>
      <c r="J13" s="1197"/>
      <c r="K13" s="1197"/>
      <c r="L13" s="1198"/>
      <c r="M13" s="1190"/>
      <c r="N13" s="1191"/>
      <c r="O13" s="1191"/>
      <c r="P13" s="1191"/>
      <c r="Q13" s="1191"/>
      <c r="R13" s="1191"/>
      <c r="S13" s="1191"/>
      <c r="T13" s="1191"/>
      <c r="U13" s="1191"/>
      <c r="V13" s="1191"/>
      <c r="W13" s="1191"/>
      <c r="X13" s="1191"/>
      <c r="Y13" s="1191"/>
      <c r="Z13" s="1191"/>
      <c r="AA13" s="1192"/>
      <c r="AB13" s="115"/>
      <c r="AC13" s="115"/>
      <c r="AD13" s="115"/>
      <c r="AE13" s="115"/>
      <c r="AF13" s="115"/>
      <c r="AG13" s="115"/>
      <c r="AH13" s="115"/>
      <c r="AI13" s="115"/>
      <c r="AJ13" s="115"/>
      <c r="AK13" s="115"/>
      <c r="AL13" s="115"/>
      <c r="AM13" s="115"/>
      <c r="AN13" s="115"/>
      <c r="AO13" s="115"/>
      <c r="AP13" s="115"/>
      <c r="AQ13" s="115"/>
      <c r="AR13" s="115"/>
      <c r="AS13" s="115"/>
      <c r="AT13" s="115"/>
      <c r="AU13" s="115"/>
      <c r="AV13" s="115"/>
      <c r="AW13" s="115"/>
      <c r="AX13" s="115"/>
    </row>
    <row r="14" spans="1:50">
      <c r="A14" s="115"/>
      <c r="B14" s="1177"/>
      <c r="C14" s="1178"/>
      <c r="D14" s="1178"/>
      <c r="E14" s="1178"/>
      <c r="F14" s="1178"/>
      <c r="G14" s="1178"/>
      <c r="H14" s="1178"/>
      <c r="I14" s="1178"/>
      <c r="J14" s="1178"/>
      <c r="K14" s="1178"/>
      <c r="L14" s="1199"/>
      <c r="M14" s="1193"/>
      <c r="N14" s="1194"/>
      <c r="O14" s="1194"/>
      <c r="P14" s="1194"/>
      <c r="Q14" s="1194"/>
      <c r="R14" s="1194"/>
      <c r="S14" s="1194"/>
      <c r="T14" s="1194"/>
      <c r="U14" s="1194"/>
      <c r="V14" s="1194"/>
      <c r="W14" s="1194"/>
      <c r="X14" s="1194"/>
      <c r="Y14" s="1194"/>
      <c r="Z14" s="1194"/>
      <c r="AA14" s="1195"/>
      <c r="AB14" s="115"/>
      <c r="AC14" s="115"/>
      <c r="AD14" s="115"/>
      <c r="AE14" s="115"/>
      <c r="AF14" s="115"/>
      <c r="AG14" s="115"/>
      <c r="AH14" s="115"/>
      <c r="AI14" s="115"/>
      <c r="AJ14" s="115"/>
      <c r="AK14" s="115"/>
      <c r="AL14" s="115"/>
      <c r="AM14" s="115"/>
      <c r="AN14" s="115"/>
      <c r="AO14" s="115"/>
      <c r="AP14" s="115"/>
      <c r="AQ14" s="115"/>
      <c r="AR14" s="115"/>
      <c r="AS14" s="115"/>
      <c r="AT14" s="115"/>
      <c r="AU14" s="115"/>
      <c r="AV14" s="115"/>
      <c r="AW14" s="115"/>
      <c r="AX14" s="115"/>
    </row>
    <row r="15" spans="1:50" s="113" customFormat="1" ht="11.25" customHeight="1">
      <c r="A15" s="112"/>
      <c r="B15" s="1196" t="s">
        <v>319</v>
      </c>
      <c r="C15" s="1197"/>
      <c r="D15" s="1197"/>
      <c r="E15" s="1197"/>
      <c r="F15" s="1197"/>
      <c r="G15" s="1197"/>
      <c r="H15" s="1197"/>
      <c r="I15" s="1197"/>
      <c r="J15" s="1197"/>
      <c r="K15" s="1197"/>
      <c r="L15" s="1198"/>
      <c r="M15" s="1189" t="s">
        <v>102</v>
      </c>
      <c r="N15" s="1189"/>
      <c r="O15" s="1189"/>
      <c r="P15" s="1189" t="s">
        <v>103</v>
      </c>
      <c r="Q15" s="1189"/>
      <c r="R15" s="1189"/>
      <c r="S15" s="112"/>
      <c r="T15" s="112"/>
      <c r="U15" s="112"/>
      <c r="V15" s="112"/>
      <c r="W15" s="112"/>
      <c r="X15" s="115"/>
      <c r="Y15" s="115"/>
      <c r="Z15" s="115"/>
      <c r="AA15" s="115"/>
      <c r="AB15" s="256"/>
      <c r="AC15" s="256"/>
      <c r="AD15" s="112"/>
      <c r="AE15" s="112"/>
      <c r="AF15" s="112"/>
      <c r="AG15" s="112"/>
      <c r="AH15" s="112"/>
      <c r="AI15" s="112"/>
      <c r="AJ15" s="112"/>
      <c r="AK15" s="112"/>
      <c r="AL15" s="112"/>
      <c r="AM15" s="112"/>
      <c r="AN15" s="112"/>
      <c r="AO15" s="112"/>
      <c r="AP15" s="112"/>
      <c r="AQ15" s="112"/>
      <c r="AR15" s="112"/>
      <c r="AS15" s="112"/>
      <c r="AT15" s="112"/>
      <c r="AU15" s="112"/>
      <c r="AV15" s="112"/>
      <c r="AW15" s="112"/>
      <c r="AX15" s="112"/>
    </row>
    <row r="16" spans="1:50" s="113" customFormat="1" ht="11.25" customHeight="1">
      <c r="A16" s="112"/>
      <c r="B16" s="1177"/>
      <c r="C16" s="1178"/>
      <c r="D16" s="1178"/>
      <c r="E16" s="1178"/>
      <c r="F16" s="1178"/>
      <c r="G16" s="1178"/>
      <c r="H16" s="1178"/>
      <c r="I16" s="1178"/>
      <c r="J16" s="1178"/>
      <c r="K16" s="1178"/>
      <c r="L16" s="1199"/>
      <c r="M16" s="1202"/>
      <c r="N16" s="1206"/>
      <c r="O16" s="1207"/>
      <c r="P16" s="1202"/>
      <c r="Q16" s="1206"/>
      <c r="R16" s="1207"/>
      <c r="S16" s="112"/>
      <c r="T16" s="112"/>
      <c r="U16" s="112"/>
      <c r="V16" s="112"/>
      <c r="W16" s="112"/>
      <c r="X16" s="115"/>
      <c r="Y16" s="115"/>
      <c r="Z16" s="115"/>
      <c r="AA16" s="115"/>
      <c r="AB16" s="256"/>
      <c r="AC16" s="256"/>
      <c r="AD16" s="112"/>
      <c r="AE16" s="112"/>
      <c r="AF16" s="112"/>
      <c r="AG16" s="112"/>
      <c r="AH16" s="112"/>
      <c r="AI16" s="112"/>
      <c r="AJ16" s="112"/>
      <c r="AK16" s="112"/>
      <c r="AL16" s="112"/>
      <c r="AM16" s="112"/>
      <c r="AN16" s="112"/>
      <c r="AO16" s="112"/>
      <c r="AP16" s="112"/>
      <c r="AQ16" s="112"/>
      <c r="AR16" s="112"/>
      <c r="AS16" s="112"/>
      <c r="AT16" s="112"/>
      <c r="AU16" s="112"/>
      <c r="AV16" s="112"/>
      <c r="AW16" s="112"/>
      <c r="AX16" s="112"/>
    </row>
    <row r="17" spans="1:50" s="113" customFormat="1" ht="11.25" customHeight="1">
      <c r="A17" s="112"/>
      <c r="B17" s="1189" t="s">
        <v>301</v>
      </c>
      <c r="C17" s="1189"/>
      <c r="D17" s="1189"/>
      <c r="E17" s="1189"/>
      <c r="F17" s="1189"/>
      <c r="G17" s="1189"/>
      <c r="H17" s="1189"/>
      <c r="I17" s="1189"/>
      <c r="J17" s="1189"/>
      <c r="K17" s="1189"/>
      <c r="L17" s="1189"/>
      <c r="M17" s="1662" t="s">
        <v>471</v>
      </c>
      <c r="N17" s="1239"/>
      <c r="O17" s="1191"/>
      <c r="P17" s="1191"/>
      <c r="Q17" s="1239" t="s">
        <v>186</v>
      </c>
      <c r="R17" s="1191"/>
      <c r="S17" s="1191"/>
      <c r="T17" s="1239" t="s">
        <v>187</v>
      </c>
      <c r="U17" s="1191"/>
      <c r="V17" s="1191"/>
      <c r="W17" s="1173" t="s">
        <v>99</v>
      </c>
      <c r="X17" s="115"/>
      <c r="Y17" s="115"/>
      <c r="Z17" s="115"/>
      <c r="AA17" s="115"/>
      <c r="AB17" s="256"/>
      <c r="AC17" s="256"/>
      <c r="AD17" s="112"/>
      <c r="AE17" s="112"/>
      <c r="AF17" s="112"/>
      <c r="AG17" s="112"/>
      <c r="AH17" s="112"/>
      <c r="AI17" s="112"/>
      <c r="AJ17" s="112"/>
      <c r="AK17" s="112"/>
      <c r="AL17" s="112"/>
      <c r="AM17" s="112"/>
      <c r="AN17" s="112"/>
      <c r="AO17" s="112"/>
      <c r="AP17" s="112"/>
      <c r="AQ17" s="112"/>
      <c r="AR17" s="112"/>
      <c r="AS17" s="112"/>
      <c r="AT17" s="112"/>
      <c r="AU17" s="112"/>
      <c r="AV17" s="112"/>
      <c r="AW17" s="112"/>
      <c r="AX17" s="112"/>
    </row>
    <row r="18" spans="1:50">
      <c r="A18" s="115"/>
      <c r="B18" s="1189"/>
      <c r="C18" s="1189"/>
      <c r="D18" s="1189"/>
      <c r="E18" s="1189"/>
      <c r="F18" s="1189"/>
      <c r="G18" s="1189"/>
      <c r="H18" s="1189"/>
      <c r="I18" s="1189"/>
      <c r="J18" s="1189"/>
      <c r="K18" s="1189"/>
      <c r="L18" s="1189"/>
      <c r="M18" s="1676"/>
      <c r="N18" s="1240"/>
      <c r="O18" s="1194"/>
      <c r="P18" s="1194"/>
      <c r="Q18" s="1240"/>
      <c r="R18" s="1194"/>
      <c r="S18" s="1194"/>
      <c r="T18" s="1240"/>
      <c r="U18" s="1194"/>
      <c r="V18" s="1194"/>
      <c r="W18" s="1229"/>
      <c r="X18" s="115"/>
      <c r="Y18" s="115"/>
      <c r="Z18" s="115"/>
      <c r="AA18" s="115"/>
      <c r="AB18" s="115"/>
      <c r="AC18" s="115"/>
      <c r="AD18" s="115"/>
      <c r="AE18" s="115"/>
      <c r="AF18" s="115"/>
      <c r="AG18" s="115"/>
      <c r="AH18" s="115"/>
      <c r="AI18" s="115"/>
      <c r="AJ18" s="115"/>
      <c r="AK18" s="115"/>
      <c r="AL18" s="115"/>
      <c r="AM18" s="115"/>
      <c r="AN18" s="115"/>
      <c r="AO18" s="115"/>
      <c r="AP18" s="115"/>
      <c r="AQ18" s="115"/>
      <c r="AR18" s="115"/>
      <c r="AS18" s="115"/>
      <c r="AT18" s="115"/>
      <c r="AU18" s="115"/>
      <c r="AV18" s="115"/>
      <c r="AW18" s="115"/>
      <c r="AX18" s="115"/>
    </row>
    <row r="19" spans="1:50">
      <c r="A19" s="115"/>
      <c r="B19" s="115"/>
      <c r="C19" s="115"/>
      <c r="D19" s="115"/>
      <c r="E19" s="115"/>
      <c r="F19" s="115"/>
      <c r="G19" s="115"/>
      <c r="H19" s="115"/>
      <c r="I19" s="115"/>
      <c r="J19" s="115"/>
      <c r="K19" s="115"/>
      <c r="L19" s="115"/>
      <c r="M19" s="115"/>
      <c r="N19" s="115"/>
      <c r="O19" s="115"/>
      <c r="P19" s="115"/>
      <c r="Q19" s="115"/>
      <c r="R19" s="115"/>
      <c r="S19" s="115"/>
      <c r="T19" s="115"/>
      <c r="U19" s="115"/>
      <c r="V19" s="115"/>
      <c r="W19" s="115"/>
      <c r="X19" s="115"/>
      <c r="Y19" s="115"/>
      <c r="Z19" s="115"/>
      <c r="AA19" s="115"/>
      <c r="AB19" s="115"/>
      <c r="AC19" s="115"/>
      <c r="AD19" s="115"/>
      <c r="AE19" s="115"/>
      <c r="AF19" s="115"/>
      <c r="AG19" s="115"/>
      <c r="AH19" s="115"/>
      <c r="AI19" s="115"/>
      <c r="AJ19" s="115"/>
      <c r="AK19" s="115"/>
      <c r="AL19" s="115"/>
      <c r="AM19" s="115"/>
      <c r="AN19" s="115"/>
      <c r="AO19" s="115"/>
      <c r="AP19" s="115"/>
      <c r="AQ19" s="115"/>
      <c r="AR19" s="115"/>
      <c r="AS19" s="115"/>
      <c r="AT19" s="115"/>
      <c r="AU19" s="115"/>
      <c r="AV19" s="115"/>
      <c r="AW19" s="115"/>
      <c r="AX19" s="115"/>
    </row>
    <row r="20" spans="1:50" s="113" customFormat="1" ht="11.25" customHeight="1">
      <c r="A20" s="112"/>
      <c r="B20" s="1204" t="s">
        <v>320</v>
      </c>
      <c r="C20" s="1204"/>
      <c r="D20" s="1204"/>
      <c r="E20" s="1204"/>
      <c r="F20" s="1204"/>
      <c r="G20" s="1204"/>
      <c r="H20" s="1204"/>
      <c r="I20" s="1204"/>
      <c r="J20" s="1204"/>
      <c r="K20" s="1204"/>
      <c r="L20" s="1204"/>
      <c r="M20" s="1204"/>
      <c r="N20" s="1204"/>
      <c r="O20" s="1204"/>
      <c r="P20" s="1204"/>
      <c r="Q20" s="1204"/>
      <c r="R20" s="1204"/>
      <c r="S20" s="1204"/>
      <c r="T20" s="1204"/>
      <c r="U20" s="1204"/>
      <c r="V20" s="1204"/>
      <c r="W20" s="1204"/>
      <c r="X20" s="1204"/>
      <c r="Y20" s="1204"/>
      <c r="Z20" s="1204"/>
      <c r="AA20" s="1204"/>
      <c r="AB20" s="1204"/>
      <c r="AC20" s="1204"/>
      <c r="AD20" s="1204"/>
      <c r="AE20" s="1204"/>
      <c r="AF20" s="1204"/>
      <c r="AG20" s="1204"/>
      <c r="AH20" s="1204"/>
      <c r="AI20" s="1204"/>
      <c r="AJ20" s="1204"/>
      <c r="AK20" s="112"/>
      <c r="AL20" s="112"/>
      <c r="AM20" s="112"/>
      <c r="AN20" s="112"/>
      <c r="AO20" s="112"/>
      <c r="AP20" s="112"/>
      <c r="AQ20" s="112"/>
      <c r="AR20" s="112"/>
      <c r="AS20" s="112"/>
      <c r="AT20" s="112"/>
      <c r="AU20" s="112"/>
      <c r="AV20" s="112"/>
      <c r="AW20" s="112"/>
      <c r="AX20" s="112"/>
    </row>
    <row r="21" spans="1:50" s="113" customFormat="1" ht="11.25" customHeight="1">
      <c r="A21" s="112"/>
      <c r="B21" s="1204"/>
      <c r="C21" s="1204"/>
      <c r="D21" s="1204"/>
      <c r="E21" s="1204"/>
      <c r="F21" s="1204"/>
      <c r="G21" s="1204"/>
      <c r="H21" s="1204"/>
      <c r="I21" s="1204"/>
      <c r="J21" s="1204"/>
      <c r="K21" s="1204"/>
      <c r="L21" s="1204"/>
      <c r="M21" s="1204"/>
      <c r="N21" s="1204"/>
      <c r="O21" s="1204"/>
      <c r="P21" s="1204"/>
      <c r="Q21" s="1204"/>
      <c r="R21" s="1204"/>
      <c r="S21" s="1204"/>
      <c r="T21" s="1204"/>
      <c r="U21" s="1204"/>
      <c r="V21" s="1204"/>
      <c r="W21" s="1204"/>
      <c r="X21" s="1204"/>
      <c r="Y21" s="1204"/>
      <c r="Z21" s="1204"/>
      <c r="AA21" s="1204"/>
      <c r="AB21" s="1204"/>
      <c r="AC21" s="1204"/>
      <c r="AD21" s="1204"/>
      <c r="AE21" s="1204"/>
      <c r="AF21" s="1204"/>
      <c r="AG21" s="1204"/>
      <c r="AH21" s="1204"/>
      <c r="AI21" s="1204"/>
      <c r="AJ21" s="1204"/>
      <c r="AK21" s="114"/>
      <c r="AL21" s="114"/>
      <c r="AM21" s="114"/>
      <c r="AN21" s="114"/>
      <c r="AO21" s="114"/>
      <c r="AP21" s="114"/>
      <c r="AQ21" s="114"/>
      <c r="AR21" s="114"/>
      <c r="AS21" s="114"/>
      <c r="AT21" s="114"/>
      <c r="AU21" s="115"/>
      <c r="AV21" s="115"/>
      <c r="AW21" s="115"/>
      <c r="AX21" s="112"/>
    </row>
    <row r="22" spans="1:50">
      <c r="A22" s="115"/>
      <c r="B22" s="1186" t="s">
        <v>322</v>
      </c>
      <c r="C22" s="1187"/>
      <c r="D22" s="1187"/>
      <c r="E22" s="1187"/>
      <c r="F22" s="1187"/>
      <c r="G22" s="1187"/>
      <c r="H22" s="1187"/>
      <c r="I22" s="1187"/>
      <c r="J22" s="1474" t="s">
        <v>323</v>
      </c>
      <c r="K22" s="1187"/>
      <c r="L22" s="1187"/>
      <c r="M22" s="1187"/>
      <c r="N22" s="1187"/>
      <c r="O22" s="1187"/>
      <c r="P22" s="1187"/>
      <c r="Q22" s="1188"/>
      <c r="R22" s="1186" t="s">
        <v>322</v>
      </c>
      <c r="S22" s="1187"/>
      <c r="T22" s="1187"/>
      <c r="U22" s="1187"/>
      <c r="V22" s="1187"/>
      <c r="W22" s="1187"/>
      <c r="X22" s="1187"/>
      <c r="Y22" s="1187"/>
      <c r="Z22" s="1474" t="s">
        <v>323</v>
      </c>
      <c r="AA22" s="1187"/>
      <c r="AB22" s="1187"/>
      <c r="AC22" s="1187"/>
      <c r="AD22" s="1187"/>
      <c r="AE22" s="1187"/>
      <c r="AF22" s="1187"/>
      <c r="AG22" s="1188"/>
      <c r="AH22" s="1186" t="s">
        <v>322</v>
      </c>
      <c r="AI22" s="1187"/>
      <c r="AJ22" s="1187"/>
      <c r="AK22" s="1187"/>
      <c r="AL22" s="1187"/>
      <c r="AM22" s="1187"/>
      <c r="AN22" s="1187"/>
      <c r="AO22" s="1187"/>
      <c r="AP22" s="1474" t="s">
        <v>323</v>
      </c>
      <c r="AQ22" s="1187"/>
      <c r="AR22" s="1187"/>
      <c r="AS22" s="1187"/>
      <c r="AT22" s="1187"/>
      <c r="AU22" s="1187"/>
      <c r="AV22" s="1187"/>
      <c r="AW22" s="1188"/>
      <c r="AX22" s="115"/>
    </row>
    <row r="23" spans="1:50">
      <c r="A23" s="115"/>
      <c r="B23" s="1190"/>
      <c r="C23" s="1191"/>
      <c r="D23" s="1191"/>
      <c r="E23" s="1191"/>
      <c r="F23" s="1191"/>
      <c r="G23" s="1191"/>
      <c r="H23" s="1191"/>
      <c r="I23" s="1191"/>
      <c r="J23" s="1714"/>
      <c r="K23" s="1191"/>
      <c r="L23" s="1191"/>
      <c r="M23" s="1191"/>
      <c r="N23" s="1191"/>
      <c r="O23" s="1191"/>
      <c r="P23" s="1191"/>
      <c r="Q23" s="1192"/>
      <c r="R23" s="1190"/>
      <c r="S23" s="1191"/>
      <c r="T23" s="1191"/>
      <c r="U23" s="1191"/>
      <c r="V23" s="1191"/>
      <c r="W23" s="1191"/>
      <c r="X23" s="1191"/>
      <c r="Y23" s="1191"/>
      <c r="Z23" s="1714"/>
      <c r="AA23" s="1191"/>
      <c r="AB23" s="1191"/>
      <c r="AC23" s="1191"/>
      <c r="AD23" s="1191"/>
      <c r="AE23" s="1191"/>
      <c r="AF23" s="1191"/>
      <c r="AG23" s="1192"/>
      <c r="AH23" s="1190"/>
      <c r="AI23" s="1191"/>
      <c r="AJ23" s="1191"/>
      <c r="AK23" s="1191"/>
      <c r="AL23" s="1191"/>
      <c r="AM23" s="1191"/>
      <c r="AN23" s="1191"/>
      <c r="AO23" s="1191"/>
      <c r="AP23" s="1714"/>
      <c r="AQ23" s="1191"/>
      <c r="AR23" s="1191"/>
      <c r="AS23" s="1191"/>
      <c r="AT23" s="1191"/>
      <c r="AU23" s="1191"/>
      <c r="AV23" s="1191"/>
      <c r="AW23" s="1192"/>
      <c r="AX23" s="115"/>
    </row>
    <row r="24" spans="1:50">
      <c r="A24" s="115"/>
      <c r="B24" s="1193"/>
      <c r="C24" s="1194"/>
      <c r="D24" s="1194"/>
      <c r="E24" s="1194"/>
      <c r="F24" s="1194"/>
      <c r="G24" s="1194"/>
      <c r="H24" s="1194"/>
      <c r="I24" s="1194"/>
      <c r="J24" s="1715"/>
      <c r="K24" s="1194"/>
      <c r="L24" s="1194"/>
      <c r="M24" s="1194"/>
      <c r="N24" s="1194"/>
      <c r="O24" s="1194"/>
      <c r="P24" s="1194"/>
      <c r="Q24" s="1195"/>
      <c r="R24" s="1193"/>
      <c r="S24" s="1194"/>
      <c r="T24" s="1194"/>
      <c r="U24" s="1194"/>
      <c r="V24" s="1194"/>
      <c r="W24" s="1194"/>
      <c r="X24" s="1194"/>
      <c r="Y24" s="1194"/>
      <c r="Z24" s="1715"/>
      <c r="AA24" s="1194"/>
      <c r="AB24" s="1194"/>
      <c r="AC24" s="1194"/>
      <c r="AD24" s="1194"/>
      <c r="AE24" s="1194"/>
      <c r="AF24" s="1194"/>
      <c r="AG24" s="1195"/>
      <c r="AH24" s="1193"/>
      <c r="AI24" s="1194"/>
      <c r="AJ24" s="1194"/>
      <c r="AK24" s="1194"/>
      <c r="AL24" s="1194"/>
      <c r="AM24" s="1194"/>
      <c r="AN24" s="1194"/>
      <c r="AO24" s="1194"/>
      <c r="AP24" s="1715"/>
      <c r="AQ24" s="1194"/>
      <c r="AR24" s="1194"/>
      <c r="AS24" s="1194"/>
      <c r="AT24" s="1194"/>
      <c r="AU24" s="1194"/>
      <c r="AV24" s="1194"/>
      <c r="AW24" s="1195"/>
      <c r="AX24" s="115"/>
    </row>
    <row r="25" spans="1:50">
      <c r="A25" s="115"/>
      <c r="B25" s="115"/>
      <c r="C25" s="115" t="s">
        <v>609</v>
      </c>
      <c r="D25" s="115"/>
      <c r="E25" s="115"/>
      <c r="F25" s="115" t="s">
        <v>325</v>
      </c>
      <c r="G25" s="115"/>
      <c r="H25" s="115"/>
      <c r="I25" s="115"/>
      <c r="J25" s="115"/>
      <c r="K25" s="115"/>
      <c r="L25" s="115"/>
      <c r="M25" s="115"/>
      <c r="N25" s="115"/>
      <c r="O25" s="115"/>
      <c r="P25" s="115"/>
      <c r="Q25" s="115"/>
      <c r="R25" s="115"/>
      <c r="S25" s="115"/>
      <c r="T25" s="115"/>
      <c r="U25" s="115"/>
      <c r="V25" s="115"/>
      <c r="W25" s="115"/>
      <c r="X25" s="115"/>
      <c r="Y25" s="115"/>
      <c r="Z25" s="115"/>
      <c r="AA25" s="115"/>
      <c r="AB25" s="115"/>
      <c r="AC25" s="115"/>
      <c r="AD25" s="115"/>
      <c r="AE25" s="115"/>
      <c r="AF25" s="115"/>
      <c r="AG25" s="115"/>
      <c r="AH25" s="115"/>
      <c r="AI25" s="115"/>
      <c r="AJ25" s="115"/>
      <c r="AK25" s="115"/>
      <c r="AL25" s="115"/>
      <c r="AM25" s="115"/>
      <c r="AN25" s="115"/>
      <c r="AO25" s="115"/>
      <c r="AP25" s="115"/>
      <c r="AQ25" s="115"/>
      <c r="AR25" s="115"/>
      <c r="AS25" s="115"/>
      <c r="AT25" s="115"/>
      <c r="AU25" s="115"/>
      <c r="AV25" s="115"/>
      <c r="AW25" s="115"/>
      <c r="AX25" s="115"/>
    </row>
    <row r="26" spans="1:50">
      <c r="A26" s="115"/>
      <c r="B26" s="115"/>
      <c r="C26" s="115"/>
      <c r="D26" s="115"/>
      <c r="E26" s="115"/>
      <c r="F26" s="115"/>
      <c r="G26" s="115"/>
      <c r="H26" s="115"/>
      <c r="I26" s="115"/>
      <c r="J26" s="115"/>
      <c r="K26" s="115"/>
      <c r="L26" s="115"/>
      <c r="M26" s="115"/>
      <c r="N26" s="115"/>
      <c r="O26" s="115"/>
      <c r="P26" s="115"/>
      <c r="Q26" s="115"/>
      <c r="R26" s="115"/>
      <c r="S26" s="115"/>
      <c r="T26" s="115"/>
      <c r="U26" s="115"/>
      <c r="V26" s="115"/>
      <c r="W26" s="115"/>
      <c r="X26" s="115"/>
      <c r="Y26" s="115"/>
      <c r="Z26" s="115"/>
      <c r="AA26" s="115"/>
      <c r="AB26" s="115"/>
      <c r="AC26" s="115"/>
      <c r="AD26" s="115"/>
      <c r="AE26" s="115"/>
      <c r="AF26" s="115"/>
      <c r="AG26" s="115"/>
      <c r="AH26" s="115"/>
      <c r="AI26" s="115"/>
      <c r="AJ26" s="115"/>
      <c r="AK26" s="115"/>
      <c r="AL26" s="115"/>
      <c r="AM26" s="115"/>
      <c r="AN26" s="115"/>
      <c r="AO26" s="115"/>
      <c r="AP26" s="115"/>
      <c r="AQ26" s="115"/>
      <c r="AR26" s="115"/>
      <c r="AS26" s="115"/>
      <c r="AT26" s="115"/>
      <c r="AU26" s="115"/>
      <c r="AV26" s="115"/>
      <c r="AW26" s="115"/>
      <c r="AX26" s="115"/>
    </row>
    <row r="27" spans="1:50" s="113" customFormat="1" ht="11.25" customHeight="1">
      <c r="A27" s="112"/>
      <c r="B27" s="1382" t="s">
        <v>326</v>
      </c>
      <c r="C27" s="1382"/>
      <c r="D27" s="1382"/>
      <c r="E27" s="1382"/>
      <c r="F27" s="1382"/>
      <c r="G27" s="1382"/>
      <c r="H27" s="1382"/>
      <c r="I27" s="1382"/>
      <c r="J27" s="1382"/>
      <c r="K27" s="1382"/>
      <c r="L27" s="1382"/>
      <c r="M27" s="1382"/>
      <c r="N27" s="1382"/>
      <c r="O27" s="1382"/>
      <c r="P27" s="308"/>
      <c r="Q27" s="308"/>
      <c r="R27" s="308"/>
      <c r="S27" s="308"/>
      <c r="T27" s="308"/>
      <c r="U27" s="308"/>
      <c r="V27" s="308"/>
      <c r="W27" s="308"/>
      <c r="X27" s="308"/>
      <c r="Y27" s="308"/>
      <c r="Z27" s="308"/>
      <c r="AA27" s="308"/>
      <c r="AB27" s="308"/>
      <c r="AC27" s="308"/>
      <c r="AD27" s="308"/>
      <c r="AE27" s="308"/>
      <c r="AF27" s="308"/>
      <c r="AG27" s="308"/>
      <c r="AH27" s="308"/>
      <c r="AI27" s="308"/>
      <c r="AJ27" s="308"/>
      <c r="AK27" s="112"/>
      <c r="AL27" s="112"/>
      <c r="AM27" s="112"/>
      <c r="AN27" s="112"/>
      <c r="AO27" s="112"/>
      <c r="AP27" s="112"/>
      <c r="AQ27" s="112"/>
      <c r="AR27" s="112"/>
      <c r="AS27" s="112"/>
      <c r="AT27" s="112"/>
      <c r="AU27" s="112"/>
      <c r="AV27" s="112"/>
      <c r="AW27" s="112"/>
      <c r="AX27" s="112"/>
    </row>
    <row r="28" spans="1:50" s="113" customFormat="1" ht="11.25" customHeight="1">
      <c r="A28" s="112"/>
      <c r="B28" s="1380"/>
      <c r="C28" s="1380"/>
      <c r="D28" s="1380"/>
      <c r="E28" s="1380"/>
      <c r="F28" s="1380"/>
      <c r="G28" s="1380"/>
      <c r="H28" s="1380"/>
      <c r="I28" s="1380"/>
      <c r="J28" s="1380"/>
      <c r="K28" s="1380"/>
      <c r="L28" s="1380"/>
      <c r="M28" s="1380"/>
      <c r="N28" s="1380"/>
      <c r="O28" s="1380"/>
      <c r="P28" s="112"/>
      <c r="Q28" s="340"/>
      <c r="R28" s="340"/>
      <c r="S28" s="340"/>
      <c r="T28" s="340"/>
      <c r="U28" s="340"/>
      <c r="V28" s="340"/>
      <c r="W28" s="340"/>
      <c r="X28" s="340"/>
      <c r="Y28" s="340"/>
      <c r="Z28" s="340"/>
      <c r="AA28" s="340"/>
      <c r="AB28" s="340"/>
      <c r="AC28" s="340"/>
      <c r="AD28" s="340"/>
      <c r="AE28" s="340"/>
      <c r="AF28" s="340"/>
      <c r="AG28" s="340"/>
      <c r="AH28" s="340"/>
      <c r="AI28" s="340"/>
      <c r="AJ28" s="340"/>
      <c r="AK28" s="114"/>
      <c r="AL28" s="114"/>
      <c r="AM28" s="114"/>
      <c r="AN28" s="114"/>
      <c r="AO28" s="114"/>
      <c r="AP28" s="114"/>
      <c r="AQ28" s="114"/>
      <c r="AR28" s="114"/>
      <c r="AS28" s="114"/>
      <c r="AT28" s="114"/>
      <c r="AU28" s="115"/>
      <c r="AV28" s="115"/>
      <c r="AW28" s="115"/>
      <c r="AX28" s="112"/>
    </row>
    <row r="29" spans="1:50">
      <c r="A29" s="115"/>
      <c r="B29" s="1196" t="s">
        <v>327</v>
      </c>
      <c r="C29" s="1197"/>
      <c r="D29" s="1197"/>
      <c r="E29" s="1197"/>
      <c r="F29" s="1197"/>
      <c r="G29" s="1197"/>
      <c r="H29" s="1197"/>
      <c r="I29" s="1197"/>
      <c r="J29" s="1197"/>
      <c r="K29" s="1197"/>
      <c r="L29" s="1198"/>
      <c r="M29" s="1179"/>
      <c r="N29" s="1710"/>
      <c r="O29" s="1712" t="s">
        <v>610</v>
      </c>
      <c r="P29" s="1449"/>
      <c r="Q29" s="1449"/>
      <c r="R29" s="1449"/>
      <c r="S29" s="1449"/>
      <c r="T29" s="1449"/>
      <c r="U29" s="1449"/>
      <c r="V29" s="1449"/>
      <c r="W29" s="1449"/>
      <c r="X29" s="1450"/>
      <c r="Y29" s="1179"/>
      <c r="Z29" s="1710"/>
      <c r="AA29" s="1712" t="s">
        <v>313</v>
      </c>
      <c r="AB29" s="1449"/>
      <c r="AC29" s="1449"/>
      <c r="AD29" s="1449"/>
      <c r="AE29" s="1449"/>
      <c r="AF29" s="1449"/>
      <c r="AG29" s="1449"/>
      <c r="AH29" s="1449"/>
      <c r="AI29" s="1449"/>
      <c r="AJ29" s="1449"/>
      <c r="AK29" s="1179"/>
      <c r="AL29" s="1710"/>
      <c r="AM29" s="1449" t="s">
        <v>328</v>
      </c>
      <c r="AN29" s="1449"/>
      <c r="AO29" s="1449"/>
      <c r="AP29" s="1449"/>
      <c r="AQ29" s="1449"/>
      <c r="AR29" s="1449"/>
      <c r="AS29" s="1449"/>
      <c r="AT29" s="1449"/>
      <c r="AU29" s="1449"/>
      <c r="AV29" s="1450"/>
      <c r="AW29" s="115"/>
      <c r="AX29" s="115"/>
    </row>
    <row r="30" spans="1:50">
      <c r="A30" s="115"/>
      <c r="B30" s="1175"/>
      <c r="C30" s="1176"/>
      <c r="D30" s="1176"/>
      <c r="E30" s="1176"/>
      <c r="F30" s="1176"/>
      <c r="G30" s="1176"/>
      <c r="H30" s="1176"/>
      <c r="I30" s="1176"/>
      <c r="J30" s="1176"/>
      <c r="K30" s="1176"/>
      <c r="L30" s="1200"/>
      <c r="M30" s="1182"/>
      <c r="N30" s="1711"/>
      <c r="O30" s="1713"/>
      <c r="P30" s="1452"/>
      <c r="Q30" s="1452"/>
      <c r="R30" s="1452"/>
      <c r="S30" s="1452"/>
      <c r="T30" s="1452"/>
      <c r="U30" s="1452"/>
      <c r="V30" s="1452"/>
      <c r="W30" s="1452"/>
      <c r="X30" s="1453"/>
      <c r="Y30" s="1182"/>
      <c r="Z30" s="1711"/>
      <c r="AA30" s="1713"/>
      <c r="AB30" s="1452"/>
      <c r="AC30" s="1452"/>
      <c r="AD30" s="1452"/>
      <c r="AE30" s="1452"/>
      <c r="AF30" s="1452"/>
      <c r="AG30" s="1452"/>
      <c r="AH30" s="1452"/>
      <c r="AI30" s="1452"/>
      <c r="AJ30" s="1452"/>
      <c r="AK30" s="1182"/>
      <c r="AL30" s="1711"/>
      <c r="AM30" s="1452"/>
      <c r="AN30" s="1452"/>
      <c r="AO30" s="1452"/>
      <c r="AP30" s="1452"/>
      <c r="AQ30" s="1452"/>
      <c r="AR30" s="1452"/>
      <c r="AS30" s="1452"/>
      <c r="AT30" s="1452"/>
      <c r="AU30" s="1452"/>
      <c r="AV30" s="1453"/>
      <c r="AW30" s="115"/>
      <c r="AX30" s="115"/>
    </row>
    <row r="31" spans="1:50" ht="13.5" customHeight="1">
      <c r="A31" s="115"/>
      <c r="B31" s="1175"/>
      <c r="C31" s="1176"/>
      <c r="D31" s="1176"/>
      <c r="E31" s="1176"/>
      <c r="F31" s="1176"/>
      <c r="G31" s="1176"/>
      <c r="H31" s="1176"/>
      <c r="I31" s="1176"/>
      <c r="J31" s="1176"/>
      <c r="K31" s="1176"/>
      <c r="L31" s="1200"/>
      <c r="M31" s="1179"/>
      <c r="N31" s="1710"/>
      <c r="O31" s="1712" t="s">
        <v>329</v>
      </c>
      <c r="P31" s="1449"/>
      <c r="Q31" s="1449"/>
      <c r="R31" s="1449"/>
      <c r="S31" s="1449"/>
      <c r="T31" s="1449"/>
      <c r="U31" s="1449"/>
      <c r="V31" s="1449"/>
      <c r="W31" s="1449"/>
      <c r="X31" s="1450"/>
      <c r="Y31" s="1179"/>
      <c r="Z31" s="1710"/>
      <c r="AA31" s="1712" t="s">
        <v>286</v>
      </c>
      <c r="AB31" s="1449"/>
      <c r="AC31" s="1449"/>
      <c r="AD31" s="1227" t="s">
        <v>349</v>
      </c>
      <c r="AE31" s="1191"/>
      <c r="AF31" s="1191"/>
      <c r="AG31" s="1191"/>
      <c r="AH31" s="1191"/>
      <c r="AI31" s="1191"/>
      <c r="AJ31" s="1191"/>
      <c r="AK31" s="1191"/>
      <c r="AL31" s="1191"/>
      <c r="AM31" s="1191"/>
      <c r="AN31" s="1191"/>
      <c r="AO31" s="1191"/>
      <c r="AP31" s="1191"/>
      <c r="AQ31" s="1191"/>
      <c r="AR31" s="1191"/>
      <c r="AS31" s="1191"/>
      <c r="AT31" s="1191"/>
      <c r="AU31" s="1191"/>
      <c r="AV31" s="1284" t="s">
        <v>315</v>
      </c>
      <c r="AW31" s="115"/>
      <c r="AX31" s="115"/>
    </row>
    <row r="32" spans="1:50">
      <c r="A32" s="115"/>
      <c r="B32" s="1177"/>
      <c r="C32" s="1178"/>
      <c r="D32" s="1178"/>
      <c r="E32" s="1178"/>
      <c r="F32" s="1178"/>
      <c r="G32" s="1178"/>
      <c r="H32" s="1178"/>
      <c r="I32" s="1178"/>
      <c r="J32" s="1178"/>
      <c r="K32" s="1178"/>
      <c r="L32" s="1199"/>
      <c r="M32" s="1182"/>
      <c r="N32" s="1711"/>
      <c r="O32" s="1713"/>
      <c r="P32" s="1452"/>
      <c r="Q32" s="1452"/>
      <c r="R32" s="1452"/>
      <c r="S32" s="1452"/>
      <c r="T32" s="1452"/>
      <c r="U32" s="1452"/>
      <c r="V32" s="1452"/>
      <c r="W32" s="1452"/>
      <c r="X32" s="1453"/>
      <c r="Y32" s="1182"/>
      <c r="Z32" s="1711"/>
      <c r="AA32" s="1713"/>
      <c r="AB32" s="1452"/>
      <c r="AC32" s="1452"/>
      <c r="AD32" s="1716"/>
      <c r="AE32" s="1194"/>
      <c r="AF32" s="1194"/>
      <c r="AG32" s="1194"/>
      <c r="AH32" s="1194"/>
      <c r="AI32" s="1194"/>
      <c r="AJ32" s="1194"/>
      <c r="AK32" s="1194"/>
      <c r="AL32" s="1194"/>
      <c r="AM32" s="1194"/>
      <c r="AN32" s="1194"/>
      <c r="AO32" s="1194"/>
      <c r="AP32" s="1194"/>
      <c r="AQ32" s="1194"/>
      <c r="AR32" s="1194"/>
      <c r="AS32" s="1194"/>
      <c r="AT32" s="1194"/>
      <c r="AU32" s="1194"/>
      <c r="AV32" s="1316"/>
      <c r="AW32" s="115"/>
      <c r="AX32" s="115"/>
    </row>
    <row r="33" spans="1:50">
      <c r="A33" s="115"/>
      <c r="B33" s="1196" t="s">
        <v>330</v>
      </c>
      <c r="C33" s="1197"/>
      <c r="D33" s="1197"/>
      <c r="E33" s="1197"/>
      <c r="F33" s="1197"/>
      <c r="G33" s="1197"/>
      <c r="H33" s="1197"/>
      <c r="I33" s="1197"/>
      <c r="J33" s="1197"/>
      <c r="K33" s="1197"/>
      <c r="L33" s="1197"/>
      <c r="M33" s="1196" t="s">
        <v>1042</v>
      </c>
      <c r="N33" s="1197"/>
      <c r="O33" s="1197"/>
      <c r="P33" s="1197"/>
      <c r="Q33" s="1198"/>
      <c r="R33" s="1201"/>
      <c r="S33" s="1201"/>
      <c r="T33" s="1202"/>
      <c r="U33" s="1171" t="s">
        <v>252</v>
      </c>
      <c r="V33" s="1172"/>
      <c r="W33" s="1196" t="s">
        <v>1073</v>
      </c>
      <c r="X33" s="1197"/>
      <c r="Y33" s="1197"/>
      <c r="Z33" s="1197"/>
      <c r="AA33" s="1198"/>
      <c r="AB33" s="1201"/>
      <c r="AC33" s="1201"/>
      <c r="AD33" s="1202"/>
      <c r="AE33" s="1171" t="s">
        <v>252</v>
      </c>
      <c r="AF33" s="1172"/>
      <c r="AG33" s="115"/>
      <c r="AH33" s="115"/>
      <c r="AI33" s="115"/>
      <c r="AJ33" s="115"/>
      <c r="AK33" s="115"/>
      <c r="AL33" s="115"/>
      <c r="AM33" s="115"/>
      <c r="AN33" s="115"/>
      <c r="AO33" s="115"/>
      <c r="AP33" s="115"/>
      <c r="AQ33" s="115"/>
      <c r="AR33" s="115"/>
      <c r="AS33" s="115"/>
      <c r="AT33" s="115"/>
      <c r="AU33" s="115"/>
      <c r="AV33" s="115"/>
      <c r="AW33" s="115"/>
      <c r="AX33" s="115"/>
    </row>
    <row r="34" spans="1:50">
      <c r="A34" s="115"/>
      <c r="B34" s="1177"/>
      <c r="C34" s="1178"/>
      <c r="D34" s="1178"/>
      <c r="E34" s="1178"/>
      <c r="F34" s="1178"/>
      <c r="G34" s="1178"/>
      <c r="H34" s="1178"/>
      <c r="I34" s="1178"/>
      <c r="J34" s="1178"/>
      <c r="K34" s="1178"/>
      <c r="L34" s="1178"/>
      <c r="M34" s="1177"/>
      <c r="N34" s="1178"/>
      <c r="O34" s="1178"/>
      <c r="P34" s="1178"/>
      <c r="Q34" s="1199"/>
      <c r="R34" s="1201"/>
      <c r="S34" s="1201"/>
      <c r="T34" s="1202"/>
      <c r="U34" s="1171"/>
      <c r="V34" s="1172"/>
      <c r="W34" s="1177"/>
      <c r="X34" s="1178"/>
      <c r="Y34" s="1178"/>
      <c r="Z34" s="1178"/>
      <c r="AA34" s="1199"/>
      <c r="AB34" s="1201"/>
      <c r="AC34" s="1201"/>
      <c r="AD34" s="1202"/>
      <c r="AE34" s="1171"/>
      <c r="AF34" s="1172"/>
      <c r="AG34" s="115"/>
      <c r="AH34" s="115"/>
      <c r="AI34" s="115"/>
      <c r="AJ34" s="115"/>
      <c r="AK34" s="115"/>
      <c r="AL34" s="115"/>
      <c r="AM34" s="115"/>
      <c r="AN34" s="115"/>
      <c r="AO34" s="115"/>
      <c r="AP34" s="115"/>
      <c r="AQ34" s="115"/>
      <c r="AR34" s="115"/>
      <c r="AS34" s="115"/>
      <c r="AT34" s="115"/>
      <c r="AU34" s="115"/>
      <c r="AV34" s="115"/>
      <c r="AW34" s="115"/>
      <c r="AX34" s="115"/>
    </row>
    <row r="35" spans="1:50">
      <c r="A35" s="115"/>
      <c r="B35" s="115"/>
      <c r="C35" s="115"/>
      <c r="D35" s="115"/>
      <c r="E35" s="115"/>
      <c r="F35" s="115"/>
      <c r="G35" s="115"/>
      <c r="H35" s="115"/>
      <c r="I35" s="115"/>
      <c r="J35" s="115"/>
      <c r="K35" s="115"/>
      <c r="L35" s="115"/>
      <c r="M35" s="115"/>
      <c r="N35" s="115"/>
      <c r="O35" s="115"/>
      <c r="P35" s="115"/>
      <c r="Q35" s="115"/>
      <c r="R35" s="115"/>
      <c r="S35" s="115"/>
      <c r="T35" s="115"/>
      <c r="U35" s="115"/>
      <c r="V35" s="115"/>
      <c r="W35" s="115"/>
      <c r="X35" s="115"/>
      <c r="Y35" s="115"/>
      <c r="Z35" s="115"/>
      <c r="AA35" s="115"/>
      <c r="AB35" s="115"/>
      <c r="AC35" s="115"/>
      <c r="AD35" s="115"/>
      <c r="AE35" s="115"/>
      <c r="AF35" s="115"/>
      <c r="AG35" s="115"/>
      <c r="AH35" s="115"/>
      <c r="AI35" s="115"/>
      <c r="AJ35" s="115"/>
      <c r="AK35" s="115"/>
      <c r="AL35" s="115"/>
      <c r="AM35" s="115"/>
      <c r="AN35" s="115"/>
      <c r="AO35" s="115"/>
      <c r="AP35" s="115"/>
      <c r="AQ35" s="115"/>
      <c r="AR35" s="115"/>
      <c r="AS35" s="115"/>
      <c r="AT35" s="115"/>
      <c r="AU35" s="115"/>
      <c r="AV35" s="115"/>
      <c r="AW35" s="115"/>
      <c r="AX35" s="115"/>
    </row>
    <row r="36" spans="1:50" s="113" customFormat="1" ht="11.25" customHeight="1">
      <c r="A36" s="1281" t="s">
        <v>970</v>
      </c>
      <c r="B36" s="1281"/>
      <c r="C36" s="1281"/>
      <c r="D36" s="1281"/>
      <c r="E36" s="1281"/>
      <c r="F36" s="1281"/>
      <c r="G36" s="1281"/>
      <c r="H36" s="1281"/>
      <c r="I36" s="1281"/>
      <c r="J36" s="1281"/>
      <c r="K36" s="1281"/>
      <c r="L36" s="1281"/>
      <c r="M36" s="1281"/>
      <c r="N36" s="1281"/>
      <c r="O36" s="1281"/>
      <c r="P36" s="1281"/>
      <c r="Q36" s="1281"/>
      <c r="R36" s="1281"/>
      <c r="S36" s="1281"/>
      <c r="T36" s="1281"/>
      <c r="U36" s="1281"/>
      <c r="V36" s="1281"/>
      <c r="W36" s="1281"/>
      <c r="X36" s="1281"/>
      <c r="Y36" s="1281"/>
      <c r="Z36" s="1281"/>
      <c r="AA36" s="1281"/>
      <c r="AB36" s="1281"/>
      <c r="AC36" s="112"/>
      <c r="AD36" s="112"/>
      <c r="AE36" s="112"/>
      <c r="AF36" s="112"/>
      <c r="AG36" s="112"/>
      <c r="AH36" s="112"/>
      <c r="AI36" s="112"/>
      <c r="AJ36" s="112"/>
      <c r="AK36" s="112"/>
      <c r="AL36" s="112"/>
      <c r="AM36" s="112"/>
      <c r="AN36" s="112"/>
      <c r="AO36" s="112"/>
      <c r="AP36" s="112"/>
      <c r="AQ36" s="112"/>
      <c r="AR36" s="112"/>
      <c r="AS36" s="112"/>
      <c r="AT36" s="112"/>
      <c r="AU36" s="112"/>
      <c r="AV36" s="112"/>
      <c r="AW36" s="112"/>
      <c r="AX36" s="112"/>
    </row>
    <row r="37" spans="1:50" s="113" customFormat="1" ht="11.25" customHeight="1">
      <c r="A37" s="1281"/>
      <c r="B37" s="1281"/>
      <c r="C37" s="1281"/>
      <c r="D37" s="1281"/>
      <c r="E37" s="1281"/>
      <c r="F37" s="1281"/>
      <c r="G37" s="1281"/>
      <c r="H37" s="1281"/>
      <c r="I37" s="1281"/>
      <c r="J37" s="1281"/>
      <c r="K37" s="1281"/>
      <c r="L37" s="1281"/>
      <c r="M37" s="1281"/>
      <c r="N37" s="1281"/>
      <c r="O37" s="1281"/>
      <c r="P37" s="1281"/>
      <c r="Q37" s="1281"/>
      <c r="R37" s="1281"/>
      <c r="S37" s="1281"/>
      <c r="T37" s="1281"/>
      <c r="U37" s="1281"/>
      <c r="V37" s="1281"/>
      <c r="W37" s="1281"/>
      <c r="X37" s="1281"/>
      <c r="Y37" s="1281"/>
      <c r="Z37" s="1281"/>
      <c r="AA37" s="1281"/>
      <c r="AB37" s="1281"/>
      <c r="AC37" s="112"/>
      <c r="AD37" s="112"/>
      <c r="AE37" s="112"/>
      <c r="AF37" s="112"/>
      <c r="AG37" s="112"/>
      <c r="AH37" s="112"/>
      <c r="AI37" s="112"/>
      <c r="AJ37" s="112"/>
      <c r="AK37" s="112" t="s">
        <v>503</v>
      </c>
      <c r="AL37" s="1205" t="s">
        <v>504</v>
      </c>
      <c r="AM37" s="1205"/>
      <c r="AN37" s="1205"/>
      <c r="AO37" s="1205"/>
      <c r="AP37" s="1205"/>
      <c r="AQ37" s="1205"/>
      <c r="AR37" s="1205"/>
      <c r="AS37" s="1205"/>
      <c r="AT37" s="1205"/>
      <c r="AU37" s="1205"/>
      <c r="AV37" s="1205"/>
      <c r="AW37" s="1205"/>
      <c r="AX37" s="112" t="s">
        <v>315</v>
      </c>
    </row>
    <row r="38" spans="1:50" s="113" customFormat="1" ht="11.25" customHeight="1">
      <c r="A38" s="112"/>
      <c r="B38" s="1204" t="s">
        <v>294</v>
      </c>
      <c r="C38" s="1204"/>
      <c r="D38" s="1204"/>
      <c r="E38" s="1204"/>
      <c r="F38" s="1204"/>
      <c r="G38" s="1204"/>
      <c r="H38" s="1204"/>
      <c r="I38" s="1204"/>
      <c r="J38" s="1204"/>
      <c r="K38" s="1204"/>
      <c r="L38" s="1204"/>
      <c r="M38" s="1204"/>
      <c r="N38" s="1204"/>
      <c r="O38" s="1204"/>
      <c r="P38" s="1204"/>
      <c r="Q38" s="1204"/>
      <c r="R38" s="1204"/>
      <c r="S38" s="1204"/>
      <c r="T38" s="1204"/>
      <c r="U38" s="1204"/>
      <c r="V38" s="1204"/>
      <c r="W38" s="1204"/>
      <c r="X38" s="1204"/>
      <c r="Y38" s="1204"/>
      <c r="Z38" s="1204"/>
      <c r="AA38" s="1204"/>
      <c r="AB38" s="1204"/>
      <c r="AC38" s="1204"/>
      <c r="AD38" s="1204"/>
      <c r="AE38" s="1204"/>
      <c r="AF38" s="1204"/>
      <c r="AG38" s="1204"/>
      <c r="AH38" s="1204"/>
      <c r="AI38" s="1204"/>
      <c r="AJ38" s="1204"/>
      <c r="AK38" s="112"/>
      <c r="AL38" s="112"/>
      <c r="AM38" s="112"/>
      <c r="AN38" s="112"/>
      <c r="AO38" s="112"/>
      <c r="AP38" s="112"/>
      <c r="AQ38" s="112"/>
      <c r="AR38" s="112"/>
      <c r="AS38" s="112"/>
      <c r="AT38" s="112"/>
      <c r="AU38" s="112"/>
      <c r="AV38" s="112"/>
      <c r="AW38" s="112"/>
      <c r="AX38" s="112"/>
    </row>
    <row r="39" spans="1:50" s="113" customFormat="1" ht="11.25" customHeight="1">
      <c r="A39" s="112"/>
      <c r="B39" s="1204"/>
      <c r="C39" s="1204"/>
      <c r="D39" s="1204"/>
      <c r="E39" s="1204"/>
      <c r="F39" s="1204"/>
      <c r="G39" s="1204"/>
      <c r="H39" s="1204"/>
      <c r="I39" s="1204"/>
      <c r="J39" s="1204"/>
      <c r="K39" s="1204"/>
      <c r="L39" s="1204"/>
      <c r="M39" s="1204"/>
      <c r="N39" s="1204"/>
      <c r="O39" s="1204"/>
      <c r="P39" s="1204"/>
      <c r="Q39" s="1204"/>
      <c r="R39" s="1204"/>
      <c r="S39" s="1204"/>
      <c r="T39" s="1204"/>
      <c r="U39" s="1204"/>
      <c r="V39" s="1204"/>
      <c r="W39" s="1204"/>
      <c r="X39" s="1204"/>
      <c r="Y39" s="1204"/>
      <c r="Z39" s="1204"/>
      <c r="AA39" s="1204"/>
      <c r="AB39" s="1204"/>
      <c r="AC39" s="1204"/>
      <c r="AD39" s="1204"/>
      <c r="AE39" s="1204"/>
      <c r="AF39" s="1204"/>
      <c r="AG39" s="1204"/>
      <c r="AH39" s="1204"/>
      <c r="AI39" s="1204"/>
      <c r="AJ39" s="1204"/>
      <c r="AK39" s="114"/>
      <c r="AL39" s="114"/>
      <c r="AM39" s="114"/>
      <c r="AN39" s="114"/>
      <c r="AO39" s="114"/>
      <c r="AP39" s="114"/>
      <c r="AQ39" s="114"/>
      <c r="AR39" s="114"/>
      <c r="AS39" s="114"/>
      <c r="AT39" s="114"/>
      <c r="AU39" s="115"/>
      <c r="AV39" s="115"/>
      <c r="AW39" s="115"/>
      <c r="AX39" s="112"/>
    </row>
    <row r="40" spans="1:50">
      <c r="A40" s="116"/>
      <c r="B40" s="1196" t="s">
        <v>295</v>
      </c>
      <c r="C40" s="1197"/>
      <c r="D40" s="1197"/>
      <c r="E40" s="1197"/>
      <c r="F40" s="1197"/>
      <c r="G40" s="1197"/>
      <c r="H40" s="1197"/>
      <c r="I40" s="1197"/>
      <c r="J40" s="1197"/>
      <c r="K40" s="1197"/>
      <c r="L40" s="1197"/>
      <c r="M40" s="1196" t="s">
        <v>1042</v>
      </c>
      <c r="N40" s="1197"/>
      <c r="O40" s="1197"/>
      <c r="P40" s="1197"/>
      <c r="Q40" s="1198"/>
      <c r="R40" s="1201"/>
      <c r="S40" s="1201"/>
      <c r="T40" s="1202"/>
      <c r="U40" s="1171" t="s">
        <v>252</v>
      </c>
      <c r="V40" s="1172"/>
      <c r="W40" s="1196" t="s">
        <v>1073</v>
      </c>
      <c r="X40" s="1197"/>
      <c r="Y40" s="1197"/>
      <c r="Z40" s="1197"/>
      <c r="AA40" s="1198"/>
      <c r="AB40" s="1201"/>
      <c r="AC40" s="1201"/>
      <c r="AD40" s="1202"/>
      <c r="AE40" s="1171" t="s">
        <v>252</v>
      </c>
      <c r="AF40" s="1172"/>
      <c r="AG40" s="115"/>
      <c r="AH40" s="115"/>
      <c r="AI40" s="115"/>
      <c r="AJ40" s="115"/>
      <c r="AK40" s="115"/>
      <c r="AL40" s="115"/>
      <c r="AM40" s="115"/>
      <c r="AN40" s="115"/>
      <c r="AO40" s="115"/>
      <c r="AP40" s="115"/>
      <c r="AQ40" s="115"/>
      <c r="AR40" s="115"/>
      <c r="AS40" s="115"/>
      <c r="AT40" s="115"/>
      <c r="AU40" s="115"/>
      <c r="AV40" s="115"/>
      <c r="AW40" s="115"/>
      <c r="AX40" s="115"/>
    </row>
    <row r="41" spans="1:50">
      <c r="A41" s="116"/>
      <c r="B41" s="1177"/>
      <c r="C41" s="1178"/>
      <c r="D41" s="1178"/>
      <c r="E41" s="1178"/>
      <c r="F41" s="1178"/>
      <c r="G41" s="1178"/>
      <c r="H41" s="1178"/>
      <c r="I41" s="1178"/>
      <c r="J41" s="1178"/>
      <c r="K41" s="1178"/>
      <c r="L41" s="1178"/>
      <c r="M41" s="1177"/>
      <c r="N41" s="1178"/>
      <c r="O41" s="1178"/>
      <c r="P41" s="1178"/>
      <c r="Q41" s="1199"/>
      <c r="R41" s="1203"/>
      <c r="S41" s="1203"/>
      <c r="T41" s="1190"/>
      <c r="U41" s="1173"/>
      <c r="V41" s="1174"/>
      <c r="W41" s="1177"/>
      <c r="X41" s="1178"/>
      <c r="Y41" s="1178"/>
      <c r="Z41" s="1178"/>
      <c r="AA41" s="1199"/>
      <c r="AB41" s="1203"/>
      <c r="AC41" s="1203"/>
      <c r="AD41" s="1190"/>
      <c r="AE41" s="1173"/>
      <c r="AF41" s="1174"/>
      <c r="AG41" s="115"/>
      <c r="AH41" s="115"/>
      <c r="AI41" s="115"/>
      <c r="AJ41" s="115"/>
      <c r="AK41" s="115"/>
      <c r="AL41" s="115"/>
      <c r="AM41" s="115"/>
      <c r="AN41" s="115"/>
      <c r="AO41" s="115"/>
      <c r="AP41" s="115"/>
      <c r="AQ41" s="115"/>
      <c r="AR41" s="115"/>
      <c r="AS41" s="115"/>
      <c r="AT41" s="115"/>
      <c r="AU41" s="115"/>
      <c r="AV41" s="115"/>
      <c r="AW41" s="115"/>
      <c r="AX41" s="115"/>
    </row>
    <row r="42" spans="1:50">
      <c r="A42" s="115"/>
      <c r="B42" s="1196" t="s">
        <v>296</v>
      </c>
      <c r="C42" s="1197"/>
      <c r="D42" s="1197"/>
      <c r="E42" s="1197"/>
      <c r="F42" s="1197"/>
      <c r="G42" s="1197"/>
      <c r="H42" s="1197"/>
      <c r="I42" s="1197"/>
      <c r="J42" s="1197"/>
      <c r="K42" s="1197"/>
      <c r="L42" s="1197"/>
      <c r="M42" s="1196" t="s">
        <v>1042</v>
      </c>
      <c r="N42" s="1197"/>
      <c r="O42" s="1197"/>
      <c r="P42" s="1197"/>
      <c r="Q42" s="1198"/>
      <c r="R42" s="1201"/>
      <c r="S42" s="1201"/>
      <c r="T42" s="1202"/>
      <c r="U42" s="1171" t="s">
        <v>252</v>
      </c>
      <c r="V42" s="1172"/>
      <c r="W42" s="1196" t="s">
        <v>1073</v>
      </c>
      <c r="X42" s="1197"/>
      <c r="Y42" s="1197"/>
      <c r="Z42" s="1197"/>
      <c r="AA42" s="1198"/>
      <c r="AB42" s="1201"/>
      <c r="AC42" s="1201"/>
      <c r="AD42" s="1202"/>
      <c r="AE42" s="1171" t="s">
        <v>252</v>
      </c>
      <c r="AF42" s="1418"/>
      <c r="AG42" s="1692" t="s">
        <v>297</v>
      </c>
      <c r="AH42" s="1693"/>
      <c r="AI42" s="1693"/>
      <c r="AJ42" s="1693"/>
      <c r="AK42" s="1694"/>
      <c r="AL42" s="1698"/>
      <c r="AM42" s="1699"/>
      <c r="AN42" s="1700"/>
      <c r="AO42" s="1171" t="s">
        <v>252</v>
      </c>
      <c r="AP42" s="1172"/>
      <c r="AQ42" s="115"/>
      <c r="AR42" s="115"/>
      <c r="AS42" s="115"/>
      <c r="AT42" s="115"/>
      <c r="AU42" s="115"/>
      <c r="AV42" s="115"/>
      <c r="AW42" s="115"/>
      <c r="AX42" s="115"/>
    </row>
    <row r="43" spans="1:50">
      <c r="A43" s="115"/>
      <c r="B43" s="1177"/>
      <c r="C43" s="1178"/>
      <c r="D43" s="1178"/>
      <c r="E43" s="1178"/>
      <c r="F43" s="1178"/>
      <c r="G43" s="1178"/>
      <c r="H43" s="1178"/>
      <c r="I43" s="1178"/>
      <c r="J43" s="1178"/>
      <c r="K43" s="1178"/>
      <c r="L43" s="1178"/>
      <c r="M43" s="1177"/>
      <c r="N43" s="1178"/>
      <c r="O43" s="1178"/>
      <c r="P43" s="1178"/>
      <c r="Q43" s="1199"/>
      <c r="R43" s="1203"/>
      <c r="S43" s="1203"/>
      <c r="T43" s="1190"/>
      <c r="U43" s="1173"/>
      <c r="V43" s="1174"/>
      <c r="W43" s="1177"/>
      <c r="X43" s="1178"/>
      <c r="Y43" s="1178"/>
      <c r="Z43" s="1178"/>
      <c r="AA43" s="1199"/>
      <c r="AB43" s="1203"/>
      <c r="AC43" s="1203"/>
      <c r="AD43" s="1190"/>
      <c r="AE43" s="1173"/>
      <c r="AF43" s="1662"/>
      <c r="AG43" s="1695"/>
      <c r="AH43" s="1696"/>
      <c r="AI43" s="1696"/>
      <c r="AJ43" s="1696"/>
      <c r="AK43" s="1697"/>
      <c r="AL43" s="1698"/>
      <c r="AM43" s="1699"/>
      <c r="AN43" s="1700"/>
      <c r="AO43" s="1173"/>
      <c r="AP43" s="1174"/>
      <c r="AQ43" s="115"/>
      <c r="AR43" s="115"/>
      <c r="AS43" s="115"/>
      <c r="AT43" s="115"/>
      <c r="AU43" s="115"/>
      <c r="AV43" s="115"/>
      <c r="AW43" s="115"/>
      <c r="AX43" s="115"/>
    </row>
    <row r="44" spans="1:50">
      <c r="A44" s="115"/>
      <c r="B44" s="1331" t="s">
        <v>298</v>
      </c>
      <c r="C44" s="1189"/>
      <c r="D44" s="1189"/>
      <c r="E44" s="1189"/>
      <c r="F44" s="1189"/>
      <c r="G44" s="1189"/>
      <c r="H44" s="1189"/>
      <c r="I44" s="1189"/>
      <c r="J44" s="1189"/>
      <c r="K44" s="1189"/>
      <c r="L44" s="1189"/>
      <c r="M44" s="1701"/>
      <c r="N44" s="1702"/>
      <c r="O44" s="1702"/>
      <c r="P44" s="1702"/>
      <c r="Q44" s="1702"/>
      <c r="R44" s="1702"/>
      <c r="S44" s="1702"/>
      <c r="T44" s="1702"/>
      <c r="U44" s="1702"/>
      <c r="V44" s="1702"/>
      <c r="W44" s="1702"/>
      <c r="X44" s="1702"/>
      <c r="Y44" s="1702"/>
      <c r="Z44" s="1702"/>
      <c r="AA44" s="1702"/>
      <c r="AB44" s="1702"/>
      <c r="AC44" s="1702"/>
      <c r="AD44" s="1702"/>
      <c r="AE44" s="1702"/>
      <c r="AF44" s="1702"/>
      <c r="AG44" s="1702"/>
      <c r="AH44" s="1702"/>
      <c r="AI44" s="1702"/>
      <c r="AJ44" s="1702"/>
      <c r="AK44" s="1702"/>
      <c r="AL44" s="1702"/>
      <c r="AM44" s="1702"/>
      <c r="AN44" s="1702"/>
      <c r="AO44" s="1702"/>
      <c r="AP44" s="1702"/>
      <c r="AQ44" s="1702"/>
      <c r="AR44" s="1702"/>
      <c r="AS44" s="1702"/>
      <c r="AT44" s="1702"/>
      <c r="AU44" s="1702"/>
      <c r="AV44" s="1702"/>
      <c r="AW44" s="1703"/>
      <c r="AX44" s="115"/>
    </row>
    <row r="45" spans="1:50">
      <c r="A45" s="115"/>
      <c r="B45" s="1189"/>
      <c r="C45" s="1189"/>
      <c r="D45" s="1189"/>
      <c r="E45" s="1189"/>
      <c r="F45" s="1189"/>
      <c r="G45" s="1189"/>
      <c r="H45" s="1189"/>
      <c r="I45" s="1189"/>
      <c r="J45" s="1189"/>
      <c r="K45" s="1189"/>
      <c r="L45" s="1189"/>
      <c r="M45" s="1704"/>
      <c r="N45" s="1705"/>
      <c r="O45" s="1705"/>
      <c r="P45" s="1705"/>
      <c r="Q45" s="1705"/>
      <c r="R45" s="1705"/>
      <c r="S45" s="1705"/>
      <c r="T45" s="1705"/>
      <c r="U45" s="1705"/>
      <c r="V45" s="1705"/>
      <c r="W45" s="1705"/>
      <c r="X45" s="1705"/>
      <c r="Y45" s="1705"/>
      <c r="Z45" s="1705"/>
      <c r="AA45" s="1705"/>
      <c r="AB45" s="1705"/>
      <c r="AC45" s="1705"/>
      <c r="AD45" s="1705"/>
      <c r="AE45" s="1705"/>
      <c r="AF45" s="1705"/>
      <c r="AG45" s="1705"/>
      <c r="AH45" s="1705"/>
      <c r="AI45" s="1705"/>
      <c r="AJ45" s="1705"/>
      <c r="AK45" s="1705"/>
      <c r="AL45" s="1705"/>
      <c r="AM45" s="1705"/>
      <c r="AN45" s="1705"/>
      <c r="AO45" s="1705"/>
      <c r="AP45" s="1705"/>
      <c r="AQ45" s="1705"/>
      <c r="AR45" s="1705"/>
      <c r="AS45" s="1705"/>
      <c r="AT45" s="1705"/>
      <c r="AU45" s="1705"/>
      <c r="AV45" s="1705"/>
      <c r="AW45" s="1706"/>
      <c r="AX45" s="115"/>
    </row>
    <row r="46" spans="1:50">
      <c r="A46" s="115"/>
      <c r="B46" s="1189"/>
      <c r="C46" s="1189"/>
      <c r="D46" s="1189"/>
      <c r="E46" s="1189"/>
      <c r="F46" s="1189"/>
      <c r="G46" s="1189"/>
      <c r="H46" s="1189"/>
      <c r="I46" s="1189"/>
      <c r="J46" s="1189"/>
      <c r="K46" s="1189"/>
      <c r="L46" s="1189"/>
      <c r="M46" s="1704"/>
      <c r="N46" s="1705"/>
      <c r="O46" s="1705"/>
      <c r="P46" s="1705"/>
      <c r="Q46" s="1705"/>
      <c r="R46" s="1705"/>
      <c r="S46" s="1705"/>
      <c r="T46" s="1705"/>
      <c r="U46" s="1705"/>
      <c r="V46" s="1705"/>
      <c r="W46" s="1705"/>
      <c r="X46" s="1705"/>
      <c r="Y46" s="1705"/>
      <c r="Z46" s="1705"/>
      <c r="AA46" s="1705"/>
      <c r="AB46" s="1705"/>
      <c r="AC46" s="1705"/>
      <c r="AD46" s="1705"/>
      <c r="AE46" s="1705"/>
      <c r="AF46" s="1705"/>
      <c r="AG46" s="1705"/>
      <c r="AH46" s="1705"/>
      <c r="AI46" s="1705"/>
      <c r="AJ46" s="1705"/>
      <c r="AK46" s="1705"/>
      <c r="AL46" s="1705"/>
      <c r="AM46" s="1705"/>
      <c r="AN46" s="1705"/>
      <c r="AO46" s="1705"/>
      <c r="AP46" s="1705"/>
      <c r="AQ46" s="1705"/>
      <c r="AR46" s="1705"/>
      <c r="AS46" s="1705"/>
      <c r="AT46" s="1705"/>
      <c r="AU46" s="1705"/>
      <c r="AV46" s="1705"/>
      <c r="AW46" s="1706"/>
      <c r="AX46" s="115"/>
    </row>
    <row r="47" spans="1:50">
      <c r="A47" s="115"/>
      <c r="B47" s="1189"/>
      <c r="C47" s="1189"/>
      <c r="D47" s="1189"/>
      <c r="E47" s="1189"/>
      <c r="F47" s="1189"/>
      <c r="G47" s="1189"/>
      <c r="H47" s="1189"/>
      <c r="I47" s="1189"/>
      <c r="J47" s="1189"/>
      <c r="K47" s="1189"/>
      <c r="L47" s="1189"/>
      <c r="M47" s="1707"/>
      <c r="N47" s="1708"/>
      <c r="O47" s="1708"/>
      <c r="P47" s="1708"/>
      <c r="Q47" s="1708"/>
      <c r="R47" s="1708"/>
      <c r="S47" s="1708"/>
      <c r="T47" s="1708"/>
      <c r="U47" s="1708"/>
      <c r="V47" s="1708"/>
      <c r="W47" s="1708"/>
      <c r="X47" s="1708"/>
      <c r="Y47" s="1708"/>
      <c r="Z47" s="1708"/>
      <c r="AA47" s="1708"/>
      <c r="AB47" s="1708"/>
      <c r="AC47" s="1708"/>
      <c r="AD47" s="1708"/>
      <c r="AE47" s="1708"/>
      <c r="AF47" s="1708"/>
      <c r="AG47" s="1708"/>
      <c r="AH47" s="1708"/>
      <c r="AI47" s="1708"/>
      <c r="AJ47" s="1708"/>
      <c r="AK47" s="1708"/>
      <c r="AL47" s="1708"/>
      <c r="AM47" s="1708"/>
      <c r="AN47" s="1708"/>
      <c r="AO47" s="1708"/>
      <c r="AP47" s="1708"/>
      <c r="AQ47" s="1708"/>
      <c r="AR47" s="1708"/>
      <c r="AS47" s="1708"/>
      <c r="AT47" s="1708"/>
      <c r="AU47" s="1708"/>
      <c r="AV47" s="1708"/>
      <c r="AW47" s="1709"/>
      <c r="AX47" s="115"/>
    </row>
    <row r="48" spans="1:50">
      <c r="A48" s="116"/>
      <c r="B48" s="116"/>
      <c r="C48" s="116"/>
      <c r="D48" s="116"/>
      <c r="E48" s="116"/>
      <c r="F48" s="116"/>
      <c r="G48" s="116"/>
      <c r="H48" s="116"/>
      <c r="I48" s="116"/>
      <c r="J48" s="116"/>
      <c r="K48" s="116"/>
      <c r="L48" s="116"/>
      <c r="M48" s="116"/>
      <c r="N48" s="116"/>
      <c r="O48" s="116"/>
      <c r="P48" s="116"/>
      <c r="Q48" s="116"/>
      <c r="R48" s="116"/>
      <c r="S48" s="116"/>
      <c r="T48" s="116"/>
      <c r="U48" s="116"/>
      <c r="V48" s="116"/>
      <c r="W48" s="116"/>
      <c r="X48" s="116"/>
      <c r="Y48" s="116"/>
      <c r="Z48" s="116"/>
      <c r="AA48" s="116"/>
      <c r="AB48" s="116"/>
      <c r="AC48" s="115"/>
      <c r="AD48" s="115"/>
      <c r="AE48" s="115"/>
      <c r="AF48" s="115"/>
      <c r="AG48" s="115"/>
      <c r="AH48" s="115"/>
      <c r="AI48" s="115"/>
      <c r="AJ48" s="115"/>
      <c r="AK48" s="115"/>
      <c r="AL48" s="115"/>
      <c r="AM48" s="115"/>
      <c r="AN48" s="115"/>
      <c r="AO48" s="115"/>
      <c r="AP48" s="115"/>
      <c r="AQ48" s="115"/>
      <c r="AR48" s="115"/>
      <c r="AS48" s="115"/>
      <c r="AT48" s="115"/>
      <c r="AU48" s="115"/>
      <c r="AV48" s="115"/>
      <c r="AW48" s="115"/>
      <c r="AX48" s="115"/>
    </row>
    <row r="49" spans="1:50" s="113" customFormat="1" ht="11.25" customHeight="1">
      <c r="A49" s="112"/>
      <c r="B49" s="1204" t="s">
        <v>823</v>
      </c>
      <c r="C49" s="1204"/>
      <c r="D49" s="1204"/>
      <c r="E49" s="1204"/>
      <c r="F49" s="1204"/>
      <c r="G49" s="1204"/>
      <c r="H49" s="1204"/>
      <c r="I49" s="1204"/>
      <c r="J49" s="1204"/>
      <c r="K49" s="1204"/>
      <c r="L49" s="1204"/>
      <c r="M49" s="1204"/>
      <c r="N49" s="1204"/>
      <c r="O49" s="1204"/>
      <c r="P49" s="1204"/>
      <c r="Q49" s="1204"/>
      <c r="R49" s="1204"/>
      <c r="S49" s="1204"/>
      <c r="T49" s="1204"/>
      <c r="U49" s="1204"/>
      <c r="V49" s="1204"/>
      <c r="W49" s="1204"/>
      <c r="X49" s="1204"/>
      <c r="Y49" s="1204"/>
      <c r="Z49" s="1204"/>
      <c r="AA49" s="1204"/>
      <c r="AB49" s="1204"/>
      <c r="AC49" s="1204"/>
      <c r="AD49" s="1204"/>
      <c r="AE49" s="1204"/>
      <c r="AF49" s="1204"/>
      <c r="AG49" s="1204"/>
      <c r="AH49" s="1204"/>
      <c r="AI49" s="1204"/>
      <c r="AJ49" s="1204"/>
      <c r="AK49" s="112"/>
      <c r="AL49" s="112"/>
      <c r="AM49" s="112"/>
      <c r="AN49" s="112"/>
      <c r="AO49" s="112"/>
      <c r="AP49" s="112"/>
      <c r="AQ49" s="112"/>
      <c r="AR49" s="112"/>
      <c r="AS49" s="112"/>
      <c r="AT49" s="112"/>
      <c r="AU49" s="112"/>
      <c r="AV49" s="112"/>
      <c r="AW49" s="112"/>
      <c r="AX49" s="112"/>
    </row>
    <row r="50" spans="1:50" s="113" customFormat="1" ht="11.25" customHeight="1">
      <c r="A50" s="112"/>
      <c r="B50" s="1204"/>
      <c r="C50" s="1204"/>
      <c r="D50" s="1204"/>
      <c r="E50" s="1204"/>
      <c r="F50" s="1204"/>
      <c r="G50" s="1204"/>
      <c r="H50" s="1204"/>
      <c r="I50" s="1204"/>
      <c r="J50" s="1204"/>
      <c r="K50" s="1204"/>
      <c r="L50" s="1204"/>
      <c r="M50" s="1204"/>
      <c r="N50" s="1204"/>
      <c r="O50" s="1204"/>
      <c r="P50" s="1204"/>
      <c r="Q50" s="1204"/>
      <c r="R50" s="1204"/>
      <c r="S50" s="1204"/>
      <c r="T50" s="1204"/>
      <c r="U50" s="1204"/>
      <c r="V50" s="1204"/>
      <c r="W50" s="1204"/>
      <c r="X50" s="1204"/>
      <c r="Y50" s="1204"/>
      <c r="Z50" s="1204"/>
      <c r="AA50" s="1204"/>
      <c r="AB50" s="1204"/>
      <c r="AC50" s="1204"/>
      <c r="AD50" s="1204"/>
      <c r="AE50" s="1204"/>
      <c r="AF50" s="1204"/>
      <c r="AG50" s="1204"/>
      <c r="AH50" s="1204"/>
      <c r="AI50" s="1204"/>
      <c r="AJ50" s="1204"/>
      <c r="AK50" s="114"/>
      <c r="AL50" s="114"/>
      <c r="AM50" s="114"/>
      <c r="AN50" s="114"/>
      <c r="AO50" s="114"/>
      <c r="AP50" s="114"/>
      <c r="AQ50" s="114"/>
      <c r="AR50" s="114"/>
      <c r="AS50" s="114"/>
      <c r="AT50" s="114"/>
      <c r="AU50" s="115"/>
      <c r="AV50" s="115"/>
      <c r="AW50" s="115"/>
      <c r="AX50" s="112"/>
    </row>
    <row r="51" spans="1:50" s="113" customFormat="1" ht="11.25" customHeight="1">
      <c r="A51" s="112"/>
      <c r="B51" s="1196" t="s">
        <v>824</v>
      </c>
      <c r="C51" s="1197"/>
      <c r="D51" s="1197"/>
      <c r="E51" s="1197"/>
      <c r="F51" s="1197"/>
      <c r="G51" s="1197"/>
      <c r="H51" s="1197"/>
      <c r="I51" s="1197"/>
      <c r="J51" s="1197"/>
      <c r="K51" s="1197"/>
      <c r="L51" s="1198"/>
      <c r="M51" s="1189" t="s">
        <v>102</v>
      </c>
      <c r="N51" s="1189"/>
      <c r="O51" s="1189"/>
      <c r="P51" s="1189" t="s">
        <v>103</v>
      </c>
      <c r="Q51" s="1189"/>
      <c r="R51" s="1189"/>
      <c r="S51" s="254"/>
      <c r="T51" s="254"/>
      <c r="U51" s="254"/>
      <c r="V51" s="254"/>
      <c r="W51" s="254"/>
      <c r="X51" s="254"/>
      <c r="Y51" s="254"/>
      <c r="Z51" s="254"/>
      <c r="AA51" s="254"/>
      <c r="AB51" s="254"/>
      <c r="AC51" s="254"/>
      <c r="AD51" s="254"/>
      <c r="AE51" s="254"/>
      <c r="AF51" s="254"/>
      <c r="AG51" s="254"/>
      <c r="AH51" s="254"/>
      <c r="AI51" s="254"/>
      <c r="AJ51" s="254"/>
      <c r="AK51" s="114"/>
      <c r="AL51" s="114"/>
      <c r="AM51" s="114"/>
      <c r="AN51" s="114"/>
      <c r="AO51" s="114"/>
      <c r="AP51" s="114"/>
      <c r="AQ51" s="114"/>
      <c r="AR51" s="114"/>
      <c r="AS51" s="114"/>
      <c r="AT51" s="114"/>
      <c r="AU51" s="115"/>
      <c r="AV51" s="115"/>
      <c r="AW51" s="115"/>
      <c r="AX51" s="112"/>
    </row>
    <row r="52" spans="1:50" s="113" customFormat="1" ht="11.25" customHeight="1">
      <c r="A52" s="112"/>
      <c r="B52" s="1177"/>
      <c r="C52" s="1178"/>
      <c r="D52" s="1178"/>
      <c r="E52" s="1178"/>
      <c r="F52" s="1178"/>
      <c r="G52" s="1178"/>
      <c r="H52" s="1178"/>
      <c r="I52" s="1178"/>
      <c r="J52" s="1178"/>
      <c r="K52" s="1178"/>
      <c r="L52" s="1199"/>
      <c r="M52" s="1202"/>
      <c r="N52" s="1206"/>
      <c r="O52" s="1207"/>
      <c r="P52" s="1202"/>
      <c r="Q52" s="1206"/>
      <c r="R52" s="1207"/>
      <c r="S52" s="254"/>
      <c r="T52" s="112"/>
      <c r="U52" s="254"/>
      <c r="V52" s="254"/>
      <c r="W52" s="254"/>
      <c r="X52" s="254"/>
      <c r="Y52" s="254"/>
      <c r="Z52" s="254"/>
      <c r="AA52" s="254"/>
      <c r="AB52" s="254"/>
      <c r="AC52" s="254"/>
      <c r="AD52" s="254"/>
      <c r="AE52" s="254"/>
      <c r="AF52" s="254"/>
      <c r="AG52" s="254"/>
      <c r="AH52" s="254"/>
      <c r="AI52" s="254"/>
      <c r="AJ52" s="254"/>
      <c r="AK52" s="114"/>
      <c r="AL52" s="114"/>
      <c r="AM52" s="114"/>
      <c r="AN52" s="114"/>
      <c r="AO52" s="114"/>
      <c r="AP52" s="114"/>
      <c r="AQ52" s="114"/>
      <c r="AR52" s="114"/>
      <c r="AS52" s="114"/>
      <c r="AT52" s="114"/>
      <c r="AU52" s="115"/>
      <c r="AV52" s="115"/>
      <c r="AW52" s="115"/>
      <c r="AX52" s="112"/>
    </row>
    <row r="53" spans="1:50" s="113" customFormat="1" ht="11.25" customHeight="1">
      <c r="A53" s="112"/>
      <c r="B53" s="1292" t="s">
        <v>827</v>
      </c>
      <c r="C53" s="1197"/>
      <c r="D53" s="1197"/>
      <c r="E53" s="1197"/>
      <c r="F53" s="1197"/>
      <c r="G53" s="1197"/>
      <c r="H53" s="1197"/>
      <c r="I53" s="1197"/>
      <c r="J53" s="1197"/>
      <c r="K53" s="1197"/>
      <c r="L53" s="1198"/>
      <c r="M53" s="1189" t="s">
        <v>102</v>
      </c>
      <c r="N53" s="1189"/>
      <c r="O53" s="1189"/>
      <c r="P53" s="1189" t="s">
        <v>103</v>
      </c>
      <c r="Q53" s="1189"/>
      <c r="R53" s="1189"/>
      <c r="S53" s="379"/>
      <c r="T53" s="112"/>
      <c r="U53" s="379"/>
      <c r="V53" s="379"/>
      <c r="W53" s="379"/>
      <c r="X53" s="379"/>
      <c r="Y53" s="379"/>
      <c r="Z53" s="379"/>
      <c r="AA53" s="379"/>
      <c r="AB53" s="379"/>
      <c r="AC53" s="379"/>
      <c r="AD53" s="379"/>
      <c r="AE53" s="379"/>
      <c r="AF53" s="379"/>
      <c r="AG53" s="379"/>
      <c r="AH53" s="379"/>
      <c r="AI53" s="379"/>
      <c r="AJ53" s="379"/>
      <c r="AK53" s="114"/>
      <c r="AL53" s="114"/>
      <c r="AM53" s="114"/>
      <c r="AN53" s="114"/>
      <c r="AO53" s="114"/>
      <c r="AP53" s="114"/>
      <c r="AQ53" s="114"/>
      <c r="AR53" s="114"/>
      <c r="AS53" s="114"/>
      <c r="AT53" s="114"/>
      <c r="AU53" s="115"/>
      <c r="AV53" s="115"/>
      <c r="AW53" s="115"/>
      <c r="AX53" s="112"/>
    </row>
    <row r="54" spans="1:50" s="113" customFormat="1" ht="11.25" customHeight="1">
      <c r="A54" s="112"/>
      <c r="B54" s="1177"/>
      <c r="C54" s="1178"/>
      <c r="D54" s="1178"/>
      <c r="E54" s="1178"/>
      <c r="F54" s="1178"/>
      <c r="G54" s="1178"/>
      <c r="H54" s="1178"/>
      <c r="I54" s="1178"/>
      <c r="J54" s="1178"/>
      <c r="K54" s="1178"/>
      <c r="L54" s="1199"/>
      <c r="M54" s="1202"/>
      <c r="N54" s="1206"/>
      <c r="O54" s="1207"/>
      <c r="P54" s="1202"/>
      <c r="Q54" s="1206"/>
      <c r="R54" s="1207"/>
      <c r="S54" s="379"/>
      <c r="T54" s="112"/>
      <c r="U54" s="379"/>
      <c r="V54" s="379"/>
      <c r="W54" s="379"/>
      <c r="X54" s="379"/>
      <c r="Y54" s="379"/>
      <c r="Z54" s="379"/>
      <c r="AA54" s="379"/>
      <c r="AB54" s="379"/>
      <c r="AC54" s="379"/>
      <c r="AD54" s="379"/>
      <c r="AE54" s="379"/>
      <c r="AF54" s="379"/>
      <c r="AG54" s="379"/>
      <c r="AH54" s="379"/>
      <c r="AI54" s="379"/>
      <c r="AJ54" s="379"/>
      <c r="AK54" s="114"/>
      <c r="AL54" s="114"/>
      <c r="AM54" s="114"/>
      <c r="AN54" s="114"/>
      <c r="AO54" s="114"/>
      <c r="AP54" s="114"/>
      <c r="AQ54" s="114"/>
      <c r="AR54" s="114"/>
      <c r="AS54" s="114"/>
      <c r="AT54" s="114"/>
      <c r="AU54" s="115"/>
      <c r="AV54" s="115"/>
      <c r="AW54" s="115"/>
      <c r="AX54" s="112"/>
    </row>
    <row r="55" spans="1:50">
      <c r="A55" s="115"/>
      <c r="B55" s="115"/>
      <c r="C55" s="115"/>
      <c r="D55" s="115"/>
      <c r="E55" s="115"/>
      <c r="F55" s="115"/>
      <c r="G55" s="115"/>
      <c r="H55" s="115"/>
      <c r="I55" s="115"/>
      <c r="J55" s="115"/>
      <c r="K55" s="115"/>
      <c r="L55" s="115"/>
      <c r="M55" s="115"/>
      <c r="N55" s="115"/>
      <c r="O55" s="115"/>
      <c r="P55" s="115"/>
      <c r="Q55" s="115"/>
      <c r="R55" s="115"/>
      <c r="S55" s="115"/>
      <c r="T55" s="115"/>
      <c r="U55" s="115"/>
      <c r="V55" s="115"/>
      <c r="W55" s="115"/>
      <c r="X55" s="115"/>
      <c r="Y55" s="115"/>
      <c r="Z55" s="115"/>
      <c r="AA55" s="115"/>
      <c r="AB55" s="115"/>
      <c r="AC55" s="115"/>
      <c r="AD55" s="115"/>
      <c r="AE55" s="115"/>
      <c r="AF55" s="115"/>
      <c r="AG55" s="115"/>
      <c r="AH55" s="115"/>
      <c r="AI55" s="115"/>
      <c r="AJ55" s="115"/>
      <c r="AK55" s="115"/>
      <c r="AL55" s="115"/>
      <c r="AM55" s="115"/>
      <c r="AN55" s="115"/>
      <c r="AO55" s="115"/>
      <c r="AP55" s="115"/>
      <c r="AQ55" s="118"/>
      <c r="AR55" s="118"/>
      <c r="AS55" s="118"/>
      <c r="AT55" s="118"/>
      <c r="AU55" s="118"/>
      <c r="AV55" s="118"/>
      <c r="AW55" s="118"/>
      <c r="AX55" s="118"/>
    </row>
    <row r="56" spans="1:50" s="113" customFormat="1" ht="11.25" customHeight="1">
      <c r="A56" s="112"/>
      <c r="B56" s="1204" t="s">
        <v>302</v>
      </c>
      <c r="C56" s="1204"/>
      <c r="D56" s="1204"/>
      <c r="E56" s="1204"/>
      <c r="F56" s="1204"/>
      <c r="G56" s="1204"/>
      <c r="H56" s="1204"/>
      <c r="I56" s="1204"/>
      <c r="J56" s="1204"/>
      <c r="K56" s="1204"/>
      <c r="L56" s="1204"/>
      <c r="M56" s="1204"/>
      <c r="N56" s="1204"/>
      <c r="O56" s="1204"/>
      <c r="P56" s="1204"/>
      <c r="Q56" s="1204"/>
      <c r="R56" s="1204"/>
      <c r="S56" s="1204"/>
      <c r="T56" s="1204"/>
      <c r="U56" s="1204"/>
      <c r="V56" s="1204"/>
      <c r="W56" s="1204"/>
      <c r="X56" s="1204"/>
      <c r="Y56" s="1204"/>
      <c r="Z56" s="1204"/>
      <c r="AA56" s="1204"/>
      <c r="AB56" s="1204"/>
      <c r="AC56" s="1204"/>
      <c r="AD56" s="1204"/>
      <c r="AE56" s="1204"/>
      <c r="AF56" s="1204"/>
      <c r="AG56" s="1204"/>
      <c r="AH56" s="1204"/>
      <c r="AI56" s="1204"/>
      <c r="AJ56" s="1204"/>
      <c r="AK56" s="112"/>
      <c r="AL56" s="112"/>
      <c r="AM56" s="112"/>
      <c r="AN56" s="112"/>
      <c r="AO56" s="112"/>
      <c r="AP56" s="112"/>
      <c r="AQ56" s="119"/>
      <c r="AR56" s="119"/>
      <c r="AS56" s="119"/>
      <c r="AT56" s="119"/>
      <c r="AU56" s="119"/>
      <c r="AV56" s="119"/>
      <c r="AW56" s="119"/>
      <c r="AX56" s="119"/>
    </row>
    <row r="57" spans="1:50" s="113" customFormat="1" ht="11.25" customHeight="1">
      <c r="A57" s="112"/>
      <c r="B57" s="1204"/>
      <c r="C57" s="1204"/>
      <c r="D57" s="1204"/>
      <c r="E57" s="1204"/>
      <c r="F57" s="1204"/>
      <c r="G57" s="1204"/>
      <c r="H57" s="1204"/>
      <c r="I57" s="1204"/>
      <c r="J57" s="1204"/>
      <c r="K57" s="1204"/>
      <c r="L57" s="1204"/>
      <c r="M57" s="1204"/>
      <c r="N57" s="1204"/>
      <c r="O57" s="1204"/>
      <c r="P57" s="1204"/>
      <c r="Q57" s="1204"/>
      <c r="R57" s="1204"/>
      <c r="S57" s="1204"/>
      <c r="T57" s="1204"/>
      <c r="U57" s="1204"/>
      <c r="V57" s="1204"/>
      <c r="W57" s="1204"/>
      <c r="X57" s="1204"/>
      <c r="Y57" s="1204"/>
      <c r="Z57" s="1204"/>
      <c r="AA57" s="1204"/>
      <c r="AB57" s="1204"/>
      <c r="AC57" s="1204"/>
      <c r="AD57" s="1204"/>
      <c r="AE57" s="1204"/>
      <c r="AF57" s="1204"/>
      <c r="AG57" s="1204"/>
      <c r="AH57" s="1204"/>
      <c r="AI57" s="1204"/>
      <c r="AJ57" s="1204"/>
      <c r="AK57" s="114"/>
      <c r="AL57" s="114"/>
      <c r="AM57" s="114"/>
      <c r="AN57" s="114"/>
      <c r="AO57" s="114"/>
      <c r="AP57" s="114"/>
      <c r="AQ57" s="114"/>
      <c r="AR57" s="114"/>
      <c r="AS57" s="114"/>
      <c r="AT57" s="114"/>
      <c r="AU57" s="115"/>
      <c r="AV57" s="115"/>
      <c r="AW57" s="115"/>
      <c r="AX57" s="112"/>
    </row>
    <row r="58" spans="1:50">
      <c r="A58" s="115"/>
      <c r="B58" s="1196" t="s">
        <v>825</v>
      </c>
      <c r="C58" s="1197"/>
      <c r="D58" s="1197"/>
      <c r="E58" s="1197"/>
      <c r="F58" s="1197"/>
      <c r="G58" s="1197"/>
      <c r="H58" s="1197"/>
      <c r="I58" s="1197"/>
      <c r="J58" s="1197"/>
      <c r="K58" s="1197"/>
      <c r="L58" s="1198"/>
      <c r="M58" s="1189" t="s">
        <v>102</v>
      </c>
      <c r="N58" s="1189"/>
      <c r="O58" s="1189"/>
      <c r="P58" s="1189" t="s">
        <v>103</v>
      </c>
      <c r="Q58" s="1189"/>
      <c r="R58" s="1189"/>
      <c r="S58" s="118"/>
      <c r="T58" s="118"/>
      <c r="U58" s="118"/>
      <c r="V58" s="118"/>
      <c r="W58" s="118"/>
      <c r="X58" s="118"/>
      <c r="Y58" s="118"/>
      <c r="Z58" s="118"/>
      <c r="AA58" s="118"/>
      <c r="AB58" s="118"/>
      <c r="AC58" s="118"/>
      <c r="AD58" s="118"/>
      <c r="AE58" s="118"/>
      <c r="AF58" s="118"/>
      <c r="AG58" s="115"/>
      <c r="AH58" s="115"/>
      <c r="AI58" s="115"/>
      <c r="AJ58" s="115"/>
      <c r="AK58" s="115"/>
      <c r="AL58" s="115"/>
      <c r="AM58" s="115"/>
      <c r="AN58" s="115"/>
      <c r="AO58" s="115"/>
      <c r="AP58" s="115"/>
      <c r="AQ58" s="115"/>
      <c r="AR58" s="115"/>
      <c r="AS58" s="115"/>
      <c r="AT58" s="115"/>
      <c r="AU58" s="115"/>
      <c r="AV58" s="115"/>
      <c r="AW58" s="115"/>
      <c r="AX58" s="115"/>
    </row>
    <row r="59" spans="1:50">
      <c r="A59" s="115"/>
      <c r="B59" s="1177"/>
      <c r="C59" s="1178"/>
      <c r="D59" s="1178"/>
      <c r="E59" s="1178"/>
      <c r="F59" s="1178"/>
      <c r="G59" s="1178"/>
      <c r="H59" s="1178"/>
      <c r="I59" s="1178"/>
      <c r="J59" s="1178"/>
      <c r="K59" s="1178"/>
      <c r="L59" s="1199"/>
      <c r="M59" s="1202"/>
      <c r="N59" s="1206"/>
      <c r="O59" s="1207"/>
      <c r="P59" s="1201"/>
      <c r="Q59" s="1201"/>
      <c r="R59" s="1201"/>
      <c r="S59" s="118"/>
      <c r="T59" s="118"/>
      <c r="U59" s="118"/>
      <c r="V59" s="118"/>
      <c r="W59" s="118"/>
      <c r="X59" s="118"/>
      <c r="Y59" s="118"/>
      <c r="Z59" s="118"/>
      <c r="AA59" s="118"/>
      <c r="AB59" s="118"/>
      <c r="AC59" s="118"/>
      <c r="AD59" s="118"/>
      <c r="AE59" s="118"/>
      <c r="AF59" s="118"/>
      <c r="AG59" s="115"/>
      <c r="AH59" s="115"/>
      <c r="AI59" s="115"/>
      <c r="AJ59" s="115"/>
      <c r="AK59" s="115"/>
      <c r="AL59" s="115"/>
      <c r="AM59" s="115"/>
      <c r="AN59" s="115"/>
      <c r="AO59" s="115"/>
      <c r="AP59" s="115"/>
      <c r="AQ59" s="115"/>
      <c r="AR59" s="115"/>
      <c r="AS59" s="115"/>
      <c r="AT59" s="115"/>
      <c r="AU59" s="115"/>
      <c r="AV59" s="115"/>
      <c r="AW59" s="115"/>
      <c r="AX59" s="118"/>
    </row>
    <row r="60" spans="1:50">
      <c r="A60" s="115"/>
      <c r="B60" s="1292" t="s">
        <v>829</v>
      </c>
      <c r="C60" s="1197"/>
      <c r="D60" s="1197"/>
      <c r="E60" s="1197"/>
      <c r="F60" s="1197"/>
      <c r="G60" s="1197"/>
      <c r="H60" s="1197"/>
      <c r="I60" s="1197"/>
      <c r="J60" s="1197"/>
      <c r="K60" s="1197"/>
      <c r="L60" s="1198"/>
      <c r="M60" s="1189" t="s">
        <v>102</v>
      </c>
      <c r="N60" s="1189"/>
      <c r="O60" s="1189"/>
      <c r="P60" s="1189" t="s">
        <v>103</v>
      </c>
      <c r="Q60" s="1189"/>
      <c r="R60" s="1189"/>
      <c r="S60" s="118"/>
      <c r="T60" s="118"/>
      <c r="U60" s="118"/>
      <c r="V60" s="118"/>
      <c r="W60" s="118"/>
      <c r="X60" s="118"/>
      <c r="Y60" s="118"/>
      <c r="Z60" s="118"/>
      <c r="AA60" s="118"/>
      <c r="AB60" s="118"/>
      <c r="AC60" s="118"/>
      <c r="AD60" s="118"/>
      <c r="AE60" s="118"/>
      <c r="AF60" s="118"/>
      <c r="AG60" s="115"/>
      <c r="AH60" s="115"/>
      <c r="AI60" s="115"/>
      <c r="AJ60" s="115"/>
      <c r="AK60" s="115"/>
      <c r="AL60" s="115"/>
      <c r="AM60" s="115"/>
      <c r="AN60" s="115"/>
      <c r="AO60" s="115"/>
      <c r="AP60" s="115"/>
      <c r="AQ60" s="115"/>
      <c r="AR60" s="115"/>
      <c r="AS60" s="115"/>
      <c r="AT60" s="115"/>
      <c r="AU60" s="115"/>
      <c r="AV60" s="115"/>
      <c r="AW60" s="115"/>
      <c r="AX60" s="118"/>
    </row>
    <row r="61" spans="1:50">
      <c r="A61" s="115"/>
      <c r="B61" s="1177"/>
      <c r="C61" s="1178"/>
      <c r="D61" s="1178"/>
      <c r="E61" s="1178"/>
      <c r="F61" s="1178"/>
      <c r="G61" s="1178"/>
      <c r="H61" s="1178"/>
      <c r="I61" s="1178"/>
      <c r="J61" s="1178"/>
      <c r="K61" s="1178"/>
      <c r="L61" s="1199"/>
      <c r="M61" s="1202"/>
      <c r="N61" s="1206"/>
      <c r="O61" s="1207"/>
      <c r="P61" s="1201"/>
      <c r="Q61" s="1201"/>
      <c r="R61" s="1201"/>
      <c r="S61" s="118"/>
      <c r="T61" s="118"/>
      <c r="U61" s="118"/>
      <c r="V61" s="118"/>
      <c r="W61" s="118"/>
      <c r="X61" s="118"/>
      <c r="Y61" s="118"/>
      <c r="Z61" s="118"/>
      <c r="AA61" s="118"/>
      <c r="AB61" s="118"/>
      <c r="AC61" s="118"/>
      <c r="AD61" s="118"/>
      <c r="AE61" s="118"/>
      <c r="AF61" s="118"/>
      <c r="AG61" s="115"/>
      <c r="AH61" s="115"/>
      <c r="AI61" s="115"/>
      <c r="AJ61" s="115"/>
      <c r="AK61" s="115"/>
      <c r="AL61" s="115"/>
      <c r="AM61" s="115"/>
      <c r="AN61" s="115"/>
      <c r="AO61" s="115"/>
      <c r="AP61" s="115"/>
      <c r="AQ61" s="115"/>
      <c r="AR61" s="115"/>
      <c r="AS61" s="115"/>
      <c r="AT61" s="115"/>
      <c r="AU61" s="115"/>
      <c r="AV61" s="115"/>
      <c r="AW61" s="115"/>
      <c r="AX61" s="118"/>
    </row>
    <row r="62" spans="1:50" s="113" customFormat="1" ht="11.25" customHeight="1">
      <c r="A62" s="112"/>
      <c r="B62" s="1196" t="s">
        <v>826</v>
      </c>
      <c r="C62" s="1197"/>
      <c r="D62" s="1197"/>
      <c r="E62" s="1197"/>
      <c r="F62" s="1197"/>
      <c r="G62" s="1197"/>
      <c r="H62" s="1197"/>
      <c r="I62" s="1197"/>
      <c r="J62" s="1197"/>
      <c r="K62" s="1197"/>
      <c r="L62" s="1198"/>
      <c r="M62" s="1189" t="s">
        <v>102</v>
      </c>
      <c r="N62" s="1189"/>
      <c r="O62" s="1189"/>
      <c r="P62" s="1189" t="s">
        <v>103</v>
      </c>
      <c r="Q62" s="1189"/>
      <c r="R62" s="1189"/>
      <c r="S62" s="118"/>
      <c r="T62" s="118"/>
      <c r="U62" s="118"/>
      <c r="V62" s="118"/>
      <c r="W62" s="118"/>
      <c r="X62" s="118"/>
      <c r="Y62" s="118"/>
      <c r="Z62" s="118"/>
      <c r="AA62" s="118"/>
      <c r="AB62" s="118"/>
      <c r="AC62" s="118"/>
      <c r="AD62" s="118"/>
      <c r="AE62" s="118"/>
      <c r="AF62" s="118"/>
      <c r="AG62" s="118"/>
      <c r="AH62" s="118"/>
      <c r="AI62" s="118"/>
      <c r="AJ62" s="118"/>
      <c r="AK62" s="118"/>
      <c r="AL62" s="118"/>
      <c r="AM62" s="118"/>
      <c r="AN62" s="118"/>
      <c r="AO62" s="118"/>
      <c r="AP62" s="120"/>
      <c r="AQ62" s="120"/>
      <c r="AR62" s="120"/>
      <c r="AS62" s="120"/>
      <c r="AT62" s="120"/>
      <c r="AU62" s="118"/>
      <c r="AV62" s="118"/>
      <c r="AW62" s="118"/>
      <c r="AX62" s="119"/>
    </row>
    <row r="63" spans="1:50" s="113" customFormat="1" ht="11.25" customHeight="1">
      <c r="A63" s="112"/>
      <c r="B63" s="1177"/>
      <c r="C63" s="1178"/>
      <c r="D63" s="1178"/>
      <c r="E63" s="1178"/>
      <c r="F63" s="1178"/>
      <c r="G63" s="1178"/>
      <c r="H63" s="1178"/>
      <c r="I63" s="1178"/>
      <c r="J63" s="1178"/>
      <c r="K63" s="1178"/>
      <c r="L63" s="1199"/>
      <c r="M63" s="1202"/>
      <c r="N63" s="1206"/>
      <c r="O63" s="1207"/>
      <c r="P63" s="1201"/>
      <c r="Q63" s="1201"/>
      <c r="R63" s="1201"/>
      <c r="S63" s="118"/>
      <c r="T63" s="118"/>
      <c r="U63" s="118"/>
      <c r="V63" s="118"/>
      <c r="W63" s="118"/>
      <c r="X63" s="118"/>
      <c r="Y63" s="118"/>
      <c r="Z63" s="118"/>
      <c r="AA63" s="118"/>
      <c r="AB63" s="118"/>
      <c r="AC63" s="118"/>
      <c r="AD63" s="118"/>
      <c r="AE63" s="118"/>
      <c r="AF63" s="118"/>
      <c r="AG63" s="118"/>
      <c r="AH63" s="118"/>
      <c r="AI63" s="118"/>
      <c r="AJ63" s="118"/>
      <c r="AK63" s="118"/>
      <c r="AL63" s="118"/>
      <c r="AM63" s="118"/>
      <c r="AN63" s="118"/>
      <c r="AO63" s="118"/>
      <c r="AP63" s="120"/>
      <c r="AQ63" s="120"/>
      <c r="AR63" s="120"/>
      <c r="AS63" s="120"/>
      <c r="AT63" s="120"/>
      <c r="AU63" s="118"/>
      <c r="AV63" s="118"/>
      <c r="AW63" s="118"/>
      <c r="AX63" s="119"/>
    </row>
    <row r="64" spans="1:50" s="113" customFormat="1" ht="11.25" customHeight="1">
      <c r="A64" s="112"/>
      <c r="B64" s="1196" t="s">
        <v>828</v>
      </c>
      <c r="C64" s="1197"/>
      <c r="D64" s="1197"/>
      <c r="E64" s="1197"/>
      <c r="F64" s="1197"/>
      <c r="G64" s="1197"/>
      <c r="H64" s="1197"/>
      <c r="I64" s="1197"/>
      <c r="J64" s="1197"/>
      <c r="K64" s="1197"/>
      <c r="L64" s="1198"/>
      <c r="M64" s="1189" t="s">
        <v>102</v>
      </c>
      <c r="N64" s="1189"/>
      <c r="O64" s="1189"/>
      <c r="P64" s="1189" t="s">
        <v>103</v>
      </c>
      <c r="Q64" s="1189"/>
      <c r="R64" s="1189"/>
      <c r="S64" s="118"/>
      <c r="T64" s="118"/>
      <c r="U64" s="118"/>
      <c r="V64" s="118"/>
      <c r="W64" s="118"/>
      <c r="X64" s="118"/>
      <c r="Y64" s="118"/>
      <c r="Z64" s="118"/>
      <c r="AA64" s="118"/>
      <c r="AB64" s="118"/>
      <c r="AC64" s="118"/>
      <c r="AD64" s="118"/>
      <c r="AE64" s="118"/>
      <c r="AF64" s="118"/>
      <c r="AG64" s="118"/>
      <c r="AH64" s="118"/>
      <c r="AI64" s="118"/>
      <c r="AJ64" s="118"/>
      <c r="AK64" s="118"/>
      <c r="AL64" s="118"/>
      <c r="AM64" s="118"/>
      <c r="AN64" s="118"/>
      <c r="AO64" s="118"/>
      <c r="AP64" s="120"/>
      <c r="AQ64" s="120"/>
      <c r="AR64" s="120"/>
      <c r="AS64" s="120"/>
      <c r="AT64" s="120"/>
      <c r="AU64" s="118"/>
      <c r="AV64" s="118"/>
      <c r="AW64" s="118"/>
      <c r="AX64" s="119"/>
    </row>
    <row r="65" spans="1:50" s="113" customFormat="1" ht="11.25" customHeight="1">
      <c r="A65" s="112"/>
      <c r="B65" s="1177"/>
      <c r="C65" s="1178"/>
      <c r="D65" s="1178"/>
      <c r="E65" s="1178"/>
      <c r="F65" s="1178"/>
      <c r="G65" s="1178"/>
      <c r="H65" s="1178"/>
      <c r="I65" s="1178"/>
      <c r="J65" s="1178"/>
      <c r="K65" s="1178"/>
      <c r="L65" s="1199"/>
      <c r="M65" s="1202"/>
      <c r="N65" s="1206"/>
      <c r="O65" s="1207"/>
      <c r="P65" s="1201"/>
      <c r="Q65" s="1201"/>
      <c r="R65" s="1201"/>
      <c r="S65" s="118"/>
      <c r="T65" s="118"/>
      <c r="U65" s="118"/>
      <c r="V65" s="118"/>
      <c r="W65" s="118"/>
      <c r="X65" s="118"/>
      <c r="Y65" s="118"/>
      <c r="Z65" s="118"/>
      <c r="AA65" s="118"/>
      <c r="AB65" s="118"/>
      <c r="AC65" s="118"/>
      <c r="AD65" s="118"/>
      <c r="AE65" s="118"/>
      <c r="AF65" s="118"/>
      <c r="AG65" s="118"/>
      <c r="AH65" s="118"/>
      <c r="AI65" s="118"/>
      <c r="AJ65" s="118"/>
      <c r="AK65" s="118"/>
      <c r="AL65" s="118"/>
      <c r="AM65" s="118"/>
      <c r="AN65" s="118"/>
      <c r="AO65" s="118"/>
      <c r="AP65" s="120"/>
      <c r="AQ65" s="120"/>
      <c r="AR65" s="120"/>
      <c r="AS65" s="120"/>
      <c r="AT65" s="120"/>
      <c r="AU65" s="118"/>
      <c r="AV65" s="118"/>
      <c r="AW65" s="118"/>
      <c r="AX65" s="119"/>
    </row>
    <row r="66" spans="1:50" s="113" customFormat="1" ht="11.25" customHeight="1">
      <c r="A66" s="112"/>
      <c r="B66" s="1189" t="s">
        <v>303</v>
      </c>
      <c r="C66" s="1189"/>
      <c r="D66" s="1189"/>
      <c r="E66" s="1189"/>
      <c r="F66" s="1189"/>
      <c r="G66" s="1189"/>
      <c r="H66" s="1189"/>
      <c r="I66" s="1189"/>
      <c r="J66" s="1189"/>
      <c r="K66" s="1189"/>
      <c r="L66" s="1189"/>
      <c r="M66" s="1179"/>
      <c r="N66" s="1180"/>
      <c r="O66" s="1180"/>
      <c r="P66" s="1180"/>
      <c r="Q66" s="1180"/>
      <c r="R66" s="1180"/>
      <c r="S66" s="1180"/>
      <c r="T66" s="1180"/>
      <c r="U66" s="1180"/>
      <c r="V66" s="1180"/>
      <c r="W66" s="1180"/>
      <c r="X66" s="1180"/>
      <c r="Y66" s="1180"/>
      <c r="Z66" s="1180"/>
      <c r="AA66" s="1180"/>
      <c r="AB66" s="1180"/>
      <c r="AC66" s="1180"/>
      <c r="AD66" s="1180"/>
      <c r="AE66" s="1180"/>
      <c r="AF66" s="1180"/>
      <c r="AG66" s="1180"/>
      <c r="AH66" s="1180"/>
      <c r="AI66" s="1180"/>
      <c r="AJ66" s="1180"/>
      <c r="AK66" s="1180"/>
      <c r="AL66" s="1180"/>
      <c r="AM66" s="1180"/>
      <c r="AN66" s="1180"/>
      <c r="AO66" s="1180"/>
      <c r="AP66" s="1180"/>
      <c r="AQ66" s="1180"/>
      <c r="AR66" s="1180"/>
      <c r="AS66" s="1180"/>
      <c r="AT66" s="1180"/>
      <c r="AU66" s="1180"/>
      <c r="AV66" s="1180"/>
      <c r="AW66" s="1181"/>
      <c r="AX66" s="112"/>
    </row>
    <row r="67" spans="1:50" s="113" customFormat="1" ht="11.25" customHeight="1">
      <c r="A67" s="112"/>
      <c r="B67" s="1189"/>
      <c r="C67" s="1189"/>
      <c r="D67" s="1189"/>
      <c r="E67" s="1189"/>
      <c r="F67" s="1189"/>
      <c r="G67" s="1189"/>
      <c r="H67" s="1189"/>
      <c r="I67" s="1189"/>
      <c r="J67" s="1189"/>
      <c r="K67" s="1189"/>
      <c r="L67" s="1189"/>
      <c r="M67" s="1182"/>
      <c r="N67" s="1183"/>
      <c r="O67" s="1183"/>
      <c r="P67" s="1183"/>
      <c r="Q67" s="1183"/>
      <c r="R67" s="1183"/>
      <c r="S67" s="1183"/>
      <c r="T67" s="1183"/>
      <c r="U67" s="1183"/>
      <c r="V67" s="1183"/>
      <c r="W67" s="1183"/>
      <c r="X67" s="1183"/>
      <c r="Y67" s="1183"/>
      <c r="Z67" s="1183"/>
      <c r="AA67" s="1183"/>
      <c r="AB67" s="1183"/>
      <c r="AC67" s="1183"/>
      <c r="AD67" s="1183"/>
      <c r="AE67" s="1183"/>
      <c r="AF67" s="1183"/>
      <c r="AG67" s="1183"/>
      <c r="AH67" s="1183"/>
      <c r="AI67" s="1183"/>
      <c r="AJ67" s="1183"/>
      <c r="AK67" s="1183"/>
      <c r="AL67" s="1183"/>
      <c r="AM67" s="1183"/>
      <c r="AN67" s="1183"/>
      <c r="AO67" s="1183"/>
      <c r="AP67" s="1183"/>
      <c r="AQ67" s="1183"/>
      <c r="AR67" s="1183"/>
      <c r="AS67" s="1183"/>
      <c r="AT67" s="1183"/>
      <c r="AU67" s="1183"/>
      <c r="AV67" s="1183"/>
      <c r="AW67" s="1184"/>
      <c r="AX67" s="112"/>
    </row>
    <row r="68" spans="1:50" s="113" customFormat="1" ht="11.25" customHeight="1">
      <c r="A68" s="112"/>
      <c r="B68" s="1189" t="s">
        <v>304</v>
      </c>
      <c r="C68" s="1189"/>
      <c r="D68" s="1189"/>
      <c r="E68" s="1189"/>
      <c r="F68" s="1189"/>
      <c r="G68" s="1189"/>
      <c r="H68" s="1189"/>
      <c r="I68" s="1189"/>
      <c r="J68" s="1189"/>
      <c r="K68" s="1189"/>
      <c r="L68" s="1189"/>
      <c r="M68" s="1175" t="s">
        <v>1082</v>
      </c>
      <c r="N68" s="1176"/>
      <c r="O68" s="1176"/>
      <c r="P68" s="1176"/>
      <c r="Q68" s="1200"/>
      <c r="R68" s="1228"/>
      <c r="S68" s="1228"/>
      <c r="T68" s="1193"/>
      <c r="U68" s="1171" t="s">
        <v>252</v>
      </c>
      <c r="V68" s="1172"/>
      <c r="W68" s="1196" t="s">
        <v>305</v>
      </c>
      <c r="X68" s="1197"/>
      <c r="Y68" s="1197"/>
      <c r="Z68" s="1197"/>
      <c r="AA68" s="1198"/>
      <c r="AB68" s="1201"/>
      <c r="AC68" s="1201"/>
      <c r="AD68" s="1202"/>
      <c r="AE68" s="1171" t="s">
        <v>252</v>
      </c>
      <c r="AF68" s="1172"/>
      <c r="AG68" s="1292" t="s">
        <v>306</v>
      </c>
      <c r="AH68" s="1293"/>
      <c r="AI68" s="1293"/>
      <c r="AJ68" s="1293"/>
      <c r="AK68" s="1293"/>
      <c r="AL68" s="1293"/>
      <c r="AM68" s="1293"/>
      <c r="AN68" s="1294"/>
      <c r="AO68" s="1179"/>
      <c r="AP68" s="1180"/>
      <c r="AQ68" s="1180"/>
      <c r="AR68" s="1180"/>
      <c r="AS68" s="1180"/>
      <c r="AT68" s="1180"/>
      <c r="AU68" s="1180"/>
      <c r="AV68" s="1171" t="s">
        <v>307</v>
      </c>
      <c r="AW68" s="1172"/>
      <c r="AX68" s="112"/>
    </row>
    <row r="69" spans="1:50" s="113" customFormat="1" ht="11.25" customHeight="1">
      <c r="A69" s="112"/>
      <c r="B69" s="1189"/>
      <c r="C69" s="1189"/>
      <c r="D69" s="1189"/>
      <c r="E69" s="1189"/>
      <c r="F69" s="1189"/>
      <c r="G69" s="1189"/>
      <c r="H69" s="1189"/>
      <c r="I69" s="1189"/>
      <c r="J69" s="1189"/>
      <c r="K69" s="1189"/>
      <c r="L69" s="1189"/>
      <c r="M69" s="1177"/>
      <c r="N69" s="1178"/>
      <c r="O69" s="1178"/>
      <c r="P69" s="1178"/>
      <c r="Q69" s="1199"/>
      <c r="R69" s="1201"/>
      <c r="S69" s="1201"/>
      <c r="T69" s="1202"/>
      <c r="U69" s="1171"/>
      <c r="V69" s="1172"/>
      <c r="W69" s="1177"/>
      <c r="X69" s="1178"/>
      <c r="Y69" s="1178"/>
      <c r="Z69" s="1178"/>
      <c r="AA69" s="1199"/>
      <c r="AB69" s="1201"/>
      <c r="AC69" s="1201"/>
      <c r="AD69" s="1202"/>
      <c r="AE69" s="1171"/>
      <c r="AF69" s="1172"/>
      <c r="AG69" s="1335"/>
      <c r="AH69" s="1336"/>
      <c r="AI69" s="1336"/>
      <c r="AJ69" s="1336"/>
      <c r="AK69" s="1336"/>
      <c r="AL69" s="1336"/>
      <c r="AM69" s="1336"/>
      <c r="AN69" s="1337"/>
      <c r="AO69" s="1182"/>
      <c r="AP69" s="1183"/>
      <c r="AQ69" s="1183"/>
      <c r="AR69" s="1183"/>
      <c r="AS69" s="1183"/>
      <c r="AT69" s="1183"/>
      <c r="AU69" s="1183"/>
      <c r="AV69" s="1171"/>
      <c r="AW69" s="1172"/>
      <c r="AX69" s="112"/>
    </row>
    <row r="70" spans="1:50" s="113" customFormat="1" ht="11.25" customHeight="1">
      <c r="A70" s="112"/>
      <c r="B70" s="112"/>
      <c r="C70" s="112" t="s">
        <v>308</v>
      </c>
      <c r="D70" s="112"/>
      <c r="E70" s="112"/>
      <c r="F70" s="112"/>
      <c r="G70" s="112"/>
      <c r="H70" s="112"/>
      <c r="I70" s="112"/>
      <c r="J70" s="112"/>
      <c r="K70" s="112"/>
      <c r="L70" s="112"/>
      <c r="M70" s="112"/>
      <c r="N70" s="112"/>
      <c r="O70" s="112"/>
      <c r="P70" s="112"/>
      <c r="Q70" s="112"/>
      <c r="R70" s="112"/>
      <c r="S70" s="112"/>
      <c r="T70" s="112"/>
      <c r="U70" s="112"/>
      <c r="V70" s="112"/>
      <c r="W70" s="112"/>
      <c r="X70" s="112"/>
      <c r="Y70" s="112"/>
      <c r="Z70" s="112"/>
      <c r="AA70" s="112"/>
      <c r="AB70" s="112"/>
      <c r="AC70" s="112"/>
      <c r="AD70" s="112"/>
      <c r="AE70" s="112"/>
      <c r="AF70" s="112"/>
      <c r="AG70" s="112"/>
      <c r="AH70" s="112"/>
      <c r="AI70" s="112"/>
      <c r="AJ70" s="112"/>
      <c r="AK70" s="112"/>
      <c r="AL70" s="112"/>
      <c r="AM70" s="112"/>
      <c r="AN70" s="112"/>
      <c r="AO70" s="112"/>
      <c r="AP70" s="112"/>
      <c r="AQ70" s="112"/>
      <c r="AR70" s="112"/>
      <c r="AS70" s="112"/>
      <c r="AT70" s="112"/>
      <c r="AU70" s="112"/>
      <c r="AV70" s="112"/>
      <c r="AW70" s="112"/>
      <c r="AX70" s="112"/>
    </row>
    <row r="71" spans="1:50">
      <c r="A71" s="115"/>
      <c r="B71" s="115"/>
      <c r="C71" s="115"/>
      <c r="D71" s="115"/>
      <c r="E71" s="115"/>
      <c r="F71" s="115"/>
      <c r="G71" s="115"/>
      <c r="H71" s="115"/>
      <c r="I71" s="115"/>
      <c r="J71" s="115"/>
      <c r="K71" s="115"/>
      <c r="L71" s="115"/>
      <c r="M71" s="115"/>
      <c r="N71" s="115"/>
      <c r="O71" s="115"/>
      <c r="P71" s="115"/>
      <c r="Q71" s="115"/>
      <c r="R71" s="115"/>
      <c r="S71" s="115"/>
      <c r="T71" s="115"/>
      <c r="U71" s="115"/>
      <c r="V71" s="115"/>
      <c r="W71" s="115"/>
      <c r="X71" s="115"/>
      <c r="Y71" s="115"/>
      <c r="Z71" s="115"/>
      <c r="AA71" s="115"/>
      <c r="AB71" s="115"/>
      <c r="AC71" s="115"/>
      <c r="AD71" s="115"/>
      <c r="AE71" s="115"/>
      <c r="AF71" s="115"/>
      <c r="AG71" s="115"/>
      <c r="AH71" s="115"/>
      <c r="AI71" s="115"/>
      <c r="AJ71" s="115"/>
      <c r="AK71" s="115"/>
      <c r="AL71" s="115"/>
      <c r="AM71" s="115"/>
      <c r="AN71" s="115"/>
      <c r="AO71" s="115"/>
      <c r="AP71" s="115"/>
      <c r="AQ71" s="115"/>
      <c r="AR71" s="115"/>
      <c r="AS71" s="115"/>
      <c r="AT71" s="115"/>
      <c r="AU71" s="115"/>
      <c r="AV71" s="115"/>
      <c r="AW71" s="115"/>
      <c r="AX71" s="115"/>
    </row>
  </sheetData>
  <mergeCells count="142">
    <mergeCell ref="A1:AB2"/>
    <mergeCell ref="AL2:AW2"/>
    <mergeCell ref="B3:R4"/>
    <mergeCell ref="B5:L8"/>
    <mergeCell ref="M5:N6"/>
    <mergeCell ref="O5:X6"/>
    <mergeCell ref="Y5:Z6"/>
    <mergeCell ref="AA5:AJ6"/>
    <mergeCell ref="AK5:AL6"/>
    <mergeCell ref="AM5:AV6"/>
    <mergeCell ref="AV7:AV8"/>
    <mergeCell ref="B9:L10"/>
    <mergeCell ref="M9:Q10"/>
    <mergeCell ref="R9:T10"/>
    <mergeCell ref="U9:V10"/>
    <mergeCell ref="W9:AA10"/>
    <mergeCell ref="AB9:AD10"/>
    <mergeCell ref="AE9:AF10"/>
    <mergeCell ref="M7:N8"/>
    <mergeCell ref="O7:X8"/>
    <mergeCell ref="Y7:Z8"/>
    <mergeCell ref="AA7:AC8"/>
    <mergeCell ref="AD7:AD8"/>
    <mergeCell ref="AE7:AU8"/>
    <mergeCell ref="B11:L12"/>
    <mergeCell ref="M11:AA12"/>
    <mergeCell ref="B13:L14"/>
    <mergeCell ref="M13:AA14"/>
    <mergeCell ref="B15:L16"/>
    <mergeCell ref="M15:O15"/>
    <mergeCell ref="P15:R15"/>
    <mergeCell ref="M16:O16"/>
    <mergeCell ref="P16:R16"/>
    <mergeCell ref="U17:V18"/>
    <mergeCell ref="W17:W18"/>
    <mergeCell ref="B20:AJ21"/>
    <mergeCell ref="B22:I22"/>
    <mergeCell ref="J22:Q22"/>
    <mergeCell ref="R22:Y22"/>
    <mergeCell ref="Z22:AG22"/>
    <mergeCell ref="AH22:AO22"/>
    <mergeCell ref="B17:L18"/>
    <mergeCell ref="M17:N18"/>
    <mergeCell ref="O17:P18"/>
    <mergeCell ref="Q17:Q18"/>
    <mergeCell ref="R17:S18"/>
    <mergeCell ref="T17:T18"/>
    <mergeCell ref="B27:O28"/>
    <mergeCell ref="B29:L32"/>
    <mergeCell ref="M29:N30"/>
    <mergeCell ref="O29:X30"/>
    <mergeCell ref="Y29:Z30"/>
    <mergeCell ref="AA29:AJ30"/>
    <mergeCell ref="AP22:AW22"/>
    <mergeCell ref="B23:I24"/>
    <mergeCell ref="J23:Q24"/>
    <mergeCell ref="R23:Y24"/>
    <mergeCell ref="Z23:AG24"/>
    <mergeCell ref="AH23:AO24"/>
    <mergeCell ref="AP23:AW24"/>
    <mergeCell ref="AK29:AL30"/>
    <mergeCell ref="AM29:AV30"/>
    <mergeCell ref="M31:N32"/>
    <mergeCell ref="O31:X32"/>
    <mergeCell ref="Y31:Z32"/>
    <mergeCell ref="AA31:AC32"/>
    <mergeCell ref="AD31:AD32"/>
    <mergeCell ref="AE31:AU32"/>
    <mergeCell ref="AV31:AV32"/>
    <mergeCell ref="AE33:AF34"/>
    <mergeCell ref="A36:AB37"/>
    <mergeCell ref="AL37:AW37"/>
    <mergeCell ref="B38:AJ39"/>
    <mergeCell ref="B40:L41"/>
    <mergeCell ref="M40:Q41"/>
    <mergeCell ref="R40:T41"/>
    <mergeCell ref="U40:V41"/>
    <mergeCell ref="W40:AA41"/>
    <mergeCell ref="AB40:AD41"/>
    <mergeCell ref="B33:L34"/>
    <mergeCell ref="M33:Q34"/>
    <mergeCell ref="R33:T34"/>
    <mergeCell ref="U33:V34"/>
    <mergeCell ref="W33:AA34"/>
    <mergeCell ref="AB33:AD34"/>
    <mergeCell ref="AG42:AK43"/>
    <mergeCell ref="AL42:AN43"/>
    <mergeCell ref="AO42:AP43"/>
    <mergeCell ref="B44:L47"/>
    <mergeCell ref="M44:AW47"/>
    <mergeCell ref="B49:AJ50"/>
    <mergeCell ref="AE40:AF41"/>
    <mergeCell ref="B42:L43"/>
    <mergeCell ref="M42:Q43"/>
    <mergeCell ref="R42:T43"/>
    <mergeCell ref="U42:V43"/>
    <mergeCell ref="W42:AA43"/>
    <mergeCell ref="AB42:AD43"/>
    <mergeCell ref="AE42:AF43"/>
    <mergeCell ref="B51:L52"/>
    <mergeCell ref="M51:O51"/>
    <mergeCell ref="P51:R51"/>
    <mergeCell ref="M52:O52"/>
    <mergeCell ref="P52:R52"/>
    <mergeCell ref="B58:L59"/>
    <mergeCell ref="B53:L54"/>
    <mergeCell ref="M53:O53"/>
    <mergeCell ref="P53:R53"/>
    <mergeCell ref="M54:O54"/>
    <mergeCell ref="P54:R54"/>
    <mergeCell ref="P60:R60"/>
    <mergeCell ref="B56:AJ57"/>
    <mergeCell ref="M60:O60"/>
    <mergeCell ref="M65:O65"/>
    <mergeCell ref="P65:R65"/>
    <mergeCell ref="B64:L65"/>
    <mergeCell ref="B62:L63"/>
    <mergeCell ref="M62:O62"/>
    <mergeCell ref="P62:R62"/>
    <mergeCell ref="M63:O63"/>
    <mergeCell ref="P63:R63"/>
    <mergeCell ref="M58:O58"/>
    <mergeCell ref="P58:R58"/>
    <mergeCell ref="M59:O59"/>
    <mergeCell ref="P59:R59"/>
    <mergeCell ref="B60:L61"/>
    <mergeCell ref="M61:O61"/>
    <mergeCell ref="P61:R61"/>
    <mergeCell ref="M64:O64"/>
    <mergeCell ref="P64:R64"/>
    <mergeCell ref="AO68:AU69"/>
    <mergeCell ref="AV68:AW69"/>
    <mergeCell ref="B66:L67"/>
    <mergeCell ref="M66:AW67"/>
    <mergeCell ref="B68:L69"/>
    <mergeCell ref="M68:Q69"/>
    <mergeCell ref="R68:T69"/>
    <mergeCell ref="U68:V69"/>
    <mergeCell ref="W68:AA69"/>
    <mergeCell ref="AB68:AD69"/>
    <mergeCell ref="AE68:AF69"/>
    <mergeCell ref="AG68:AN69"/>
  </mergeCells>
  <phoneticPr fontId="3"/>
  <dataValidations count="1">
    <dataValidation type="list" allowBlank="1" showInputMessage="1" showErrorMessage="1" sqref="M5:N8 Y5:Z8 AK5:AL6 M16:R16 M29:N32 Y29:Z32 AK29:AL30 M54:R54 M65:R65 M52:R52 M63:R63 M59:R59 M61:R61">
      <formula1>"○"</formula1>
    </dataValidation>
  </dataValidations>
  <pageMargins left="0.59055118110236227" right="0.39370078740157483" top="0.39370078740157483" bottom="0.39370078740157483" header="0.51181102362204722" footer="0.19685039370078741"/>
  <pageSetup paperSize="9" scale="91" orientation="portrait" r:id="rId1"/>
  <headerFooter alignWithMargins="0">
    <oddFooter>&amp;R15</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82"/>
  <sheetViews>
    <sheetView zoomScale="75" zoomScaleNormal="75" zoomScaleSheetLayoutView="80" workbookViewId="0">
      <pane ySplit="3" topLeftCell="A4" activePane="bottomLeft" state="frozen"/>
      <selection activeCell="M68" sqref="M68:Q69"/>
      <selection pane="bottomLeft"/>
    </sheetView>
  </sheetViews>
  <sheetFormatPr defaultRowHeight="18.75"/>
  <cols>
    <col min="1" max="1" width="21.375" style="367" bestFit="1" customWidth="1"/>
    <col min="2" max="2" width="53.875" style="356" customWidth="1"/>
    <col min="3" max="3" width="8.25" customWidth="1"/>
    <col min="4" max="4" width="4.625" customWidth="1"/>
    <col min="5" max="5" width="12.125" style="368" bestFit="1" customWidth="1"/>
    <col min="6" max="6" width="5.125" style="368" customWidth="1"/>
    <col min="7" max="7" width="12.875" style="368" customWidth="1"/>
    <col min="8" max="8" width="20.75" customWidth="1"/>
  </cols>
  <sheetData>
    <row r="1" spans="1:8" ht="33" customHeight="1">
      <c r="A1" s="485" t="s">
        <v>1050</v>
      </c>
      <c r="B1" s="485"/>
      <c r="C1" s="486"/>
      <c r="D1" s="1740" t="s">
        <v>782</v>
      </c>
      <c r="E1" s="1741"/>
      <c r="F1" s="1741"/>
      <c r="G1" s="1741"/>
      <c r="H1" s="378" t="e">
        <f>EDATE(実地指導予定日・添付書類一覧!$Q$2,-2)</f>
        <v>#NUM!</v>
      </c>
    </row>
    <row r="2" spans="1:8" ht="21" customHeight="1" thickBot="1">
      <c r="A2" s="484" t="s">
        <v>1062</v>
      </c>
      <c r="B2" s="480"/>
      <c r="D2" s="481"/>
      <c r="E2" s="482"/>
      <c r="F2" s="482"/>
      <c r="G2" s="482"/>
      <c r="H2" s="483"/>
    </row>
    <row r="3" spans="1:8" ht="28.5">
      <c r="A3" s="380" t="s">
        <v>656</v>
      </c>
      <c r="B3" s="438" t="s">
        <v>278</v>
      </c>
      <c r="C3" s="450" t="s">
        <v>1051</v>
      </c>
      <c r="D3" s="1743" t="s">
        <v>474</v>
      </c>
      <c r="E3" s="1744"/>
      <c r="F3" s="1744"/>
      <c r="G3" s="1745"/>
      <c r="H3" s="479" t="s">
        <v>709</v>
      </c>
    </row>
    <row r="4" spans="1:8" ht="112.5">
      <c r="A4" s="422" t="s">
        <v>743</v>
      </c>
      <c r="B4" s="439" t="s">
        <v>652</v>
      </c>
      <c r="C4" s="1734"/>
      <c r="D4" s="460"/>
      <c r="E4" s="357" t="s">
        <v>658</v>
      </c>
      <c r="F4" s="369"/>
      <c r="G4" s="461" t="s">
        <v>657</v>
      </c>
      <c r="H4" s="1749"/>
    </row>
    <row r="5" spans="1:8" ht="39.950000000000003" customHeight="1">
      <c r="A5" s="424"/>
      <c r="B5" s="439" t="s">
        <v>653</v>
      </c>
      <c r="C5" s="1735"/>
      <c r="D5" s="460"/>
      <c r="E5" s="357" t="s">
        <v>658</v>
      </c>
      <c r="F5" s="369"/>
      <c r="G5" s="461" t="s">
        <v>657</v>
      </c>
      <c r="H5" s="1750"/>
    </row>
    <row r="6" spans="1:8" ht="39.950000000000003" customHeight="1">
      <c r="A6" s="424"/>
      <c r="B6" s="439" t="s">
        <v>654</v>
      </c>
      <c r="C6" s="1735"/>
      <c r="D6" s="460"/>
      <c r="E6" s="357" t="s">
        <v>658</v>
      </c>
      <c r="F6" s="369"/>
      <c r="G6" s="461" t="s">
        <v>657</v>
      </c>
      <c r="H6" s="1750"/>
    </row>
    <row r="7" spans="1:8" ht="39.950000000000003" customHeight="1">
      <c r="A7" s="423"/>
      <c r="B7" s="439" t="s">
        <v>655</v>
      </c>
      <c r="C7" s="1736"/>
      <c r="D7" s="460"/>
      <c r="E7" s="357" t="s">
        <v>658</v>
      </c>
      <c r="F7" s="369"/>
      <c r="G7" s="461" t="s">
        <v>657</v>
      </c>
      <c r="H7" s="1754"/>
    </row>
    <row r="8" spans="1:8" ht="39.950000000000003" customHeight="1">
      <c r="A8" s="425" t="s">
        <v>668</v>
      </c>
      <c r="B8" s="440" t="s">
        <v>667</v>
      </c>
      <c r="C8" s="451"/>
      <c r="D8" s="460"/>
      <c r="E8" s="357" t="s">
        <v>460</v>
      </c>
      <c r="F8" s="369"/>
      <c r="G8" s="461" t="s">
        <v>458</v>
      </c>
      <c r="H8" s="452"/>
    </row>
    <row r="9" spans="1:8" ht="112.5">
      <c r="A9" s="416" t="s">
        <v>710</v>
      </c>
      <c r="B9" s="441" t="s">
        <v>749</v>
      </c>
      <c r="C9" s="1734"/>
      <c r="D9" s="460"/>
      <c r="E9" s="396" t="s">
        <v>458</v>
      </c>
      <c r="F9" s="369"/>
      <c r="G9" s="462" t="s">
        <v>460</v>
      </c>
      <c r="H9" s="1749"/>
    </row>
    <row r="10" spans="1:8" s="381" customFormat="1" ht="39.950000000000003" customHeight="1">
      <c r="A10" s="421"/>
      <c r="B10" s="442" t="s">
        <v>990</v>
      </c>
      <c r="C10" s="1736"/>
      <c r="D10" s="460"/>
      <c r="E10" s="396" t="s">
        <v>663</v>
      </c>
      <c r="F10" s="369"/>
      <c r="G10" s="462" t="s">
        <v>662</v>
      </c>
      <c r="H10" s="1750"/>
    </row>
    <row r="11" spans="1:8" ht="112.5">
      <c r="A11" s="487" t="s">
        <v>711</v>
      </c>
      <c r="B11" s="441" t="s">
        <v>750</v>
      </c>
      <c r="C11" s="1734"/>
      <c r="D11" s="460"/>
      <c r="E11" s="396" t="s">
        <v>458</v>
      </c>
      <c r="F11" s="369"/>
      <c r="G11" s="462" t="s">
        <v>460</v>
      </c>
      <c r="H11" s="1755"/>
    </row>
    <row r="12" spans="1:8" s="381" customFormat="1" ht="39.950000000000003" customHeight="1">
      <c r="A12" s="488"/>
      <c r="B12" s="442" t="s">
        <v>991</v>
      </c>
      <c r="C12" s="1736"/>
      <c r="D12" s="460"/>
      <c r="E12" s="396" t="s">
        <v>662</v>
      </c>
      <c r="F12" s="369"/>
      <c r="G12" s="462" t="s">
        <v>663</v>
      </c>
      <c r="H12" s="1755"/>
    </row>
    <row r="13" spans="1:8" ht="37.5" customHeight="1">
      <c r="A13" s="1729" t="s">
        <v>686</v>
      </c>
      <c r="B13" s="441" t="s">
        <v>988</v>
      </c>
      <c r="C13" s="1737"/>
      <c r="D13" s="460"/>
      <c r="E13" s="396" t="s">
        <v>458</v>
      </c>
      <c r="F13" s="369"/>
      <c r="G13" s="462" t="s">
        <v>460</v>
      </c>
      <c r="H13" s="1749"/>
    </row>
    <row r="14" spans="1:8" ht="75">
      <c r="A14" s="1730"/>
      <c r="B14" s="441" t="s">
        <v>751</v>
      </c>
      <c r="C14" s="1738"/>
      <c r="D14" s="460"/>
      <c r="E14" s="396" t="s">
        <v>745</v>
      </c>
      <c r="F14" s="369"/>
      <c r="G14" s="462" t="s">
        <v>746</v>
      </c>
      <c r="H14" s="1750"/>
    </row>
    <row r="15" spans="1:8" ht="39.950000000000003" customHeight="1">
      <c r="A15" s="1730"/>
      <c r="B15" s="441" t="s">
        <v>989</v>
      </c>
      <c r="C15" s="1738"/>
      <c r="D15" s="460"/>
      <c r="E15" s="396" t="s">
        <v>458</v>
      </c>
      <c r="F15" s="369"/>
      <c r="G15" s="462" t="s">
        <v>460</v>
      </c>
      <c r="H15" s="1750"/>
    </row>
    <row r="16" spans="1:8" ht="39.950000000000003" customHeight="1">
      <c r="A16" s="1730"/>
      <c r="B16" s="441" t="s">
        <v>752</v>
      </c>
      <c r="C16" s="1738"/>
      <c r="D16" s="460"/>
      <c r="E16" s="396" t="s">
        <v>458</v>
      </c>
      <c r="F16" s="369"/>
      <c r="G16" s="462" t="s">
        <v>460</v>
      </c>
      <c r="H16" s="1750"/>
    </row>
    <row r="17" spans="1:8" ht="56.25">
      <c r="A17" s="1730"/>
      <c r="B17" s="441" t="s">
        <v>753</v>
      </c>
      <c r="C17" s="1738"/>
      <c r="D17" s="460"/>
      <c r="E17" s="396" t="s">
        <v>745</v>
      </c>
      <c r="F17" s="369"/>
      <c r="G17" s="462" t="s">
        <v>746</v>
      </c>
      <c r="H17" s="1750"/>
    </row>
    <row r="18" spans="1:8" ht="75">
      <c r="A18" s="1731"/>
      <c r="B18" s="441" t="s">
        <v>754</v>
      </c>
      <c r="C18" s="1739"/>
      <c r="D18" s="460"/>
      <c r="E18" s="396" t="s">
        <v>747</v>
      </c>
      <c r="F18" s="369"/>
      <c r="G18" s="462" t="s">
        <v>748</v>
      </c>
      <c r="H18" s="1754"/>
    </row>
    <row r="19" spans="1:8" ht="48.75" customHeight="1">
      <c r="A19" s="1729" t="s">
        <v>1054</v>
      </c>
      <c r="B19" s="441" t="s">
        <v>912</v>
      </c>
      <c r="C19" s="1737"/>
      <c r="D19" s="460"/>
      <c r="E19" s="396" t="s">
        <v>758</v>
      </c>
      <c r="F19" s="369"/>
      <c r="G19" s="462" t="s">
        <v>757</v>
      </c>
      <c r="H19" s="1749"/>
    </row>
    <row r="20" spans="1:8" ht="41.25" customHeight="1">
      <c r="A20" s="1730"/>
      <c r="B20" s="441" t="s">
        <v>913</v>
      </c>
      <c r="C20" s="1738"/>
      <c r="D20" s="460"/>
      <c r="E20" s="396" t="s">
        <v>760</v>
      </c>
      <c r="F20" s="369"/>
      <c r="G20" s="462" t="s">
        <v>759</v>
      </c>
      <c r="H20" s="1750"/>
    </row>
    <row r="21" spans="1:8" ht="40.5">
      <c r="A21" s="1731"/>
      <c r="B21" s="441" t="s">
        <v>914</v>
      </c>
      <c r="C21" s="1739"/>
      <c r="D21" s="460"/>
      <c r="E21" s="396" t="s">
        <v>761</v>
      </c>
      <c r="F21" s="369"/>
      <c r="G21" s="462" t="s">
        <v>762</v>
      </c>
      <c r="H21" s="1754"/>
    </row>
    <row r="22" spans="1:8" ht="39.950000000000003" customHeight="1">
      <c r="A22" s="416" t="s">
        <v>687</v>
      </c>
      <c r="B22" s="441" t="s">
        <v>755</v>
      </c>
      <c r="C22" s="1734"/>
      <c r="D22" s="460"/>
      <c r="E22" s="396" t="s">
        <v>461</v>
      </c>
      <c r="F22" s="369"/>
      <c r="G22" s="462" t="s">
        <v>661</v>
      </c>
      <c r="H22" s="1749"/>
    </row>
    <row r="23" spans="1:8" ht="39.950000000000003" customHeight="1">
      <c r="A23" s="417"/>
      <c r="B23" s="441" t="s">
        <v>756</v>
      </c>
      <c r="C23" s="1736"/>
      <c r="D23" s="460"/>
      <c r="E23" s="396" t="s">
        <v>688</v>
      </c>
      <c r="F23" s="369"/>
      <c r="G23" s="462" t="s">
        <v>689</v>
      </c>
      <c r="H23" s="1754"/>
    </row>
    <row r="24" spans="1:8" ht="39.950000000000003" customHeight="1">
      <c r="A24" s="1729" t="s">
        <v>707</v>
      </c>
      <c r="B24" s="441" t="s">
        <v>763</v>
      </c>
      <c r="C24" s="1737"/>
      <c r="D24" s="460"/>
      <c r="E24" s="396" t="s">
        <v>458</v>
      </c>
      <c r="F24" s="369"/>
      <c r="G24" s="462" t="s">
        <v>460</v>
      </c>
      <c r="H24" s="1749"/>
    </row>
    <row r="25" spans="1:8" ht="39.950000000000003" customHeight="1">
      <c r="A25" s="1731"/>
      <c r="B25" s="441" t="s">
        <v>764</v>
      </c>
      <c r="C25" s="1739"/>
      <c r="D25" s="460"/>
      <c r="E25" s="396" t="s">
        <v>458</v>
      </c>
      <c r="F25" s="369"/>
      <c r="G25" s="462" t="s">
        <v>460</v>
      </c>
      <c r="H25" s="1754"/>
    </row>
    <row r="26" spans="1:8" ht="72" customHeight="1">
      <c r="A26" s="416" t="s">
        <v>713</v>
      </c>
      <c r="B26" s="443" t="s">
        <v>768</v>
      </c>
      <c r="C26" s="1737"/>
      <c r="D26" s="460"/>
      <c r="E26" s="396" t="s">
        <v>671</v>
      </c>
      <c r="F26" s="369"/>
      <c r="G26" s="462" t="s">
        <v>670</v>
      </c>
      <c r="H26" s="453"/>
    </row>
    <row r="27" spans="1:8" ht="37.5">
      <c r="A27" s="421"/>
      <c r="B27" s="540" t="s">
        <v>769</v>
      </c>
      <c r="C27" s="1738"/>
      <c r="D27" s="463"/>
      <c r="E27" s="539" t="s">
        <v>690</v>
      </c>
      <c r="F27" s="377"/>
      <c r="G27" s="538" t="s">
        <v>691</v>
      </c>
      <c r="H27" s="1756"/>
    </row>
    <row r="28" spans="1:8" ht="39.950000000000003" customHeight="1">
      <c r="A28" s="421"/>
      <c r="B28" s="442" t="s">
        <v>770</v>
      </c>
      <c r="C28" s="1738"/>
      <c r="D28" s="464"/>
      <c r="E28" s="396" t="s">
        <v>692</v>
      </c>
      <c r="F28" s="369"/>
      <c r="G28" s="462" t="s">
        <v>693</v>
      </c>
      <c r="H28" s="1756"/>
    </row>
    <row r="29" spans="1:8" ht="39.950000000000003" customHeight="1">
      <c r="A29" s="417"/>
      <c r="B29" s="442" t="s">
        <v>771</v>
      </c>
      <c r="C29" s="1739"/>
      <c r="D29" s="464"/>
      <c r="E29" s="396" t="s">
        <v>694</v>
      </c>
      <c r="F29" s="369"/>
      <c r="G29" s="462" t="s">
        <v>695</v>
      </c>
      <c r="H29" s="1757"/>
    </row>
    <row r="30" spans="1:8" ht="39.950000000000003" customHeight="1">
      <c r="A30" s="1732" t="s">
        <v>620</v>
      </c>
      <c r="B30" s="440" t="s">
        <v>815</v>
      </c>
      <c r="C30" s="1737"/>
      <c r="D30" s="460"/>
      <c r="E30" s="357" t="s">
        <v>460</v>
      </c>
      <c r="F30" s="369"/>
      <c r="G30" s="461" t="s">
        <v>458</v>
      </c>
      <c r="H30" s="1749"/>
    </row>
    <row r="31" spans="1:8" ht="39.950000000000003" customHeight="1">
      <c r="A31" s="1733"/>
      <c r="B31" s="440" t="s">
        <v>767</v>
      </c>
      <c r="C31" s="1739"/>
      <c r="D31" s="460"/>
      <c r="E31" s="357" t="s">
        <v>461</v>
      </c>
      <c r="F31" s="369"/>
      <c r="G31" s="461" t="s">
        <v>661</v>
      </c>
      <c r="H31" s="1754"/>
    </row>
    <row r="32" spans="1:8" ht="56.25">
      <c r="A32" s="1732" t="s">
        <v>683</v>
      </c>
      <c r="B32" s="440" t="s">
        <v>766</v>
      </c>
      <c r="C32" s="1734"/>
      <c r="D32" s="460"/>
      <c r="E32" s="357" t="s">
        <v>658</v>
      </c>
      <c r="F32" s="369"/>
      <c r="G32" s="461" t="s">
        <v>657</v>
      </c>
      <c r="H32" s="1749"/>
    </row>
    <row r="33" spans="1:8" ht="112.5">
      <c r="A33" s="1733"/>
      <c r="B33" s="440" t="s">
        <v>765</v>
      </c>
      <c r="C33" s="1736"/>
      <c r="D33" s="460"/>
      <c r="E33" s="357" t="s">
        <v>658</v>
      </c>
      <c r="F33" s="369"/>
      <c r="G33" s="461" t="s">
        <v>657</v>
      </c>
      <c r="H33" s="1750"/>
    </row>
    <row r="34" spans="1:8" ht="56.25">
      <c r="A34" s="1732" t="s">
        <v>684</v>
      </c>
      <c r="B34" s="440" t="s">
        <v>773</v>
      </c>
      <c r="C34" s="1734"/>
      <c r="D34" s="460"/>
      <c r="E34" s="357" t="s">
        <v>658</v>
      </c>
      <c r="F34" s="369"/>
      <c r="G34" s="461" t="s">
        <v>657</v>
      </c>
      <c r="H34" s="1750"/>
    </row>
    <row r="35" spans="1:8" ht="93.75">
      <c r="A35" s="1733"/>
      <c r="B35" s="440" t="s">
        <v>772</v>
      </c>
      <c r="C35" s="1736"/>
      <c r="D35" s="460"/>
      <c r="E35" s="357" t="s">
        <v>658</v>
      </c>
      <c r="F35" s="369"/>
      <c r="G35" s="461" t="s">
        <v>657</v>
      </c>
      <c r="H35" s="1750"/>
    </row>
    <row r="36" spans="1:8" ht="56.25">
      <c r="A36" s="1732" t="s">
        <v>685</v>
      </c>
      <c r="B36" s="440" t="s">
        <v>773</v>
      </c>
      <c r="C36" s="1734"/>
      <c r="D36" s="460"/>
      <c r="E36" s="357" t="s">
        <v>658</v>
      </c>
      <c r="F36" s="369"/>
      <c r="G36" s="461" t="s">
        <v>657</v>
      </c>
      <c r="H36" s="1750"/>
    </row>
    <row r="37" spans="1:8" ht="45.75" customHeight="1">
      <c r="A37" s="1733"/>
      <c r="B37" s="440" t="s">
        <v>774</v>
      </c>
      <c r="C37" s="1736"/>
      <c r="D37" s="460"/>
      <c r="E37" s="357" t="s">
        <v>658</v>
      </c>
      <c r="F37" s="369"/>
      <c r="G37" s="461" t="s">
        <v>657</v>
      </c>
      <c r="H37" s="1750"/>
    </row>
    <row r="38" spans="1:8" ht="75">
      <c r="A38" s="1717" t="s">
        <v>715</v>
      </c>
      <c r="B38" s="407" t="s">
        <v>973</v>
      </c>
      <c r="C38" s="1734"/>
      <c r="D38" s="465"/>
      <c r="E38" s="400" t="s">
        <v>678</v>
      </c>
      <c r="F38" s="401"/>
      <c r="G38" s="466" t="s">
        <v>679</v>
      </c>
      <c r="H38" s="1746" t="s">
        <v>831</v>
      </c>
    </row>
    <row r="39" spans="1:8" ht="56.25">
      <c r="A39" s="1718"/>
      <c r="B39" s="407" t="s">
        <v>974</v>
      </c>
      <c r="C39" s="1735"/>
      <c r="D39" s="465"/>
      <c r="E39" s="400" t="s">
        <v>678</v>
      </c>
      <c r="F39" s="401"/>
      <c r="G39" s="466" t="s">
        <v>679</v>
      </c>
      <c r="H39" s="1747"/>
    </row>
    <row r="40" spans="1:8" ht="37.5">
      <c r="A40" s="1719"/>
      <c r="B40" s="407" t="s">
        <v>1010</v>
      </c>
      <c r="C40" s="1736"/>
      <c r="D40" s="465"/>
      <c r="E40" s="400" t="s">
        <v>1008</v>
      </c>
      <c r="F40" s="401"/>
      <c r="G40" s="466" t="s">
        <v>1009</v>
      </c>
      <c r="H40" s="1748"/>
    </row>
    <row r="41" spans="1:8" ht="75">
      <c r="A41" s="1717" t="s">
        <v>744</v>
      </c>
      <c r="B41" s="407" t="s">
        <v>973</v>
      </c>
      <c r="C41" s="1734"/>
      <c r="D41" s="465"/>
      <c r="E41" s="400" t="s">
        <v>678</v>
      </c>
      <c r="F41" s="401"/>
      <c r="G41" s="466" t="s">
        <v>679</v>
      </c>
      <c r="H41" s="1746" t="s">
        <v>831</v>
      </c>
    </row>
    <row r="42" spans="1:8" ht="56.25">
      <c r="A42" s="1718"/>
      <c r="B42" s="407" t="s">
        <v>992</v>
      </c>
      <c r="C42" s="1735"/>
      <c r="D42" s="465"/>
      <c r="E42" s="400" t="s">
        <v>678</v>
      </c>
      <c r="F42" s="401"/>
      <c r="G42" s="466" t="s">
        <v>679</v>
      </c>
      <c r="H42" s="1747"/>
    </row>
    <row r="43" spans="1:8" ht="37.5">
      <c r="A43" s="1719"/>
      <c r="B43" s="407" t="s">
        <v>1010</v>
      </c>
      <c r="C43" s="1736"/>
      <c r="D43" s="465"/>
      <c r="E43" s="400" t="s">
        <v>1008</v>
      </c>
      <c r="F43" s="401"/>
      <c r="G43" s="466" t="s">
        <v>1009</v>
      </c>
      <c r="H43" s="1748"/>
    </row>
    <row r="44" spans="1:8" ht="39.950000000000003" customHeight="1">
      <c r="A44" s="1723" t="s">
        <v>622</v>
      </c>
      <c r="B44" s="444" t="s">
        <v>975</v>
      </c>
      <c r="C44" s="1734"/>
      <c r="D44" s="465"/>
      <c r="E44" s="400" t="s">
        <v>460</v>
      </c>
      <c r="F44" s="401"/>
      <c r="G44" s="466" t="s">
        <v>458</v>
      </c>
      <c r="H44" s="1751" t="s">
        <v>788</v>
      </c>
    </row>
    <row r="45" spans="1:8" ht="39.950000000000003" customHeight="1">
      <c r="A45" s="1724"/>
      <c r="B45" s="445" t="s">
        <v>783</v>
      </c>
      <c r="C45" s="1735"/>
      <c r="D45" s="465"/>
      <c r="E45" s="400" t="s">
        <v>678</v>
      </c>
      <c r="F45" s="401"/>
      <c r="G45" s="466" t="s">
        <v>679</v>
      </c>
      <c r="H45" s="1752"/>
    </row>
    <row r="46" spans="1:8" ht="39.950000000000003" customHeight="1">
      <c r="A46" s="1724"/>
      <c r="B46" s="445" t="s">
        <v>784</v>
      </c>
      <c r="C46" s="1735"/>
      <c r="D46" s="465"/>
      <c r="E46" s="400" t="s">
        <v>460</v>
      </c>
      <c r="F46" s="401"/>
      <c r="G46" s="466" t="s">
        <v>458</v>
      </c>
      <c r="H46" s="1752"/>
    </row>
    <row r="47" spans="1:8" ht="56.25">
      <c r="A47" s="1725"/>
      <c r="B47" s="445" t="s">
        <v>785</v>
      </c>
      <c r="C47" s="1736"/>
      <c r="D47" s="465"/>
      <c r="E47" s="400" t="s">
        <v>461</v>
      </c>
      <c r="F47" s="401"/>
      <c r="G47" s="466" t="s">
        <v>958</v>
      </c>
      <c r="H47" s="1753"/>
    </row>
    <row r="48" spans="1:8" ht="39.950000000000003" customHeight="1">
      <c r="A48" s="1723" t="s">
        <v>621</v>
      </c>
      <c r="B48" s="445" t="s">
        <v>832</v>
      </c>
      <c r="C48" s="1737"/>
      <c r="D48" s="465"/>
      <c r="E48" s="400" t="s">
        <v>460</v>
      </c>
      <c r="F48" s="401"/>
      <c r="G48" s="466" t="s">
        <v>458</v>
      </c>
      <c r="H48" s="1751" t="s">
        <v>788</v>
      </c>
    </row>
    <row r="49" spans="1:8" ht="39.950000000000003" customHeight="1">
      <c r="A49" s="1724"/>
      <c r="B49" s="445" t="s">
        <v>786</v>
      </c>
      <c r="C49" s="1738"/>
      <c r="D49" s="465"/>
      <c r="E49" s="400" t="s">
        <v>678</v>
      </c>
      <c r="F49" s="401"/>
      <c r="G49" s="466" t="s">
        <v>679</v>
      </c>
      <c r="H49" s="1752"/>
    </row>
    <row r="50" spans="1:8" ht="56.25">
      <c r="A50" s="1724"/>
      <c r="B50" s="445" t="s">
        <v>787</v>
      </c>
      <c r="C50" s="1738"/>
      <c r="D50" s="465"/>
      <c r="E50" s="400" t="s">
        <v>460</v>
      </c>
      <c r="F50" s="401"/>
      <c r="G50" s="466" t="s">
        <v>658</v>
      </c>
      <c r="H50" s="1752"/>
    </row>
    <row r="51" spans="1:8" ht="56.25">
      <c r="A51" s="1724"/>
      <c r="B51" s="445" t="s">
        <v>785</v>
      </c>
      <c r="C51" s="1738"/>
      <c r="D51" s="465"/>
      <c r="E51" s="400" t="s">
        <v>461</v>
      </c>
      <c r="F51" s="401"/>
      <c r="G51" s="466" t="s">
        <v>958</v>
      </c>
      <c r="H51" s="1752"/>
    </row>
    <row r="52" spans="1:8" ht="39.950000000000003" customHeight="1">
      <c r="A52" s="1725"/>
      <c r="B52" s="445" t="s">
        <v>789</v>
      </c>
      <c r="C52" s="1739"/>
      <c r="D52" s="465"/>
      <c r="E52" s="400" t="s">
        <v>672</v>
      </c>
      <c r="F52" s="401"/>
      <c r="G52" s="466" t="s">
        <v>472</v>
      </c>
      <c r="H52" s="1753"/>
    </row>
    <row r="53" spans="1:8" ht="56.25">
      <c r="A53" s="1726" t="s">
        <v>623</v>
      </c>
      <c r="B53" s="445" t="s">
        <v>920</v>
      </c>
      <c r="C53" s="1734"/>
      <c r="D53" s="467"/>
      <c r="E53" s="402" t="s">
        <v>461</v>
      </c>
      <c r="F53" s="403"/>
      <c r="G53" s="468" t="s">
        <v>661</v>
      </c>
      <c r="H53" s="454" t="s">
        <v>908</v>
      </c>
    </row>
    <row r="54" spans="1:8" ht="39.950000000000003" customHeight="1">
      <c r="A54" s="1727"/>
      <c r="B54" s="446" t="s">
        <v>909</v>
      </c>
      <c r="C54" s="1735"/>
      <c r="D54" s="469"/>
      <c r="E54" s="404" t="s">
        <v>460</v>
      </c>
      <c r="F54" s="405"/>
      <c r="G54" s="470" t="s">
        <v>458</v>
      </c>
      <c r="H54" s="455"/>
    </row>
    <row r="55" spans="1:8" ht="39.950000000000003" customHeight="1">
      <c r="A55" s="1727"/>
      <c r="B55" s="445" t="s">
        <v>790</v>
      </c>
      <c r="C55" s="1735"/>
      <c r="D55" s="465"/>
      <c r="E55" s="400" t="s">
        <v>673</v>
      </c>
      <c r="F55" s="401"/>
      <c r="G55" s="466" t="s">
        <v>674</v>
      </c>
      <c r="H55" s="455"/>
    </row>
    <row r="56" spans="1:8" ht="39.950000000000003" customHeight="1">
      <c r="A56" s="1727"/>
      <c r="B56" s="445" t="s">
        <v>791</v>
      </c>
      <c r="C56" s="1735"/>
      <c r="D56" s="465"/>
      <c r="E56" s="400" t="s">
        <v>460</v>
      </c>
      <c r="F56" s="401"/>
      <c r="G56" s="466" t="s">
        <v>458</v>
      </c>
      <c r="H56" s="455"/>
    </row>
    <row r="57" spans="1:8" ht="39.950000000000003" customHeight="1">
      <c r="A57" s="1727"/>
      <c r="B57" s="445" t="s">
        <v>792</v>
      </c>
      <c r="C57" s="1735"/>
      <c r="D57" s="465"/>
      <c r="E57" s="400" t="s">
        <v>460</v>
      </c>
      <c r="F57" s="401"/>
      <c r="G57" s="466" t="s">
        <v>458</v>
      </c>
      <c r="H57" s="455"/>
    </row>
    <row r="58" spans="1:8" ht="39.950000000000003" customHeight="1">
      <c r="A58" s="1728"/>
      <c r="B58" s="445" t="s">
        <v>793</v>
      </c>
      <c r="C58" s="1736"/>
      <c r="D58" s="465"/>
      <c r="E58" s="400" t="s">
        <v>460</v>
      </c>
      <c r="F58" s="401"/>
      <c r="G58" s="466" t="s">
        <v>458</v>
      </c>
      <c r="H58" s="456"/>
    </row>
    <row r="59" spans="1:8" ht="37.5">
      <c r="A59" s="1717" t="s">
        <v>624</v>
      </c>
      <c r="B59" s="445" t="s">
        <v>918</v>
      </c>
      <c r="C59" s="1737"/>
      <c r="D59" s="465"/>
      <c r="E59" s="400" t="s">
        <v>461</v>
      </c>
      <c r="F59" s="401"/>
      <c r="G59" s="466" t="s">
        <v>661</v>
      </c>
      <c r="H59" s="1746" t="s">
        <v>910</v>
      </c>
    </row>
    <row r="60" spans="1:8" ht="39.950000000000003" customHeight="1">
      <c r="A60" s="1718"/>
      <c r="B60" s="445" t="s">
        <v>904</v>
      </c>
      <c r="C60" s="1738"/>
      <c r="D60" s="465"/>
      <c r="E60" s="400" t="s">
        <v>460</v>
      </c>
      <c r="F60" s="401"/>
      <c r="G60" s="466" t="s">
        <v>458</v>
      </c>
      <c r="H60" s="1747"/>
    </row>
    <row r="61" spans="1:8" ht="39.950000000000003" customHeight="1">
      <c r="A61" s="1718"/>
      <c r="B61" s="445" t="s">
        <v>777</v>
      </c>
      <c r="C61" s="1738"/>
      <c r="D61" s="465"/>
      <c r="E61" s="400" t="s">
        <v>673</v>
      </c>
      <c r="F61" s="401"/>
      <c r="G61" s="466" t="s">
        <v>674</v>
      </c>
      <c r="H61" s="1747"/>
    </row>
    <row r="62" spans="1:8" ht="39.950000000000003" customHeight="1">
      <c r="A62" s="1718"/>
      <c r="B62" s="445" t="s">
        <v>795</v>
      </c>
      <c r="C62" s="1738"/>
      <c r="D62" s="465"/>
      <c r="E62" s="400" t="s">
        <v>460</v>
      </c>
      <c r="F62" s="401"/>
      <c r="G62" s="466" t="s">
        <v>458</v>
      </c>
      <c r="H62" s="1747"/>
    </row>
    <row r="63" spans="1:8" ht="39.950000000000003" customHeight="1">
      <c r="A63" s="1718"/>
      <c r="B63" s="445" t="s">
        <v>778</v>
      </c>
      <c r="C63" s="1738"/>
      <c r="D63" s="465"/>
      <c r="E63" s="400" t="s">
        <v>672</v>
      </c>
      <c r="F63" s="401"/>
      <c r="G63" s="466" t="s">
        <v>472</v>
      </c>
      <c r="H63" s="1747"/>
    </row>
    <row r="64" spans="1:8" ht="39.950000000000003" customHeight="1">
      <c r="A64" s="1718"/>
      <c r="B64" s="445" t="s">
        <v>794</v>
      </c>
      <c r="C64" s="1738"/>
      <c r="D64" s="465"/>
      <c r="E64" s="400" t="s">
        <v>460</v>
      </c>
      <c r="F64" s="401"/>
      <c r="G64" s="466" t="s">
        <v>458</v>
      </c>
      <c r="H64" s="1747"/>
    </row>
    <row r="65" spans="1:8" ht="39.950000000000003" customHeight="1">
      <c r="A65" s="1719"/>
      <c r="B65" s="445" t="s">
        <v>779</v>
      </c>
      <c r="C65" s="1739"/>
      <c r="D65" s="465"/>
      <c r="E65" s="400" t="s">
        <v>775</v>
      </c>
      <c r="F65" s="401"/>
      <c r="G65" s="466" t="s">
        <v>776</v>
      </c>
      <c r="H65" s="1748"/>
    </row>
    <row r="66" spans="1:8" ht="39.950000000000003" customHeight="1">
      <c r="A66" s="1717" t="s">
        <v>625</v>
      </c>
      <c r="B66" s="445" t="s">
        <v>918</v>
      </c>
      <c r="C66" s="1734"/>
      <c r="D66" s="465"/>
      <c r="E66" s="400" t="s">
        <v>461</v>
      </c>
      <c r="F66" s="401"/>
      <c r="G66" s="466" t="s">
        <v>661</v>
      </c>
      <c r="H66" s="1746" t="s">
        <v>910</v>
      </c>
    </row>
    <row r="67" spans="1:8" ht="39.950000000000003" customHeight="1">
      <c r="A67" s="1718"/>
      <c r="B67" s="445" t="s">
        <v>911</v>
      </c>
      <c r="C67" s="1735"/>
      <c r="D67" s="465"/>
      <c r="E67" s="400" t="s">
        <v>460</v>
      </c>
      <c r="F67" s="401"/>
      <c r="G67" s="466" t="s">
        <v>458</v>
      </c>
      <c r="H67" s="1747"/>
    </row>
    <row r="68" spans="1:8" ht="39.950000000000003" customHeight="1">
      <c r="A68" s="1718"/>
      <c r="B68" s="445" t="s">
        <v>777</v>
      </c>
      <c r="C68" s="1735"/>
      <c r="D68" s="465"/>
      <c r="E68" s="400" t="s">
        <v>673</v>
      </c>
      <c r="F68" s="401"/>
      <c r="G68" s="466" t="s">
        <v>674</v>
      </c>
      <c r="H68" s="1747"/>
    </row>
    <row r="69" spans="1:8" ht="39.950000000000003" customHeight="1">
      <c r="A69" s="1718"/>
      <c r="B69" s="445" t="s">
        <v>795</v>
      </c>
      <c r="C69" s="1735"/>
      <c r="D69" s="465"/>
      <c r="E69" s="400" t="s">
        <v>460</v>
      </c>
      <c r="F69" s="401"/>
      <c r="G69" s="466" t="s">
        <v>458</v>
      </c>
      <c r="H69" s="1747"/>
    </row>
    <row r="70" spans="1:8" ht="39.950000000000003" customHeight="1">
      <c r="A70" s="1718"/>
      <c r="B70" s="445" t="s">
        <v>780</v>
      </c>
      <c r="C70" s="1735"/>
      <c r="D70" s="465"/>
      <c r="E70" s="400" t="s">
        <v>672</v>
      </c>
      <c r="F70" s="401"/>
      <c r="G70" s="466" t="s">
        <v>461</v>
      </c>
      <c r="H70" s="1747"/>
    </row>
    <row r="71" spans="1:8" ht="39.950000000000003" customHeight="1">
      <c r="A71" s="1718"/>
      <c r="B71" s="445" t="s">
        <v>794</v>
      </c>
      <c r="C71" s="1735"/>
      <c r="D71" s="465"/>
      <c r="E71" s="400" t="s">
        <v>460</v>
      </c>
      <c r="F71" s="401"/>
      <c r="G71" s="466" t="s">
        <v>458</v>
      </c>
      <c r="H71" s="1747"/>
    </row>
    <row r="72" spans="1:8" ht="39.950000000000003" customHeight="1">
      <c r="A72" s="1718"/>
      <c r="B72" s="407" t="s">
        <v>781</v>
      </c>
      <c r="C72" s="1735"/>
      <c r="D72" s="465"/>
      <c r="E72" s="400" t="s">
        <v>460</v>
      </c>
      <c r="F72" s="401"/>
      <c r="G72" s="466" t="s">
        <v>458</v>
      </c>
      <c r="H72" s="1747"/>
    </row>
    <row r="73" spans="1:8" ht="39.950000000000003" customHeight="1">
      <c r="A73" s="1719"/>
      <c r="B73" s="445" t="s">
        <v>779</v>
      </c>
      <c r="C73" s="1736"/>
      <c r="D73" s="465"/>
      <c r="E73" s="400" t="s">
        <v>775</v>
      </c>
      <c r="F73" s="401"/>
      <c r="G73" s="466" t="s">
        <v>776</v>
      </c>
      <c r="H73" s="1748"/>
    </row>
    <row r="74" spans="1:8" ht="39.950000000000003" customHeight="1">
      <c r="A74" s="1717" t="s">
        <v>626</v>
      </c>
      <c r="B74" s="407" t="s">
        <v>627</v>
      </c>
      <c r="C74" s="1737"/>
      <c r="D74" s="465"/>
      <c r="E74" s="400" t="s">
        <v>461</v>
      </c>
      <c r="F74" s="401"/>
      <c r="G74" s="466" t="s">
        <v>661</v>
      </c>
      <c r="H74" s="1746"/>
    </row>
    <row r="75" spans="1:8" ht="56.25">
      <c r="A75" s="1718"/>
      <c r="B75" s="407" t="s">
        <v>796</v>
      </c>
      <c r="C75" s="1738"/>
      <c r="D75" s="465"/>
      <c r="E75" s="400" t="s">
        <v>460</v>
      </c>
      <c r="F75" s="401"/>
      <c r="G75" s="466" t="s">
        <v>458</v>
      </c>
      <c r="H75" s="1747"/>
    </row>
    <row r="76" spans="1:8" ht="39.950000000000003" customHeight="1">
      <c r="A76" s="1719"/>
      <c r="B76" s="407" t="s">
        <v>797</v>
      </c>
      <c r="C76" s="1739"/>
      <c r="D76" s="465"/>
      <c r="E76" s="400" t="s">
        <v>460</v>
      </c>
      <c r="F76" s="401"/>
      <c r="G76" s="466" t="s">
        <v>458</v>
      </c>
      <c r="H76" s="1748"/>
    </row>
    <row r="77" spans="1:8" ht="39.950000000000003" customHeight="1">
      <c r="A77" s="1717" t="s">
        <v>628</v>
      </c>
      <c r="B77" s="407" t="s">
        <v>627</v>
      </c>
      <c r="C77" s="1737"/>
      <c r="D77" s="465"/>
      <c r="E77" s="400" t="s">
        <v>461</v>
      </c>
      <c r="F77" s="401"/>
      <c r="G77" s="466" t="s">
        <v>661</v>
      </c>
      <c r="H77" s="1746"/>
    </row>
    <row r="78" spans="1:8" ht="39.950000000000003" customHeight="1">
      <c r="A78" s="1718"/>
      <c r="B78" s="407" t="s">
        <v>798</v>
      </c>
      <c r="C78" s="1738"/>
      <c r="D78" s="465"/>
      <c r="E78" s="400" t="s">
        <v>460</v>
      </c>
      <c r="F78" s="401"/>
      <c r="G78" s="466" t="s">
        <v>458</v>
      </c>
      <c r="H78" s="1747"/>
    </row>
    <row r="79" spans="1:8" ht="39.950000000000003" customHeight="1">
      <c r="A79" s="1719"/>
      <c r="B79" s="407" t="s">
        <v>797</v>
      </c>
      <c r="C79" s="1739"/>
      <c r="D79" s="465"/>
      <c r="E79" s="400" t="s">
        <v>460</v>
      </c>
      <c r="F79" s="401"/>
      <c r="G79" s="466" t="s">
        <v>458</v>
      </c>
      <c r="H79" s="1748"/>
    </row>
    <row r="80" spans="1:8" ht="39.950000000000003" customHeight="1">
      <c r="A80" s="406" t="s">
        <v>629</v>
      </c>
      <c r="B80" s="407" t="s">
        <v>799</v>
      </c>
      <c r="C80" s="451"/>
      <c r="D80" s="465"/>
      <c r="E80" s="400" t="s">
        <v>461</v>
      </c>
      <c r="F80" s="401"/>
      <c r="G80" s="466" t="s">
        <v>661</v>
      </c>
      <c r="H80" s="457"/>
    </row>
    <row r="81" spans="1:8" ht="56.25">
      <c r="A81" s="406" t="s">
        <v>630</v>
      </c>
      <c r="B81" s="445" t="s">
        <v>901</v>
      </c>
      <c r="C81" s="451"/>
      <c r="D81" s="465"/>
      <c r="E81" s="400" t="s">
        <v>658</v>
      </c>
      <c r="F81" s="401"/>
      <c r="G81" s="466" t="s">
        <v>657</v>
      </c>
      <c r="H81" s="457"/>
    </row>
    <row r="82" spans="1:8" ht="56.25">
      <c r="A82" s="1717" t="s">
        <v>631</v>
      </c>
      <c r="B82" s="445" t="s">
        <v>902</v>
      </c>
      <c r="C82" s="1737"/>
      <c r="D82" s="465"/>
      <c r="E82" s="400" t="s">
        <v>658</v>
      </c>
      <c r="F82" s="401"/>
      <c r="G82" s="466" t="s">
        <v>657</v>
      </c>
      <c r="H82" s="1746"/>
    </row>
    <row r="83" spans="1:8" ht="39.950000000000003" customHeight="1">
      <c r="A83" s="1719"/>
      <c r="B83" s="407" t="s">
        <v>800</v>
      </c>
      <c r="C83" s="1739"/>
      <c r="D83" s="465"/>
      <c r="E83" s="400" t="s">
        <v>672</v>
      </c>
      <c r="F83" s="401"/>
      <c r="G83" s="466" t="s">
        <v>472</v>
      </c>
      <c r="H83" s="1748"/>
    </row>
    <row r="84" spans="1:8" ht="93.75">
      <c r="A84" s="418" t="s">
        <v>632</v>
      </c>
      <c r="B84" s="407" t="s">
        <v>955</v>
      </c>
      <c r="C84" s="1737"/>
      <c r="D84" s="471"/>
      <c r="E84" s="400" t="s">
        <v>675</v>
      </c>
      <c r="F84" s="401"/>
      <c r="G84" s="466" t="s">
        <v>676</v>
      </c>
      <c r="H84" s="1746"/>
    </row>
    <row r="85" spans="1:8" ht="39.950000000000003" customHeight="1">
      <c r="A85" s="420"/>
      <c r="B85" s="407" t="s">
        <v>801</v>
      </c>
      <c r="C85" s="1739"/>
      <c r="D85" s="471"/>
      <c r="E85" s="400" t="s">
        <v>672</v>
      </c>
      <c r="F85" s="401"/>
      <c r="G85" s="466" t="s">
        <v>472</v>
      </c>
      <c r="H85" s="1748"/>
    </row>
    <row r="86" spans="1:8" ht="39.950000000000003" customHeight="1">
      <c r="A86" s="1717" t="s">
        <v>633</v>
      </c>
      <c r="B86" s="407" t="s">
        <v>900</v>
      </c>
      <c r="C86" s="1737"/>
      <c r="D86" s="465"/>
      <c r="E86" s="400" t="s">
        <v>460</v>
      </c>
      <c r="F86" s="401"/>
      <c r="G86" s="466" t="s">
        <v>458</v>
      </c>
      <c r="H86" s="1746"/>
    </row>
    <row r="87" spans="1:8" ht="39.950000000000003" customHeight="1">
      <c r="A87" s="1718"/>
      <c r="B87" s="407" t="s">
        <v>802</v>
      </c>
      <c r="C87" s="1738"/>
      <c r="D87" s="465"/>
      <c r="E87" s="400" t="s">
        <v>678</v>
      </c>
      <c r="F87" s="401"/>
      <c r="G87" s="466" t="s">
        <v>679</v>
      </c>
      <c r="H87" s="1747"/>
    </row>
    <row r="88" spans="1:8" ht="39.950000000000003" customHeight="1">
      <c r="A88" s="1719"/>
      <c r="B88" s="407" t="s">
        <v>803</v>
      </c>
      <c r="C88" s="1739"/>
      <c r="D88" s="465"/>
      <c r="E88" s="400" t="s">
        <v>461</v>
      </c>
      <c r="F88" s="401"/>
      <c r="G88" s="466" t="s">
        <v>661</v>
      </c>
      <c r="H88" s="1748"/>
    </row>
    <row r="89" spans="1:8" ht="39.950000000000003" customHeight="1">
      <c r="A89" s="1717" t="s">
        <v>634</v>
      </c>
      <c r="B89" s="407" t="s">
        <v>900</v>
      </c>
      <c r="C89" s="1737"/>
      <c r="D89" s="465"/>
      <c r="E89" s="400" t="s">
        <v>460</v>
      </c>
      <c r="F89" s="401"/>
      <c r="G89" s="466" t="s">
        <v>458</v>
      </c>
      <c r="H89" s="1746"/>
    </row>
    <row r="90" spans="1:8" ht="39.950000000000003" customHeight="1">
      <c r="A90" s="1718"/>
      <c r="B90" s="407" t="s">
        <v>804</v>
      </c>
      <c r="C90" s="1738"/>
      <c r="D90" s="465"/>
      <c r="E90" s="400" t="s">
        <v>678</v>
      </c>
      <c r="F90" s="401"/>
      <c r="G90" s="466" t="s">
        <v>679</v>
      </c>
      <c r="H90" s="1747"/>
    </row>
    <row r="91" spans="1:8" ht="39.950000000000003" customHeight="1">
      <c r="A91" s="1718"/>
      <c r="B91" s="407" t="s">
        <v>803</v>
      </c>
      <c r="C91" s="1738"/>
      <c r="D91" s="465"/>
      <c r="E91" s="400" t="s">
        <v>461</v>
      </c>
      <c r="F91" s="401"/>
      <c r="G91" s="466" t="s">
        <v>661</v>
      </c>
      <c r="H91" s="1747"/>
    </row>
    <row r="92" spans="1:8" ht="39.950000000000003" customHeight="1">
      <c r="A92" s="1719"/>
      <c r="B92" s="407" t="s">
        <v>805</v>
      </c>
      <c r="C92" s="1739"/>
      <c r="D92" s="465"/>
      <c r="E92" s="400" t="s">
        <v>672</v>
      </c>
      <c r="F92" s="401"/>
      <c r="G92" s="466" t="s">
        <v>472</v>
      </c>
      <c r="H92" s="1748"/>
    </row>
    <row r="93" spans="1:8" ht="39.950000000000003" customHeight="1">
      <c r="A93" s="1717" t="s">
        <v>635</v>
      </c>
      <c r="B93" s="407" t="s">
        <v>976</v>
      </c>
      <c r="C93" s="1737"/>
      <c r="D93" s="465"/>
      <c r="E93" s="400" t="s">
        <v>460</v>
      </c>
      <c r="F93" s="401"/>
      <c r="G93" s="466" t="s">
        <v>458</v>
      </c>
      <c r="H93" s="1746" t="s">
        <v>716</v>
      </c>
    </row>
    <row r="94" spans="1:8" ht="56.25">
      <c r="A94" s="1718"/>
      <c r="B94" s="407" t="s">
        <v>919</v>
      </c>
      <c r="C94" s="1738"/>
      <c r="D94" s="465"/>
      <c r="E94" s="400" t="s">
        <v>461</v>
      </c>
      <c r="F94" s="401"/>
      <c r="G94" s="466" t="s">
        <v>661</v>
      </c>
      <c r="H94" s="1747"/>
    </row>
    <row r="95" spans="1:8" ht="39.950000000000003" customHeight="1">
      <c r="A95" s="1718"/>
      <c r="B95" s="407" t="s">
        <v>890</v>
      </c>
      <c r="C95" s="1738"/>
      <c r="D95" s="465"/>
      <c r="E95" s="400" t="s">
        <v>461</v>
      </c>
      <c r="F95" s="401"/>
      <c r="G95" s="466" t="s">
        <v>661</v>
      </c>
      <c r="H95" s="1747"/>
    </row>
    <row r="96" spans="1:8" ht="39.950000000000003" customHeight="1">
      <c r="A96" s="1718"/>
      <c r="B96" s="407" t="s">
        <v>891</v>
      </c>
      <c r="C96" s="1738"/>
      <c r="D96" s="465"/>
      <c r="E96" s="400" t="s">
        <v>460</v>
      </c>
      <c r="F96" s="401"/>
      <c r="G96" s="466" t="s">
        <v>458</v>
      </c>
      <c r="H96" s="1747"/>
    </row>
    <row r="97" spans="1:8" ht="56.25">
      <c r="A97" s="420" t="s">
        <v>893</v>
      </c>
      <c r="B97" s="407" t="s">
        <v>892</v>
      </c>
      <c r="C97" s="1739"/>
      <c r="D97" s="465"/>
      <c r="E97" s="400" t="s">
        <v>460</v>
      </c>
      <c r="F97" s="401"/>
      <c r="G97" s="466" t="s">
        <v>458</v>
      </c>
      <c r="H97" s="1748"/>
    </row>
    <row r="98" spans="1:8" ht="37.5">
      <c r="A98" s="1717" t="s">
        <v>807</v>
      </c>
      <c r="B98" s="436" t="s">
        <v>808</v>
      </c>
      <c r="C98" s="1734"/>
      <c r="D98" s="465"/>
      <c r="E98" s="400" t="s">
        <v>678</v>
      </c>
      <c r="F98" s="401"/>
      <c r="G98" s="466" t="s">
        <v>679</v>
      </c>
      <c r="H98" s="1746" t="s">
        <v>898</v>
      </c>
    </row>
    <row r="99" spans="1:8" ht="150">
      <c r="A99" s="1718"/>
      <c r="B99" s="447" t="s">
        <v>977</v>
      </c>
      <c r="C99" s="1735"/>
      <c r="D99" s="465"/>
      <c r="E99" s="400" t="s">
        <v>678</v>
      </c>
      <c r="F99" s="401"/>
      <c r="G99" s="466" t="s">
        <v>679</v>
      </c>
      <c r="H99" s="1747"/>
    </row>
    <row r="100" spans="1:8" ht="37.5">
      <c r="A100" s="1718"/>
      <c r="B100" s="447" t="s">
        <v>978</v>
      </c>
      <c r="C100" s="1735"/>
      <c r="D100" s="465"/>
      <c r="E100" s="400" t="s">
        <v>678</v>
      </c>
      <c r="F100" s="401"/>
      <c r="G100" s="466" t="s">
        <v>679</v>
      </c>
      <c r="H100" s="1747"/>
    </row>
    <row r="101" spans="1:8" ht="39.950000000000003" customHeight="1">
      <c r="A101" s="1718"/>
      <c r="B101" s="447" t="s">
        <v>979</v>
      </c>
      <c r="C101" s="1735"/>
      <c r="D101" s="465"/>
      <c r="E101" s="400" t="s">
        <v>678</v>
      </c>
      <c r="F101" s="401"/>
      <c r="G101" s="466" t="s">
        <v>679</v>
      </c>
      <c r="H101" s="1747"/>
    </row>
    <row r="102" spans="1:8" ht="56.25">
      <c r="A102" s="1718"/>
      <c r="B102" s="448" t="s">
        <v>980</v>
      </c>
      <c r="C102" s="1735"/>
      <c r="D102" s="465"/>
      <c r="E102" s="400" t="s">
        <v>678</v>
      </c>
      <c r="F102" s="401"/>
      <c r="G102" s="466" t="s">
        <v>679</v>
      </c>
      <c r="H102" s="1747"/>
    </row>
    <row r="103" spans="1:8" ht="39.950000000000003" customHeight="1">
      <c r="A103" s="1718"/>
      <c r="B103" s="407" t="s">
        <v>714</v>
      </c>
      <c r="C103" s="1735"/>
      <c r="D103" s="465"/>
      <c r="E103" s="400" t="s">
        <v>469</v>
      </c>
      <c r="F103" s="401"/>
      <c r="G103" s="466" t="s">
        <v>457</v>
      </c>
      <c r="H103" s="1747"/>
    </row>
    <row r="104" spans="1:8" ht="75">
      <c r="A104" s="1718"/>
      <c r="B104" s="407" t="s">
        <v>993</v>
      </c>
      <c r="C104" s="1735"/>
      <c r="D104" s="465"/>
      <c r="E104" s="400" t="s">
        <v>660</v>
      </c>
      <c r="F104" s="401"/>
      <c r="G104" s="466" t="s">
        <v>669</v>
      </c>
      <c r="H104" s="1747"/>
    </row>
    <row r="105" spans="1:8" ht="39.950000000000003" customHeight="1">
      <c r="A105" s="1718"/>
      <c r="B105" s="407" t="s">
        <v>887</v>
      </c>
      <c r="C105" s="1735"/>
      <c r="D105" s="465"/>
      <c r="E105" s="400" t="s">
        <v>461</v>
      </c>
      <c r="F105" s="401"/>
      <c r="G105" s="466" t="s">
        <v>661</v>
      </c>
      <c r="H105" s="1747"/>
    </row>
    <row r="106" spans="1:8" ht="75">
      <c r="A106" s="1718"/>
      <c r="B106" s="407" t="s">
        <v>994</v>
      </c>
      <c r="C106" s="1735"/>
      <c r="D106" s="465"/>
      <c r="E106" s="400" t="s">
        <v>461</v>
      </c>
      <c r="F106" s="401"/>
      <c r="G106" s="466" t="s">
        <v>661</v>
      </c>
      <c r="H106" s="1747"/>
    </row>
    <row r="107" spans="1:8" ht="75">
      <c r="A107" s="1718"/>
      <c r="B107" s="407" t="s">
        <v>995</v>
      </c>
      <c r="C107" s="1735"/>
      <c r="D107" s="465"/>
      <c r="E107" s="400" t="s">
        <v>673</v>
      </c>
      <c r="F107" s="401"/>
      <c r="G107" s="466" t="s">
        <v>674</v>
      </c>
      <c r="H107" s="1747"/>
    </row>
    <row r="108" spans="1:8" ht="39.950000000000003" customHeight="1">
      <c r="A108" s="1718"/>
      <c r="B108" s="407" t="s">
        <v>996</v>
      </c>
      <c r="C108" s="1735"/>
      <c r="D108" s="465"/>
      <c r="E108" s="400" t="s">
        <v>660</v>
      </c>
      <c r="F108" s="401"/>
      <c r="G108" s="466" t="s">
        <v>669</v>
      </c>
      <c r="H108" s="1747"/>
    </row>
    <row r="109" spans="1:8" ht="225">
      <c r="A109" s="1719"/>
      <c r="B109" s="436" t="s">
        <v>888</v>
      </c>
      <c r="C109" s="1736"/>
      <c r="D109" s="472"/>
      <c r="E109" s="408" t="s">
        <v>806</v>
      </c>
      <c r="F109" s="409"/>
      <c r="G109" s="473" t="s">
        <v>472</v>
      </c>
      <c r="H109" s="1748"/>
    </row>
    <row r="110" spans="1:8" ht="75">
      <c r="A110" s="418" t="s">
        <v>637</v>
      </c>
      <c r="B110" s="407" t="s">
        <v>878</v>
      </c>
      <c r="C110" s="1737"/>
      <c r="D110" s="465"/>
      <c r="E110" s="400" t="s">
        <v>460</v>
      </c>
      <c r="F110" s="401"/>
      <c r="G110" s="466" t="s">
        <v>458</v>
      </c>
      <c r="H110" s="1746"/>
    </row>
    <row r="111" spans="1:8" ht="131.25">
      <c r="A111" s="420"/>
      <c r="B111" s="407" t="s">
        <v>874</v>
      </c>
      <c r="C111" s="1739"/>
      <c r="D111" s="465"/>
      <c r="E111" s="400" t="s">
        <v>460</v>
      </c>
      <c r="F111" s="401"/>
      <c r="G111" s="466" t="s">
        <v>458</v>
      </c>
      <c r="H111" s="1748"/>
    </row>
    <row r="112" spans="1:8" ht="39.950000000000003" customHeight="1">
      <c r="A112" s="1717" t="s">
        <v>638</v>
      </c>
      <c r="B112" s="449" t="s">
        <v>981</v>
      </c>
      <c r="C112" s="1737"/>
      <c r="D112" s="465"/>
      <c r="E112" s="400" t="s">
        <v>460</v>
      </c>
      <c r="F112" s="401"/>
      <c r="G112" s="466" t="s">
        <v>458</v>
      </c>
      <c r="H112" s="1746" t="s">
        <v>910</v>
      </c>
    </row>
    <row r="113" spans="1:8" ht="56.25">
      <c r="A113" s="1718"/>
      <c r="B113" s="407" t="s">
        <v>982</v>
      </c>
      <c r="C113" s="1738"/>
      <c r="D113" s="465"/>
      <c r="E113" s="400" t="s">
        <v>461</v>
      </c>
      <c r="F113" s="401"/>
      <c r="G113" s="466" t="s">
        <v>661</v>
      </c>
      <c r="H113" s="1747"/>
    </row>
    <row r="114" spans="1:8" ht="37.5">
      <c r="A114" s="419"/>
      <c r="B114" s="407" t="s">
        <v>875</v>
      </c>
      <c r="C114" s="1738"/>
      <c r="D114" s="465"/>
      <c r="E114" s="400" t="s">
        <v>876</v>
      </c>
      <c r="F114" s="401"/>
      <c r="G114" s="466" t="s">
        <v>877</v>
      </c>
      <c r="H114" s="1747"/>
    </row>
    <row r="115" spans="1:8" ht="56.25">
      <c r="A115" s="420"/>
      <c r="B115" s="449" t="s">
        <v>983</v>
      </c>
      <c r="C115" s="1739"/>
      <c r="D115" s="465"/>
      <c r="E115" s="400" t="s">
        <v>673</v>
      </c>
      <c r="F115" s="401"/>
      <c r="G115" s="466" t="s">
        <v>674</v>
      </c>
      <c r="H115" s="1748"/>
    </row>
    <row r="116" spans="1:8" ht="39.950000000000003" customHeight="1">
      <c r="A116" s="1717" t="s">
        <v>639</v>
      </c>
      <c r="B116" s="407" t="s">
        <v>868</v>
      </c>
      <c r="C116" s="1734"/>
      <c r="D116" s="465"/>
      <c r="E116" s="400" t="s">
        <v>461</v>
      </c>
      <c r="F116" s="401"/>
      <c r="G116" s="466" t="s">
        <v>661</v>
      </c>
      <c r="H116" s="1746"/>
    </row>
    <row r="117" spans="1:8" ht="39.950000000000003" customHeight="1">
      <c r="A117" s="1718"/>
      <c r="B117" s="407" t="s">
        <v>873</v>
      </c>
      <c r="C117" s="1735"/>
      <c r="D117" s="465"/>
      <c r="E117" s="400" t="s">
        <v>461</v>
      </c>
      <c r="F117" s="401"/>
      <c r="G117" s="466" t="s">
        <v>661</v>
      </c>
      <c r="H117" s="1747"/>
    </row>
    <row r="118" spans="1:8" ht="39.950000000000003" customHeight="1">
      <c r="A118" s="1718"/>
      <c r="B118" s="407" t="s">
        <v>871</v>
      </c>
      <c r="C118" s="1735"/>
      <c r="D118" s="465"/>
      <c r="E118" s="400" t="s">
        <v>460</v>
      </c>
      <c r="F118" s="401"/>
      <c r="G118" s="466" t="s">
        <v>458</v>
      </c>
      <c r="H118" s="1747"/>
    </row>
    <row r="119" spans="1:8" ht="39.950000000000003" customHeight="1">
      <c r="A119" s="1718"/>
      <c r="B119" s="407" t="s">
        <v>869</v>
      </c>
      <c r="C119" s="1735"/>
      <c r="D119" s="465"/>
      <c r="E119" s="400" t="s">
        <v>672</v>
      </c>
      <c r="F119" s="401"/>
      <c r="G119" s="466" t="s">
        <v>472</v>
      </c>
      <c r="H119" s="1747"/>
    </row>
    <row r="120" spans="1:8" ht="56.25">
      <c r="A120" s="1718"/>
      <c r="B120" s="407" t="s">
        <v>953</v>
      </c>
      <c r="C120" s="1735"/>
      <c r="D120" s="465"/>
      <c r="E120" s="400" t="s">
        <v>461</v>
      </c>
      <c r="F120" s="401"/>
      <c r="G120" s="466" t="s">
        <v>661</v>
      </c>
      <c r="H120" s="1747"/>
    </row>
    <row r="121" spans="1:8" ht="56.25">
      <c r="A121" s="1719"/>
      <c r="B121" s="407" t="s">
        <v>954</v>
      </c>
      <c r="C121" s="1736"/>
      <c r="D121" s="465"/>
      <c r="E121" s="400" t="s">
        <v>461</v>
      </c>
      <c r="F121" s="401"/>
      <c r="G121" s="466" t="s">
        <v>661</v>
      </c>
      <c r="H121" s="1748"/>
    </row>
    <row r="122" spans="1:8" ht="39.950000000000003" customHeight="1">
      <c r="A122" s="1717" t="s">
        <v>640</v>
      </c>
      <c r="B122" s="407" t="s">
        <v>868</v>
      </c>
      <c r="C122" s="1734"/>
      <c r="D122" s="465"/>
      <c r="E122" s="400" t="s">
        <v>461</v>
      </c>
      <c r="F122" s="401"/>
      <c r="G122" s="466" t="s">
        <v>661</v>
      </c>
      <c r="H122" s="1746"/>
    </row>
    <row r="123" spans="1:8" ht="39.950000000000003" customHeight="1">
      <c r="A123" s="1718"/>
      <c r="B123" s="407" t="s">
        <v>872</v>
      </c>
      <c r="C123" s="1735"/>
      <c r="D123" s="465"/>
      <c r="E123" s="400" t="s">
        <v>461</v>
      </c>
      <c r="F123" s="401"/>
      <c r="G123" s="466" t="s">
        <v>661</v>
      </c>
      <c r="H123" s="1747"/>
    </row>
    <row r="124" spans="1:8" ht="39.950000000000003" customHeight="1">
      <c r="A124" s="1718"/>
      <c r="B124" s="407" t="s">
        <v>871</v>
      </c>
      <c r="C124" s="1735"/>
      <c r="D124" s="465"/>
      <c r="E124" s="400" t="s">
        <v>460</v>
      </c>
      <c r="F124" s="401"/>
      <c r="G124" s="466" t="s">
        <v>458</v>
      </c>
      <c r="H124" s="1747"/>
    </row>
    <row r="125" spans="1:8" ht="39.950000000000003" customHeight="1">
      <c r="A125" s="1718"/>
      <c r="B125" s="407" t="s">
        <v>869</v>
      </c>
      <c r="C125" s="1735"/>
      <c r="D125" s="465"/>
      <c r="E125" s="400" t="s">
        <v>672</v>
      </c>
      <c r="F125" s="401"/>
      <c r="G125" s="466" t="s">
        <v>472</v>
      </c>
      <c r="H125" s="1747"/>
    </row>
    <row r="126" spans="1:8" ht="56.25">
      <c r="A126" s="1718"/>
      <c r="B126" s="407" t="s">
        <v>953</v>
      </c>
      <c r="C126" s="1735"/>
      <c r="D126" s="465"/>
      <c r="E126" s="400" t="s">
        <v>461</v>
      </c>
      <c r="F126" s="401"/>
      <c r="G126" s="466" t="s">
        <v>661</v>
      </c>
      <c r="H126" s="458"/>
    </row>
    <row r="127" spans="1:8" ht="56.25">
      <c r="A127" s="1719"/>
      <c r="B127" s="407" t="s">
        <v>954</v>
      </c>
      <c r="C127" s="1736"/>
      <c r="D127" s="465"/>
      <c r="E127" s="400" t="s">
        <v>461</v>
      </c>
      <c r="F127" s="401"/>
      <c r="G127" s="466" t="s">
        <v>661</v>
      </c>
      <c r="H127" s="459"/>
    </row>
    <row r="128" spans="1:8" ht="39.950000000000003" customHeight="1">
      <c r="A128" s="1717" t="s">
        <v>641</v>
      </c>
      <c r="B128" s="407" t="s">
        <v>868</v>
      </c>
      <c r="C128" s="1734"/>
      <c r="D128" s="465"/>
      <c r="E128" s="400" t="s">
        <v>461</v>
      </c>
      <c r="F128" s="401"/>
      <c r="G128" s="466" t="s">
        <v>661</v>
      </c>
      <c r="H128" s="1746"/>
    </row>
    <row r="129" spans="1:8" ht="39.950000000000003" customHeight="1">
      <c r="A129" s="1718"/>
      <c r="B129" s="407" t="s">
        <v>870</v>
      </c>
      <c r="C129" s="1735"/>
      <c r="D129" s="465"/>
      <c r="E129" s="400" t="s">
        <v>461</v>
      </c>
      <c r="F129" s="401"/>
      <c r="G129" s="466" t="s">
        <v>661</v>
      </c>
      <c r="H129" s="1747"/>
    </row>
    <row r="130" spans="1:8" ht="39.950000000000003" customHeight="1">
      <c r="A130" s="1718"/>
      <c r="B130" s="407" t="s">
        <v>871</v>
      </c>
      <c r="C130" s="1735"/>
      <c r="D130" s="465"/>
      <c r="E130" s="400" t="s">
        <v>460</v>
      </c>
      <c r="F130" s="401"/>
      <c r="G130" s="466" t="s">
        <v>458</v>
      </c>
      <c r="H130" s="1747"/>
    </row>
    <row r="131" spans="1:8" ht="39.950000000000003" customHeight="1">
      <c r="A131" s="1718"/>
      <c r="B131" s="407" t="s">
        <v>869</v>
      </c>
      <c r="C131" s="1735"/>
      <c r="D131" s="465"/>
      <c r="E131" s="400" t="s">
        <v>672</v>
      </c>
      <c r="F131" s="401"/>
      <c r="G131" s="466" t="s">
        <v>472</v>
      </c>
      <c r="H131" s="1747"/>
    </row>
    <row r="132" spans="1:8" ht="56.25">
      <c r="A132" s="1718"/>
      <c r="B132" s="407" t="s">
        <v>953</v>
      </c>
      <c r="C132" s="1735"/>
      <c r="D132" s="465"/>
      <c r="E132" s="400" t="s">
        <v>461</v>
      </c>
      <c r="F132" s="401"/>
      <c r="G132" s="466" t="s">
        <v>661</v>
      </c>
      <c r="H132" s="458"/>
    </row>
    <row r="133" spans="1:8" ht="56.25">
      <c r="A133" s="1719"/>
      <c r="B133" s="407" t="s">
        <v>954</v>
      </c>
      <c r="C133" s="1736"/>
      <c r="D133" s="465"/>
      <c r="E133" s="400" t="s">
        <v>461</v>
      </c>
      <c r="F133" s="401"/>
      <c r="G133" s="466" t="s">
        <v>661</v>
      </c>
      <c r="H133" s="458"/>
    </row>
    <row r="134" spans="1:8" ht="39.950000000000003" customHeight="1">
      <c r="A134" s="1717" t="s">
        <v>642</v>
      </c>
      <c r="B134" s="407" t="s">
        <v>863</v>
      </c>
      <c r="C134" s="1734"/>
      <c r="D134" s="465"/>
      <c r="E134" s="400" t="s">
        <v>461</v>
      </c>
      <c r="F134" s="401"/>
      <c r="G134" s="466" t="s">
        <v>661</v>
      </c>
      <c r="H134" s="1746"/>
    </row>
    <row r="135" spans="1:8" ht="39.950000000000003" customHeight="1">
      <c r="A135" s="1718"/>
      <c r="B135" s="407" t="s">
        <v>984</v>
      </c>
      <c r="C135" s="1735"/>
      <c r="D135" s="465"/>
      <c r="E135" s="400" t="s">
        <v>461</v>
      </c>
      <c r="F135" s="401"/>
      <c r="G135" s="466" t="s">
        <v>661</v>
      </c>
      <c r="H135" s="1747"/>
    </row>
    <row r="136" spans="1:8" ht="39.950000000000003" customHeight="1">
      <c r="A136" s="1718"/>
      <c r="B136" s="407" t="s">
        <v>867</v>
      </c>
      <c r="C136" s="1735"/>
      <c r="D136" s="465"/>
      <c r="E136" s="400" t="s">
        <v>460</v>
      </c>
      <c r="F136" s="401"/>
      <c r="G136" s="466" t="s">
        <v>458</v>
      </c>
      <c r="H136" s="1747"/>
    </row>
    <row r="137" spans="1:8" ht="39.950000000000003" customHeight="1">
      <c r="A137" s="1718"/>
      <c r="B137" s="407" t="s">
        <v>869</v>
      </c>
      <c r="C137" s="1735"/>
      <c r="D137" s="465"/>
      <c r="E137" s="400" t="s">
        <v>672</v>
      </c>
      <c r="F137" s="401"/>
      <c r="G137" s="466" t="s">
        <v>472</v>
      </c>
      <c r="H137" s="1747"/>
    </row>
    <row r="138" spans="1:8" ht="56.25">
      <c r="A138" s="1718"/>
      <c r="B138" s="407" t="s">
        <v>953</v>
      </c>
      <c r="C138" s="1735"/>
      <c r="D138" s="465"/>
      <c r="E138" s="400" t="s">
        <v>461</v>
      </c>
      <c r="F138" s="401"/>
      <c r="G138" s="466" t="s">
        <v>661</v>
      </c>
      <c r="H138" s="458"/>
    </row>
    <row r="139" spans="1:8" ht="56.25">
      <c r="A139" s="1719"/>
      <c r="B139" s="407" t="s">
        <v>954</v>
      </c>
      <c r="C139" s="1736"/>
      <c r="D139" s="465"/>
      <c r="E139" s="400" t="s">
        <v>461</v>
      </c>
      <c r="F139" s="401"/>
      <c r="G139" s="466" t="s">
        <v>661</v>
      </c>
      <c r="H139" s="458"/>
    </row>
    <row r="140" spans="1:8" ht="39.950000000000003" customHeight="1">
      <c r="A140" s="1717" t="s">
        <v>717</v>
      </c>
      <c r="B140" s="407" t="s">
        <v>868</v>
      </c>
      <c r="C140" s="1734"/>
      <c r="D140" s="465"/>
      <c r="E140" s="400" t="s">
        <v>461</v>
      </c>
      <c r="F140" s="401"/>
      <c r="G140" s="466" t="s">
        <v>661</v>
      </c>
      <c r="H140" s="1746"/>
    </row>
    <row r="141" spans="1:8" ht="56.25">
      <c r="A141" s="1718"/>
      <c r="B141" s="407" t="s">
        <v>985</v>
      </c>
      <c r="C141" s="1735"/>
      <c r="D141" s="465"/>
      <c r="E141" s="400" t="s">
        <v>461</v>
      </c>
      <c r="F141" s="401"/>
      <c r="G141" s="466" t="s">
        <v>661</v>
      </c>
      <c r="H141" s="1747"/>
    </row>
    <row r="142" spans="1:8" ht="39.950000000000003" customHeight="1">
      <c r="A142" s="1718"/>
      <c r="B142" s="407" t="s">
        <v>867</v>
      </c>
      <c r="C142" s="1735"/>
      <c r="D142" s="465"/>
      <c r="E142" s="400" t="s">
        <v>460</v>
      </c>
      <c r="F142" s="401"/>
      <c r="G142" s="466" t="s">
        <v>458</v>
      </c>
      <c r="H142" s="1747"/>
    </row>
    <row r="143" spans="1:8" ht="39.950000000000003" customHeight="1">
      <c r="A143" s="1718"/>
      <c r="B143" s="407" t="s">
        <v>866</v>
      </c>
      <c r="C143" s="1735"/>
      <c r="D143" s="465"/>
      <c r="E143" s="400" t="s">
        <v>672</v>
      </c>
      <c r="F143" s="401"/>
      <c r="G143" s="466" t="s">
        <v>472</v>
      </c>
      <c r="H143" s="1747"/>
    </row>
    <row r="144" spans="1:8" ht="56.25">
      <c r="A144" s="1718"/>
      <c r="B144" s="407" t="s">
        <v>953</v>
      </c>
      <c r="C144" s="1735"/>
      <c r="D144" s="465"/>
      <c r="E144" s="400" t="s">
        <v>461</v>
      </c>
      <c r="F144" s="401"/>
      <c r="G144" s="466" t="s">
        <v>661</v>
      </c>
      <c r="H144" s="458"/>
    </row>
    <row r="145" spans="1:8" ht="56.25">
      <c r="A145" s="1719"/>
      <c r="B145" s="407" t="s">
        <v>954</v>
      </c>
      <c r="C145" s="1736"/>
      <c r="D145" s="465"/>
      <c r="E145" s="400" t="s">
        <v>461</v>
      </c>
      <c r="F145" s="401"/>
      <c r="G145" s="466" t="s">
        <v>661</v>
      </c>
      <c r="H145" s="458"/>
    </row>
    <row r="146" spans="1:8" ht="39.950000000000003" customHeight="1">
      <c r="A146" s="1717" t="s">
        <v>643</v>
      </c>
      <c r="B146" s="407" t="s">
        <v>863</v>
      </c>
      <c r="C146" s="1734"/>
      <c r="D146" s="465"/>
      <c r="E146" s="400" t="s">
        <v>461</v>
      </c>
      <c r="F146" s="401"/>
      <c r="G146" s="466" t="s">
        <v>661</v>
      </c>
      <c r="H146" s="1746"/>
    </row>
    <row r="147" spans="1:8" ht="39.950000000000003" customHeight="1">
      <c r="A147" s="1718"/>
      <c r="B147" s="407" t="s">
        <v>864</v>
      </c>
      <c r="C147" s="1735"/>
      <c r="D147" s="465"/>
      <c r="E147" s="400" t="s">
        <v>461</v>
      </c>
      <c r="F147" s="401"/>
      <c r="G147" s="466" t="s">
        <v>661</v>
      </c>
      <c r="H147" s="1747"/>
    </row>
    <row r="148" spans="1:8" ht="39.950000000000003" customHeight="1">
      <c r="A148" s="1718"/>
      <c r="B148" s="407" t="s">
        <v>865</v>
      </c>
      <c r="C148" s="1735"/>
      <c r="D148" s="465"/>
      <c r="E148" s="400" t="s">
        <v>672</v>
      </c>
      <c r="F148" s="401"/>
      <c r="G148" s="466" t="s">
        <v>472</v>
      </c>
      <c r="H148" s="1747"/>
    </row>
    <row r="149" spans="1:8" ht="56.25">
      <c r="A149" s="1718"/>
      <c r="B149" s="407" t="s">
        <v>953</v>
      </c>
      <c r="C149" s="1735"/>
      <c r="D149" s="465"/>
      <c r="E149" s="400" t="s">
        <v>461</v>
      </c>
      <c r="F149" s="401"/>
      <c r="G149" s="466" t="s">
        <v>661</v>
      </c>
      <c r="H149" s="458"/>
    </row>
    <row r="150" spans="1:8" ht="56.25">
      <c r="A150" s="1719"/>
      <c r="B150" s="407" t="s">
        <v>954</v>
      </c>
      <c r="C150" s="1736"/>
      <c r="D150" s="465"/>
      <c r="E150" s="400" t="s">
        <v>461</v>
      </c>
      <c r="F150" s="401"/>
      <c r="G150" s="466" t="s">
        <v>661</v>
      </c>
      <c r="H150" s="458"/>
    </row>
    <row r="151" spans="1:8" ht="39.950000000000003" customHeight="1">
      <c r="A151" s="1717" t="s">
        <v>644</v>
      </c>
      <c r="B151" s="407" t="s">
        <v>997</v>
      </c>
      <c r="C151" s="1734"/>
      <c r="D151" s="465"/>
      <c r="E151" s="400" t="s">
        <v>461</v>
      </c>
      <c r="F151" s="401"/>
      <c r="G151" s="466" t="s">
        <v>661</v>
      </c>
      <c r="H151" s="1746"/>
    </row>
    <row r="152" spans="1:8" ht="39.950000000000003" customHeight="1">
      <c r="A152" s="1718"/>
      <c r="B152" s="407" t="s">
        <v>998</v>
      </c>
      <c r="C152" s="1735"/>
      <c r="D152" s="465"/>
      <c r="E152" s="400" t="s">
        <v>672</v>
      </c>
      <c r="F152" s="401"/>
      <c r="G152" s="466" t="s">
        <v>472</v>
      </c>
      <c r="H152" s="1747"/>
    </row>
    <row r="153" spans="1:8" ht="39.950000000000003" customHeight="1">
      <c r="A153" s="1718"/>
      <c r="B153" s="407" t="s">
        <v>865</v>
      </c>
      <c r="C153" s="1735"/>
      <c r="D153" s="465"/>
      <c r="E153" s="400" t="s">
        <v>672</v>
      </c>
      <c r="F153" s="401"/>
      <c r="G153" s="466" t="s">
        <v>472</v>
      </c>
      <c r="H153" s="1747"/>
    </row>
    <row r="154" spans="1:8" ht="56.25">
      <c r="A154" s="1718"/>
      <c r="B154" s="407" t="s">
        <v>953</v>
      </c>
      <c r="C154" s="1735"/>
      <c r="D154" s="465"/>
      <c r="E154" s="400" t="s">
        <v>461</v>
      </c>
      <c r="F154" s="401"/>
      <c r="G154" s="466" t="s">
        <v>661</v>
      </c>
      <c r="H154" s="458"/>
    </row>
    <row r="155" spans="1:8" ht="56.25">
      <c r="A155" s="1719"/>
      <c r="B155" s="407" t="s">
        <v>954</v>
      </c>
      <c r="C155" s="1736"/>
      <c r="D155" s="465"/>
      <c r="E155" s="400" t="s">
        <v>461</v>
      </c>
      <c r="F155" s="401"/>
      <c r="G155" s="466" t="s">
        <v>661</v>
      </c>
      <c r="H155" s="458"/>
    </row>
    <row r="156" spans="1:8" ht="37.5">
      <c r="A156" s="1717" t="s">
        <v>645</v>
      </c>
      <c r="B156" s="407" t="s">
        <v>883</v>
      </c>
      <c r="C156" s="1737"/>
      <c r="D156" s="465"/>
      <c r="E156" s="400" t="s">
        <v>461</v>
      </c>
      <c r="F156" s="401"/>
      <c r="G156" s="466" t="s">
        <v>661</v>
      </c>
      <c r="H156" s="1746"/>
    </row>
    <row r="157" spans="1:8" ht="33.75" customHeight="1">
      <c r="A157" s="1718"/>
      <c r="B157" s="407" t="s">
        <v>999</v>
      </c>
      <c r="C157" s="1738"/>
      <c r="D157" s="465"/>
      <c r="E157" s="400" t="s">
        <v>663</v>
      </c>
      <c r="F157" s="401"/>
      <c r="G157" s="466" t="s">
        <v>472</v>
      </c>
      <c r="H157" s="1747"/>
    </row>
    <row r="158" spans="1:8" ht="39.950000000000003" customHeight="1">
      <c r="A158" s="1719"/>
      <c r="B158" s="407" t="s">
        <v>858</v>
      </c>
      <c r="C158" s="1739"/>
      <c r="D158" s="465"/>
      <c r="E158" s="400" t="s">
        <v>672</v>
      </c>
      <c r="F158" s="401"/>
      <c r="G158" s="466" t="s">
        <v>472</v>
      </c>
      <c r="H158" s="1748"/>
    </row>
    <row r="159" spans="1:8" ht="39.950000000000003" customHeight="1">
      <c r="A159" s="1717" t="s">
        <v>646</v>
      </c>
      <c r="B159" s="407" t="s">
        <v>853</v>
      </c>
      <c r="C159" s="1737"/>
      <c r="D159" s="465"/>
      <c r="E159" s="400" t="s">
        <v>472</v>
      </c>
      <c r="F159" s="401"/>
      <c r="G159" s="466" t="s">
        <v>677</v>
      </c>
      <c r="H159" s="1746"/>
    </row>
    <row r="160" spans="1:8" ht="39.950000000000003" customHeight="1">
      <c r="A160" s="1718"/>
      <c r="B160" s="407" t="s">
        <v>859</v>
      </c>
      <c r="C160" s="1738"/>
      <c r="D160" s="465"/>
      <c r="E160" s="400" t="s">
        <v>460</v>
      </c>
      <c r="F160" s="401"/>
      <c r="G160" s="466" t="s">
        <v>458</v>
      </c>
      <c r="H160" s="1747"/>
    </row>
    <row r="161" spans="1:8" ht="75">
      <c r="A161" s="1719"/>
      <c r="B161" s="407" t="s">
        <v>860</v>
      </c>
      <c r="C161" s="1739"/>
      <c r="D161" s="465"/>
      <c r="E161" s="400" t="s">
        <v>461</v>
      </c>
      <c r="F161" s="401"/>
      <c r="G161" s="466" t="s">
        <v>661</v>
      </c>
      <c r="H161" s="1748"/>
    </row>
    <row r="162" spans="1:8" ht="56.25">
      <c r="A162" s="1717" t="s">
        <v>647</v>
      </c>
      <c r="B162" s="407" t="s">
        <v>856</v>
      </c>
      <c r="C162" s="1737"/>
      <c r="D162" s="465"/>
      <c r="E162" s="400" t="s">
        <v>678</v>
      </c>
      <c r="F162" s="401"/>
      <c r="G162" s="466" t="s">
        <v>679</v>
      </c>
      <c r="H162" s="1746"/>
    </row>
    <row r="163" spans="1:8" ht="39.950000000000003" customHeight="1">
      <c r="A163" s="1719"/>
      <c r="B163" s="407" t="s">
        <v>861</v>
      </c>
      <c r="C163" s="1739"/>
      <c r="D163" s="465"/>
      <c r="E163" s="400" t="s">
        <v>461</v>
      </c>
      <c r="F163" s="401"/>
      <c r="G163" s="466" t="s">
        <v>661</v>
      </c>
      <c r="H163" s="1748"/>
    </row>
    <row r="164" spans="1:8" ht="37.5">
      <c r="A164" s="406" t="s">
        <v>648</v>
      </c>
      <c r="B164" s="407" t="s">
        <v>862</v>
      </c>
      <c r="C164" s="451"/>
      <c r="D164" s="465"/>
      <c r="E164" s="400" t="s">
        <v>460</v>
      </c>
      <c r="F164" s="401"/>
      <c r="G164" s="466" t="s">
        <v>458</v>
      </c>
      <c r="H164" s="457"/>
    </row>
    <row r="165" spans="1:8" ht="39.950000000000003" customHeight="1">
      <c r="A165" s="1717" t="s">
        <v>649</v>
      </c>
      <c r="B165" s="445" t="s">
        <v>986</v>
      </c>
      <c r="C165" s="1737"/>
      <c r="D165" s="465"/>
      <c r="E165" s="400" t="s">
        <v>460</v>
      </c>
      <c r="F165" s="401"/>
      <c r="G165" s="466" t="s">
        <v>458</v>
      </c>
      <c r="H165" s="1746"/>
    </row>
    <row r="166" spans="1:8" ht="37.5">
      <c r="A166" s="1718"/>
      <c r="B166" s="445" t="s">
        <v>971</v>
      </c>
      <c r="C166" s="1738"/>
      <c r="D166" s="465"/>
      <c r="E166" s="400" t="s">
        <v>460</v>
      </c>
      <c r="F166" s="401"/>
      <c r="G166" s="466" t="s">
        <v>458</v>
      </c>
      <c r="H166" s="1747"/>
    </row>
    <row r="167" spans="1:8" ht="39.950000000000003" customHeight="1">
      <c r="A167" s="1718"/>
      <c r="B167" s="444" t="s">
        <v>987</v>
      </c>
      <c r="C167" s="1738"/>
      <c r="D167" s="465"/>
      <c r="E167" s="400" t="s">
        <v>461</v>
      </c>
      <c r="F167" s="401"/>
      <c r="G167" s="466" t="s">
        <v>661</v>
      </c>
      <c r="H167" s="1747"/>
    </row>
    <row r="168" spans="1:8" ht="39.950000000000003" customHeight="1">
      <c r="A168" s="1719"/>
      <c r="B168" s="407" t="s">
        <v>842</v>
      </c>
      <c r="C168" s="1739"/>
      <c r="D168" s="465"/>
      <c r="E168" s="400" t="s">
        <v>678</v>
      </c>
      <c r="F168" s="401"/>
      <c r="G168" s="466" t="s">
        <v>679</v>
      </c>
      <c r="H168" s="1748"/>
    </row>
    <row r="169" spans="1:8" ht="56.25">
      <c r="A169" s="1720" t="s">
        <v>650</v>
      </c>
      <c r="B169" s="407" t="s">
        <v>841</v>
      </c>
      <c r="C169" s="1737"/>
      <c r="D169" s="465"/>
      <c r="E169" s="400" t="s">
        <v>673</v>
      </c>
      <c r="F169" s="401"/>
      <c r="G169" s="466" t="s">
        <v>674</v>
      </c>
      <c r="H169" s="1746" t="s">
        <v>718</v>
      </c>
    </row>
    <row r="170" spans="1:8" ht="39.950000000000003" customHeight="1">
      <c r="A170" s="1721"/>
      <c r="B170" s="407" t="s">
        <v>840</v>
      </c>
      <c r="C170" s="1738"/>
      <c r="D170" s="465"/>
      <c r="E170" s="400" t="s">
        <v>461</v>
      </c>
      <c r="F170" s="401"/>
      <c r="G170" s="466" t="s">
        <v>661</v>
      </c>
      <c r="H170" s="1747"/>
    </row>
    <row r="171" spans="1:8" ht="39.950000000000003" customHeight="1">
      <c r="A171" s="1721"/>
      <c r="B171" s="407" t="s">
        <v>839</v>
      </c>
      <c r="C171" s="1738"/>
      <c r="D171" s="465"/>
      <c r="E171" s="400" t="s">
        <v>461</v>
      </c>
      <c r="F171" s="401"/>
      <c r="G171" s="466" t="s">
        <v>661</v>
      </c>
      <c r="H171" s="1747"/>
    </row>
    <row r="172" spans="1:8" ht="56.25">
      <c r="A172" s="1721"/>
      <c r="B172" s="407" t="s">
        <v>845</v>
      </c>
      <c r="C172" s="1738"/>
      <c r="D172" s="465"/>
      <c r="E172" s="400" t="s">
        <v>461</v>
      </c>
      <c r="F172" s="401"/>
      <c r="G172" s="466" t="s">
        <v>661</v>
      </c>
      <c r="H172" s="1747"/>
    </row>
    <row r="173" spans="1:8" ht="39.950000000000003" customHeight="1">
      <c r="A173" s="1722"/>
      <c r="B173" s="407" t="s">
        <v>846</v>
      </c>
      <c r="C173" s="1739"/>
      <c r="D173" s="465"/>
      <c r="E173" s="400" t="s">
        <v>461</v>
      </c>
      <c r="F173" s="401"/>
      <c r="G173" s="466" t="s">
        <v>661</v>
      </c>
      <c r="H173" s="1748"/>
    </row>
    <row r="174" spans="1:8" ht="39.950000000000003" customHeight="1">
      <c r="A174" s="1717" t="s">
        <v>651</v>
      </c>
      <c r="B174" s="407" t="s">
        <v>848</v>
      </c>
      <c r="C174" s="1737"/>
      <c r="D174" s="465"/>
      <c r="E174" s="400" t="s">
        <v>673</v>
      </c>
      <c r="F174" s="401"/>
      <c r="G174" s="466" t="s">
        <v>674</v>
      </c>
      <c r="H174" s="1746"/>
    </row>
    <row r="175" spans="1:8" ht="39.950000000000003" customHeight="1">
      <c r="A175" s="1718"/>
      <c r="B175" s="407" t="s">
        <v>849</v>
      </c>
      <c r="C175" s="1738"/>
      <c r="D175" s="465"/>
      <c r="E175" s="400" t="s">
        <v>461</v>
      </c>
      <c r="F175" s="401"/>
      <c r="G175" s="466" t="s">
        <v>661</v>
      </c>
      <c r="H175" s="1747"/>
    </row>
    <row r="176" spans="1:8" ht="39.950000000000003" customHeight="1">
      <c r="A176" s="1718"/>
      <c r="B176" s="407" t="s">
        <v>838</v>
      </c>
      <c r="C176" s="1738"/>
      <c r="D176" s="465"/>
      <c r="E176" s="400" t="s">
        <v>461</v>
      </c>
      <c r="F176" s="401"/>
      <c r="G176" s="466" t="s">
        <v>661</v>
      </c>
      <c r="H176" s="1747"/>
    </row>
    <row r="177" spans="1:8" ht="39.950000000000003" customHeight="1">
      <c r="A177" s="1719"/>
      <c r="B177" s="407" t="s">
        <v>850</v>
      </c>
      <c r="C177" s="1739"/>
      <c r="D177" s="465"/>
      <c r="E177" s="400" t="s">
        <v>461</v>
      </c>
      <c r="F177" s="401"/>
      <c r="G177" s="466" t="s">
        <v>661</v>
      </c>
      <c r="H177" s="1748"/>
    </row>
    <row r="178" spans="1:8" ht="39.950000000000003" customHeight="1">
      <c r="A178" s="1717" t="s">
        <v>680</v>
      </c>
      <c r="B178" s="407" t="s">
        <v>837</v>
      </c>
      <c r="C178" s="1734"/>
      <c r="D178" s="465"/>
      <c r="E178" s="400" t="s">
        <v>461</v>
      </c>
      <c r="F178" s="401"/>
      <c r="G178" s="466" t="s">
        <v>661</v>
      </c>
      <c r="H178" s="1746"/>
    </row>
    <row r="179" spans="1:8" ht="39.950000000000003" customHeight="1">
      <c r="A179" s="1718"/>
      <c r="B179" s="407" t="s">
        <v>836</v>
      </c>
      <c r="C179" s="1735"/>
      <c r="D179" s="474"/>
      <c r="E179" s="400" t="s">
        <v>460</v>
      </c>
      <c r="F179" s="401"/>
      <c r="G179" s="466" t="s">
        <v>458</v>
      </c>
      <c r="H179" s="1747"/>
    </row>
    <row r="180" spans="1:8" ht="93.75">
      <c r="A180" s="1718"/>
      <c r="B180" s="407" t="s">
        <v>833</v>
      </c>
      <c r="C180" s="1735"/>
      <c r="D180" s="474"/>
      <c r="E180" s="400" t="s">
        <v>681</v>
      </c>
      <c r="F180" s="401"/>
      <c r="G180" s="466" t="s">
        <v>682</v>
      </c>
      <c r="H180" s="1747"/>
    </row>
    <row r="181" spans="1:8" ht="39.950000000000003" customHeight="1">
      <c r="A181" s="1718"/>
      <c r="B181" s="407" t="s">
        <v>834</v>
      </c>
      <c r="C181" s="1735"/>
      <c r="D181" s="465"/>
      <c r="E181" s="400" t="s">
        <v>461</v>
      </c>
      <c r="F181" s="401"/>
      <c r="G181" s="466" t="s">
        <v>661</v>
      </c>
      <c r="H181" s="1747"/>
    </row>
    <row r="182" spans="1:8" ht="39.950000000000003" customHeight="1" thickBot="1">
      <c r="A182" s="1719"/>
      <c r="B182" s="407" t="s">
        <v>835</v>
      </c>
      <c r="C182" s="1742"/>
      <c r="D182" s="475"/>
      <c r="E182" s="476" t="s">
        <v>461</v>
      </c>
      <c r="F182" s="477"/>
      <c r="G182" s="478" t="s">
        <v>661</v>
      </c>
      <c r="H182" s="1748"/>
    </row>
  </sheetData>
  <mergeCells count="122">
    <mergeCell ref="C74:C76"/>
    <mergeCell ref="C82:C83"/>
    <mergeCell ref="C93:C97"/>
    <mergeCell ref="C89:C92"/>
    <mergeCell ref="C84:C85"/>
    <mergeCell ref="C110:C111"/>
    <mergeCell ref="C112:C115"/>
    <mergeCell ref="C98:C109"/>
    <mergeCell ref="H86:H88"/>
    <mergeCell ref="H89:H92"/>
    <mergeCell ref="H93:H97"/>
    <mergeCell ref="H110:H111"/>
    <mergeCell ref="H74:H76"/>
    <mergeCell ref="H77:H79"/>
    <mergeCell ref="H82:H83"/>
    <mergeCell ref="H84:H85"/>
    <mergeCell ref="H4:H7"/>
    <mergeCell ref="H9:H10"/>
    <mergeCell ref="H11:H12"/>
    <mergeCell ref="H13:H18"/>
    <mergeCell ref="H19:H21"/>
    <mergeCell ref="H24:H25"/>
    <mergeCell ref="H30:H31"/>
    <mergeCell ref="H22:H23"/>
    <mergeCell ref="H27:H29"/>
    <mergeCell ref="H32:H37"/>
    <mergeCell ref="H38:H40"/>
    <mergeCell ref="H41:H43"/>
    <mergeCell ref="H44:H47"/>
    <mergeCell ref="H48:H52"/>
    <mergeCell ref="H59:H65"/>
    <mergeCell ref="H66:H73"/>
    <mergeCell ref="H169:H173"/>
    <mergeCell ref="H174:H177"/>
    <mergeCell ref="H98:H109"/>
    <mergeCell ref="H120:H121"/>
    <mergeCell ref="H178:H182"/>
    <mergeCell ref="H140:H143"/>
    <mergeCell ref="H146:H148"/>
    <mergeCell ref="H151:H153"/>
    <mergeCell ref="H156:H158"/>
    <mergeCell ref="H159:H161"/>
    <mergeCell ref="H112:H115"/>
    <mergeCell ref="H116:H119"/>
    <mergeCell ref="H122:H125"/>
    <mergeCell ref="H128:H131"/>
    <mergeCell ref="H134:H137"/>
    <mergeCell ref="H162:H163"/>
    <mergeCell ref="H165:H168"/>
    <mergeCell ref="D1:G1"/>
    <mergeCell ref="C178:C182"/>
    <mergeCell ref="C162:C163"/>
    <mergeCell ref="C165:C168"/>
    <mergeCell ref="C174:C177"/>
    <mergeCell ref="C169:C173"/>
    <mergeCell ref="C159:C161"/>
    <mergeCell ref="C156:C158"/>
    <mergeCell ref="C86:C88"/>
    <mergeCell ref="C4:C7"/>
    <mergeCell ref="C9:C10"/>
    <mergeCell ref="C11:C12"/>
    <mergeCell ref="C13:C18"/>
    <mergeCell ref="C122:C127"/>
    <mergeCell ref="C116:C121"/>
    <mergeCell ref="C19:C21"/>
    <mergeCell ref="C24:C25"/>
    <mergeCell ref="C26:C29"/>
    <mergeCell ref="C30:C31"/>
    <mergeCell ref="C44:C47"/>
    <mergeCell ref="C32:C33"/>
    <mergeCell ref="C34:C35"/>
    <mergeCell ref="D3:G3"/>
    <mergeCell ref="C66:C73"/>
    <mergeCell ref="A13:A18"/>
    <mergeCell ref="A19:A21"/>
    <mergeCell ref="A24:A25"/>
    <mergeCell ref="A30:A31"/>
    <mergeCell ref="A32:A33"/>
    <mergeCell ref="A34:A35"/>
    <mergeCell ref="A36:A37"/>
    <mergeCell ref="A38:A40"/>
    <mergeCell ref="C151:C155"/>
    <mergeCell ref="C146:C150"/>
    <mergeCell ref="C140:C145"/>
    <mergeCell ref="C134:C139"/>
    <mergeCell ref="C128:C133"/>
    <mergeCell ref="A140:A145"/>
    <mergeCell ref="A146:A150"/>
    <mergeCell ref="A151:A155"/>
    <mergeCell ref="C22:C23"/>
    <mergeCell ref="C77:C79"/>
    <mergeCell ref="C48:C52"/>
    <mergeCell ref="C59:C65"/>
    <mergeCell ref="C36:C37"/>
    <mergeCell ref="C38:C40"/>
    <mergeCell ref="C41:C43"/>
    <mergeCell ref="C53:C58"/>
    <mergeCell ref="A41:A43"/>
    <mergeCell ref="A44:A47"/>
    <mergeCell ref="A48:A52"/>
    <mergeCell ref="A53:A58"/>
    <mergeCell ref="A59:A65"/>
    <mergeCell ref="A66:A73"/>
    <mergeCell ref="A74:A76"/>
    <mergeCell ref="A77:A79"/>
    <mergeCell ref="A82:A83"/>
    <mergeCell ref="A156:A158"/>
    <mergeCell ref="A159:A161"/>
    <mergeCell ref="A162:A163"/>
    <mergeCell ref="A165:A168"/>
    <mergeCell ref="A169:A173"/>
    <mergeCell ref="A174:A177"/>
    <mergeCell ref="A178:A182"/>
    <mergeCell ref="A86:A88"/>
    <mergeCell ref="A89:A92"/>
    <mergeCell ref="A93:A96"/>
    <mergeCell ref="A98:A109"/>
    <mergeCell ref="A112:A113"/>
    <mergeCell ref="A116:A121"/>
    <mergeCell ref="A122:A127"/>
    <mergeCell ref="A128:A133"/>
    <mergeCell ref="A134:A139"/>
  </mergeCells>
  <phoneticPr fontId="3"/>
  <dataValidations count="2">
    <dataValidation type="list" allowBlank="1" showInputMessage="1" showErrorMessage="1" sqref="C8:C9 C11 C13 C19 C26 C30 C4 C36 C44 C48 C84 C66 C59 C77 C74 C93 C89 C86 C80:C82 C116 C110 C128 C41 C112 C140 C146 C134 C159 C151 C162 C164:C166 C169 C22 C24 C178:C182 C32 C34 C38 C174 C156:C157 C122 C98">
      <formula1>"あり,なし"</formula1>
    </dataValidation>
    <dataValidation type="list" allowBlank="1" showInputMessage="1" showErrorMessage="1" sqref="D4:D182 F4:F182">
      <formula1>"〇"</formula1>
    </dataValidation>
  </dataValidations>
  <pageMargins left="0.70866141732283472" right="0.70866141732283472" top="0.74803149606299213" bottom="0.74803149606299213" header="0.31496062992125984" footer="0.31496062992125984"/>
  <pageSetup paperSize="9" scale="57" fitToHeight="0" orientation="portrait" r:id="rId1"/>
  <headerFooter>
    <oddFooter>&amp;P / &amp;N ページ</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60"/>
  <sheetViews>
    <sheetView zoomScale="75" zoomScaleNormal="75" zoomScaleSheetLayoutView="80" workbookViewId="0">
      <pane ySplit="3" topLeftCell="A4" activePane="bottomLeft" state="frozen"/>
      <selection sqref="A1:AR1"/>
      <selection pane="bottomLeft" sqref="A1:B1"/>
    </sheetView>
  </sheetViews>
  <sheetFormatPr defaultRowHeight="18.75"/>
  <cols>
    <col min="1" max="1" width="21.375" style="367" bestFit="1" customWidth="1"/>
    <col min="2" max="2" width="53.875" style="356" customWidth="1"/>
    <col min="3" max="3" width="8.375" customWidth="1"/>
    <col min="4" max="4" width="4.875" customWidth="1"/>
    <col min="5" max="5" width="12.125" style="368" bestFit="1" customWidth="1"/>
    <col min="6" max="6" width="5.375" style="368" customWidth="1"/>
    <col min="7" max="7" width="12.875" style="368" customWidth="1"/>
    <col min="8" max="8" width="20.875" customWidth="1"/>
  </cols>
  <sheetData>
    <row r="1" spans="1:8" ht="33" customHeight="1">
      <c r="A1" s="1807" t="s">
        <v>818</v>
      </c>
      <c r="B1" s="1808"/>
      <c r="C1" s="535"/>
      <c r="D1" s="1740" t="s">
        <v>782</v>
      </c>
      <c r="E1" s="1741"/>
      <c r="F1" s="1741"/>
      <c r="G1" s="1741"/>
      <c r="H1" s="378" t="e">
        <f>EDATE(実地指導予定日・添付書類一覧!$Q$2,-2)</f>
        <v>#NUM!</v>
      </c>
    </row>
    <row r="2" spans="1:8" ht="21" customHeight="1" thickBot="1">
      <c r="A2" s="484" t="s">
        <v>1062</v>
      </c>
      <c r="B2" s="480"/>
      <c r="D2" s="481"/>
      <c r="E2" s="482"/>
      <c r="F2" s="482"/>
      <c r="G2" s="482"/>
      <c r="H2" s="483"/>
    </row>
    <row r="3" spans="1:8" ht="28.5">
      <c r="A3" s="537" t="s">
        <v>656</v>
      </c>
      <c r="B3" s="432" t="s">
        <v>278</v>
      </c>
      <c r="C3" s="450" t="s">
        <v>1051</v>
      </c>
      <c r="D3" s="1743" t="s">
        <v>474</v>
      </c>
      <c r="E3" s="1744"/>
      <c r="F3" s="1744"/>
      <c r="G3" s="1745"/>
      <c r="H3" s="494" t="s">
        <v>709</v>
      </c>
    </row>
    <row r="4" spans="1:8" ht="39" customHeight="1">
      <c r="A4" s="1809" t="s">
        <v>1058</v>
      </c>
      <c r="B4" s="500" t="s">
        <v>1055</v>
      </c>
      <c r="C4" s="1737"/>
      <c r="D4" s="497"/>
      <c r="E4" s="501" t="s">
        <v>819</v>
      </c>
      <c r="F4" s="391"/>
      <c r="G4" s="504" t="s">
        <v>820</v>
      </c>
      <c r="H4" s="1812"/>
    </row>
    <row r="5" spans="1:8" ht="39" customHeight="1">
      <c r="A5" s="1810"/>
      <c r="B5" s="500" t="s">
        <v>1056</v>
      </c>
      <c r="C5" s="1738"/>
      <c r="D5" s="497"/>
      <c r="E5" s="502" t="s">
        <v>806</v>
      </c>
      <c r="F5" s="391"/>
      <c r="G5" s="506" t="s">
        <v>1057</v>
      </c>
      <c r="H5" s="1813"/>
    </row>
    <row r="6" spans="1:8" ht="58.5">
      <c r="A6" s="1811"/>
      <c r="B6" s="500" t="s">
        <v>1000</v>
      </c>
      <c r="C6" s="1739"/>
      <c r="D6" s="498"/>
      <c r="E6" s="503" t="s">
        <v>819</v>
      </c>
      <c r="F6" s="391"/>
      <c r="G6" s="505" t="s">
        <v>820</v>
      </c>
      <c r="H6" s="1814"/>
    </row>
    <row r="7" spans="1:8" s="392" customFormat="1" ht="112.5">
      <c r="A7" s="1804" t="s">
        <v>666</v>
      </c>
      <c r="B7" s="489" t="s">
        <v>652</v>
      </c>
      <c r="C7" s="1815"/>
      <c r="D7" s="499"/>
      <c r="E7" s="357" t="s">
        <v>658</v>
      </c>
      <c r="F7" s="391"/>
      <c r="G7" s="461" t="s">
        <v>657</v>
      </c>
      <c r="H7" s="1795"/>
    </row>
    <row r="8" spans="1:8" s="392" customFormat="1" ht="39.950000000000003" customHeight="1">
      <c r="A8" s="1805"/>
      <c r="B8" s="489" t="s">
        <v>653</v>
      </c>
      <c r="C8" s="1816"/>
      <c r="D8" s="499"/>
      <c r="E8" s="357" t="s">
        <v>658</v>
      </c>
      <c r="F8" s="391"/>
      <c r="G8" s="461" t="s">
        <v>657</v>
      </c>
      <c r="H8" s="1801"/>
    </row>
    <row r="9" spans="1:8" s="392" customFormat="1" ht="39.950000000000003" customHeight="1">
      <c r="A9" s="1805"/>
      <c r="B9" s="489" t="s">
        <v>654</v>
      </c>
      <c r="C9" s="1816"/>
      <c r="D9" s="499"/>
      <c r="E9" s="357" t="s">
        <v>658</v>
      </c>
      <c r="F9" s="391"/>
      <c r="G9" s="461" t="s">
        <v>657</v>
      </c>
      <c r="H9" s="1801"/>
    </row>
    <row r="10" spans="1:8" s="392" customFormat="1" ht="39.950000000000003" customHeight="1">
      <c r="A10" s="1806"/>
      <c r="B10" s="489" t="s">
        <v>655</v>
      </c>
      <c r="C10" s="1817"/>
      <c r="D10" s="499"/>
      <c r="E10" s="357" t="s">
        <v>658</v>
      </c>
      <c r="F10" s="391"/>
      <c r="G10" s="461" t="s">
        <v>657</v>
      </c>
      <c r="H10" s="1796"/>
    </row>
    <row r="11" spans="1:8" ht="112.5">
      <c r="A11" s="1793" t="s">
        <v>710</v>
      </c>
      <c r="B11" s="490" t="s">
        <v>749</v>
      </c>
      <c r="C11" s="1734"/>
      <c r="D11" s="460"/>
      <c r="E11" s="396" t="s">
        <v>728</v>
      </c>
      <c r="F11" s="369"/>
      <c r="G11" s="462" t="s">
        <v>727</v>
      </c>
      <c r="H11" s="1795"/>
    </row>
    <row r="12" spans="1:8" ht="39.950000000000003" customHeight="1">
      <c r="A12" s="1799"/>
      <c r="B12" s="491" t="s">
        <v>990</v>
      </c>
      <c r="C12" s="1736"/>
      <c r="D12" s="460"/>
      <c r="E12" s="396" t="s">
        <v>662</v>
      </c>
      <c r="F12" s="369"/>
      <c r="G12" s="462" t="s">
        <v>672</v>
      </c>
      <c r="H12" s="1801"/>
    </row>
    <row r="13" spans="1:8" ht="112.5">
      <c r="A13" s="1802" t="s">
        <v>711</v>
      </c>
      <c r="B13" s="490" t="s">
        <v>750</v>
      </c>
      <c r="C13" s="1734"/>
      <c r="D13" s="460"/>
      <c r="E13" s="396" t="s">
        <v>728</v>
      </c>
      <c r="F13" s="369"/>
      <c r="G13" s="462" t="s">
        <v>727</v>
      </c>
      <c r="H13" s="1803"/>
    </row>
    <row r="14" spans="1:8" ht="39.950000000000003" customHeight="1">
      <c r="A14" s="1802"/>
      <c r="B14" s="491" t="s">
        <v>991</v>
      </c>
      <c r="C14" s="1736"/>
      <c r="D14" s="460"/>
      <c r="E14" s="396" t="s">
        <v>662</v>
      </c>
      <c r="F14" s="369"/>
      <c r="G14" s="462" t="s">
        <v>663</v>
      </c>
      <c r="H14" s="1803"/>
    </row>
    <row r="15" spans="1:8" ht="39.950000000000003" customHeight="1">
      <c r="A15" s="1793" t="s">
        <v>686</v>
      </c>
      <c r="B15" s="490" t="s">
        <v>1001</v>
      </c>
      <c r="C15" s="1738"/>
      <c r="D15" s="460"/>
      <c r="E15" s="396" t="s">
        <v>745</v>
      </c>
      <c r="F15" s="369"/>
      <c r="G15" s="462" t="s">
        <v>746</v>
      </c>
      <c r="H15" s="1801"/>
    </row>
    <row r="16" spans="1:8" ht="39.950000000000003" customHeight="1">
      <c r="A16" s="1799"/>
      <c r="B16" s="490" t="s">
        <v>616</v>
      </c>
      <c r="C16" s="1738"/>
      <c r="D16" s="460"/>
      <c r="E16" s="396" t="s">
        <v>458</v>
      </c>
      <c r="F16" s="369"/>
      <c r="G16" s="462" t="s">
        <v>460</v>
      </c>
      <c r="H16" s="1801"/>
    </row>
    <row r="17" spans="1:8" ht="39.950000000000003" customHeight="1">
      <c r="A17" s="1799"/>
      <c r="B17" s="490" t="s">
        <v>617</v>
      </c>
      <c r="C17" s="1738"/>
      <c r="D17" s="460"/>
      <c r="E17" s="396" t="s">
        <v>458</v>
      </c>
      <c r="F17" s="369"/>
      <c r="G17" s="462" t="s">
        <v>460</v>
      </c>
      <c r="H17" s="1801"/>
    </row>
    <row r="18" spans="1:8" ht="39.950000000000003" customHeight="1">
      <c r="A18" s="1799"/>
      <c r="B18" s="490" t="s">
        <v>1002</v>
      </c>
      <c r="C18" s="1738"/>
      <c r="D18" s="460"/>
      <c r="E18" s="396" t="s">
        <v>745</v>
      </c>
      <c r="F18" s="369"/>
      <c r="G18" s="462" t="s">
        <v>746</v>
      </c>
      <c r="H18" s="1801"/>
    </row>
    <row r="19" spans="1:8" ht="39.950000000000003" customHeight="1">
      <c r="A19" s="1794"/>
      <c r="B19" s="490" t="s">
        <v>1004</v>
      </c>
      <c r="C19" s="1739"/>
      <c r="D19" s="460"/>
      <c r="E19" s="396" t="s">
        <v>747</v>
      </c>
      <c r="F19" s="369"/>
      <c r="G19" s="462" t="s">
        <v>748</v>
      </c>
      <c r="H19" s="1796"/>
    </row>
    <row r="20" spans="1:8" ht="39.950000000000003" customHeight="1">
      <c r="A20" s="1793" t="s">
        <v>712</v>
      </c>
      <c r="B20" s="490" t="s">
        <v>1003</v>
      </c>
      <c r="C20" s="1737"/>
      <c r="D20" s="460"/>
      <c r="E20" s="396" t="s">
        <v>758</v>
      </c>
      <c r="F20" s="369"/>
      <c r="G20" s="462" t="s">
        <v>757</v>
      </c>
      <c r="H20" s="1795"/>
    </row>
    <row r="21" spans="1:8" ht="39.950000000000003" customHeight="1">
      <c r="A21" s="1799"/>
      <c r="B21" s="490" t="s">
        <v>1005</v>
      </c>
      <c r="C21" s="1738"/>
      <c r="D21" s="460"/>
      <c r="E21" s="396" t="s">
        <v>760</v>
      </c>
      <c r="F21" s="369"/>
      <c r="G21" s="462" t="s">
        <v>759</v>
      </c>
      <c r="H21" s="1801"/>
    </row>
    <row r="22" spans="1:8" ht="40.5">
      <c r="A22" s="1794"/>
      <c r="B22" s="490" t="s">
        <v>1006</v>
      </c>
      <c r="C22" s="1739"/>
      <c r="D22" s="460"/>
      <c r="E22" s="396" t="s">
        <v>761</v>
      </c>
      <c r="F22" s="369"/>
      <c r="G22" s="462" t="s">
        <v>762</v>
      </c>
      <c r="H22" s="1796"/>
    </row>
    <row r="23" spans="1:8" ht="39.950000000000003" customHeight="1">
      <c r="A23" s="1793" t="s">
        <v>687</v>
      </c>
      <c r="B23" s="490" t="s">
        <v>755</v>
      </c>
      <c r="C23" s="1734"/>
      <c r="D23" s="460"/>
      <c r="E23" s="396" t="s">
        <v>461</v>
      </c>
      <c r="F23" s="369"/>
      <c r="G23" s="462" t="s">
        <v>661</v>
      </c>
      <c r="H23" s="1795"/>
    </row>
    <row r="24" spans="1:8" ht="39.950000000000003" customHeight="1">
      <c r="A24" s="1794"/>
      <c r="B24" s="490" t="s">
        <v>756</v>
      </c>
      <c r="C24" s="1736"/>
      <c r="D24" s="460"/>
      <c r="E24" s="396" t="s">
        <v>688</v>
      </c>
      <c r="F24" s="369"/>
      <c r="G24" s="462" t="s">
        <v>689</v>
      </c>
      <c r="H24" s="1796"/>
    </row>
    <row r="25" spans="1:8" ht="39.950000000000003" customHeight="1">
      <c r="A25" s="1793" t="s">
        <v>707</v>
      </c>
      <c r="B25" s="490" t="s">
        <v>618</v>
      </c>
      <c r="C25" s="1737"/>
      <c r="D25" s="460"/>
      <c r="E25" s="396" t="s">
        <v>458</v>
      </c>
      <c r="F25" s="369"/>
      <c r="G25" s="462" t="s">
        <v>460</v>
      </c>
      <c r="H25" s="1795"/>
    </row>
    <row r="26" spans="1:8" ht="39.950000000000003" customHeight="1">
      <c r="A26" s="1794"/>
      <c r="B26" s="490" t="s">
        <v>619</v>
      </c>
      <c r="C26" s="1739"/>
      <c r="D26" s="460"/>
      <c r="E26" s="396" t="s">
        <v>458</v>
      </c>
      <c r="F26" s="369"/>
      <c r="G26" s="462" t="s">
        <v>460</v>
      </c>
      <c r="H26" s="1796"/>
    </row>
    <row r="27" spans="1:8" ht="56.25">
      <c r="A27" s="1793" t="s">
        <v>713</v>
      </c>
      <c r="B27" s="433" t="s">
        <v>768</v>
      </c>
      <c r="C27" s="1737"/>
      <c r="D27" s="460"/>
      <c r="E27" s="396" t="s">
        <v>671</v>
      </c>
      <c r="F27" s="369"/>
      <c r="G27" s="462" t="s">
        <v>670</v>
      </c>
      <c r="H27" s="495"/>
    </row>
    <row r="28" spans="1:8" ht="37.5">
      <c r="A28" s="1799"/>
      <c r="B28" s="541" t="s">
        <v>769</v>
      </c>
      <c r="C28" s="1738"/>
      <c r="D28" s="463"/>
      <c r="E28" s="539" t="s">
        <v>690</v>
      </c>
      <c r="F28" s="377"/>
      <c r="G28" s="538" t="s">
        <v>691</v>
      </c>
      <c r="H28" s="1797"/>
    </row>
    <row r="29" spans="1:8" ht="39.950000000000003" customHeight="1">
      <c r="A29" s="1799"/>
      <c r="B29" s="491" t="s">
        <v>770</v>
      </c>
      <c r="C29" s="1738"/>
      <c r="D29" s="464"/>
      <c r="E29" s="396" t="s">
        <v>692</v>
      </c>
      <c r="F29" s="369"/>
      <c r="G29" s="462" t="s">
        <v>693</v>
      </c>
      <c r="H29" s="1797"/>
    </row>
    <row r="30" spans="1:8" ht="39.950000000000003" customHeight="1">
      <c r="A30" s="1794"/>
      <c r="B30" s="491" t="s">
        <v>771</v>
      </c>
      <c r="C30" s="1739"/>
      <c r="D30" s="464"/>
      <c r="E30" s="396" t="s">
        <v>694</v>
      </c>
      <c r="F30" s="369"/>
      <c r="G30" s="462" t="s">
        <v>695</v>
      </c>
      <c r="H30" s="1798"/>
    </row>
    <row r="31" spans="1:8" ht="56.25">
      <c r="A31" s="1761" t="s">
        <v>683</v>
      </c>
      <c r="B31" s="437" t="s">
        <v>1007</v>
      </c>
      <c r="C31" s="1766"/>
      <c r="D31" s="465"/>
      <c r="E31" s="400" t="s">
        <v>658</v>
      </c>
      <c r="F31" s="401"/>
      <c r="G31" s="466" t="s">
        <v>657</v>
      </c>
      <c r="H31" s="1800"/>
    </row>
    <row r="32" spans="1:8" ht="112.5">
      <c r="A32" s="1762"/>
      <c r="B32" s="437" t="s">
        <v>765</v>
      </c>
      <c r="C32" s="1768"/>
      <c r="D32" s="465"/>
      <c r="E32" s="400" t="s">
        <v>658</v>
      </c>
      <c r="F32" s="401"/>
      <c r="G32" s="466" t="s">
        <v>657</v>
      </c>
      <c r="H32" s="1800"/>
    </row>
    <row r="33" spans="1:8" ht="56.25">
      <c r="A33" s="1761" t="s">
        <v>684</v>
      </c>
      <c r="B33" s="437" t="s">
        <v>1007</v>
      </c>
      <c r="C33" s="1766"/>
      <c r="D33" s="465"/>
      <c r="E33" s="400" t="s">
        <v>658</v>
      </c>
      <c r="F33" s="401"/>
      <c r="G33" s="466" t="s">
        <v>657</v>
      </c>
      <c r="H33" s="1800"/>
    </row>
    <row r="34" spans="1:8" ht="93.75">
      <c r="A34" s="1762"/>
      <c r="B34" s="437" t="s">
        <v>772</v>
      </c>
      <c r="C34" s="1768"/>
      <c r="D34" s="465"/>
      <c r="E34" s="400" t="s">
        <v>658</v>
      </c>
      <c r="F34" s="401"/>
      <c r="G34" s="466" t="s">
        <v>657</v>
      </c>
      <c r="H34" s="1800"/>
    </row>
    <row r="35" spans="1:8" ht="56.25">
      <c r="A35" s="1780" t="s">
        <v>685</v>
      </c>
      <c r="B35" s="437" t="s">
        <v>1007</v>
      </c>
      <c r="C35" s="1766"/>
      <c r="D35" s="465"/>
      <c r="E35" s="400" t="s">
        <v>658</v>
      </c>
      <c r="F35" s="401"/>
      <c r="G35" s="466" t="s">
        <v>657</v>
      </c>
      <c r="H35" s="1800"/>
    </row>
    <row r="36" spans="1:8" ht="37.5">
      <c r="A36" s="1792"/>
      <c r="B36" s="437" t="s">
        <v>774</v>
      </c>
      <c r="C36" s="1768"/>
      <c r="D36" s="465"/>
      <c r="E36" s="400" t="s">
        <v>658</v>
      </c>
      <c r="F36" s="401"/>
      <c r="G36" s="466" t="s">
        <v>657</v>
      </c>
      <c r="H36" s="1800"/>
    </row>
    <row r="37" spans="1:8" ht="93.75">
      <c r="A37" s="1780" t="s">
        <v>723</v>
      </c>
      <c r="B37" s="437" t="s">
        <v>1013</v>
      </c>
      <c r="C37" s="1770"/>
      <c r="D37" s="465"/>
      <c r="E37" s="400" t="s">
        <v>678</v>
      </c>
      <c r="F37" s="401"/>
      <c r="G37" s="466" t="s">
        <v>679</v>
      </c>
      <c r="H37" s="1779"/>
    </row>
    <row r="38" spans="1:8" ht="37.5">
      <c r="A38" s="1781"/>
      <c r="B38" s="437" t="s">
        <v>1011</v>
      </c>
      <c r="C38" s="1771"/>
      <c r="D38" s="465"/>
      <c r="E38" s="400" t="s">
        <v>721</v>
      </c>
      <c r="F38" s="401"/>
      <c r="G38" s="466" t="s">
        <v>722</v>
      </c>
      <c r="H38" s="1779"/>
    </row>
    <row r="39" spans="1:8" ht="39.950000000000003" customHeight="1">
      <c r="A39" s="1782" t="s">
        <v>622</v>
      </c>
      <c r="B39" s="492" t="s">
        <v>1014</v>
      </c>
      <c r="C39" s="1791"/>
      <c r="D39" s="465"/>
      <c r="E39" s="400" t="s">
        <v>460</v>
      </c>
      <c r="F39" s="401"/>
      <c r="G39" s="466" t="s">
        <v>458</v>
      </c>
      <c r="H39" s="1785" t="s">
        <v>788</v>
      </c>
    </row>
    <row r="40" spans="1:8" ht="39.950000000000003" customHeight="1">
      <c r="A40" s="1783"/>
      <c r="B40" s="435" t="s">
        <v>929</v>
      </c>
      <c r="C40" s="1791"/>
      <c r="D40" s="465"/>
      <c r="E40" s="400" t="s">
        <v>460</v>
      </c>
      <c r="F40" s="401"/>
      <c r="G40" s="466" t="s">
        <v>458</v>
      </c>
      <c r="H40" s="1786"/>
    </row>
    <row r="41" spans="1:8" ht="39.950000000000003" customHeight="1">
      <c r="A41" s="1783"/>
      <c r="B41" s="435" t="s">
        <v>784</v>
      </c>
      <c r="C41" s="1791"/>
      <c r="D41" s="465"/>
      <c r="E41" s="400" t="s">
        <v>460</v>
      </c>
      <c r="F41" s="401"/>
      <c r="G41" s="466" t="s">
        <v>458</v>
      </c>
      <c r="H41" s="1786"/>
    </row>
    <row r="42" spans="1:8" ht="57.75" customHeight="1">
      <c r="A42" s="1784"/>
      <c r="B42" s="435" t="s">
        <v>925</v>
      </c>
      <c r="C42" s="1791"/>
      <c r="D42" s="465"/>
      <c r="E42" s="400" t="s">
        <v>461</v>
      </c>
      <c r="F42" s="401"/>
      <c r="G42" s="466" t="s">
        <v>958</v>
      </c>
      <c r="H42" s="1787"/>
    </row>
    <row r="43" spans="1:8" ht="39.950000000000003" customHeight="1">
      <c r="A43" s="1788" t="s">
        <v>621</v>
      </c>
      <c r="B43" s="492" t="s">
        <v>1014</v>
      </c>
      <c r="C43" s="1766"/>
      <c r="D43" s="465"/>
      <c r="E43" s="400" t="s">
        <v>460</v>
      </c>
      <c r="F43" s="401"/>
      <c r="G43" s="466" t="s">
        <v>658</v>
      </c>
      <c r="H43" s="1785" t="s">
        <v>930</v>
      </c>
    </row>
    <row r="44" spans="1:8" ht="39.950000000000003" customHeight="1">
      <c r="A44" s="1789"/>
      <c r="B44" s="435" t="s">
        <v>924</v>
      </c>
      <c r="C44" s="1767"/>
      <c r="D44" s="465"/>
      <c r="E44" s="400" t="s">
        <v>678</v>
      </c>
      <c r="F44" s="401"/>
      <c r="G44" s="466" t="s">
        <v>679</v>
      </c>
      <c r="H44" s="1786"/>
    </row>
    <row r="45" spans="1:8" ht="56.25">
      <c r="A45" s="1789"/>
      <c r="B45" s="435" t="s">
        <v>787</v>
      </c>
      <c r="C45" s="1767"/>
      <c r="D45" s="465"/>
      <c r="E45" s="400" t="s">
        <v>460</v>
      </c>
      <c r="F45" s="401"/>
      <c r="G45" s="466" t="s">
        <v>658</v>
      </c>
      <c r="H45" s="1786"/>
    </row>
    <row r="46" spans="1:8" ht="54.75" customHeight="1">
      <c r="A46" s="1789"/>
      <c r="B46" s="435" t="s">
        <v>925</v>
      </c>
      <c r="C46" s="1767"/>
      <c r="D46" s="465"/>
      <c r="E46" s="400" t="s">
        <v>461</v>
      </c>
      <c r="F46" s="401"/>
      <c r="G46" s="466" t="s">
        <v>958</v>
      </c>
      <c r="H46" s="1786"/>
    </row>
    <row r="47" spans="1:8" ht="39.950000000000003" customHeight="1">
      <c r="A47" s="1790"/>
      <c r="B47" s="435" t="s">
        <v>789</v>
      </c>
      <c r="C47" s="1768"/>
      <c r="D47" s="465"/>
      <c r="E47" s="400" t="s">
        <v>672</v>
      </c>
      <c r="F47" s="401"/>
      <c r="G47" s="466" t="s">
        <v>472</v>
      </c>
      <c r="H47" s="1787"/>
    </row>
    <row r="48" spans="1:8" ht="56.25">
      <c r="A48" s="1774" t="s">
        <v>623</v>
      </c>
      <c r="B48" s="435" t="s">
        <v>926</v>
      </c>
      <c r="C48" s="1766"/>
      <c r="D48" s="465"/>
      <c r="E48" s="400" t="s">
        <v>461</v>
      </c>
      <c r="F48" s="401"/>
      <c r="G48" s="466" t="s">
        <v>661</v>
      </c>
      <c r="H48" s="1776" t="s">
        <v>915</v>
      </c>
    </row>
    <row r="49" spans="1:8" ht="39.950000000000003" customHeight="1">
      <c r="A49" s="1774"/>
      <c r="B49" s="435" t="s">
        <v>927</v>
      </c>
      <c r="C49" s="1767"/>
      <c r="D49" s="465"/>
      <c r="E49" s="400" t="s">
        <v>460</v>
      </c>
      <c r="F49" s="401"/>
      <c r="G49" s="466" t="s">
        <v>458</v>
      </c>
      <c r="H49" s="1777"/>
    </row>
    <row r="50" spans="1:8" ht="39.950000000000003" customHeight="1">
      <c r="A50" s="1774"/>
      <c r="B50" s="435" t="s">
        <v>928</v>
      </c>
      <c r="C50" s="1767"/>
      <c r="D50" s="465"/>
      <c r="E50" s="400" t="s">
        <v>673</v>
      </c>
      <c r="F50" s="401"/>
      <c r="G50" s="466" t="s">
        <v>674</v>
      </c>
      <c r="H50" s="1777"/>
    </row>
    <row r="51" spans="1:8" ht="39.950000000000003" customHeight="1">
      <c r="A51" s="1774"/>
      <c r="B51" s="435" t="s">
        <v>791</v>
      </c>
      <c r="C51" s="1767"/>
      <c r="D51" s="465"/>
      <c r="E51" s="400" t="s">
        <v>460</v>
      </c>
      <c r="F51" s="401"/>
      <c r="G51" s="466" t="s">
        <v>458</v>
      </c>
      <c r="H51" s="1777"/>
    </row>
    <row r="52" spans="1:8" ht="39.950000000000003" customHeight="1">
      <c r="A52" s="1774"/>
      <c r="B52" s="435" t="s">
        <v>792</v>
      </c>
      <c r="C52" s="1767"/>
      <c r="D52" s="465"/>
      <c r="E52" s="400" t="s">
        <v>460</v>
      </c>
      <c r="F52" s="401"/>
      <c r="G52" s="466" t="s">
        <v>458</v>
      </c>
      <c r="H52" s="1777"/>
    </row>
    <row r="53" spans="1:8" ht="39.950000000000003" customHeight="1">
      <c r="A53" s="1775"/>
      <c r="B53" s="435" t="s">
        <v>793</v>
      </c>
      <c r="C53" s="1768"/>
      <c r="D53" s="465"/>
      <c r="E53" s="400" t="s">
        <v>460</v>
      </c>
      <c r="F53" s="401"/>
      <c r="G53" s="466" t="s">
        <v>458</v>
      </c>
      <c r="H53" s="1778"/>
    </row>
    <row r="54" spans="1:8" ht="39.950000000000003" customHeight="1">
      <c r="A54" s="1761" t="s">
        <v>624</v>
      </c>
      <c r="B54" s="435" t="s">
        <v>921</v>
      </c>
      <c r="C54" s="1770"/>
      <c r="D54" s="465"/>
      <c r="E54" s="400" t="s">
        <v>461</v>
      </c>
      <c r="F54" s="401"/>
      <c r="G54" s="466" t="s">
        <v>661</v>
      </c>
      <c r="H54" s="1763" t="s">
        <v>915</v>
      </c>
    </row>
    <row r="55" spans="1:8" ht="39.950000000000003" customHeight="1">
      <c r="A55" s="1769"/>
      <c r="B55" s="435" t="s">
        <v>916</v>
      </c>
      <c r="C55" s="1771"/>
      <c r="D55" s="465"/>
      <c r="E55" s="400" t="s">
        <v>460</v>
      </c>
      <c r="F55" s="401"/>
      <c r="G55" s="466" t="s">
        <v>458</v>
      </c>
      <c r="H55" s="1765"/>
    </row>
    <row r="56" spans="1:8" ht="39.950000000000003" customHeight="1">
      <c r="A56" s="1769"/>
      <c r="B56" s="435" t="s">
        <v>777</v>
      </c>
      <c r="C56" s="1771"/>
      <c r="D56" s="465"/>
      <c r="E56" s="400" t="s">
        <v>673</v>
      </c>
      <c r="F56" s="401"/>
      <c r="G56" s="466" t="s">
        <v>674</v>
      </c>
      <c r="H56" s="1765"/>
    </row>
    <row r="57" spans="1:8" ht="39.950000000000003" customHeight="1">
      <c r="A57" s="1769"/>
      <c r="B57" s="435" t="s">
        <v>907</v>
      </c>
      <c r="C57" s="1771"/>
      <c r="D57" s="465"/>
      <c r="E57" s="400" t="s">
        <v>460</v>
      </c>
      <c r="F57" s="401"/>
      <c r="G57" s="466" t="s">
        <v>458</v>
      </c>
      <c r="H57" s="1765"/>
    </row>
    <row r="58" spans="1:8" ht="39.950000000000003" customHeight="1">
      <c r="A58" s="1769"/>
      <c r="B58" s="435" t="s">
        <v>778</v>
      </c>
      <c r="C58" s="1771"/>
      <c r="D58" s="465"/>
      <c r="E58" s="400" t="s">
        <v>672</v>
      </c>
      <c r="F58" s="401"/>
      <c r="G58" s="466" t="s">
        <v>472</v>
      </c>
      <c r="H58" s="1765"/>
    </row>
    <row r="59" spans="1:8" ht="39.950000000000003" customHeight="1">
      <c r="A59" s="1762"/>
      <c r="B59" s="435" t="s">
        <v>905</v>
      </c>
      <c r="C59" s="1772"/>
      <c r="D59" s="465"/>
      <c r="E59" s="400" t="s">
        <v>461</v>
      </c>
      <c r="F59" s="401"/>
      <c r="G59" s="466" t="s">
        <v>661</v>
      </c>
      <c r="H59" s="1764"/>
    </row>
    <row r="60" spans="1:8" ht="39.950000000000003" customHeight="1">
      <c r="A60" s="1761" t="s">
        <v>625</v>
      </c>
      <c r="B60" s="435" t="s">
        <v>921</v>
      </c>
      <c r="C60" s="1766"/>
      <c r="D60" s="465"/>
      <c r="E60" s="400" t="s">
        <v>461</v>
      </c>
      <c r="F60" s="401"/>
      <c r="G60" s="466" t="s">
        <v>661</v>
      </c>
      <c r="H60" s="1763" t="s">
        <v>915</v>
      </c>
    </row>
    <row r="61" spans="1:8" ht="39.950000000000003" customHeight="1">
      <c r="A61" s="1769"/>
      <c r="B61" s="435" t="s">
        <v>916</v>
      </c>
      <c r="C61" s="1767"/>
      <c r="D61" s="465"/>
      <c r="E61" s="400" t="s">
        <v>460</v>
      </c>
      <c r="F61" s="401"/>
      <c r="G61" s="466" t="s">
        <v>458</v>
      </c>
      <c r="H61" s="1765"/>
    </row>
    <row r="62" spans="1:8" ht="39.950000000000003" customHeight="1">
      <c r="A62" s="1769"/>
      <c r="B62" s="435" t="s">
        <v>777</v>
      </c>
      <c r="C62" s="1767"/>
      <c r="D62" s="465"/>
      <c r="E62" s="400" t="s">
        <v>673</v>
      </c>
      <c r="F62" s="401"/>
      <c r="G62" s="466" t="s">
        <v>674</v>
      </c>
      <c r="H62" s="1765"/>
    </row>
    <row r="63" spans="1:8" ht="39.950000000000003" customHeight="1">
      <c r="A63" s="1769"/>
      <c r="B63" s="435" t="s">
        <v>907</v>
      </c>
      <c r="C63" s="1767"/>
      <c r="D63" s="465"/>
      <c r="E63" s="400" t="s">
        <v>460</v>
      </c>
      <c r="F63" s="401"/>
      <c r="G63" s="466" t="s">
        <v>458</v>
      </c>
      <c r="H63" s="1765"/>
    </row>
    <row r="64" spans="1:8" ht="39.950000000000003" customHeight="1">
      <c r="A64" s="1769"/>
      <c r="B64" s="435" t="s">
        <v>780</v>
      </c>
      <c r="C64" s="1767"/>
      <c r="D64" s="465"/>
      <c r="E64" s="400" t="s">
        <v>672</v>
      </c>
      <c r="F64" s="401"/>
      <c r="G64" s="466" t="s">
        <v>461</v>
      </c>
      <c r="H64" s="1765"/>
    </row>
    <row r="65" spans="1:8" ht="39.950000000000003" customHeight="1">
      <c r="A65" s="1769"/>
      <c r="B65" s="435" t="s">
        <v>906</v>
      </c>
      <c r="C65" s="1767"/>
      <c r="D65" s="465"/>
      <c r="E65" s="400" t="s">
        <v>460</v>
      </c>
      <c r="F65" s="401"/>
      <c r="G65" s="466" t="s">
        <v>458</v>
      </c>
      <c r="H65" s="1765"/>
    </row>
    <row r="66" spans="1:8" ht="39.950000000000003" customHeight="1">
      <c r="A66" s="1769"/>
      <c r="B66" s="437" t="s">
        <v>781</v>
      </c>
      <c r="C66" s="1767"/>
      <c r="D66" s="465"/>
      <c r="E66" s="400" t="s">
        <v>460</v>
      </c>
      <c r="F66" s="401"/>
      <c r="G66" s="466" t="s">
        <v>458</v>
      </c>
      <c r="H66" s="1765"/>
    </row>
    <row r="67" spans="1:8" ht="39.950000000000003" customHeight="1">
      <c r="A67" s="1762"/>
      <c r="B67" s="435" t="s">
        <v>905</v>
      </c>
      <c r="C67" s="1768"/>
      <c r="D67" s="465"/>
      <c r="E67" s="400" t="s">
        <v>461</v>
      </c>
      <c r="F67" s="401"/>
      <c r="G67" s="466" t="s">
        <v>661</v>
      </c>
      <c r="H67" s="1764"/>
    </row>
    <row r="68" spans="1:8" ht="39.950000000000003" customHeight="1">
      <c r="A68" s="406" t="s">
        <v>629</v>
      </c>
      <c r="B68" s="437" t="s">
        <v>799</v>
      </c>
      <c r="C68" s="534"/>
      <c r="D68" s="465"/>
      <c r="E68" s="400" t="s">
        <v>461</v>
      </c>
      <c r="F68" s="401"/>
      <c r="G68" s="466" t="s">
        <v>661</v>
      </c>
      <c r="H68" s="496"/>
    </row>
    <row r="69" spans="1:8" ht="56.25">
      <c r="A69" s="406" t="s">
        <v>630</v>
      </c>
      <c r="B69" s="435" t="s">
        <v>901</v>
      </c>
      <c r="C69" s="534"/>
      <c r="D69" s="465"/>
      <c r="E69" s="400" t="s">
        <v>658</v>
      </c>
      <c r="F69" s="401"/>
      <c r="G69" s="466" t="s">
        <v>657</v>
      </c>
      <c r="H69" s="496"/>
    </row>
    <row r="70" spans="1:8" ht="56.25">
      <c r="A70" s="1761" t="s">
        <v>631</v>
      </c>
      <c r="B70" s="435" t="s">
        <v>903</v>
      </c>
      <c r="C70" s="1770"/>
      <c r="D70" s="465"/>
      <c r="E70" s="400" t="s">
        <v>658</v>
      </c>
      <c r="F70" s="401"/>
      <c r="G70" s="466" t="s">
        <v>657</v>
      </c>
      <c r="H70" s="1763"/>
    </row>
    <row r="71" spans="1:8" ht="39.950000000000003" customHeight="1">
      <c r="A71" s="1762"/>
      <c r="B71" s="437" t="s">
        <v>800</v>
      </c>
      <c r="C71" s="1772"/>
      <c r="D71" s="465"/>
      <c r="E71" s="400" t="s">
        <v>672</v>
      </c>
      <c r="F71" s="401"/>
      <c r="G71" s="466" t="s">
        <v>472</v>
      </c>
      <c r="H71" s="1764"/>
    </row>
    <row r="72" spans="1:8" ht="112.5">
      <c r="A72" s="1761" t="s">
        <v>632</v>
      </c>
      <c r="B72" s="437" t="s">
        <v>708</v>
      </c>
      <c r="C72" s="1770"/>
      <c r="D72" s="471"/>
      <c r="E72" s="400" t="s">
        <v>658</v>
      </c>
      <c r="F72" s="401"/>
      <c r="G72" s="466" t="s">
        <v>657</v>
      </c>
      <c r="H72" s="1763"/>
    </row>
    <row r="73" spans="1:8" ht="39.950000000000003" customHeight="1">
      <c r="A73" s="1762"/>
      <c r="B73" s="437" t="s">
        <v>801</v>
      </c>
      <c r="C73" s="1772"/>
      <c r="D73" s="471"/>
      <c r="E73" s="400" t="s">
        <v>672</v>
      </c>
      <c r="F73" s="401"/>
      <c r="G73" s="466" t="s">
        <v>472</v>
      </c>
      <c r="H73" s="1764"/>
    </row>
    <row r="74" spans="1:8" ht="39.950000000000003" customHeight="1">
      <c r="A74" s="1761" t="s">
        <v>724</v>
      </c>
      <c r="B74" s="437" t="s">
        <v>889</v>
      </c>
      <c r="C74" s="1770"/>
      <c r="D74" s="465"/>
      <c r="E74" s="400" t="s">
        <v>460</v>
      </c>
      <c r="F74" s="401"/>
      <c r="G74" s="466" t="s">
        <v>458</v>
      </c>
      <c r="H74" s="1763" t="s">
        <v>716</v>
      </c>
    </row>
    <row r="75" spans="1:8" ht="56.25">
      <c r="A75" s="1769"/>
      <c r="B75" s="437" t="s">
        <v>922</v>
      </c>
      <c r="C75" s="1771"/>
      <c r="D75" s="465"/>
      <c r="E75" s="400" t="s">
        <v>461</v>
      </c>
      <c r="F75" s="401"/>
      <c r="G75" s="466" t="s">
        <v>661</v>
      </c>
      <c r="H75" s="1765"/>
    </row>
    <row r="76" spans="1:8" ht="39.950000000000003" customHeight="1">
      <c r="A76" s="1769"/>
      <c r="B76" s="437" t="s">
        <v>890</v>
      </c>
      <c r="C76" s="1771"/>
      <c r="D76" s="465"/>
      <c r="E76" s="400" t="s">
        <v>461</v>
      </c>
      <c r="F76" s="401"/>
      <c r="G76" s="466" t="s">
        <v>661</v>
      </c>
      <c r="H76" s="1765"/>
    </row>
    <row r="77" spans="1:8" ht="39.950000000000003" customHeight="1">
      <c r="A77" s="1769"/>
      <c r="B77" s="437" t="s">
        <v>891</v>
      </c>
      <c r="C77" s="1771"/>
      <c r="D77" s="465"/>
      <c r="E77" s="400" t="s">
        <v>460</v>
      </c>
      <c r="F77" s="401"/>
      <c r="G77" s="466" t="s">
        <v>458</v>
      </c>
      <c r="H77" s="1765"/>
    </row>
    <row r="78" spans="1:8" ht="75">
      <c r="A78" s="420" t="s">
        <v>894</v>
      </c>
      <c r="B78" s="437" t="s">
        <v>895</v>
      </c>
      <c r="C78" s="1772"/>
      <c r="D78" s="465"/>
      <c r="E78" s="400" t="s">
        <v>460</v>
      </c>
      <c r="F78" s="401"/>
      <c r="G78" s="466" t="s">
        <v>458</v>
      </c>
      <c r="H78" s="1764"/>
    </row>
    <row r="79" spans="1:8" ht="75">
      <c r="A79" s="1761" t="s">
        <v>725</v>
      </c>
      <c r="B79" s="493" t="s">
        <v>896</v>
      </c>
      <c r="C79" s="1770"/>
      <c r="D79" s="465"/>
      <c r="E79" s="400" t="s">
        <v>460</v>
      </c>
      <c r="F79" s="401"/>
      <c r="G79" s="466" t="s">
        <v>458</v>
      </c>
      <c r="H79" s="1763" t="s">
        <v>897</v>
      </c>
    </row>
    <row r="80" spans="1:8" ht="37.5">
      <c r="A80" s="1769"/>
      <c r="B80" s="493" t="s">
        <v>923</v>
      </c>
      <c r="C80" s="1771"/>
      <c r="D80" s="465"/>
      <c r="E80" s="400" t="s">
        <v>461</v>
      </c>
      <c r="F80" s="401"/>
      <c r="G80" s="466" t="s">
        <v>661</v>
      </c>
      <c r="H80" s="1765"/>
    </row>
    <row r="81" spans="1:8" ht="39.950000000000003" customHeight="1">
      <c r="A81" s="1769"/>
      <c r="B81" s="493" t="s">
        <v>891</v>
      </c>
      <c r="C81" s="1771"/>
      <c r="D81" s="465"/>
      <c r="E81" s="400" t="s">
        <v>460</v>
      </c>
      <c r="F81" s="401"/>
      <c r="G81" s="466" t="s">
        <v>458</v>
      </c>
      <c r="H81" s="1765"/>
    </row>
    <row r="82" spans="1:8" ht="150">
      <c r="A82" s="1761" t="s">
        <v>636</v>
      </c>
      <c r="B82" s="437" t="s">
        <v>1012</v>
      </c>
      <c r="C82" s="1766"/>
      <c r="D82" s="465"/>
      <c r="E82" s="400" t="s">
        <v>678</v>
      </c>
      <c r="F82" s="401"/>
      <c r="G82" s="466" t="s">
        <v>679</v>
      </c>
      <c r="H82" s="1763" t="s">
        <v>899</v>
      </c>
    </row>
    <row r="83" spans="1:8" ht="37.5">
      <c r="A83" s="1769"/>
      <c r="B83" s="437" t="s">
        <v>1015</v>
      </c>
      <c r="C83" s="1767"/>
      <c r="D83" s="465"/>
      <c r="E83" s="400" t="s">
        <v>678</v>
      </c>
      <c r="F83" s="401"/>
      <c r="G83" s="466" t="s">
        <v>679</v>
      </c>
      <c r="H83" s="1765"/>
    </row>
    <row r="84" spans="1:8" ht="56.25">
      <c r="A84" s="1769"/>
      <c r="B84" s="437" t="s">
        <v>885</v>
      </c>
      <c r="C84" s="1767"/>
      <c r="D84" s="465"/>
      <c r="E84" s="400" t="s">
        <v>678</v>
      </c>
      <c r="F84" s="401"/>
      <c r="G84" s="466" t="s">
        <v>679</v>
      </c>
      <c r="H84" s="1765"/>
    </row>
    <row r="85" spans="1:8" ht="39.950000000000003" customHeight="1">
      <c r="A85" s="1769"/>
      <c r="B85" s="437" t="s">
        <v>886</v>
      </c>
      <c r="C85" s="1767"/>
      <c r="D85" s="465"/>
      <c r="E85" s="400" t="s">
        <v>469</v>
      </c>
      <c r="F85" s="401"/>
      <c r="G85" s="466" t="s">
        <v>457</v>
      </c>
      <c r="H85" s="1765"/>
    </row>
    <row r="86" spans="1:8" ht="75">
      <c r="A86" s="1769"/>
      <c r="B86" s="437" t="s">
        <v>917</v>
      </c>
      <c r="C86" s="1767"/>
      <c r="D86" s="465"/>
      <c r="E86" s="400" t="s">
        <v>660</v>
      </c>
      <c r="F86" s="401"/>
      <c r="G86" s="466" t="s">
        <v>669</v>
      </c>
      <c r="H86" s="1765"/>
    </row>
    <row r="87" spans="1:8" ht="39.950000000000003" customHeight="1">
      <c r="A87" s="1769"/>
      <c r="B87" s="437" t="s">
        <v>887</v>
      </c>
      <c r="C87" s="1767"/>
      <c r="D87" s="465"/>
      <c r="E87" s="400" t="s">
        <v>461</v>
      </c>
      <c r="F87" s="401"/>
      <c r="G87" s="466" t="s">
        <v>661</v>
      </c>
      <c r="H87" s="1765"/>
    </row>
    <row r="88" spans="1:8" ht="75">
      <c r="A88" s="1769"/>
      <c r="B88" s="437" t="s">
        <v>994</v>
      </c>
      <c r="C88" s="1767"/>
      <c r="D88" s="465"/>
      <c r="E88" s="400" t="s">
        <v>461</v>
      </c>
      <c r="F88" s="401"/>
      <c r="G88" s="466" t="s">
        <v>661</v>
      </c>
      <c r="H88" s="1765"/>
    </row>
    <row r="89" spans="1:8" ht="75">
      <c r="A89" s="1769"/>
      <c r="B89" s="437" t="s">
        <v>995</v>
      </c>
      <c r="C89" s="1767"/>
      <c r="D89" s="465"/>
      <c r="E89" s="400" t="s">
        <v>673</v>
      </c>
      <c r="F89" s="401"/>
      <c r="G89" s="466" t="s">
        <v>674</v>
      </c>
      <c r="H89" s="1765"/>
    </row>
    <row r="90" spans="1:8" ht="39.950000000000003" customHeight="1">
      <c r="A90" s="1769"/>
      <c r="B90" s="437" t="s">
        <v>996</v>
      </c>
      <c r="C90" s="1767"/>
      <c r="D90" s="465"/>
      <c r="E90" s="400" t="s">
        <v>660</v>
      </c>
      <c r="F90" s="401"/>
      <c r="G90" s="466" t="s">
        <v>669</v>
      </c>
      <c r="H90" s="1765"/>
    </row>
    <row r="91" spans="1:8" ht="187.5">
      <c r="A91" s="1762"/>
      <c r="B91" s="434" t="s">
        <v>956</v>
      </c>
      <c r="C91" s="1768"/>
      <c r="D91" s="472"/>
      <c r="E91" s="408" t="s">
        <v>806</v>
      </c>
      <c r="F91" s="409"/>
      <c r="G91" s="473" t="s">
        <v>472</v>
      </c>
      <c r="H91" s="1764"/>
    </row>
    <row r="92" spans="1:8" ht="56.25">
      <c r="A92" s="1761" t="s">
        <v>637</v>
      </c>
      <c r="B92" s="437" t="s">
        <v>879</v>
      </c>
      <c r="C92" s="1770"/>
      <c r="D92" s="465"/>
      <c r="E92" s="400" t="s">
        <v>460</v>
      </c>
      <c r="F92" s="401"/>
      <c r="G92" s="466" t="s">
        <v>458</v>
      </c>
      <c r="H92" s="1763"/>
    </row>
    <row r="93" spans="1:8" ht="75">
      <c r="A93" s="1762"/>
      <c r="B93" s="437" t="s">
        <v>880</v>
      </c>
      <c r="C93" s="1772"/>
      <c r="D93" s="465"/>
      <c r="E93" s="400" t="s">
        <v>460</v>
      </c>
      <c r="F93" s="401"/>
      <c r="G93" s="466" t="s">
        <v>458</v>
      </c>
      <c r="H93" s="1764"/>
    </row>
    <row r="94" spans="1:8" ht="39.950000000000003" customHeight="1">
      <c r="A94" s="1761" t="s">
        <v>638</v>
      </c>
      <c r="B94" s="493" t="s">
        <v>981</v>
      </c>
      <c r="C94" s="1770"/>
      <c r="D94" s="465"/>
      <c r="E94" s="400" t="s">
        <v>460</v>
      </c>
      <c r="F94" s="401"/>
      <c r="G94" s="466" t="s">
        <v>458</v>
      </c>
      <c r="H94" s="1763" t="s">
        <v>915</v>
      </c>
    </row>
    <row r="95" spans="1:8" ht="56.25">
      <c r="A95" s="1769"/>
      <c r="B95" s="437" t="s">
        <v>982</v>
      </c>
      <c r="C95" s="1771"/>
      <c r="D95" s="465"/>
      <c r="E95" s="400" t="s">
        <v>461</v>
      </c>
      <c r="F95" s="401"/>
      <c r="G95" s="466" t="s">
        <v>661</v>
      </c>
      <c r="H95" s="1765"/>
    </row>
    <row r="96" spans="1:8" ht="37.5">
      <c r="A96" s="1769"/>
      <c r="B96" s="437" t="s">
        <v>875</v>
      </c>
      <c r="C96" s="1771"/>
      <c r="D96" s="465"/>
      <c r="E96" s="400" t="s">
        <v>876</v>
      </c>
      <c r="F96" s="401"/>
      <c r="G96" s="466" t="s">
        <v>877</v>
      </c>
      <c r="H96" s="1765"/>
    </row>
    <row r="97" spans="1:8" ht="56.25">
      <c r="A97" s="1762"/>
      <c r="B97" s="493" t="s">
        <v>1016</v>
      </c>
      <c r="C97" s="1772"/>
      <c r="D97" s="465"/>
      <c r="E97" s="400" t="s">
        <v>673</v>
      </c>
      <c r="F97" s="401"/>
      <c r="G97" s="466" t="s">
        <v>674</v>
      </c>
      <c r="H97" s="1764"/>
    </row>
    <row r="98" spans="1:8" ht="39.950000000000003" customHeight="1">
      <c r="A98" s="1758" t="s">
        <v>639</v>
      </c>
      <c r="B98" s="437" t="s">
        <v>882</v>
      </c>
      <c r="C98" s="1766"/>
      <c r="D98" s="465"/>
      <c r="E98" s="400" t="s">
        <v>461</v>
      </c>
      <c r="F98" s="401"/>
      <c r="G98" s="466" t="s">
        <v>661</v>
      </c>
      <c r="H98" s="1763"/>
    </row>
    <row r="99" spans="1:8" ht="39.950000000000003" customHeight="1">
      <c r="A99" s="1759"/>
      <c r="B99" s="437" t="s">
        <v>873</v>
      </c>
      <c r="C99" s="1767"/>
      <c r="D99" s="465"/>
      <c r="E99" s="400" t="s">
        <v>461</v>
      </c>
      <c r="F99" s="401"/>
      <c r="G99" s="466" t="s">
        <v>661</v>
      </c>
      <c r="H99" s="1765"/>
    </row>
    <row r="100" spans="1:8" ht="39.950000000000003" customHeight="1">
      <c r="A100" s="1759"/>
      <c r="B100" s="437" t="s">
        <v>871</v>
      </c>
      <c r="C100" s="1767"/>
      <c r="D100" s="465"/>
      <c r="E100" s="400" t="s">
        <v>460</v>
      </c>
      <c r="F100" s="401"/>
      <c r="G100" s="466" t="s">
        <v>458</v>
      </c>
      <c r="H100" s="1765"/>
    </row>
    <row r="101" spans="1:8" ht="39.950000000000003" customHeight="1">
      <c r="A101" s="1759"/>
      <c r="B101" s="437" t="s">
        <v>869</v>
      </c>
      <c r="C101" s="1767"/>
      <c r="D101" s="465"/>
      <c r="E101" s="400" t="s">
        <v>672</v>
      </c>
      <c r="F101" s="401"/>
      <c r="G101" s="466" t="s">
        <v>472</v>
      </c>
      <c r="H101" s="1765"/>
    </row>
    <row r="102" spans="1:8" ht="56.25">
      <c r="A102" s="1759"/>
      <c r="B102" s="437" t="s">
        <v>953</v>
      </c>
      <c r="C102" s="1767"/>
      <c r="D102" s="465"/>
      <c r="E102" s="400" t="s">
        <v>461</v>
      </c>
      <c r="F102" s="401"/>
      <c r="G102" s="466" t="s">
        <v>661</v>
      </c>
      <c r="H102" s="1765"/>
    </row>
    <row r="103" spans="1:8" ht="56.25">
      <c r="A103" s="1760"/>
      <c r="B103" s="437" t="s">
        <v>954</v>
      </c>
      <c r="C103" s="1768"/>
      <c r="D103" s="465"/>
      <c r="E103" s="400" t="s">
        <v>461</v>
      </c>
      <c r="F103" s="401"/>
      <c r="G103" s="466" t="s">
        <v>661</v>
      </c>
      <c r="H103" s="1764"/>
    </row>
    <row r="104" spans="1:8" ht="39.950000000000003" customHeight="1">
      <c r="A104" s="1758" t="s">
        <v>640</v>
      </c>
      <c r="B104" s="437" t="s">
        <v>882</v>
      </c>
      <c r="C104" s="1766"/>
      <c r="D104" s="465"/>
      <c r="E104" s="400" t="s">
        <v>461</v>
      </c>
      <c r="F104" s="401"/>
      <c r="G104" s="466" t="s">
        <v>661</v>
      </c>
      <c r="H104" s="1763"/>
    </row>
    <row r="105" spans="1:8" ht="39.950000000000003" customHeight="1">
      <c r="A105" s="1759"/>
      <c r="B105" s="437" t="s">
        <v>872</v>
      </c>
      <c r="C105" s="1767"/>
      <c r="D105" s="465"/>
      <c r="E105" s="400" t="s">
        <v>461</v>
      </c>
      <c r="F105" s="401"/>
      <c r="G105" s="466" t="s">
        <v>661</v>
      </c>
      <c r="H105" s="1765"/>
    </row>
    <row r="106" spans="1:8" ht="39.950000000000003" customHeight="1">
      <c r="A106" s="1759"/>
      <c r="B106" s="437" t="s">
        <v>871</v>
      </c>
      <c r="C106" s="1767"/>
      <c r="D106" s="465"/>
      <c r="E106" s="400" t="s">
        <v>460</v>
      </c>
      <c r="F106" s="401"/>
      <c r="G106" s="466" t="s">
        <v>458</v>
      </c>
      <c r="H106" s="1765"/>
    </row>
    <row r="107" spans="1:8" ht="39.950000000000003" customHeight="1">
      <c r="A107" s="1759"/>
      <c r="B107" s="437" t="s">
        <v>869</v>
      </c>
      <c r="C107" s="1767"/>
      <c r="D107" s="465"/>
      <c r="E107" s="400" t="s">
        <v>672</v>
      </c>
      <c r="F107" s="401"/>
      <c r="G107" s="466" t="s">
        <v>472</v>
      </c>
      <c r="H107" s="1765"/>
    </row>
    <row r="108" spans="1:8" ht="56.25">
      <c r="A108" s="1759"/>
      <c r="B108" s="437" t="s">
        <v>953</v>
      </c>
      <c r="C108" s="1767"/>
      <c r="D108" s="465"/>
      <c r="E108" s="400" t="s">
        <v>461</v>
      </c>
      <c r="F108" s="401"/>
      <c r="G108" s="466" t="s">
        <v>661</v>
      </c>
      <c r="H108" s="1765"/>
    </row>
    <row r="109" spans="1:8" ht="56.25">
      <c r="A109" s="1760"/>
      <c r="B109" s="437" t="s">
        <v>954</v>
      </c>
      <c r="C109" s="1768"/>
      <c r="D109" s="465"/>
      <c r="E109" s="400" t="s">
        <v>461</v>
      </c>
      <c r="F109" s="401"/>
      <c r="G109" s="466" t="s">
        <v>661</v>
      </c>
      <c r="H109" s="1764"/>
    </row>
    <row r="110" spans="1:8" ht="39.950000000000003" customHeight="1">
      <c r="A110" s="1758" t="s">
        <v>641</v>
      </c>
      <c r="B110" s="437" t="s">
        <v>882</v>
      </c>
      <c r="C110" s="1766"/>
      <c r="D110" s="465"/>
      <c r="E110" s="400" t="s">
        <v>461</v>
      </c>
      <c r="F110" s="401"/>
      <c r="G110" s="466" t="s">
        <v>661</v>
      </c>
      <c r="H110" s="1763"/>
    </row>
    <row r="111" spans="1:8" ht="39.950000000000003" customHeight="1">
      <c r="A111" s="1759"/>
      <c r="B111" s="437" t="s">
        <v>870</v>
      </c>
      <c r="C111" s="1767"/>
      <c r="D111" s="465"/>
      <c r="E111" s="400" t="s">
        <v>461</v>
      </c>
      <c r="F111" s="401"/>
      <c r="G111" s="466" t="s">
        <v>661</v>
      </c>
      <c r="H111" s="1765"/>
    </row>
    <row r="112" spans="1:8" ht="39.950000000000003" customHeight="1">
      <c r="A112" s="1759"/>
      <c r="B112" s="437" t="s">
        <v>871</v>
      </c>
      <c r="C112" s="1767"/>
      <c r="D112" s="465"/>
      <c r="E112" s="400" t="s">
        <v>460</v>
      </c>
      <c r="F112" s="401"/>
      <c r="G112" s="466" t="s">
        <v>458</v>
      </c>
      <c r="H112" s="1765"/>
    </row>
    <row r="113" spans="1:8" ht="39.950000000000003" customHeight="1">
      <c r="A113" s="1759"/>
      <c r="B113" s="437" t="s">
        <v>869</v>
      </c>
      <c r="C113" s="1767"/>
      <c r="D113" s="465"/>
      <c r="E113" s="400" t="s">
        <v>672</v>
      </c>
      <c r="F113" s="401"/>
      <c r="G113" s="466" t="s">
        <v>472</v>
      </c>
      <c r="H113" s="1765"/>
    </row>
    <row r="114" spans="1:8" ht="56.25">
      <c r="A114" s="1759"/>
      <c r="B114" s="437" t="s">
        <v>953</v>
      </c>
      <c r="C114" s="1767"/>
      <c r="D114" s="465"/>
      <c r="E114" s="400" t="s">
        <v>461</v>
      </c>
      <c r="F114" s="401"/>
      <c r="G114" s="466" t="s">
        <v>661</v>
      </c>
      <c r="H114" s="1765"/>
    </row>
    <row r="115" spans="1:8" ht="56.25">
      <c r="A115" s="1760"/>
      <c r="B115" s="437" t="s">
        <v>954</v>
      </c>
      <c r="C115" s="1768"/>
      <c r="D115" s="465"/>
      <c r="E115" s="400" t="s">
        <v>461</v>
      </c>
      <c r="F115" s="401"/>
      <c r="G115" s="466" t="s">
        <v>661</v>
      </c>
      <c r="H115" s="1764"/>
    </row>
    <row r="116" spans="1:8" ht="39.950000000000003" customHeight="1">
      <c r="A116" s="1758" t="s">
        <v>642</v>
      </c>
      <c r="B116" s="437" t="s">
        <v>881</v>
      </c>
      <c r="C116" s="1766"/>
      <c r="D116" s="465"/>
      <c r="E116" s="400" t="s">
        <v>461</v>
      </c>
      <c r="F116" s="401"/>
      <c r="G116" s="466" t="s">
        <v>661</v>
      </c>
      <c r="H116" s="1763"/>
    </row>
    <row r="117" spans="1:8" ht="39.950000000000003" customHeight="1">
      <c r="A117" s="1759"/>
      <c r="B117" s="437" t="s">
        <v>984</v>
      </c>
      <c r="C117" s="1767"/>
      <c r="D117" s="465"/>
      <c r="E117" s="400" t="s">
        <v>461</v>
      </c>
      <c r="F117" s="401"/>
      <c r="G117" s="466" t="s">
        <v>661</v>
      </c>
      <c r="H117" s="1765"/>
    </row>
    <row r="118" spans="1:8" ht="39.950000000000003" customHeight="1">
      <c r="A118" s="1759"/>
      <c r="B118" s="437" t="s">
        <v>867</v>
      </c>
      <c r="C118" s="1767"/>
      <c r="D118" s="465"/>
      <c r="E118" s="400" t="s">
        <v>460</v>
      </c>
      <c r="F118" s="401"/>
      <c r="G118" s="466" t="s">
        <v>458</v>
      </c>
      <c r="H118" s="1765"/>
    </row>
    <row r="119" spans="1:8" ht="39.950000000000003" customHeight="1">
      <c r="A119" s="1759"/>
      <c r="B119" s="437" t="s">
        <v>869</v>
      </c>
      <c r="C119" s="1767"/>
      <c r="D119" s="465"/>
      <c r="E119" s="400" t="s">
        <v>672</v>
      </c>
      <c r="F119" s="401"/>
      <c r="G119" s="466" t="s">
        <v>472</v>
      </c>
      <c r="H119" s="1765"/>
    </row>
    <row r="120" spans="1:8" ht="56.25">
      <c r="A120" s="1759"/>
      <c r="B120" s="437" t="s">
        <v>953</v>
      </c>
      <c r="C120" s="1767"/>
      <c r="D120" s="465"/>
      <c r="E120" s="400" t="s">
        <v>461</v>
      </c>
      <c r="F120" s="401"/>
      <c r="G120" s="466" t="s">
        <v>661</v>
      </c>
      <c r="H120" s="1765"/>
    </row>
    <row r="121" spans="1:8" ht="56.25">
      <c r="A121" s="1760"/>
      <c r="B121" s="437" t="s">
        <v>954</v>
      </c>
      <c r="C121" s="1768"/>
      <c r="D121" s="465"/>
      <c r="E121" s="400" t="s">
        <v>461</v>
      </c>
      <c r="F121" s="401"/>
      <c r="G121" s="466" t="s">
        <v>661</v>
      </c>
      <c r="H121" s="1764"/>
    </row>
    <row r="122" spans="1:8" ht="39.950000000000003" customHeight="1">
      <c r="A122" s="1758" t="s">
        <v>717</v>
      </c>
      <c r="B122" s="437" t="s">
        <v>882</v>
      </c>
      <c r="C122" s="1766"/>
      <c r="D122" s="465"/>
      <c r="E122" s="400" t="s">
        <v>461</v>
      </c>
      <c r="F122" s="401"/>
      <c r="G122" s="466" t="s">
        <v>661</v>
      </c>
      <c r="H122" s="1763"/>
    </row>
    <row r="123" spans="1:8" ht="56.25">
      <c r="A123" s="1759"/>
      <c r="B123" s="437" t="s">
        <v>985</v>
      </c>
      <c r="C123" s="1767"/>
      <c r="D123" s="465"/>
      <c r="E123" s="400" t="s">
        <v>461</v>
      </c>
      <c r="F123" s="401"/>
      <c r="G123" s="466" t="s">
        <v>661</v>
      </c>
      <c r="H123" s="1765"/>
    </row>
    <row r="124" spans="1:8" ht="39.950000000000003" customHeight="1">
      <c r="A124" s="1759"/>
      <c r="B124" s="437" t="s">
        <v>867</v>
      </c>
      <c r="C124" s="1767"/>
      <c r="D124" s="465"/>
      <c r="E124" s="400" t="s">
        <v>460</v>
      </c>
      <c r="F124" s="401"/>
      <c r="G124" s="466" t="s">
        <v>458</v>
      </c>
      <c r="H124" s="1765"/>
    </row>
    <row r="125" spans="1:8" ht="39.950000000000003" customHeight="1">
      <c r="A125" s="1759"/>
      <c r="B125" s="437" t="s">
        <v>866</v>
      </c>
      <c r="C125" s="1767"/>
      <c r="D125" s="465"/>
      <c r="E125" s="400" t="s">
        <v>672</v>
      </c>
      <c r="F125" s="401"/>
      <c r="G125" s="466" t="s">
        <v>472</v>
      </c>
      <c r="H125" s="1765"/>
    </row>
    <row r="126" spans="1:8" ht="56.25">
      <c r="A126" s="1759"/>
      <c r="B126" s="437" t="s">
        <v>953</v>
      </c>
      <c r="C126" s="1767"/>
      <c r="D126" s="465"/>
      <c r="E126" s="400" t="s">
        <v>461</v>
      </c>
      <c r="F126" s="401"/>
      <c r="G126" s="466" t="s">
        <v>661</v>
      </c>
      <c r="H126" s="1765"/>
    </row>
    <row r="127" spans="1:8" ht="56.25">
      <c r="A127" s="1760"/>
      <c r="B127" s="437" t="s">
        <v>954</v>
      </c>
      <c r="C127" s="1768"/>
      <c r="D127" s="465"/>
      <c r="E127" s="400" t="s">
        <v>461</v>
      </c>
      <c r="F127" s="401"/>
      <c r="G127" s="466" t="s">
        <v>661</v>
      </c>
      <c r="H127" s="1764"/>
    </row>
    <row r="128" spans="1:8" ht="39.950000000000003" customHeight="1">
      <c r="A128" s="1758" t="s">
        <v>643</v>
      </c>
      <c r="B128" s="437" t="s">
        <v>881</v>
      </c>
      <c r="C128" s="1766"/>
      <c r="D128" s="465"/>
      <c r="E128" s="400" t="s">
        <v>461</v>
      </c>
      <c r="F128" s="401"/>
      <c r="G128" s="466" t="s">
        <v>661</v>
      </c>
      <c r="H128" s="1763"/>
    </row>
    <row r="129" spans="1:8" ht="39.950000000000003" customHeight="1">
      <c r="A129" s="1759"/>
      <c r="B129" s="437" t="s">
        <v>864</v>
      </c>
      <c r="C129" s="1767"/>
      <c r="D129" s="465"/>
      <c r="E129" s="400" t="s">
        <v>461</v>
      </c>
      <c r="F129" s="401"/>
      <c r="G129" s="466" t="s">
        <v>661</v>
      </c>
      <c r="H129" s="1765"/>
    </row>
    <row r="130" spans="1:8" ht="39.950000000000003" customHeight="1">
      <c r="A130" s="1759"/>
      <c r="B130" s="437" t="s">
        <v>865</v>
      </c>
      <c r="C130" s="1767"/>
      <c r="D130" s="465"/>
      <c r="E130" s="400" t="s">
        <v>672</v>
      </c>
      <c r="F130" s="401"/>
      <c r="G130" s="466" t="s">
        <v>472</v>
      </c>
      <c r="H130" s="1765"/>
    </row>
    <row r="131" spans="1:8" ht="56.25">
      <c r="A131" s="1759"/>
      <c r="B131" s="437" t="s">
        <v>953</v>
      </c>
      <c r="C131" s="1767"/>
      <c r="D131" s="465"/>
      <c r="E131" s="400" t="s">
        <v>461</v>
      </c>
      <c r="F131" s="401"/>
      <c r="G131" s="466" t="s">
        <v>661</v>
      </c>
      <c r="H131" s="1765"/>
    </row>
    <row r="132" spans="1:8" ht="56.25">
      <c r="A132" s="1760"/>
      <c r="B132" s="437" t="s">
        <v>954</v>
      </c>
      <c r="C132" s="1768"/>
      <c r="D132" s="465"/>
      <c r="E132" s="400" t="s">
        <v>461</v>
      </c>
      <c r="F132" s="401"/>
      <c r="G132" s="466" t="s">
        <v>661</v>
      </c>
      <c r="H132" s="1764"/>
    </row>
    <row r="133" spans="1:8" ht="39.950000000000003" customHeight="1">
      <c r="A133" s="1758" t="s">
        <v>644</v>
      </c>
      <c r="B133" s="437" t="s">
        <v>997</v>
      </c>
      <c r="C133" s="1766"/>
      <c r="D133" s="465"/>
      <c r="E133" s="400" t="s">
        <v>461</v>
      </c>
      <c r="F133" s="401"/>
      <c r="G133" s="466" t="s">
        <v>661</v>
      </c>
      <c r="H133" s="1763"/>
    </row>
    <row r="134" spans="1:8" ht="39.950000000000003" customHeight="1">
      <c r="A134" s="1759"/>
      <c r="B134" s="437" t="s">
        <v>998</v>
      </c>
      <c r="C134" s="1767"/>
      <c r="D134" s="465"/>
      <c r="E134" s="400" t="s">
        <v>672</v>
      </c>
      <c r="F134" s="401"/>
      <c r="G134" s="466" t="s">
        <v>472</v>
      </c>
      <c r="H134" s="1765"/>
    </row>
    <row r="135" spans="1:8" ht="39.950000000000003" customHeight="1">
      <c r="A135" s="1759"/>
      <c r="B135" s="437" t="s">
        <v>865</v>
      </c>
      <c r="C135" s="1767"/>
      <c r="D135" s="465"/>
      <c r="E135" s="400" t="s">
        <v>672</v>
      </c>
      <c r="F135" s="401"/>
      <c r="G135" s="466" t="s">
        <v>472</v>
      </c>
      <c r="H135" s="1765"/>
    </row>
    <row r="136" spans="1:8" ht="56.25">
      <c r="A136" s="1759"/>
      <c r="B136" s="437" t="s">
        <v>953</v>
      </c>
      <c r="C136" s="1767"/>
      <c r="D136" s="465"/>
      <c r="E136" s="400" t="s">
        <v>461</v>
      </c>
      <c r="F136" s="401"/>
      <c r="G136" s="466" t="s">
        <v>661</v>
      </c>
      <c r="H136" s="1765"/>
    </row>
    <row r="137" spans="1:8" ht="56.25">
      <c r="A137" s="1760"/>
      <c r="B137" s="437" t="s">
        <v>954</v>
      </c>
      <c r="C137" s="1768"/>
      <c r="D137" s="465"/>
      <c r="E137" s="400" t="s">
        <v>461</v>
      </c>
      <c r="F137" s="401"/>
      <c r="G137" s="466" t="s">
        <v>661</v>
      </c>
      <c r="H137" s="1764"/>
    </row>
    <row r="138" spans="1:8" ht="56.25">
      <c r="A138" s="1761" t="s">
        <v>645</v>
      </c>
      <c r="B138" s="437" t="s">
        <v>884</v>
      </c>
      <c r="C138" s="1766"/>
      <c r="D138" s="465"/>
      <c r="E138" s="400" t="s">
        <v>461</v>
      </c>
      <c r="F138" s="401"/>
      <c r="G138" s="466" t="s">
        <v>661</v>
      </c>
      <c r="H138" s="1763"/>
    </row>
    <row r="139" spans="1:8" ht="37.5">
      <c r="A139" s="1762"/>
      <c r="B139" s="437" t="s">
        <v>999</v>
      </c>
      <c r="C139" s="1768"/>
      <c r="D139" s="465"/>
      <c r="E139" s="400" t="s">
        <v>663</v>
      </c>
      <c r="F139" s="401"/>
      <c r="G139" s="466" t="s">
        <v>472</v>
      </c>
      <c r="H139" s="1764"/>
    </row>
    <row r="140" spans="1:8" ht="39.950000000000003" customHeight="1">
      <c r="A140" s="1761" t="s">
        <v>646</v>
      </c>
      <c r="B140" s="437" t="s">
        <v>853</v>
      </c>
      <c r="C140" s="1770"/>
      <c r="D140" s="465"/>
      <c r="E140" s="400" t="s">
        <v>472</v>
      </c>
      <c r="F140" s="401"/>
      <c r="G140" s="466" t="s">
        <v>677</v>
      </c>
      <c r="H140" s="1763"/>
    </row>
    <row r="141" spans="1:8" ht="39.950000000000003" customHeight="1">
      <c r="A141" s="1769"/>
      <c r="B141" s="493" t="s">
        <v>854</v>
      </c>
      <c r="C141" s="1771"/>
      <c r="D141" s="465"/>
      <c r="E141" s="400" t="s">
        <v>460</v>
      </c>
      <c r="F141" s="401"/>
      <c r="G141" s="466" t="s">
        <v>458</v>
      </c>
      <c r="H141" s="1765"/>
    </row>
    <row r="142" spans="1:8" ht="56.25">
      <c r="A142" s="1762"/>
      <c r="B142" s="437" t="s">
        <v>855</v>
      </c>
      <c r="C142" s="1772"/>
      <c r="D142" s="465"/>
      <c r="E142" s="400" t="s">
        <v>461</v>
      </c>
      <c r="F142" s="401"/>
      <c r="G142" s="466" t="s">
        <v>661</v>
      </c>
      <c r="H142" s="1764"/>
    </row>
    <row r="143" spans="1:8" ht="56.25">
      <c r="A143" s="1761" t="s">
        <v>647</v>
      </c>
      <c r="B143" s="437" t="s">
        <v>856</v>
      </c>
      <c r="C143" s="1770"/>
      <c r="D143" s="465"/>
      <c r="E143" s="400" t="s">
        <v>678</v>
      </c>
      <c r="F143" s="401"/>
      <c r="G143" s="466" t="s">
        <v>679</v>
      </c>
      <c r="H143" s="1763"/>
    </row>
    <row r="144" spans="1:8" ht="39.950000000000003" customHeight="1">
      <c r="A144" s="1762"/>
      <c r="B144" s="437" t="s">
        <v>857</v>
      </c>
      <c r="C144" s="1772"/>
      <c r="D144" s="465"/>
      <c r="E144" s="400" t="s">
        <v>461</v>
      </c>
      <c r="F144" s="401"/>
      <c r="G144" s="466" t="s">
        <v>661</v>
      </c>
      <c r="H144" s="1764"/>
    </row>
    <row r="145" spans="1:8" ht="37.5">
      <c r="A145" s="406" t="s">
        <v>648</v>
      </c>
      <c r="B145" s="437" t="s">
        <v>862</v>
      </c>
      <c r="C145" s="534"/>
      <c r="D145" s="465"/>
      <c r="E145" s="400" t="s">
        <v>460</v>
      </c>
      <c r="F145" s="401"/>
      <c r="G145" s="466" t="s">
        <v>458</v>
      </c>
      <c r="H145" s="496"/>
    </row>
    <row r="146" spans="1:8" ht="39.950000000000003" customHeight="1">
      <c r="A146" s="1761" t="s">
        <v>649</v>
      </c>
      <c r="B146" s="437" t="s">
        <v>852</v>
      </c>
      <c r="C146" s="1766"/>
      <c r="D146" s="465"/>
      <c r="E146" s="400" t="s">
        <v>460</v>
      </c>
      <c r="F146" s="401"/>
      <c r="G146" s="466" t="s">
        <v>458</v>
      </c>
      <c r="H146" s="1763"/>
    </row>
    <row r="147" spans="1:8" ht="39.950000000000003" customHeight="1">
      <c r="A147" s="1769"/>
      <c r="B147" s="493" t="s">
        <v>1017</v>
      </c>
      <c r="C147" s="1767"/>
      <c r="D147" s="465"/>
      <c r="E147" s="400" t="s">
        <v>461</v>
      </c>
      <c r="F147" s="401"/>
      <c r="G147" s="466" t="s">
        <v>661</v>
      </c>
      <c r="H147" s="1765"/>
    </row>
    <row r="148" spans="1:8" ht="39.950000000000003" customHeight="1">
      <c r="A148" s="1769"/>
      <c r="B148" s="437" t="s">
        <v>851</v>
      </c>
      <c r="C148" s="1767"/>
      <c r="D148" s="465"/>
      <c r="E148" s="400" t="s">
        <v>678</v>
      </c>
      <c r="F148" s="401"/>
      <c r="G148" s="466" t="s">
        <v>679</v>
      </c>
      <c r="H148" s="1765"/>
    </row>
    <row r="149" spans="1:8" ht="37.5">
      <c r="A149" s="1762"/>
      <c r="B149" s="435" t="s">
        <v>971</v>
      </c>
      <c r="C149" s="1768"/>
      <c r="D149" s="465"/>
      <c r="E149" s="400" t="s">
        <v>460</v>
      </c>
      <c r="F149" s="401"/>
      <c r="G149" s="466" t="s">
        <v>458</v>
      </c>
      <c r="H149" s="1764"/>
    </row>
    <row r="150" spans="1:8" ht="55.5" customHeight="1">
      <c r="A150" s="1761" t="s">
        <v>650</v>
      </c>
      <c r="B150" s="493" t="s">
        <v>957</v>
      </c>
      <c r="C150" s="1770"/>
      <c r="D150" s="465"/>
      <c r="E150" s="400" t="s">
        <v>673</v>
      </c>
      <c r="F150" s="401"/>
      <c r="G150" s="466" t="s">
        <v>674</v>
      </c>
      <c r="H150" s="1763" t="s">
        <v>718</v>
      </c>
    </row>
    <row r="151" spans="1:8" ht="39.950000000000003" customHeight="1">
      <c r="A151" s="1769"/>
      <c r="B151" s="437" t="s">
        <v>843</v>
      </c>
      <c r="C151" s="1771"/>
      <c r="D151" s="465"/>
      <c r="E151" s="400" t="s">
        <v>461</v>
      </c>
      <c r="F151" s="401"/>
      <c r="G151" s="466" t="s">
        <v>661</v>
      </c>
      <c r="H151" s="1765"/>
    </row>
    <row r="152" spans="1:8" ht="39.950000000000003" customHeight="1">
      <c r="A152" s="1769"/>
      <c r="B152" s="437" t="s">
        <v>844</v>
      </c>
      <c r="C152" s="1771"/>
      <c r="D152" s="465"/>
      <c r="E152" s="400" t="s">
        <v>461</v>
      </c>
      <c r="F152" s="401"/>
      <c r="G152" s="466" t="s">
        <v>661</v>
      </c>
      <c r="H152" s="1765"/>
    </row>
    <row r="153" spans="1:8" ht="56.25">
      <c r="A153" s="1769"/>
      <c r="B153" s="437" t="s">
        <v>847</v>
      </c>
      <c r="C153" s="1771"/>
      <c r="D153" s="465"/>
      <c r="E153" s="400" t="s">
        <v>461</v>
      </c>
      <c r="F153" s="401"/>
      <c r="G153" s="466" t="s">
        <v>661</v>
      </c>
      <c r="H153" s="1765"/>
    </row>
    <row r="154" spans="1:8" ht="39.950000000000003" customHeight="1">
      <c r="A154" s="1762"/>
      <c r="B154" s="437" t="s">
        <v>846</v>
      </c>
      <c r="C154" s="1772"/>
      <c r="D154" s="465"/>
      <c r="E154" s="400" t="s">
        <v>461</v>
      </c>
      <c r="F154" s="401"/>
      <c r="G154" s="466" t="s">
        <v>661</v>
      </c>
      <c r="H154" s="1764"/>
    </row>
    <row r="155" spans="1:8" ht="39.950000000000003" customHeight="1">
      <c r="A155" s="1761" t="s">
        <v>651</v>
      </c>
      <c r="B155" s="437" t="s">
        <v>928</v>
      </c>
      <c r="C155" s="1770"/>
      <c r="D155" s="465"/>
      <c r="E155" s="400" t="s">
        <v>673</v>
      </c>
      <c r="F155" s="401"/>
      <c r="G155" s="466" t="s">
        <v>674</v>
      </c>
      <c r="H155" s="1763"/>
    </row>
    <row r="156" spans="1:8" ht="62.25" customHeight="1">
      <c r="A156" s="1769"/>
      <c r="B156" s="493" t="s">
        <v>1018</v>
      </c>
      <c r="C156" s="1771"/>
      <c r="D156" s="465"/>
      <c r="E156" s="400" t="s">
        <v>461</v>
      </c>
      <c r="F156" s="401"/>
      <c r="G156" s="466" t="s">
        <v>661</v>
      </c>
      <c r="H156" s="1765"/>
    </row>
    <row r="157" spans="1:8" ht="39.950000000000003" customHeight="1">
      <c r="A157" s="1761" t="s">
        <v>680</v>
      </c>
      <c r="B157" s="437" t="s">
        <v>837</v>
      </c>
      <c r="C157" s="1766"/>
      <c r="D157" s="465"/>
      <c r="E157" s="400" t="s">
        <v>461</v>
      </c>
      <c r="F157" s="401"/>
      <c r="G157" s="466" t="s">
        <v>661</v>
      </c>
      <c r="H157" s="1763"/>
    </row>
    <row r="158" spans="1:8" ht="56.25">
      <c r="A158" s="1769"/>
      <c r="B158" s="437" t="s">
        <v>1019</v>
      </c>
      <c r="C158" s="1767"/>
      <c r="D158" s="474"/>
      <c r="E158" s="400" t="s">
        <v>460</v>
      </c>
      <c r="F158" s="401"/>
      <c r="G158" s="466" t="s">
        <v>458</v>
      </c>
      <c r="H158" s="1765"/>
    </row>
    <row r="159" spans="1:8" ht="93.75">
      <c r="A159" s="1769"/>
      <c r="B159" s="437" t="s">
        <v>1020</v>
      </c>
      <c r="C159" s="1767"/>
      <c r="D159" s="474"/>
      <c r="E159" s="400" t="s">
        <v>681</v>
      </c>
      <c r="F159" s="401"/>
      <c r="G159" s="466" t="s">
        <v>682</v>
      </c>
      <c r="H159" s="1765"/>
    </row>
    <row r="160" spans="1:8" ht="39.950000000000003" customHeight="1" thickBot="1">
      <c r="A160" s="1762"/>
      <c r="B160" s="437" t="s">
        <v>834</v>
      </c>
      <c r="C160" s="1773"/>
      <c r="D160" s="475"/>
      <c r="E160" s="476" t="s">
        <v>461</v>
      </c>
      <c r="F160" s="477"/>
      <c r="G160" s="478" t="s">
        <v>661</v>
      </c>
      <c r="H160" s="1764"/>
    </row>
  </sheetData>
  <mergeCells count="120">
    <mergeCell ref="A7:A10"/>
    <mergeCell ref="H7:H10"/>
    <mergeCell ref="A11:A12"/>
    <mergeCell ref="H11:H12"/>
    <mergeCell ref="D3:G3"/>
    <mergeCell ref="D1:G1"/>
    <mergeCell ref="A1:B1"/>
    <mergeCell ref="A4:A6"/>
    <mergeCell ref="H4:H6"/>
    <mergeCell ref="C4:C6"/>
    <mergeCell ref="C7:C10"/>
    <mergeCell ref="C11:C12"/>
    <mergeCell ref="A20:A22"/>
    <mergeCell ref="H20:H22"/>
    <mergeCell ref="A23:A24"/>
    <mergeCell ref="H23:H24"/>
    <mergeCell ref="A13:A14"/>
    <mergeCell ref="H13:H14"/>
    <mergeCell ref="H15:H19"/>
    <mergeCell ref="A15:A19"/>
    <mergeCell ref="C13:C14"/>
    <mergeCell ref="C15:C19"/>
    <mergeCell ref="C20:C22"/>
    <mergeCell ref="C23:C24"/>
    <mergeCell ref="A31:A32"/>
    <mergeCell ref="A33:A34"/>
    <mergeCell ref="A35:A36"/>
    <mergeCell ref="A25:A26"/>
    <mergeCell ref="H25:H26"/>
    <mergeCell ref="H28:H30"/>
    <mergeCell ref="A27:A30"/>
    <mergeCell ref="H35:H36"/>
    <mergeCell ref="H33:H34"/>
    <mergeCell ref="H31:H32"/>
    <mergeCell ref="C25:C26"/>
    <mergeCell ref="C27:C30"/>
    <mergeCell ref="C31:C32"/>
    <mergeCell ref="C33:C34"/>
    <mergeCell ref="C35:C36"/>
    <mergeCell ref="A48:A53"/>
    <mergeCell ref="H48:H53"/>
    <mergeCell ref="H60:H67"/>
    <mergeCell ref="A60:A67"/>
    <mergeCell ref="H37:H38"/>
    <mergeCell ref="A37:A38"/>
    <mergeCell ref="A39:A42"/>
    <mergeCell ref="H39:H42"/>
    <mergeCell ref="H43:H47"/>
    <mergeCell ref="A43:A47"/>
    <mergeCell ref="C37:C38"/>
    <mergeCell ref="C39:C42"/>
    <mergeCell ref="C43:C47"/>
    <mergeCell ref="C48:C53"/>
    <mergeCell ref="A72:A73"/>
    <mergeCell ref="H72:H73"/>
    <mergeCell ref="A70:A71"/>
    <mergeCell ref="H70:H71"/>
    <mergeCell ref="A54:A59"/>
    <mergeCell ref="H54:H59"/>
    <mergeCell ref="C54:C59"/>
    <mergeCell ref="C60:C67"/>
    <mergeCell ref="C70:C71"/>
    <mergeCell ref="C72:C73"/>
    <mergeCell ref="A92:A93"/>
    <mergeCell ref="H92:H93"/>
    <mergeCell ref="H74:H78"/>
    <mergeCell ref="A79:A81"/>
    <mergeCell ref="H79:H81"/>
    <mergeCell ref="H82:H91"/>
    <mergeCell ref="A82:A91"/>
    <mergeCell ref="A74:A77"/>
    <mergeCell ref="C74:C78"/>
    <mergeCell ref="C79:C81"/>
    <mergeCell ref="C82:C91"/>
    <mergeCell ref="C92:C93"/>
    <mergeCell ref="A143:A144"/>
    <mergeCell ref="H143:H144"/>
    <mergeCell ref="A140:A142"/>
    <mergeCell ref="H140:H142"/>
    <mergeCell ref="H146:H149"/>
    <mergeCell ref="A146:A149"/>
    <mergeCell ref="C140:C142"/>
    <mergeCell ref="C143:C144"/>
    <mergeCell ref="C146:C149"/>
    <mergeCell ref="A157:A160"/>
    <mergeCell ref="H157:H160"/>
    <mergeCell ref="A150:A154"/>
    <mergeCell ref="H150:H154"/>
    <mergeCell ref="A155:A156"/>
    <mergeCell ref="H155:H156"/>
    <mergeCell ref="C150:C154"/>
    <mergeCell ref="C155:C156"/>
    <mergeCell ref="C157:C160"/>
    <mergeCell ref="A94:A97"/>
    <mergeCell ref="H94:H97"/>
    <mergeCell ref="A98:A103"/>
    <mergeCell ref="A104:A109"/>
    <mergeCell ref="H104:H109"/>
    <mergeCell ref="H98:H103"/>
    <mergeCell ref="C94:C97"/>
    <mergeCell ref="C98:C103"/>
    <mergeCell ref="C104:C109"/>
    <mergeCell ref="A110:A115"/>
    <mergeCell ref="A116:A121"/>
    <mergeCell ref="A122:A127"/>
    <mergeCell ref="H122:H127"/>
    <mergeCell ref="H116:H121"/>
    <mergeCell ref="H110:H115"/>
    <mergeCell ref="C110:C115"/>
    <mergeCell ref="C116:C121"/>
    <mergeCell ref="C122:C127"/>
    <mergeCell ref="A128:A132"/>
    <mergeCell ref="A133:A137"/>
    <mergeCell ref="A138:A139"/>
    <mergeCell ref="H138:H139"/>
    <mergeCell ref="H133:H137"/>
    <mergeCell ref="H128:H132"/>
    <mergeCell ref="C128:C132"/>
    <mergeCell ref="C133:C137"/>
    <mergeCell ref="C138:C139"/>
  </mergeCells>
  <phoneticPr fontId="3"/>
  <dataValidations count="2">
    <dataValidation type="list" allowBlank="1" showInputMessage="1" showErrorMessage="1" sqref="C13 C155 C7 C11 C140 C60 C74 C68:C70 C82 C92 C98 C72 C143 C145:C146 C150 C23 C25 C157:C160 C79 C33 C35 C31 C94 C110 C122 C128 C116 C133 C104 C138 C37:C54 C27 C15:C20 C4:C5">
      <formula1>"あり,なし"</formula1>
    </dataValidation>
    <dataValidation type="list" allowBlank="1" showInputMessage="1" showErrorMessage="1" sqref="D7:D160 F4:F160">
      <formula1>"〇"</formula1>
    </dataValidation>
  </dataValidations>
  <pageMargins left="0.70866141732283472" right="0.70866141732283472" top="0.74803149606299213" bottom="0.74803149606299213" header="0.31496062992125984" footer="0.31496062992125984"/>
  <pageSetup paperSize="9" scale="57" fitToHeight="0" orientation="portrait" r:id="rId1"/>
  <headerFooter>
    <oddFooter>&amp;P / &amp;N ページ</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9"/>
  <sheetViews>
    <sheetView zoomScale="75" zoomScaleNormal="75" zoomScaleSheetLayoutView="80" workbookViewId="0">
      <pane ySplit="3" topLeftCell="A4" activePane="bottomLeft" state="frozen"/>
      <selection sqref="A1:AR1"/>
      <selection pane="bottomLeft" sqref="A1:B1"/>
    </sheetView>
  </sheetViews>
  <sheetFormatPr defaultRowHeight="18.75"/>
  <cols>
    <col min="1" max="1" width="21.375" style="367" bestFit="1" customWidth="1"/>
    <col min="2" max="2" width="53.875" style="356" customWidth="1"/>
    <col min="3" max="3" width="8.25" customWidth="1"/>
    <col min="4" max="4" width="4.875" customWidth="1"/>
    <col min="5" max="5" width="12.125" style="368" bestFit="1" customWidth="1"/>
    <col min="6" max="6" width="4.875" style="368" customWidth="1"/>
    <col min="7" max="7" width="12.875" style="368" customWidth="1"/>
    <col min="8" max="8" width="21.25" customWidth="1"/>
  </cols>
  <sheetData>
    <row r="1" spans="1:8" ht="33" customHeight="1">
      <c r="A1" s="1818" t="s">
        <v>732</v>
      </c>
      <c r="B1" s="1819"/>
      <c r="C1" s="536"/>
      <c r="D1" s="1740" t="s">
        <v>782</v>
      </c>
      <c r="E1" s="1741"/>
      <c r="F1" s="1741"/>
      <c r="G1" s="1741"/>
      <c r="H1" s="378" t="e">
        <f>EDATE(実地指導予定日・添付書類一覧!$Q$2,-2)</f>
        <v>#NUM!</v>
      </c>
    </row>
    <row r="2" spans="1:8" ht="21" customHeight="1" thickBot="1">
      <c r="A2" s="484" t="s">
        <v>1062</v>
      </c>
      <c r="B2" s="480"/>
      <c r="C2" s="507"/>
      <c r="D2" s="481"/>
      <c r="E2" s="482"/>
      <c r="F2" s="482"/>
      <c r="G2" s="482"/>
      <c r="H2" s="483"/>
    </row>
    <row r="3" spans="1:8" ht="65.25" customHeight="1">
      <c r="A3" s="537" t="s">
        <v>656</v>
      </c>
      <c r="B3" s="432" t="s">
        <v>278</v>
      </c>
      <c r="C3" s="450" t="s">
        <v>1051</v>
      </c>
      <c r="D3" s="1820" t="s">
        <v>952</v>
      </c>
      <c r="E3" s="1821"/>
      <c r="F3" s="1821"/>
      <c r="G3" s="1822"/>
      <c r="H3" s="494" t="s">
        <v>709</v>
      </c>
    </row>
    <row r="4" spans="1:8" ht="75">
      <c r="A4" s="1823" t="s">
        <v>733</v>
      </c>
      <c r="B4" s="509" t="s">
        <v>933</v>
      </c>
      <c r="C4" s="1734"/>
      <c r="D4" s="460"/>
      <c r="E4" s="357" t="s">
        <v>461</v>
      </c>
      <c r="F4" s="369"/>
      <c r="G4" s="461" t="s">
        <v>661</v>
      </c>
      <c r="H4" s="1826"/>
    </row>
    <row r="5" spans="1:8">
      <c r="A5" s="1824"/>
      <c r="B5" s="509" t="s">
        <v>934</v>
      </c>
      <c r="C5" s="1735"/>
      <c r="D5" s="460"/>
      <c r="E5" s="357" t="s">
        <v>460</v>
      </c>
      <c r="F5" s="369"/>
      <c r="G5" s="461" t="s">
        <v>458</v>
      </c>
      <c r="H5" s="1827"/>
    </row>
    <row r="6" spans="1:8" ht="206.25">
      <c r="A6" s="1824"/>
      <c r="B6" s="509" t="s">
        <v>1021</v>
      </c>
      <c r="C6" s="1735"/>
      <c r="D6" s="460"/>
      <c r="E6" s="357" t="s">
        <v>460</v>
      </c>
      <c r="F6" s="369"/>
      <c r="G6" s="461" t="s">
        <v>458</v>
      </c>
      <c r="H6" s="1828"/>
    </row>
    <row r="7" spans="1:8" ht="37.5">
      <c r="A7" s="1825"/>
      <c r="B7" s="509" t="s">
        <v>734</v>
      </c>
      <c r="C7" s="1735"/>
      <c r="D7" s="460"/>
      <c r="E7" s="357" t="s">
        <v>460</v>
      </c>
      <c r="F7" s="369"/>
      <c r="G7" s="461" t="s">
        <v>458</v>
      </c>
      <c r="H7" s="452"/>
    </row>
    <row r="8" spans="1:8" ht="39.950000000000003" customHeight="1">
      <c r="A8" s="1793" t="s">
        <v>730</v>
      </c>
      <c r="B8" s="490" t="s">
        <v>664</v>
      </c>
      <c r="C8" s="1829"/>
      <c r="D8" s="460"/>
      <c r="E8" s="396" t="s">
        <v>658</v>
      </c>
      <c r="F8" s="369"/>
      <c r="G8" s="462" t="s">
        <v>657</v>
      </c>
      <c r="H8" s="1755"/>
    </row>
    <row r="9" spans="1:8" ht="39.950000000000003" customHeight="1">
      <c r="A9" s="1794"/>
      <c r="B9" s="490" t="s">
        <v>659</v>
      </c>
      <c r="C9" s="1829"/>
      <c r="D9" s="460"/>
      <c r="E9" s="396" t="s">
        <v>658</v>
      </c>
      <c r="F9" s="369"/>
      <c r="G9" s="462" t="s">
        <v>657</v>
      </c>
      <c r="H9" s="1755"/>
    </row>
    <row r="10" spans="1:8" ht="39.950000000000003" customHeight="1">
      <c r="A10" s="1793" t="s">
        <v>712</v>
      </c>
      <c r="B10" s="490" t="s">
        <v>951</v>
      </c>
      <c r="C10" s="1737"/>
      <c r="D10" s="460"/>
      <c r="E10" s="396" t="s">
        <v>660</v>
      </c>
      <c r="F10" s="369"/>
      <c r="G10" s="462" t="s">
        <v>669</v>
      </c>
      <c r="H10" s="1755"/>
    </row>
    <row r="11" spans="1:8" ht="39.950000000000003" customHeight="1">
      <c r="A11" s="1799"/>
      <c r="B11" s="490" t="s">
        <v>949</v>
      </c>
      <c r="C11" s="1738"/>
      <c r="D11" s="460"/>
      <c r="E11" s="396" t="s">
        <v>660</v>
      </c>
      <c r="F11" s="369"/>
      <c r="G11" s="462" t="s">
        <v>669</v>
      </c>
      <c r="H11" s="1755"/>
    </row>
    <row r="12" spans="1:8" ht="40.5">
      <c r="A12" s="1794"/>
      <c r="B12" s="490" t="s">
        <v>950</v>
      </c>
      <c r="C12" s="1739"/>
      <c r="D12" s="460"/>
      <c r="E12" s="396" t="s">
        <v>726</v>
      </c>
      <c r="F12" s="369"/>
      <c r="G12" s="462" t="s">
        <v>729</v>
      </c>
      <c r="H12" s="1755"/>
    </row>
    <row r="13" spans="1:8" ht="56.25">
      <c r="A13" s="1793" t="s">
        <v>713</v>
      </c>
      <c r="B13" s="433" t="s">
        <v>768</v>
      </c>
      <c r="C13" s="1737"/>
      <c r="D13" s="460"/>
      <c r="E13" s="396" t="s">
        <v>671</v>
      </c>
      <c r="F13" s="369"/>
      <c r="G13" s="462" t="s">
        <v>670</v>
      </c>
      <c r="H13" s="453"/>
    </row>
    <row r="14" spans="1:8" ht="37.5">
      <c r="A14" s="1799"/>
      <c r="B14" s="541" t="s">
        <v>769</v>
      </c>
      <c r="C14" s="1738"/>
      <c r="D14" s="463"/>
      <c r="E14" s="539" t="s">
        <v>690</v>
      </c>
      <c r="F14" s="377"/>
      <c r="G14" s="538" t="s">
        <v>691</v>
      </c>
      <c r="H14" s="1756"/>
    </row>
    <row r="15" spans="1:8" ht="39.950000000000003" customHeight="1">
      <c r="A15" s="1799"/>
      <c r="B15" s="491" t="s">
        <v>770</v>
      </c>
      <c r="C15" s="1738"/>
      <c r="D15" s="464"/>
      <c r="E15" s="396" t="s">
        <v>692</v>
      </c>
      <c r="F15" s="369"/>
      <c r="G15" s="462" t="s">
        <v>693</v>
      </c>
      <c r="H15" s="1756"/>
    </row>
    <row r="16" spans="1:8" ht="39.950000000000003" customHeight="1">
      <c r="A16" s="1794"/>
      <c r="B16" s="491" t="s">
        <v>771</v>
      </c>
      <c r="C16" s="1739"/>
      <c r="D16" s="464"/>
      <c r="E16" s="396" t="s">
        <v>694</v>
      </c>
      <c r="F16" s="369"/>
      <c r="G16" s="462" t="s">
        <v>695</v>
      </c>
      <c r="H16" s="1757"/>
    </row>
    <row r="17" spans="1:8" ht="75">
      <c r="A17" s="1823" t="s">
        <v>731</v>
      </c>
      <c r="B17" s="509" t="s">
        <v>931</v>
      </c>
      <c r="C17" s="1734"/>
      <c r="D17" s="460"/>
      <c r="E17" s="357" t="s">
        <v>461</v>
      </c>
      <c r="F17" s="369"/>
      <c r="G17" s="461" t="s">
        <v>661</v>
      </c>
      <c r="H17" s="1755"/>
    </row>
    <row r="18" spans="1:8">
      <c r="A18" s="1825"/>
      <c r="B18" s="509" t="s">
        <v>932</v>
      </c>
      <c r="C18" s="1736"/>
      <c r="D18" s="460"/>
      <c r="E18" s="357" t="s">
        <v>460</v>
      </c>
      <c r="F18" s="369"/>
      <c r="G18" s="461" t="s">
        <v>458</v>
      </c>
      <c r="H18" s="1755"/>
    </row>
    <row r="19" spans="1:8" ht="39.950000000000003" customHeight="1" thickBot="1">
      <c r="A19" s="425" t="s">
        <v>629</v>
      </c>
      <c r="B19" s="509" t="s">
        <v>799</v>
      </c>
      <c r="C19" s="508"/>
      <c r="D19" s="510"/>
      <c r="E19" s="511" t="s">
        <v>461</v>
      </c>
      <c r="F19" s="512"/>
      <c r="G19" s="513" t="s">
        <v>661</v>
      </c>
      <c r="H19" s="452"/>
    </row>
  </sheetData>
  <mergeCells count="18">
    <mergeCell ref="A17:A18"/>
    <mergeCell ref="H17:H18"/>
    <mergeCell ref="A10:A12"/>
    <mergeCell ref="H10:H12"/>
    <mergeCell ref="A13:A16"/>
    <mergeCell ref="H14:H16"/>
    <mergeCell ref="C10:C12"/>
    <mergeCell ref="C13:C16"/>
    <mergeCell ref="C17:C18"/>
    <mergeCell ref="A1:B1"/>
    <mergeCell ref="D1:G1"/>
    <mergeCell ref="D3:G3"/>
    <mergeCell ref="H8:H9"/>
    <mergeCell ref="A4:A7"/>
    <mergeCell ref="A8:A9"/>
    <mergeCell ref="H4:H6"/>
    <mergeCell ref="C4:C7"/>
    <mergeCell ref="C8:C9"/>
  </mergeCells>
  <phoneticPr fontId="3"/>
  <dataValidations count="2">
    <dataValidation type="list" allowBlank="1" showInputMessage="1" showErrorMessage="1" sqref="C19 C17 C4 C13 C8:C10">
      <formula1>"あり,なし"</formula1>
    </dataValidation>
    <dataValidation type="list" allowBlank="1" showInputMessage="1" showErrorMessage="1" sqref="D4:D19 F4:F19">
      <formula1>"〇"</formula1>
    </dataValidation>
  </dataValidations>
  <pageMargins left="0.70866141732283472" right="0.70866141732283472" top="0.74803149606299213" bottom="0.74803149606299213" header="0.31496062992125984" footer="0.31496062992125984"/>
  <pageSetup paperSize="9" scale="57" fitToHeight="0" orientation="portrait" r:id="rId1"/>
  <headerFooter>
    <oddFooter>&amp;P / &amp;N ページ</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6"/>
  <sheetViews>
    <sheetView zoomScale="75" zoomScaleNormal="75" zoomScaleSheetLayoutView="80" workbookViewId="0">
      <pane ySplit="3" topLeftCell="A4" activePane="bottomLeft" state="frozen"/>
      <selection sqref="A1:AR1"/>
      <selection pane="bottomLeft" sqref="A1:B1"/>
    </sheetView>
  </sheetViews>
  <sheetFormatPr defaultRowHeight="18.75"/>
  <cols>
    <col min="1" max="1" width="21.375" style="367" bestFit="1" customWidth="1"/>
    <col min="2" max="2" width="53.875" style="356" customWidth="1"/>
    <col min="3" max="3" width="8.25" customWidth="1"/>
    <col min="4" max="4" width="4" customWidth="1"/>
    <col min="5" max="5" width="12.125" style="368" bestFit="1" customWidth="1"/>
    <col min="6" max="6" width="4" style="368" customWidth="1"/>
    <col min="7" max="7" width="12.875" style="368" customWidth="1"/>
    <col min="8" max="8" width="20.75" customWidth="1"/>
  </cols>
  <sheetData>
    <row r="1" spans="1:8" ht="33" customHeight="1">
      <c r="A1" s="1818" t="s">
        <v>735</v>
      </c>
      <c r="B1" s="1819"/>
      <c r="C1" s="536"/>
      <c r="D1" s="1740" t="s">
        <v>782</v>
      </c>
      <c r="E1" s="1741"/>
      <c r="F1" s="1741"/>
      <c r="G1" s="1741"/>
      <c r="H1" s="378" t="e">
        <f>EDATE(実地指導予定日・添付書類一覧!$Q$2,-2)</f>
        <v>#NUM!</v>
      </c>
    </row>
    <row r="2" spans="1:8" ht="21" customHeight="1" thickBot="1">
      <c r="A2" s="484" t="s">
        <v>1062</v>
      </c>
      <c r="B2" s="480"/>
      <c r="D2" s="481"/>
      <c r="E2" s="482"/>
      <c r="F2" s="482"/>
      <c r="G2" s="482"/>
      <c r="H2" s="483"/>
    </row>
    <row r="3" spans="1:8" ht="61.5" customHeight="1">
      <c r="A3" s="380" t="s">
        <v>656</v>
      </c>
      <c r="B3" s="432" t="s">
        <v>278</v>
      </c>
      <c r="C3" s="450" t="s">
        <v>1051</v>
      </c>
      <c r="D3" s="1743" t="s">
        <v>474</v>
      </c>
      <c r="E3" s="1744"/>
      <c r="F3" s="1744"/>
      <c r="G3" s="1745"/>
      <c r="H3" s="531" t="s">
        <v>709</v>
      </c>
    </row>
    <row r="4" spans="1:8" ht="75">
      <c r="A4" s="1823" t="s">
        <v>733</v>
      </c>
      <c r="B4" s="509" t="s">
        <v>933</v>
      </c>
      <c r="C4" s="1734"/>
      <c r="D4" s="460"/>
      <c r="E4" s="357" t="s">
        <v>461</v>
      </c>
      <c r="F4" s="369"/>
      <c r="G4" s="461" t="s">
        <v>661</v>
      </c>
      <c r="H4" s="1795"/>
    </row>
    <row r="5" spans="1:8">
      <c r="A5" s="1824"/>
      <c r="B5" s="509" t="s">
        <v>935</v>
      </c>
      <c r="C5" s="1735"/>
      <c r="D5" s="460"/>
      <c r="E5" s="357" t="s">
        <v>460</v>
      </c>
      <c r="F5" s="369"/>
      <c r="G5" s="461" t="s">
        <v>458</v>
      </c>
      <c r="H5" s="1801"/>
    </row>
    <row r="6" spans="1:8" ht="168.75">
      <c r="A6" s="1824"/>
      <c r="B6" s="509" t="s">
        <v>1022</v>
      </c>
      <c r="C6" s="1735"/>
      <c r="D6" s="460"/>
      <c r="E6" s="357" t="s">
        <v>460</v>
      </c>
      <c r="F6" s="369"/>
      <c r="G6" s="461" t="s">
        <v>458</v>
      </c>
      <c r="H6" s="1801"/>
    </row>
    <row r="7" spans="1:8" ht="37.5">
      <c r="A7" s="1825"/>
      <c r="B7" s="509" t="s">
        <v>734</v>
      </c>
      <c r="C7" s="1735"/>
      <c r="D7" s="460"/>
      <c r="E7" s="357" t="s">
        <v>460</v>
      </c>
      <c r="F7" s="369"/>
      <c r="G7" s="461" t="s">
        <v>458</v>
      </c>
      <c r="H7" s="1796"/>
    </row>
    <row r="8" spans="1:8" ht="39.950000000000003" customHeight="1">
      <c r="A8" s="1793" t="s">
        <v>730</v>
      </c>
      <c r="B8" s="490" t="s">
        <v>936</v>
      </c>
      <c r="C8" s="1734"/>
      <c r="D8" s="460"/>
      <c r="E8" s="396" t="s">
        <v>658</v>
      </c>
      <c r="F8" s="369"/>
      <c r="G8" s="462" t="s">
        <v>657</v>
      </c>
      <c r="H8" s="1803"/>
    </row>
    <row r="9" spans="1:8" ht="39.950000000000003" customHeight="1">
      <c r="A9" s="1794"/>
      <c r="B9" s="490" t="s">
        <v>659</v>
      </c>
      <c r="C9" s="1736"/>
      <c r="D9" s="460"/>
      <c r="E9" s="396" t="s">
        <v>658</v>
      </c>
      <c r="F9" s="369"/>
      <c r="G9" s="462" t="s">
        <v>657</v>
      </c>
      <c r="H9" s="1803"/>
    </row>
    <row r="10" spans="1:8" ht="39.950000000000003" customHeight="1">
      <c r="A10" s="1793" t="s">
        <v>712</v>
      </c>
      <c r="B10" s="490" t="s">
        <v>944</v>
      </c>
      <c r="C10" s="1737"/>
      <c r="D10" s="460"/>
      <c r="E10" s="396" t="s">
        <v>660</v>
      </c>
      <c r="F10" s="369"/>
      <c r="G10" s="462" t="s">
        <v>669</v>
      </c>
      <c r="H10" s="1803"/>
    </row>
    <row r="11" spans="1:8" ht="39.950000000000003" customHeight="1">
      <c r="A11" s="1799"/>
      <c r="B11" s="490" t="s">
        <v>945</v>
      </c>
      <c r="C11" s="1738"/>
      <c r="D11" s="460"/>
      <c r="E11" s="396" t="s">
        <v>660</v>
      </c>
      <c r="F11" s="369"/>
      <c r="G11" s="462" t="s">
        <v>669</v>
      </c>
      <c r="H11" s="1803"/>
    </row>
    <row r="12" spans="1:8" ht="37.5">
      <c r="A12" s="1794"/>
      <c r="B12" s="490" t="s">
        <v>946</v>
      </c>
      <c r="C12" s="1739"/>
      <c r="D12" s="460"/>
      <c r="E12" s="396" t="s">
        <v>726</v>
      </c>
      <c r="F12" s="369"/>
      <c r="G12" s="516" t="s">
        <v>729</v>
      </c>
      <c r="H12" s="1803"/>
    </row>
    <row r="13" spans="1:8" ht="76.5">
      <c r="A13" s="421" t="s">
        <v>736</v>
      </c>
      <c r="B13" s="490" t="s">
        <v>937</v>
      </c>
      <c r="C13" s="533"/>
      <c r="D13" s="460"/>
      <c r="E13" s="396" t="s">
        <v>737</v>
      </c>
      <c r="F13" s="369"/>
      <c r="G13" s="462" t="s">
        <v>738</v>
      </c>
      <c r="H13" s="514"/>
    </row>
    <row r="14" spans="1:8" ht="56.25">
      <c r="A14" s="1793" t="s">
        <v>713</v>
      </c>
      <c r="B14" s="433" t="s">
        <v>768</v>
      </c>
      <c r="C14" s="1737"/>
      <c r="D14" s="460"/>
      <c r="E14" s="396" t="s">
        <v>671</v>
      </c>
      <c r="F14" s="369"/>
      <c r="G14" s="462" t="s">
        <v>670</v>
      </c>
      <c r="H14" s="495"/>
    </row>
    <row r="15" spans="1:8" ht="37.5">
      <c r="A15" s="1799"/>
      <c r="B15" s="541" t="s">
        <v>769</v>
      </c>
      <c r="C15" s="1738"/>
      <c r="D15" s="463"/>
      <c r="E15" s="539" t="s">
        <v>690</v>
      </c>
      <c r="F15" s="377"/>
      <c r="G15" s="538" t="s">
        <v>691</v>
      </c>
      <c r="H15" s="1797"/>
    </row>
    <row r="16" spans="1:8" ht="39.950000000000003" customHeight="1">
      <c r="A16" s="1799"/>
      <c r="B16" s="491" t="s">
        <v>770</v>
      </c>
      <c r="C16" s="1738"/>
      <c r="D16" s="464"/>
      <c r="E16" s="396" t="s">
        <v>692</v>
      </c>
      <c r="F16" s="369"/>
      <c r="G16" s="462" t="s">
        <v>693</v>
      </c>
      <c r="H16" s="1797"/>
    </row>
    <row r="17" spans="1:8" ht="39.950000000000003" customHeight="1">
      <c r="A17" s="1794"/>
      <c r="B17" s="491" t="s">
        <v>771</v>
      </c>
      <c r="C17" s="1739"/>
      <c r="D17" s="464"/>
      <c r="E17" s="396" t="s">
        <v>694</v>
      </c>
      <c r="F17" s="369"/>
      <c r="G17" s="462" t="s">
        <v>695</v>
      </c>
      <c r="H17" s="1798"/>
    </row>
    <row r="18" spans="1:8" ht="45.75" customHeight="1">
      <c r="A18" s="1823" t="s">
        <v>739</v>
      </c>
      <c r="B18" s="509" t="s">
        <v>947</v>
      </c>
      <c r="C18" s="1734"/>
      <c r="D18" s="460"/>
      <c r="E18" s="357" t="s">
        <v>460</v>
      </c>
      <c r="F18" s="369"/>
      <c r="G18" s="461" t="s">
        <v>458</v>
      </c>
      <c r="H18" s="1795"/>
    </row>
    <row r="19" spans="1:8" ht="56.25">
      <c r="A19" s="1824"/>
      <c r="B19" s="509" t="s">
        <v>942</v>
      </c>
      <c r="C19" s="1735"/>
      <c r="D19" s="460"/>
      <c r="E19" s="357" t="s">
        <v>738</v>
      </c>
      <c r="F19" s="369"/>
      <c r="G19" s="461" t="s">
        <v>458</v>
      </c>
      <c r="H19" s="1801"/>
    </row>
    <row r="20" spans="1:8" ht="37.5">
      <c r="A20" s="1824"/>
      <c r="B20" s="509" t="s">
        <v>938</v>
      </c>
      <c r="C20" s="1735"/>
      <c r="D20" s="460"/>
      <c r="E20" s="357" t="s">
        <v>741</v>
      </c>
      <c r="F20" s="369"/>
      <c r="G20" s="461" t="s">
        <v>742</v>
      </c>
      <c r="H20" s="1801"/>
    </row>
    <row r="21" spans="1:8" ht="45.75" customHeight="1">
      <c r="A21" s="1825"/>
      <c r="B21" s="509" t="s">
        <v>939</v>
      </c>
      <c r="C21" s="1736"/>
      <c r="D21" s="460"/>
      <c r="E21" s="357" t="s">
        <v>460</v>
      </c>
      <c r="F21" s="369"/>
      <c r="G21" s="461" t="s">
        <v>458</v>
      </c>
      <c r="H21" s="1796"/>
    </row>
    <row r="22" spans="1:8" ht="45.75" customHeight="1">
      <c r="A22" s="1823" t="s">
        <v>740</v>
      </c>
      <c r="B22" s="509" t="s">
        <v>943</v>
      </c>
      <c r="C22" s="1734"/>
      <c r="D22" s="460"/>
      <c r="E22" s="357" t="s">
        <v>461</v>
      </c>
      <c r="F22" s="369"/>
      <c r="G22" s="461" t="s">
        <v>661</v>
      </c>
      <c r="H22" s="1795"/>
    </row>
    <row r="23" spans="1:8" ht="45.75" customHeight="1">
      <c r="A23" s="1824"/>
      <c r="B23" s="509" t="s">
        <v>948</v>
      </c>
      <c r="C23" s="1735"/>
      <c r="D23" s="460"/>
      <c r="E23" s="357" t="s">
        <v>738</v>
      </c>
      <c r="F23" s="369"/>
      <c r="G23" s="461" t="s">
        <v>458</v>
      </c>
      <c r="H23" s="1801"/>
    </row>
    <row r="24" spans="1:8" ht="45.75" customHeight="1">
      <c r="A24" s="1824"/>
      <c r="B24" s="509" t="s">
        <v>940</v>
      </c>
      <c r="C24" s="1735"/>
      <c r="D24" s="460"/>
      <c r="E24" s="357" t="s">
        <v>673</v>
      </c>
      <c r="F24" s="369"/>
      <c r="G24" s="461" t="s">
        <v>674</v>
      </c>
      <c r="H24" s="1801"/>
    </row>
    <row r="25" spans="1:8" ht="45.75" customHeight="1">
      <c r="A25" s="1825"/>
      <c r="B25" s="509" t="s">
        <v>941</v>
      </c>
      <c r="C25" s="1736"/>
      <c r="D25" s="460"/>
      <c r="E25" s="357" t="s">
        <v>460</v>
      </c>
      <c r="F25" s="369"/>
      <c r="G25" s="461" t="s">
        <v>458</v>
      </c>
      <c r="H25" s="1796"/>
    </row>
    <row r="26" spans="1:8" ht="39.950000000000003" customHeight="1" thickBot="1">
      <c r="A26" s="425" t="s">
        <v>629</v>
      </c>
      <c r="B26" s="509" t="s">
        <v>799</v>
      </c>
      <c r="C26" s="508"/>
      <c r="D26" s="510"/>
      <c r="E26" s="511" t="s">
        <v>461</v>
      </c>
      <c r="F26" s="512"/>
      <c r="G26" s="513" t="s">
        <v>661</v>
      </c>
      <c r="H26" s="515"/>
    </row>
  </sheetData>
  <mergeCells count="21">
    <mergeCell ref="A1:B1"/>
    <mergeCell ref="D1:G1"/>
    <mergeCell ref="A4:A7"/>
    <mergeCell ref="A8:A9"/>
    <mergeCell ref="C8:C9"/>
    <mergeCell ref="H22:H25"/>
    <mergeCell ref="H4:H7"/>
    <mergeCell ref="D3:G3"/>
    <mergeCell ref="H8:H9"/>
    <mergeCell ref="A10:A12"/>
    <mergeCell ref="H10:H12"/>
    <mergeCell ref="A18:A21"/>
    <mergeCell ref="H18:H21"/>
    <mergeCell ref="A14:A17"/>
    <mergeCell ref="H15:H17"/>
    <mergeCell ref="C4:C7"/>
    <mergeCell ref="C10:C12"/>
    <mergeCell ref="C14:C17"/>
    <mergeCell ref="C18:C21"/>
    <mergeCell ref="C22:C25"/>
    <mergeCell ref="A22:A25"/>
  </mergeCells>
  <phoneticPr fontId="3"/>
  <dataValidations count="2">
    <dataValidation type="list" allowBlank="1" showInputMessage="1" showErrorMessage="1" sqref="C10 C18:C20 C4 C8 C13:C14 C22:C26">
      <formula1>"あり,なし"</formula1>
    </dataValidation>
    <dataValidation type="list" allowBlank="1" showInputMessage="1" showErrorMessage="1" sqref="D4:D26 F4:F26">
      <formula1>"〇"</formula1>
    </dataValidation>
  </dataValidations>
  <pageMargins left="0.70866141732283472" right="0.70866141732283472" top="0.74803149606299213" bottom="0.74803149606299213" header="0.31496062992125984" footer="0.31496062992125984"/>
  <pageSetup paperSize="9" scale="57" orientation="portrait" r:id="rId1"/>
  <headerFooter>
    <oddFooter>&amp;P / &amp;N ページ</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99CC"/>
    <pageSetUpPr fitToPage="1"/>
  </sheetPr>
  <dimension ref="A1:BB72"/>
  <sheetViews>
    <sheetView zoomScaleNormal="100" zoomScaleSheetLayoutView="100" workbookViewId="0">
      <selection activeCell="B2" sqref="B2"/>
    </sheetView>
  </sheetViews>
  <sheetFormatPr defaultColWidth="1.875" defaultRowHeight="11.25" customHeight="1"/>
  <cols>
    <col min="1" max="1" width="1.875" style="117"/>
    <col min="2" max="53" width="2.25" style="117" customWidth="1"/>
    <col min="54" max="257" width="1.875" style="117"/>
    <col min="258" max="309" width="2.25" style="117" customWidth="1"/>
    <col min="310" max="513" width="1.875" style="117"/>
    <col min="514" max="565" width="2.25" style="117" customWidth="1"/>
    <col min="566" max="769" width="1.875" style="117"/>
    <col min="770" max="821" width="2.25" style="117" customWidth="1"/>
    <col min="822" max="1025" width="1.875" style="117"/>
    <col min="1026" max="1077" width="2.25" style="117" customWidth="1"/>
    <col min="1078" max="1281" width="1.875" style="117"/>
    <col min="1282" max="1333" width="2.25" style="117" customWidth="1"/>
    <col min="1334" max="1537" width="1.875" style="117"/>
    <col min="1538" max="1589" width="2.25" style="117" customWidth="1"/>
    <col min="1590" max="1793" width="1.875" style="117"/>
    <col min="1794" max="1845" width="2.25" style="117" customWidth="1"/>
    <col min="1846" max="2049" width="1.875" style="117"/>
    <col min="2050" max="2101" width="2.25" style="117" customWidth="1"/>
    <col min="2102" max="2305" width="1.875" style="117"/>
    <col min="2306" max="2357" width="2.25" style="117" customWidth="1"/>
    <col min="2358" max="2561" width="1.875" style="117"/>
    <col min="2562" max="2613" width="2.25" style="117" customWidth="1"/>
    <col min="2614" max="2817" width="1.875" style="117"/>
    <col min="2818" max="2869" width="2.25" style="117" customWidth="1"/>
    <col min="2870" max="3073" width="1.875" style="117"/>
    <col min="3074" max="3125" width="2.25" style="117" customWidth="1"/>
    <col min="3126" max="3329" width="1.875" style="117"/>
    <col min="3330" max="3381" width="2.25" style="117" customWidth="1"/>
    <col min="3382" max="3585" width="1.875" style="117"/>
    <col min="3586" max="3637" width="2.25" style="117" customWidth="1"/>
    <col min="3638" max="3841" width="1.875" style="117"/>
    <col min="3842" max="3893" width="2.25" style="117" customWidth="1"/>
    <col min="3894" max="4097" width="1.875" style="117"/>
    <col min="4098" max="4149" width="2.25" style="117" customWidth="1"/>
    <col min="4150" max="4353" width="1.875" style="117"/>
    <col min="4354" max="4405" width="2.25" style="117" customWidth="1"/>
    <col min="4406" max="4609" width="1.875" style="117"/>
    <col min="4610" max="4661" width="2.25" style="117" customWidth="1"/>
    <col min="4662" max="4865" width="1.875" style="117"/>
    <col min="4866" max="4917" width="2.25" style="117" customWidth="1"/>
    <col min="4918" max="5121" width="1.875" style="117"/>
    <col min="5122" max="5173" width="2.25" style="117" customWidth="1"/>
    <col min="5174" max="5377" width="1.875" style="117"/>
    <col min="5378" max="5429" width="2.25" style="117" customWidth="1"/>
    <col min="5430" max="5633" width="1.875" style="117"/>
    <col min="5634" max="5685" width="2.25" style="117" customWidth="1"/>
    <col min="5686" max="5889" width="1.875" style="117"/>
    <col min="5890" max="5941" width="2.25" style="117" customWidth="1"/>
    <col min="5942" max="6145" width="1.875" style="117"/>
    <col min="6146" max="6197" width="2.25" style="117" customWidth="1"/>
    <col min="6198" max="6401" width="1.875" style="117"/>
    <col min="6402" max="6453" width="2.25" style="117" customWidth="1"/>
    <col min="6454" max="6657" width="1.875" style="117"/>
    <col min="6658" max="6709" width="2.25" style="117" customWidth="1"/>
    <col min="6710" max="6913" width="1.875" style="117"/>
    <col min="6914" max="6965" width="2.25" style="117" customWidth="1"/>
    <col min="6966" max="7169" width="1.875" style="117"/>
    <col min="7170" max="7221" width="2.25" style="117" customWidth="1"/>
    <col min="7222" max="7425" width="1.875" style="117"/>
    <col min="7426" max="7477" width="2.25" style="117" customWidth="1"/>
    <col min="7478" max="7681" width="1.875" style="117"/>
    <col min="7682" max="7733" width="2.25" style="117" customWidth="1"/>
    <col min="7734" max="7937" width="1.875" style="117"/>
    <col min="7938" max="7989" width="2.25" style="117" customWidth="1"/>
    <col min="7990" max="8193" width="1.875" style="117"/>
    <col min="8194" max="8245" width="2.25" style="117" customWidth="1"/>
    <col min="8246" max="8449" width="1.875" style="117"/>
    <col min="8450" max="8501" width="2.25" style="117" customWidth="1"/>
    <col min="8502" max="8705" width="1.875" style="117"/>
    <col min="8706" max="8757" width="2.25" style="117" customWidth="1"/>
    <col min="8758" max="8961" width="1.875" style="117"/>
    <col min="8962" max="9013" width="2.25" style="117" customWidth="1"/>
    <col min="9014" max="9217" width="1.875" style="117"/>
    <col min="9218" max="9269" width="2.25" style="117" customWidth="1"/>
    <col min="9270" max="9473" width="1.875" style="117"/>
    <col min="9474" max="9525" width="2.25" style="117" customWidth="1"/>
    <col min="9526" max="9729" width="1.875" style="117"/>
    <col min="9730" max="9781" width="2.25" style="117" customWidth="1"/>
    <col min="9782" max="9985" width="1.875" style="117"/>
    <col min="9986" max="10037" width="2.25" style="117" customWidth="1"/>
    <col min="10038" max="10241" width="1.875" style="117"/>
    <col min="10242" max="10293" width="2.25" style="117" customWidth="1"/>
    <col min="10294" max="10497" width="1.875" style="117"/>
    <col min="10498" max="10549" width="2.25" style="117" customWidth="1"/>
    <col min="10550" max="10753" width="1.875" style="117"/>
    <col min="10754" max="10805" width="2.25" style="117" customWidth="1"/>
    <col min="10806" max="11009" width="1.875" style="117"/>
    <col min="11010" max="11061" width="2.25" style="117" customWidth="1"/>
    <col min="11062" max="11265" width="1.875" style="117"/>
    <col min="11266" max="11317" width="2.25" style="117" customWidth="1"/>
    <col min="11318" max="11521" width="1.875" style="117"/>
    <col min="11522" max="11573" width="2.25" style="117" customWidth="1"/>
    <col min="11574" max="11777" width="1.875" style="117"/>
    <col min="11778" max="11829" width="2.25" style="117" customWidth="1"/>
    <col min="11830" max="12033" width="1.875" style="117"/>
    <col min="12034" max="12085" width="2.25" style="117" customWidth="1"/>
    <col min="12086" max="12289" width="1.875" style="117"/>
    <col min="12290" max="12341" width="2.25" style="117" customWidth="1"/>
    <col min="12342" max="12545" width="1.875" style="117"/>
    <col min="12546" max="12597" width="2.25" style="117" customWidth="1"/>
    <col min="12598" max="12801" width="1.875" style="117"/>
    <col min="12802" max="12853" width="2.25" style="117" customWidth="1"/>
    <col min="12854" max="13057" width="1.875" style="117"/>
    <col min="13058" max="13109" width="2.25" style="117" customWidth="1"/>
    <col min="13110" max="13313" width="1.875" style="117"/>
    <col min="13314" max="13365" width="2.25" style="117" customWidth="1"/>
    <col min="13366" max="13569" width="1.875" style="117"/>
    <col min="13570" max="13621" width="2.25" style="117" customWidth="1"/>
    <col min="13622" max="13825" width="1.875" style="117"/>
    <col min="13826" max="13877" width="2.25" style="117" customWidth="1"/>
    <col min="13878" max="14081" width="1.875" style="117"/>
    <col min="14082" max="14133" width="2.25" style="117" customWidth="1"/>
    <col min="14134" max="14337" width="1.875" style="117"/>
    <col min="14338" max="14389" width="2.25" style="117" customWidth="1"/>
    <col min="14390" max="14593" width="1.875" style="117"/>
    <col min="14594" max="14645" width="2.25" style="117" customWidth="1"/>
    <col min="14646" max="14849" width="1.875" style="117"/>
    <col min="14850" max="14901" width="2.25" style="117" customWidth="1"/>
    <col min="14902" max="15105" width="1.875" style="117"/>
    <col min="15106" max="15157" width="2.25" style="117" customWidth="1"/>
    <col min="15158" max="15361" width="1.875" style="117"/>
    <col min="15362" max="15413" width="2.25" style="117" customWidth="1"/>
    <col min="15414" max="15617" width="1.875" style="117"/>
    <col min="15618" max="15669" width="2.25" style="117" customWidth="1"/>
    <col min="15670" max="15873" width="1.875" style="117"/>
    <col min="15874" max="15925" width="2.25" style="117" customWidth="1"/>
    <col min="15926" max="16129" width="1.875" style="117"/>
    <col min="16130" max="16181" width="2.25" style="117" customWidth="1"/>
    <col min="16182" max="16384" width="1.875" style="117"/>
  </cols>
  <sheetData>
    <row r="1" spans="1:54" ht="11.25" customHeight="1">
      <c r="A1" s="115"/>
      <c r="B1" s="115"/>
      <c r="C1" s="115"/>
      <c r="D1" s="115"/>
      <c r="E1" s="115"/>
      <c r="F1" s="115"/>
      <c r="G1" s="115"/>
      <c r="H1" s="115"/>
      <c r="I1" s="115"/>
      <c r="J1" s="115"/>
      <c r="K1" s="115"/>
      <c r="L1" s="115"/>
      <c r="M1" s="115"/>
      <c r="N1" s="115"/>
      <c r="O1" s="115"/>
      <c r="P1" s="115"/>
      <c r="Q1" s="115"/>
      <c r="R1" s="115"/>
      <c r="S1" s="115"/>
      <c r="T1" s="115"/>
      <c r="U1" s="115"/>
      <c r="V1" s="115"/>
      <c r="W1" s="115"/>
      <c r="X1" s="115"/>
      <c r="Y1" s="118"/>
      <c r="Z1" s="118"/>
      <c r="AA1" s="118"/>
      <c r="AB1" s="118"/>
      <c r="AC1" s="115"/>
      <c r="AD1" s="115"/>
      <c r="AE1" s="115"/>
      <c r="AF1" s="115"/>
      <c r="AG1" s="115"/>
      <c r="AH1" s="115"/>
      <c r="AI1" s="115"/>
      <c r="AJ1" s="115"/>
      <c r="AK1" s="115"/>
      <c r="AL1" s="115"/>
      <c r="AM1" s="115"/>
      <c r="AN1" s="115"/>
      <c r="AO1" s="115"/>
      <c r="AP1" s="115"/>
      <c r="AQ1" s="115"/>
      <c r="AR1" s="115"/>
      <c r="AS1" s="115"/>
      <c r="AT1" s="115"/>
      <c r="AU1" s="115"/>
      <c r="AV1" s="115"/>
      <c r="AW1" s="115"/>
      <c r="AX1" s="115"/>
      <c r="AY1" s="115"/>
      <c r="AZ1" s="115"/>
      <c r="BA1" s="115"/>
      <c r="BB1" s="115"/>
    </row>
    <row r="2" spans="1:54" ht="11.25" customHeight="1">
      <c r="A2" s="115"/>
      <c r="B2" s="532" t="s">
        <v>1063</v>
      </c>
      <c r="C2" s="115"/>
      <c r="D2" s="115"/>
      <c r="E2" s="115"/>
      <c r="F2" s="115"/>
      <c r="G2" s="115"/>
      <c r="H2" s="115"/>
      <c r="I2" s="115"/>
      <c r="J2" s="115"/>
      <c r="K2" s="115"/>
      <c r="L2" s="115"/>
      <c r="M2" s="115"/>
      <c r="N2" s="115"/>
      <c r="O2" s="115"/>
      <c r="P2" s="115"/>
      <c r="Q2" s="115"/>
      <c r="R2" s="115"/>
      <c r="S2" s="115"/>
      <c r="T2" s="115"/>
      <c r="U2" s="115"/>
      <c r="V2" s="115"/>
      <c r="W2" s="115"/>
      <c r="X2" s="115"/>
      <c r="Y2" s="118"/>
      <c r="Z2" s="118"/>
      <c r="AA2" s="118"/>
      <c r="AB2" s="118"/>
      <c r="AC2" s="115"/>
      <c r="AD2" s="115"/>
      <c r="AE2" s="115"/>
      <c r="AF2" s="115"/>
      <c r="AG2" s="115"/>
      <c r="AH2" s="115"/>
      <c r="AI2" s="115"/>
      <c r="AJ2" s="115"/>
      <c r="AK2" s="115"/>
      <c r="AL2" s="115"/>
      <c r="AM2" s="115"/>
      <c r="AN2" s="115"/>
      <c r="AO2" s="115"/>
      <c r="AP2" s="115"/>
      <c r="AQ2" s="115"/>
      <c r="AR2" s="115"/>
      <c r="AS2" s="115"/>
      <c r="AT2" s="115"/>
      <c r="AU2" s="115"/>
      <c r="AV2" s="115"/>
      <c r="AW2" s="115"/>
      <c r="AX2" s="115"/>
      <c r="AY2" s="115"/>
      <c r="AZ2" s="115"/>
      <c r="BA2" s="115"/>
      <c r="BB2" s="115"/>
    </row>
    <row r="3" spans="1:54" ht="11.25" customHeight="1">
      <c r="A3" s="115"/>
      <c r="B3" s="115"/>
      <c r="C3" s="115"/>
      <c r="D3" s="115"/>
      <c r="E3" s="115"/>
      <c r="F3" s="115"/>
      <c r="G3" s="115"/>
      <c r="H3" s="115"/>
      <c r="I3" s="115"/>
      <c r="J3" s="115"/>
      <c r="K3" s="115"/>
      <c r="L3" s="115"/>
      <c r="M3" s="115"/>
      <c r="N3" s="115"/>
      <c r="O3" s="115"/>
      <c r="P3" s="115"/>
      <c r="Q3" s="115"/>
      <c r="R3" s="115"/>
      <c r="S3" s="115"/>
      <c r="T3" s="115"/>
      <c r="U3" s="115"/>
      <c r="V3" s="115"/>
      <c r="W3" s="115"/>
      <c r="X3" s="115"/>
      <c r="Y3" s="118"/>
      <c r="Z3" s="118"/>
      <c r="AA3" s="118"/>
      <c r="AB3" s="118"/>
      <c r="AC3" s="115"/>
      <c r="AD3" s="115"/>
      <c r="AE3" s="115"/>
      <c r="AF3" s="115"/>
      <c r="AG3" s="115"/>
      <c r="AH3" s="115"/>
      <c r="AI3" s="115"/>
      <c r="AJ3" s="115"/>
      <c r="AK3" s="115"/>
      <c r="AL3" s="115"/>
      <c r="AM3" s="115"/>
      <c r="AN3" s="115"/>
      <c r="AO3" s="115"/>
      <c r="AP3" s="115"/>
      <c r="AQ3" s="115"/>
      <c r="AR3" s="115"/>
      <c r="AS3" s="115"/>
      <c r="AT3" s="115"/>
      <c r="AU3" s="115"/>
      <c r="AV3" s="115"/>
      <c r="AW3" s="115"/>
      <c r="AX3" s="115"/>
      <c r="AY3" s="115"/>
      <c r="AZ3" s="115"/>
      <c r="BA3" s="115"/>
      <c r="BB3" s="115"/>
    </row>
    <row r="4" spans="1:54" ht="11.25" customHeight="1">
      <c r="A4" s="115"/>
      <c r="B4" s="1186" t="s">
        <v>472</v>
      </c>
      <c r="C4" s="1187"/>
      <c r="D4" s="1188"/>
      <c r="E4" s="1186" t="s">
        <v>473</v>
      </c>
      <c r="F4" s="1187"/>
      <c r="G4" s="1187"/>
      <c r="H4" s="1188"/>
      <c r="I4" s="1186" t="s">
        <v>278</v>
      </c>
      <c r="J4" s="1187"/>
      <c r="K4" s="1187"/>
      <c r="L4" s="1187"/>
      <c r="M4" s="1187"/>
      <c r="N4" s="1187"/>
      <c r="O4" s="1187"/>
      <c r="P4" s="1187"/>
      <c r="Q4" s="1187"/>
      <c r="R4" s="1187"/>
      <c r="S4" s="1187"/>
      <c r="T4" s="1187"/>
      <c r="U4" s="1187"/>
      <c r="V4" s="1187"/>
      <c r="W4" s="1187"/>
      <c r="X4" s="1187"/>
      <c r="Y4" s="1187"/>
      <c r="Z4" s="1187"/>
      <c r="AA4" s="1187"/>
      <c r="AB4" s="1187"/>
      <c r="AC4" s="1187"/>
      <c r="AD4" s="1187"/>
      <c r="AE4" s="1187"/>
      <c r="AF4" s="1187"/>
      <c r="AG4" s="1187"/>
      <c r="AH4" s="1187"/>
      <c r="AI4" s="1187"/>
      <c r="AJ4" s="1187"/>
      <c r="AK4" s="1187"/>
      <c r="AL4" s="1187"/>
      <c r="AM4" s="1187"/>
      <c r="AN4" s="1187"/>
      <c r="AO4" s="1187"/>
      <c r="AP4" s="1187"/>
      <c r="AQ4" s="1187"/>
      <c r="AR4" s="1187"/>
      <c r="AS4" s="1187"/>
      <c r="AT4" s="1188"/>
      <c r="AU4" s="1186" t="s">
        <v>474</v>
      </c>
      <c r="AV4" s="1187"/>
      <c r="AW4" s="1187"/>
      <c r="AX4" s="1187"/>
      <c r="AY4" s="1187"/>
      <c r="AZ4" s="1187"/>
      <c r="BA4" s="1188"/>
      <c r="BB4" s="115"/>
    </row>
    <row r="5" spans="1:54" ht="11.25" customHeight="1">
      <c r="B5" s="1877"/>
      <c r="C5" s="1878"/>
      <c r="D5" s="1879"/>
      <c r="E5" s="1871" t="s">
        <v>475</v>
      </c>
      <c r="F5" s="1871"/>
      <c r="G5" s="1871"/>
      <c r="H5" s="1871"/>
      <c r="I5" s="1851" t="s">
        <v>476</v>
      </c>
      <c r="J5" s="1852"/>
      <c r="K5" s="1852"/>
      <c r="L5" s="1852"/>
      <c r="M5" s="1852"/>
      <c r="N5" s="1852"/>
      <c r="O5" s="1852"/>
      <c r="P5" s="1852"/>
      <c r="Q5" s="1852"/>
      <c r="R5" s="1852"/>
      <c r="S5" s="1852"/>
      <c r="T5" s="1852"/>
      <c r="U5" s="1852"/>
      <c r="V5" s="1852"/>
      <c r="W5" s="1852"/>
      <c r="X5" s="1852"/>
      <c r="Y5" s="1852"/>
      <c r="Z5" s="1852"/>
      <c r="AA5" s="1852"/>
      <c r="AB5" s="1852"/>
      <c r="AC5" s="1852"/>
      <c r="AD5" s="1852"/>
      <c r="AE5" s="1852"/>
      <c r="AF5" s="1852"/>
      <c r="AG5" s="1852"/>
      <c r="AH5" s="1852"/>
      <c r="AI5" s="1852"/>
      <c r="AJ5" s="1852"/>
      <c r="AK5" s="1852"/>
      <c r="AL5" s="1852"/>
      <c r="AM5" s="1852"/>
      <c r="AN5" s="1852"/>
      <c r="AO5" s="1852"/>
      <c r="AP5" s="1852"/>
      <c r="AQ5" s="1852"/>
      <c r="AR5" s="1852"/>
      <c r="AS5" s="1852"/>
      <c r="AT5" s="1853"/>
      <c r="AU5" s="1862"/>
      <c r="AV5" s="1863"/>
      <c r="AW5" s="1886"/>
      <c r="AX5" s="1860" t="s">
        <v>460</v>
      </c>
      <c r="AY5" s="1227"/>
      <c r="AZ5" s="1227"/>
      <c r="BA5" s="1284"/>
    </row>
    <row r="6" spans="1:54" ht="11.25" customHeight="1">
      <c r="B6" s="1880"/>
      <c r="C6" s="1881"/>
      <c r="D6" s="1882"/>
      <c r="E6" s="1871"/>
      <c r="F6" s="1871"/>
      <c r="G6" s="1871"/>
      <c r="H6" s="1871"/>
      <c r="I6" s="1874"/>
      <c r="J6" s="1875"/>
      <c r="K6" s="1875"/>
      <c r="L6" s="1875"/>
      <c r="M6" s="1875"/>
      <c r="N6" s="1875"/>
      <c r="O6" s="1875"/>
      <c r="P6" s="1875"/>
      <c r="Q6" s="1875"/>
      <c r="R6" s="1875"/>
      <c r="S6" s="1875"/>
      <c r="T6" s="1875"/>
      <c r="U6" s="1875"/>
      <c r="V6" s="1875"/>
      <c r="W6" s="1875"/>
      <c r="X6" s="1875"/>
      <c r="Y6" s="1875"/>
      <c r="Z6" s="1875"/>
      <c r="AA6" s="1875"/>
      <c r="AB6" s="1875"/>
      <c r="AC6" s="1875"/>
      <c r="AD6" s="1875"/>
      <c r="AE6" s="1875"/>
      <c r="AF6" s="1875"/>
      <c r="AG6" s="1875"/>
      <c r="AH6" s="1875"/>
      <c r="AI6" s="1875"/>
      <c r="AJ6" s="1875"/>
      <c r="AK6" s="1875"/>
      <c r="AL6" s="1875"/>
      <c r="AM6" s="1875"/>
      <c r="AN6" s="1875"/>
      <c r="AO6" s="1875"/>
      <c r="AP6" s="1875"/>
      <c r="AQ6" s="1875"/>
      <c r="AR6" s="1875"/>
      <c r="AS6" s="1875"/>
      <c r="AT6" s="1876"/>
      <c r="AU6" s="1865"/>
      <c r="AV6" s="1866"/>
      <c r="AW6" s="1887"/>
      <c r="AX6" s="1873"/>
      <c r="AY6" s="1215"/>
      <c r="AZ6" s="1215"/>
      <c r="BA6" s="1315"/>
    </row>
    <row r="7" spans="1:54" ht="11.25" customHeight="1">
      <c r="B7" s="1880"/>
      <c r="C7" s="1881"/>
      <c r="D7" s="1882"/>
      <c r="E7" s="1871"/>
      <c r="F7" s="1871"/>
      <c r="G7" s="1871"/>
      <c r="H7" s="1871"/>
      <c r="I7" s="1854"/>
      <c r="J7" s="1855"/>
      <c r="K7" s="1855"/>
      <c r="L7" s="1855"/>
      <c r="M7" s="1855"/>
      <c r="N7" s="1855"/>
      <c r="O7" s="1855"/>
      <c r="P7" s="1855"/>
      <c r="Q7" s="1855"/>
      <c r="R7" s="1855"/>
      <c r="S7" s="1855"/>
      <c r="T7" s="1855"/>
      <c r="U7" s="1855"/>
      <c r="V7" s="1855"/>
      <c r="W7" s="1855"/>
      <c r="X7" s="1855"/>
      <c r="Y7" s="1855"/>
      <c r="Z7" s="1855"/>
      <c r="AA7" s="1855"/>
      <c r="AB7" s="1855"/>
      <c r="AC7" s="1855"/>
      <c r="AD7" s="1855"/>
      <c r="AE7" s="1855"/>
      <c r="AF7" s="1855"/>
      <c r="AG7" s="1855"/>
      <c r="AH7" s="1855"/>
      <c r="AI7" s="1855"/>
      <c r="AJ7" s="1855"/>
      <c r="AK7" s="1855"/>
      <c r="AL7" s="1855"/>
      <c r="AM7" s="1855"/>
      <c r="AN7" s="1855"/>
      <c r="AO7" s="1855"/>
      <c r="AP7" s="1855"/>
      <c r="AQ7" s="1855"/>
      <c r="AR7" s="1855"/>
      <c r="AS7" s="1855"/>
      <c r="AT7" s="1856"/>
      <c r="AU7" s="1868"/>
      <c r="AV7" s="1869"/>
      <c r="AW7" s="1888"/>
      <c r="AX7" s="1861"/>
      <c r="AY7" s="1716"/>
      <c r="AZ7" s="1716"/>
      <c r="BA7" s="1316"/>
    </row>
    <row r="8" spans="1:54" ht="11.25" customHeight="1">
      <c r="B8" s="1880"/>
      <c r="C8" s="1881"/>
      <c r="D8" s="1882"/>
      <c r="E8" s="1871"/>
      <c r="F8" s="1871"/>
      <c r="G8" s="1871"/>
      <c r="H8" s="1871"/>
      <c r="I8" s="1851" t="s">
        <v>477</v>
      </c>
      <c r="J8" s="1852"/>
      <c r="K8" s="1852"/>
      <c r="L8" s="1852"/>
      <c r="M8" s="1852"/>
      <c r="N8" s="1852"/>
      <c r="O8" s="1852"/>
      <c r="P8" s="1852"/>
      <c r="Q8" s="1852"/>
      <c r="R8" s="1852"/>
      <c r="S8" s="1852"/>
      <c r="T8" s="1852"/>
      <c r="U8" s="1852"/>
      <c r="V8" s="1852"/>
      <c r="W8" s="1852"/>
      <c r="X8" s="1852"/>
      <c r="Y8" s="1852"/>
      <c r="Z8" s="1852"/>
      <c r="AA8" s="1852"/>
      <c r="AB8" s="1852"/>
      <c r="AC8" s="1852"/>
      <c r="AD8" s="1852"/>
      <c r="AE8" s="1852"/>
      <c r="AF8" s="1852"/>
      <c r="AG8" s="1852"/>
      <c r="AH8" s="1852"/>
      <c r="AI8" s="1852"/>
      <c r="AJ8" s="1852"/>
      <c r="AK8" s="1852"/>
      <c r="AL8" s="1852"/>
      <c r="AM8" s="1852"/>
      <c r="AN8" s="1852"/>
      <c r="AO8" s="1852"/>
      <c r="AP8" s="1852"/>
      <c r="AQ8" s="1852"/>
      <c r="AR8" s="1852"/>
      <c r="AS8" s="1852"/>
      <c r="AT8" s="1853"/>
      <c r="AU8" s="1889"/>
      <c r="AV8" s="1890"/>
      <c r="AW8" s="1891"/>
      <c r="AX8" s="1860" t="s">
        <v>461</v>
      </c>
      <c r="AY8" s="1227"/>
      <c r="AZ8" s="1227"/>
      <c r="BA8" s="1284"/>
    </row>
    <row r="9" spans="1:54" ht="11.25" customHeight="1">
      <c r="B9" s="1880"/>
      <c r="C9" s="1881"/>
      <c r="D9" s="1882"/>
      <c r="E9" s="1871"/>
      <c r="F9" s="1871"/>
      <c r="G9" s="1871"/>
      <c r="H9" s="1871"/>
      <c r="I9" s="1854"/>
      <c r="J9" s="1855"/>
      <c r="K9" s="1855"/>
      <c r="L9" s="1855"/>
      <c r="M9" s="1855"/>
      <c r="N9" s="1855"/>
      <c r="O9" s="1855"/>
      <c r="P9" s="1855"/>
      <c r="Q9" s="1855"/>
      <c r="R9" s="1855"/>
      <c r="S9" s="1855"/>
      <c r="T9" s="1855"/>
      <c r="U9" s="1855"/>
      <c r="V9" s="1855"/>
      <c r="W9" s="1855"/>
      <c r="X9" s="1855"/>
      <c r="Y9" s="1855"/>
      <c r="Z9" s="1855"/>
      <c r="AA9" s="1855"/>
      <c r="AB9" s="1855"/>
      <c r="AC9" s="1855"/>
      <c r="AD9" s="1855"/>
      <c r="AE9" s="1855"/>
      <c r="AF9" s="1855"/>
      <c r="AG9" s="1855"/>
      <c r="AH9" s="1855"/>
      <c r="AI9" s="1855"/>
      <c r="AJ9" s="1855"/>
      <c r="AK9" s="1855"/>
      <c r="AL9" s="1855"/>
      <c r="AM9" s="1855"/>
      <c r="AN9" s="1855"/>
      <c r="AO9" s="1855"/>
      <c r="AP9" s="1855"/>
      <c r="AQ9" s="1855"/>
      <c r="AR9" s="1855"/>
      <c r="AS9" s="1855"/>
      <c r="AT9" s="1856"/>
      <c r="AU9" s="1895"/>
      <c r="AV9" s="1896"/>
      <c r="AW9" s="1897"/>
      <c r="AX9" s="1861"/>
      <c r="AY9" s="1716"/>
      <c r="AZ9" s="1716"/>
      <c r="BA9" s="1316"/>
    </row>
    <row r="10" spans="1:54" ht="11.25" customHeight="1">
      <c r="B10" s="1880"/>
      <c r="C10" s="1881"/>
      <c r="D10" s="1882"/>
      <c r="E10" s="1871"/>
      <c r="F10" s="1871"/>
      <c r="G10" s="1871"/>
      <c r="H10" s="1871"/>
      <c r="I10" s="1851" t="s">
        <v>478</v>
      </c>
      <c r="J10" s="1852"/>
      <c r="K10" s="1852"/>
      <c r="L10" s="1852"/>
      <c r="M10" s="1852"/>
      <c r="N10" s="1852"/>
      <c r="O10" s="1852"/>
      <c r="P10" s="1852"/>
      <c r="Q10" s="1852"/>
      <c r="R10" s="1852"/>
      <c r="S10" s="1852"/>
      <c r="T10" s="1852"/>
      <c r="U10" s="1852"/>
      <c r="V10" s="1852"/>
      <c r="W10" s="1852"/>
      <c r="X10" s="1852"/>
      <c r="Y10" s="1852"/>
      <c r="Z10" s="1852"/>
      <c r="AA10" s="1852"/>
      <c r="AB10" s="1852"/>
      <c r="AC10" s="1852"/>
      <c r="AD10" s="1852"/>
      <c r="AE10" s="1852"/>
      <c r="AF10" s="1852"/>
      <c r="AG10" s="1852"/>
      <c r="AH10" s="1852"/>
      <c r="AI10" s="1852"/>
      <c r="AJ10" s="1852"/>
      <c r="AK10" s="1852"/>
      <c r="AL10" s="1852"/>
      <c r="AM10" s="1852"/>
      <c r="AN10" s="1852"/>
      <c r="AO10" s="1852"/>
      <c r="AP10" s="1852"/>
      <c r="AQ10" s="1852"/>
      <c r="AR10" s="1852"/>
      <c r="AS10" s="1852"/>
      <c r="AT10" s="1853"/>
      <c r="AU10" s="1889"/>
      <c r="AV10" s="1890"/>
      <c r="AW10" s="1891"/>
      <c r="AX10" s="1860" t="s">
        <v>460</v>
      </c>
      <c r="AY10" s="1227"/>
      <c r="AZ10" s="1227"/>
      <c r="BA10" s="1284"/>
    </row>
    <row r="11" spans="1:54" ht="11.25" customHeight="1">
      <c r="B11" s="1880"/>
      <c r="C11" s="1881"/>
      <c r="D11" s="1882"/>
      <c r="E11" s="1871"/>
      <c r="F11" s="1871"/>
      <c r="G11" s="1871"/>
      <c r="H11" s="1871"/>
      <c r="I11" s="1854"/>
      <c r="J11" s="1855"/>
      <c r="K11" s="1855"/>
      <c r="L11" s="1855"/>
      <c r="M11" s="1855"/>
      <c r="N11" s="1855"/>
      <c r="O11" s="1855"/>
      <c r="P11" s="1855"/>
      <c r="Q11" s="1855"/>
      <c r="R11" s="1855"/>
      <c r="S11" s="1855"/>
      <c r="T11" s="1855"/>
      <c r="U11" s="1855"/>
      <c r="V11" s="1855"/>
      <c r="W11" s="1855"/>
      <c r="X11" s="1855"/>
      <c r="Y11" s="1855"/>
      <c r="Z11" s="1855"/>
      <c r="AA11" s="1855"/>
      <c r="AB11" s="1855"/>
      <c r="AC11" s="1855"/>
      <c r="AD11" s="1855"/>
      <c r="AE11" s="1855"/>
      <c r="AF11" s="1855"/>
      <c r="AG11" s="1855"/>
      <c r="AH11" s="1855"/>
      <c r="AI11" s="1855"/>
      <c r="AJ11" s="1855"/>
      <c r="AK11" s="1855"/>
      <c r="AL11" s="1855"/>
      <c r="AM11" s="1855"/>
      <c r="AN11" s="1855"/>
      <c r="AO11" s="1855"/>
      <c r="AP11" s="1855"/>
      <c r="AQ11" s="1855"/>
      <c r="AR11" s="1855"/>
      <c r="AS11" s="1855"/>
      <c r="AT11" s="1856"/>
      <c r="AU11" s="1895"/>
      <c r="AV11" s="1896"/>
      <c r="AW11" s="1897"/>
      <c r="AX11" s="1861"/>
      <c r="AY11" s="1716"/>
      <c r="AZ11" s="1716"/>
      <c r="BA11" s="1316"/>
    </row>
    <row r="12" spans="1:54" ht="11.25" customHeight="1">
      <c r="B12" s="1880"/>
      <c r="C12" s="1881"/>
      <c r="D12" s="1882"/>
      <c r="E12" s="1871"/>
      <c r="F12" s="1871"/>
      <c r="G12" s="1871"/>
      <c r="H12" s="1871"/>
      <c r="I12" s="1851" t="s">
        <v>1023</v>
      </c>
      <c r="J12" s="1852"/>
      <c r="K12" s="1852"/>
      <c r="L12" s="1852"/>
      <c r="M12" s="1852"/>
      <c r="N12" s="1852"/>
      <c r="O12" s="1852"/>
      <c r="P12" s="1852"/>
      <c r="Q12" s="1852"/>
      <c r="R12" s="1852"/>
      <c r="S12" s="1852"/>
      <c r="T12" s="1852"/>
      <c r="U12" s="1852"/>
      <c r="V12" s="1852"/>
      <c r="W12" s="1852"/>
      <c r="X12" s="1852"/>
      <c r="Y12" s="1852"/>
      <c r="Z12" s="1852"/>
      <c r="AA12" s="1852"/>
      <c r="AB12" s="1852"/>
      <c r="AC12" s="1852"/>
      <c r="AD12" s="1852"/>
      <c r="AE12" s="1852"/>
      <c r="AF12" s="1852"/>
      <c r="AG12" s="1852"/>
      <c r="AH12" s="1852"/>
      <c r="AI12" s="1852"/>
      <c r="AJ12" s="1852"/>
      <c r="AK12" s="1852"/>
      <c r="AL12" s="1852"/>
      <c r="AM12" s="1852"/>
      <c r="AN12" s="1852"/>
      <c r="AO12" s="1852"/>
      <c r="AP12" s="1852"/>
      <c r="AQ12" s="1852"/>
      <c r="AR12" s="1852"/>
      <c r="AS12" s="1852"/>
      <c r="AT12" s="1853"/>
      <c r="AU12" s="1889"/>
      <c r="AV12" s="1890"/>
      <c r="AW12" s="1891"/>
      <c r="AX12" s="1860" t="s">
        <v>461</v>
      </c>
      <c r="AY12" s="1227"/>
      <c r="AZ12" s="1227"/>
      <c r="BA12" s="1284"/>
    </row>
    <row r="13" spans="1:54" ht="11.25" customHeight="1">
      <c r="B13" s="1880"/>
      <c r="C13" s="1881"/>
      <c r="D13" s="1882"/>
      <c r="E13" s="1871"/>
      <c r="F13" s="1871"/>
      <c r="G13" s="1871"/>
      <c r="H13" s="1871"/>
      <c r="I13" s="1854"/>
      <c r="J13" s="1855"/>
      <c r="K13" s="1855"/>
      <c r="L13" s="1855"/>
      <c r="M13" s="1855"/>
      <c r="N13" s="1855"/>
      <c r="O13" s="1855"/>
      <c r="P13" s="1855"/>
      <c r="Q13" s="1855"/>
      <c r="R13" s="1855"/>
      <c r="S13" s="1855"/>
      <c r="T13" s="1855"/>
      <c r="U13" s="1855"/>
      <c r="V13" s="1855"/>
      <c r="W13" s="1855"/>
      <c r="X13" s="1855"/>
      <c r="Y13" s="1855"/>
      <c r="Z13" s="1855"/>
      <c r="AA13" s="1855"/>
      <c r="AB13" s="1855"/>
      <c r="AC13" s="1855"/>
      <c r="AD13" s="1855"/>
      <c r="AE13" s="1855"/>
      <c r="AF13" s="1855"/>
      <c r="AG13" s="1855"/>
      <c r="AH13" s="1855"/>
      <c r="AI13" s="1855"/>
      <c r="AJ13" s="1855"/>
      <c r="AK13" s="1855"/>
      <c r="AL13" s="1855"/>
      <c r="AM13" s="1855"/>
      <c r="AN13" s="1855"/>
      <c r="AO13" s="1855"/>
      <c r="AP13" s="1855"/>
      <c r="AQ13" s="1855"/>
      <c r="AR13" s="1855"/>
      <c r="AS13" s="1855"/>
      <c r="AT13" s="1856"/>
      <c r="AU13" s="1895"/>
      <c r="AV13" s="1896"/>
      <c r="AW13" s="1897"/>
      <c r="AX13" s="1861"/>
      <c r="AY13" s="1716"/>
      <c r="AZ13" s="1716"/>
      <c r="BA13" s="1316"/>
    </row>
    <row r="14" spans="1:54" ht="11.25" customHeight="1">
      <c r="B14" s="1880"/>
      <c r="C14" s="1881"/>
      <c r="D14" s="1882"/>
      <c r="E14" s="1871"/>
      <c r="F14" s="1871"/>
      <c r="G14" s="1871"/>
      <c r="H14" s="1871"/>
      <c r="I14" s="1851" t="s">
        <v>479</v>
      </c>
      <c r="J14" s="1852"/>
      <c r="K14" s="1852"/>
      <c r="L14" s="1852"/>
      <c r="M14" s="1852"/>
      <c r="N14" s="1852"/>
      <c r="O14" s="1852"/>
      <c r="P14" s="1852"/>
      <c r="Q14" s="1852"/>
      <c r="R14" s="1852"/>
      <c r="S14" s="1852"/>
      <c r="T14" s="1852"/>
      <c r="U14" s="1852"/>
      <c r="V14" s="1852"/>
      <c r="W14" s="1852"/>
      <c r="X14" s="1852"/>
      <c r="Y14" s="1852"/>
      <c r="Z14" s="1852"/>
      <c r="AA14" s="1852"/>
      <c r="AB14" s="1852"/>
      <c r="AC14" s="1852"/>
      <c r="AD14" s="1852"/>
      <c r="AE14" s="1852"/>
      <c r="AF14" s="1852"/>
      <c r="AG14" s="1852"/>
      <c r="AH14" s="1852"/>
      <c r="AI14" s="1852"/>
      <c r="AJ14" s="1852"/>
      <c r="AK14" s="1852"/>
      <c r="AL14" s="1852"/>
      <c r="AM14" s="1852"/>
      <c r="AN14" s="1852"/>
      <c r="AO14" s="1852"/>
      <c r="AP14" s="1852"/>
      <c r="AQ14" s="1852"/>
      <c r="AR14" s="1852"/>
      <c r="AS14" s="1852"/>
      <c r="AT14" s="1853"/>
      <c r="AU14" s="1889"/>
      <c r="AV14" s="1890"/>
      <c r="AW14" s="1891"/>
      <c r="AX14" s="1860" t="s">
        <v>460</v>
      </c>
      <c r="AY14" s="1227"/>
      <c r="AZ14" s="1227"/>
      <c r="BA14" s="1284"/>
    </row>
    <row r="15" spans="1:54" ht="11.25" customHeight="1">
      <c r="B15" s="1880"/>
      <c r="C15" s="1881"/>
      <c r="D15" s="1882"/>
      <c r="E15" s="1871"/>
      <c r="F15" s="1871"/>
      <c r="G15" s="1871"/>
      <c r="H15" s="1871"/>
      <c r="I15" s="1854"/>
      <c r="J15" s="1855"/>
      <c r="K15" s="1855"/>
      <c r="L15" s="1855"/>
      <c r="M15" s="1855"/>
      <c r="N15" s="1855"/>
      <c r="O15" s="1855"/>
      <c r="P15" s="1855"/>
      <c r="Q15" s="1855"/>
      <c r="R15" s="1855"/>
      <c r="S15" s="1855"/>
      <c r="T15" s="1855"/>
      <c r="U15" s="1855"/>
      <c r="V15" s="1855"/>
      <c r="W15" s="1855"/>
      <c r="X15" s="1855"/>
      <c r="Y15" s="1855"/>
      <c r="Z15" s="1855"/>
      <c r="AA15" s="1855"/>
      <c r="AB15" s="1855"/>
      <c r="AC15" s="1855"/>
      <c r="AD15" s="1855"/>
      <c r="AE15" s="1855"/>
      <c r="AF15" s="1855"/>
      <c r="AG15" s="1855"/>
      <c r="AH15" s="1855"/>
      <c r="AI15" s="1855"/>
      <c r="AJ15" s="1855"/>
      <c r="AK15" s="1855"/>
      <c r="AL15" s="1855"/>
      <c r="AM15" s="1855"/>
      <c r="AN15" s="1855"/>
      <c r="AO15" s="1855"/>
      <c r="AP15" s="1855"/>
      <c r="AQ15" s="1855"/>
      <c r="AR15" s="1855"/>
      <c r="AS15" s="1855"/>
      <c r="AT15" s="1856"/>
      <c r="AU15" s="1895"/>
      <c r="AV15" s="1896"/>
      <c r="AW15" s="1897"/>
      <c r="AX15" s="1861"/>
      <c r="AY15" s="1716"/>
      <c r="AZ15" s="1716"/>
      <c r="BA15" s="1316"/>
    </row>
    <row r="16" spans="1:54" ht="11.25" customHeight="1">
      <c r="B16" s="1880"/>
      <c r="C16" s="1881"/>
      <c r="D16" s="1882"/>
      <c r="E16" s="1871"/>
      <c r="F16" s="1871"/>
      <c r="G16" s="1871"/>
      <c r="H16" s="1871"/>
      <c r="I16" s="1851" t="s">
        <v>480</v>
      </c>
      <c r="J16" s="1852"/>
      <c r="K16" s="1852"/>
      <c r="L16" s="1852"/>
      <c r="M16" s="1852"/>
      <c r="N16" s="1852"/>
      <c r="O16" s="1852"/>
      <c r="P16" s="1852"/>
      <c r="Q16" s="1852"/>
      <c r="R16" s="1852"/>
      <c r="S16" s="1852"/>
      <c r="T16" s="1852"/>
      <c r="U16" s="1852"/>
      <c r="V16" s="1852"/>
      <c r="W16" s="1852"/>
      <c r="X16" s="1852"/>
      <c r="Y16" s="1852"/>
      <c r="Z16" s="1852"/>
      <c r="AA16" s="1852"/>
      <c r="AB16" s="1852"/>
      <c r="AC16" s="1852"/>
      <c r="AD16" s="1852"/>
      <c r="AE16" s="1852"/>
      <c r="AF16" s="1852"/>
      <c r="AG16" s="1852"/>
      <c r="AH16" s="1852"/>
      <c r="AI16" s="1852"/>
      <c r="AJ16" s="1852"/>
      <c r="AK16" s="1852"/>
      <c r="AL16" s="1852"/>
      <c r="AM16" s="1852"/>
      <c r="AN16" s="1852"/>
      <c r="AO16" s="1852"/>
      <c r="AP16" s="1852"/>
      <c r="AQ16" s="1852"/>
      <c r="AR16" s="1852"/>
      <c r="AS16" s="1852"/>
      <c r="AT16" s="1853"/>
      <c r="AU16" s="1889"/>
      <c r="AV16" s="1890"/>
      <c r="AW16" s="1891"/>
      <c r="AX16" s="1860" t="s">
        <v>461</v>
      </c>
      <c r="AY16" s="1227"/>
      <c r="AZ16" s="1227"/>
      <c r="BA16" s="1284"/>
    </row>
    <row r="17" spans="1:54" ht="11.25" customHeight="1">
      <c r="B17" s="1880"/>
      <c r="C17" s="1881"/>
      <c r="D17" s="1882"/>
      <c r="E17" s="1871"/>
      <c r="F17" s="1871"/>
      <c r="G17" s="1871"/>
      <c r="H17" s="1871"/>
      <c r="I17" s="1854"/>
      <c r="J17" s="1855"/>
      <c r="K17" s="1855"/>
      <c r="L17" s="1855"/>
      <c r="M17" s="1855"/>
      <c r="N17" s="1855"/>
      <c r="O17" s="1855"/>
      <c r="P17" s="1855"/>
      <c r="Q17" s="1855"/>
      <c r="R17" s="1855"/>
      <c r="S17" s="1855"/>
      <c r="T17" s="1855"/>
      <c r="U17" s="1855"/>
      <c r="V17" s="1855"/>
      <c r="W17" s="1855"/>
      <c r="X17" s="1855"/>
      <c r="Y17" s="1855"/>
      <c r="Z17" s="1855"/>
      <c r="AA17" s="1855"/>
      <c r="AB17" s="1855"/>
      <c r="AC17" s="1855"/>
      <c r="AD17" s="1855"/>
      <c r="AE17" s="1855"/>
      <c r="AF17" s="1855"/>
      <c r="AG17" s="1855"/>
      <c r="AH17" s="1855"/>
      <c r="AI17" s="1855"/>
      <c r="AJ17" s="1855"/>
      <c r="AK17" s="1855"/>
      <c r="AL17" s="1855"/>
      <c r="AM17" s="1855"/>
      <c r="AN17" s="1855"/>
      <c r="AO17" s="1855"/>
      <c r="AP17" s="1855"/>
      <c r="AQ17" s="1855"/>
      <c r="AR17" s="1855"/>
      <c r="AS17" s="1855"/>
      <c r="AT17" s="1856"/>
      <c r="AU17" s="1895"/>
      <c r="AV17" s="1896"/>
      <c r="AW17" s="1897"/>
      <c r="AX17" s="1861"/>
      <c r="AY17" s="1716"/>
      <c r="AZ17" s="1716"/>
      <c r="BA17" s="1316"/>
    </row>
    <row r="18" spans="1:54" ht="11.25" customHeight="1">
      <c r="B18" s="1880"/>
      <c r="C18" s="1881"/>
      <c r="D18" s="1882"/>
      <c r="E18" s="1871"/>
      <c r="F18" s="1871"/>
      <c r="G18" s="1871"/>
      <c r="H18" s="1871"/>
      <c r="I18" s="1851" t="s">
        <v>1024</v>
      </c>
      <c r="J18" s="1852"/>
      <c r="K18" s="1852"/>
      <c r="L18" s="1852"/>
      <c r="M18" s="1852"/>
      <c r="N18" s="1852"/>
      <c r="O18" s="1852"/>
      <c r="P18" s="1852"/>
      <c r="Q18" s="1852"/>
      <c r="R18" s="1852"/>
      <c r="S18" s="1852"/>
      <c r="T18" s="1852"/>
      <c r="U18" s="1852"/>
      <c r="V18" s="1852"/>
      <c r="W18" s="1852"/>
      <c r="X18" s="1852"/>
      <c r="Y18" s="1852"/>
      <c r="Z18" s="1852"/>
      <c r="AA18" s="1852"/>
      <c r="AB18" s="1852"/>
      <c r="AC18" s="1852"/>
      <c r="AD18" s="1852"/>
      <c r="AE18" s="1852"/>
      <c r="AF18" s="1852"/>
      <c r="AG18" s="1852"/>
      <c r="AH18" s="1852"/>
      <c r="AI18" s="1852"/>
      <c r="AJ18" s="1852"/>
      <c r="AK18" s="1852"/>
      <c r="AL18" s="1852"/>
      <c r="AM18" s="1852"/>
      <c r="AN18" s="1852"/>
      <c r="AO18" s="1852"/>
      <c r="AP18" s="1852"/>
      <c r="AQ18" s="1852"/>
      <c r="AR18" s="1852"/>
      <c r="AS18" s="1852"/>
      <c r="AT18" s="1853"/>
      <c r="AU18" s="1889"/>
      <c r="AV18" s="1890"/>
      <c r="AW18" s="1891"/>
      <c r="AX18" s="1860" t="s">
        <v>460</v>
      </c>
      <c r="AY18" s="1227"/>
      <c r="AZ18" s="1227"/>
      <c r="BA18" s="1284"/>
    </row>
    <row r="19" spans="1:54" ht="11.25" customHeight="1">
      <c r="B19" s="1880"/>
      <c r="C19" s="1881"/>
      <c r="D19" s="1882"/>
      <c r="E19" s="1871"/>
      <c r="F19" s="1871"/>
      <c r="G19" s="1871"/>
      <c r="H19" s="1871"/>
      <c r="I19" s="1874"/>
      <c r="J19" s="1875"/>
      <c r="K19" s="1875"/>
      <c r="L19" s="1875"/>
      <c r="M19" s="1875"/>
      <c r="N19" s="1875"/>
      <c r="O19" s="1875"/>
      <c r="P19" s="1875"/>
      <c r="Q19" s="1875"/>
      <c r="R19" s="1875"/>
      <c r="S19" s="1875"/>
      <c r="T19" s="1875"/>
      <c r="U19" s="1875"/>
      <c r="V19" s="1875"/>
      <c r="W19" s="1875"/>
      <c r="X19" s="1875"/>
      <c r="Y19" s="1875"/>
      <c r="Z19" s="1875"/>
      <c r="AA19" s="1875"/>
      <c r="AB19" s="1875"/>
      <c r="AC19" s="1875"/>
      <c r="AD19" s="1875"/>
      <c r="AE19" s="1875"/>
      <c r="AF19" s="1875"/>
      <c r="AG19" s="1875"/>
      <c r="AH19" s="1875"/>
      <c r="AI19" s="1875"/>
      <c r="AJ19" s="1875"/>
      <c r="AK19" s="1875"/>
      <c r="AL19" s="1875"/>
      <c r="AM19" s="1875"/>
      <c r="AN19" s="1875"/>
      <c r="AO19" s="1875"/>
      <c r="AP19" s="1875"/>
      <c r="AQ19" s="1875"/>
      <c r="AR19" s="1875"/>
      <c r="AS19" s="1875"/>
      <c r="AT19" s="1876"/>
      <c r="AU19" s="1892"/>
      <c r="AV19" s="1893"/>
      <c r="AW19" s="1894"/>
      <c r="AX19" s="1873"/>
      <c r="AY19" s="1215"/>
      <c r="AZ19" s="1215"/>
      <c r="BA19" s="1315"/>
    </row>
    <row r="20" spans="1:54" ht="11.25" customHeight="1">
      <c r="B20" s="1880"/>
      <c r="C20" s="1881"/>
      <c r="D20" s="1882"/>
      <c r="E20" s="1871"/>
      <c r="F20" s="1871"/>
      <c r="G20" s="1871"/>
      <c r="H20" s="1871"/>
      <c r="I20" s="1874"/>
      <c r="J20" s="1875"/>
      <c r="K20" s="1875"/>
      <c r="L20" s="1875"/>
      <c r="M20" s="1875"/>
      <c r="N20" s="1875"/>
      <c r="O20" s="1875"/>
      <c r="P20" s="1875"/>
      <c r="Q20" s="1875"/>
      <c r="R20" s="1875"/>
      <c r="S20" s="1875"/>
      <c r="T20" s="1875"/>
      <c r="U20" s="1875"/>
      <c r="V20" s="1875"/>
      <c r="W20" s="1875"/>
      <c r="X20" s="1875"/>
      <c r="Y20" s="1875"/>
      <c r="Z20" s="1875"/>
      <c r="AA20" s="1875"/>
      <c r="AB20" s="1875"/>
      <c r="AC20" s="1875"/>
      <c r="AD20" s="1875"/>
      <c r="AE20" s="1875"/>
      <c r="AF20" s="1875"/>
      <c r="AG20" s="1875"/>
      <c r="AH20" s="1875"/>
      <c r="AI20" s="1875"/>
      <c r="AJ20" s="1875"/>
      <c r="AK20" s="1875"/>
      <c r="AL20" s="1875"/>
      <c r="AM20" s="1875"/>
      <c r="AN20" s="1875"/>
      <c r="AO20" s="1875"/>
      <c r="AP20" s="1875"/>
      <c r="AQ20" s="1875"/>
      <c r="AR20" s="1875"/>
      <c r="AS20" s="1875"/>
      <c r="AT20" s="1876"/>
      <c r="AU20" s="1892"/>
      <c r="AV20" s="1893"/>
      <c r="AW20" s="1894"/>
      <c r="AX20" s="1873"/>
      <c r="AY20" s="1215"/>
      <c r="AZ20" s="1215"/>
      <c r="BA20" s="1315"/>
    </row>
    <row r="21" spans="1:54" ht="11.25" customHeight="1">
      <c r="B21" s="1880"/>
      <c r="C21" s="1881"/>
      <c r="D21" s="1882"/>
      <c r="E21" s="1871"/>
      <c r="F21" s="1871"/>
      <c r="G21" s="1871"/>
      <c r="H21" s="1871"/>
      <c r="I21" s="1874"/>
      <c r="J21" s="1875"/>
      <c r="K21" s="1875"/>
      <c r="L21" s="1875"/>
      <c r="M21" s="1875"/>
      <c r="N21" s="1875"/>
      <c r="O21" s="1875"/>
      <c r="P21" s="1875"/>
      <c r="Q21" s="1875"/>
      <c r="R21" s="1875"/>
      <c r="S21" s="1875"/>
      <c r="T21" s="1875"/>
      <c r="U21" s="1875"/>
      <c r="V21" s="1875"/>
      <c r="W21" s="1875"/>
      <c r="X21" s="1875"/>
      <c r="Y21" s="1875"/>
      <c r="Z21" s="1875"/>
      <c r="AA21" s="1875"/>
      <c r="AB21" s="1875"/>
      <c r="AC21" s="1875"/>
      <c r="AD21" s="1875"/>
      <c r="AE21" s="1875"/>
      <c r="AF21" s="1875"/>
      <c r="AG21" s="1875"/>
      <c r="AH21" s="1875"/>
      <c r="AI21" s="1875"/>
      <c r="AJ21" s="1875"/>
      <c r="AK21" s="1875"/>
      <c r="AL21" s="1875"/>
      <c r="AM21" s="1875"/>
      <c r="AN21" s="1875"/>
      <c r="AO21" s="1875"/>
      <c r="AP21" s="1875"/>
      <c r="AQ21" s="1875"/>
      <c r="AR21" s="1875"/>
      <c r="AS21" s="1875"/>
      <c r="AT21" s="1876"/>
      <c r="AU21" s="1892"/>
      <c r="AV21" s="1893"/>
      <c r="AW21" s="1894"/>
      <c r="AX21" s="1873"/>
      <c r="AY21" s="1215"/>
      <c r="AZ21" s="1215"/>
      <c r="BA21" s="1315"/>
    </row>
    <row r="22" spans="1:54" ht="11.25" customHeight="1">
      <c r="B22" s="1880"/>
      <c r="C22" s="1881"/>
      <c r="D22" s="1882"/>
      <c r="E22" s="1871"/>
      <c r="F22" s="1871"/>
      <c r="G22" s="1871"/>
      <c r="H22" s="1871"/>
      <c r="I22" s="1874"/>
      <c r="J22" s="1875"/>
      <c r="K22" s="1875"/>
      <c r="L22" s="1875"/>
      <c r="M22" s="1875"/>
      <c r="N22" s="1875"/>
      <c r="O22" s="1875"/>
      <c r="P22" s="1875"/>
      <c r="Q22" s="1875"/>
      <c r="R22" s="1875"/>
      <c r="S22" s="1875"/>
      <c r="T22" s="1875"/>
      <c r="U22" s="1875"/>
      <c r="V22" s="1875"/>
      <c r="W22" s="1875"/>
      <c r="X22" s="1875"/>
      <c r="Y22" s="1875"/>
      <c r="Z22" s="1875"/>
      <c r="AA22" s="1875"/>
      <c r="AB22" s="1875"/>
      <c r="AC22" s="1875"/>
      <c r="AD22" s="1875"/>
      <c r="AE22" s="1875"/>
      <c r="AF22" s="1875"/>
      <c r="AG22" s="1875"/>
      <c r="AH22" s="1875"/>
      <c r="AI22" s="1875"/>
      <c r="AJ22" s="1875"/>
      <c r="AK22" s="1875"/>
      <c r="AL22" s="1875"/>
      <c r="AM22" s="1875"/>
      <c r="AN22" s="1875"/>
      <c r="AO22" s="1875"/>
      <c r="AP22" s="1875"/>
      <c r="AQ22" s="1875"/>
      <c r="AR22" s="1875"/>
      <c r="AS22" s="1875"/>
      <c r="AT22" s="1876"/>
      <c r="AU22" s="1892"/>
      <c r="AV22" s="1893"/>
      <c r="AW22" s="1894"/>
      <c r="AX22" s="1873"/>
      <c r="AY22" s="1215"/>
      <c r="AZ22" s="1215"/>
      <c r="BA22" s="1315"/>
    </row>
    <row r="23" spans="1:54" ht="11.25" customHeight="1">
      <c r="B23" s="1880"/>
      <c r="C23" s="1881"/>
      <c r="D23" s="1882"/>
      <c r="E23" s="1871"/>
      <c r="F23" s="1871"/>
      <c r="G23" s="1871"/>
      <c r="H23" s="1871"/>
      <c r="I23" s="1874"/>
      <c r="J23" s="1875"/>
      <c r="K23" s="1875"/>
      <c r="L23" s="1875"/>
      <c r="M23" s="1875"/>
      <c r="N23" s="1875"/>
      <c r="O23" s="1875"/>
      <c r="P23" s="1875"/>
      <c r="Q23" s="1875"/>
      <c r="R23" s="1875"/>
      <c r="S23" s="1875"/>
      <c r="T23" s="1875"/>
      <c r="U23" s="1875"/>
      <c r="V23" s="1875"/>
      <c r="W23" s="1875"/>
      <c r="X23" s="1875"/>
      <c r="Y23" s="1875"/>
      <c r="Z23" s="1875"/>
      <c r="AA23" s="1875"/>
      <c r="AB23" s="1875"/>
      <c r="AC23" s="1875"/>
      <c r="AD23" s="1875"/>
      <c r="AE23" s="1875"/>
      <c r="AF23" s="1875"/>
      <c r="AG23" s="1875"/>
      <c r="AH23" s="1875"/>
      <c r="AI23" s="1875"/>
      <c r="AJ23" s="1875"/>
      <c r="AK23" s="1875"/>
      <c r="AL23" s="1875"/>
      <c r="AM23" s="1875"/>
      <c r="AN23" s="1875"/>
      <c r="AO23" s="1875"/>
      <c r="AP23" s="1875"/>
      <c r="AQ23" s="1875"/>
      <c r="AR23" s="1875"/>
      <c r="AS23" s="1875"/>
      <c r="AT23" s="1876"/>
      <c r="AU23" s="1892"/>
      <c r="AV23" s="1893"/>
      <c r="AW23" s="1894"/>
      <c r="AX23" s="1873"/>
      <c r="AY23" s="1215"/>
      <c r="AZ23" s="1215"/>
      <c r="BA23" s="1315"/>
    </row>
    <row r="24" spans="1:54" ht="11.25" customHeight="1">
      <c r="B24" s="1880"/>
      <c r="C24" s="1881"/>
      <c r="D24" s="1882"/>
      <c r="E24" s="1871"/>
      <c r="F24" s="1871"/>
      <c r="G24" s="1871"/>
      <c r="H24" s="1871"/>
      <c r="I24" s="1874"/>
      <c r="J24" s="1875"/>
      <c r="K24" s="1875"/>
      <c r="L24" s="1875"/>
      <c r="M24" s="1875"/>
      <c r="N24" s="1875"/>
      <c r="O24" s="1875"/>
      <c r="P24" s="1875"/>
      <c r="Q24" s="1875"/>
      <c r="R24" s="1875"/>
      <c r="S24" s="1875"/>
      <c r="T24" s="1875"/>
      <c r="U24" s="1875"/>
      <c r="V24" s="1875"/>
      <c r="W24" s="1875"/>
      <c r="X24" s="1875"/>
      <c r="Y24" s="1875"/>
      <c r="Z24" s="1875"/>
      <c r="AA24" s="1875"/>
      <c r="AB24" s="1875"/>
      <c r="AC24" s="1875"/>
      <c r="AD24" s="1875"/>
      <c r="AE24" s="1875"/>
      <c r="AF24" s="1875"/>
      <c r="AG24" s="1875"/>
      <c r="AH24" s="1875"/>
      <c r="AI24" s="1875"/>
      <c r="AJ24" s="1875"/>
      <c r="AK24" s="1875"/>
      <c r="AL24" s="1875"/>
      <c r="AM24" s="1875"/>
      <c r="AN24" s="1875"/>
      <c r="AO24" s="1875"/>
      <c r="AP24" s="1875"/>
      <c r="AQ24" s="1875"/>
      <c r="AR24" s="1875"/>
      <c r="AS24" s="1875"/>
      <c r="AT24" s="1876"/>
      <c r="AU24" s="1892"/>
      <c r="AV24" s="1893"/>
      <c r="AW24" s="1894"/>
      <c r="AX24" s="1873"/>
      <c r="AY24" s="1215"/>
      <c r="AZ24" s="1215"/>
      <c r="BA24" s="1315"/>
    </row>
    <row r="25" spans="1:54" ht="11.25" customHeight="1">
      <c r="B25" s="1880"/>
      <c r="C25" s="1881"/>
      <c r="D25" s="1882"/>
      <c r="E25" s="1871"/>
      <c r="F25" s="1871"/>
      <c r="G25" s="1871"/>
      <c r="H25" s="1871"/>
      <c r="I25" s="1854"/>
      <c r="J25" s="1855"/>
      <c r="K25" s="1855"/>
      <c r="L25" s="1855"/>
      <c r="M25" s="1855"/>
      <c r="N25" s="1855"/>
      <c r="O25" s="1855"/>
      <c r="P25" s="1855"/>
      <c r="Q25" s="1855"/>
      <c r="R25" s="1855"/>
      <c r="S25" s="1855"/>
      <c r="T25" s="1855"/>
      <c r="U25" s="1855"/>
      <c r="V25" s="1855"/>
      <c r="W25" s="1855"/>
      <c r="X25" s="1855"/>
      <c r="Y25" s="1855"/>
      <c r="Z25" s="1855"/>
      <c r="AA25" s="1855"/>
      <c r="AB25" s="1855"/>
      <c r="AC25" s="1855"/>
      <c r="AD25" s="1855"/>
      <c r="AE25" s="1855"/>
      <c r="AF25" s="1855"/>
      <c r="AG25" s="1855"/>
      <c r="AH25" s="1855"/>
      <c r="AI25" s="1855"/>
      <c r="AJ25" s="1855"/>
      <c r="AK25" s="1855"/>
      <c r="AL25" s="1855"/>
      <c r="AM25" s="1855"/>
      <c r="AN25" s="1855"/>
      <c r="AO25" s="1855"/>
      <c r="AP25" s="1855"/>
      <c r="AQ25" s="1855"/>
      <c r="AR25" s="1855"/>
      <c r="AS25" s="1855"/>
      <c r="AT25" s="1856"/>
      <c r="AU25" s="1895"/>
      <c r="AV25" s="1896"/>
      <c r="AW25" s="1897"/>
      <c r="AX25" s="1861"/>
      <c r="AY25" s="1716"/>
      <c r="AZ25" s="1716"/>
      <c r="BA25" s="1316"/>
    </row>
    <row r="26" spans="1:54" ht="11.25" customHeight="1">
      <c r="B26" s="1880"/>
      <c r="C26" s="1881"/>
      <c r="D26" s="1882"/>
      <c r="E26" s="1871"/>
      <c r="F26" s="1871"/>
      <c r="G26" s="1871"/>
      <c r="H26" s="1871"/>
      <c r="I26" s="1851" t="s">
        <v>1025</v>
      </c>
      <c r="J26" s="1852"/>
      <c r="K26" s="1852"/>
      <c r="L26" s="1852"/>
      <c r="M26" s="1852"/>
      <c r="N26" s="1852"/>
      <c r="O26" s="1852"/>
      <c r="P26" s="1852"/>
      <c r="Q26" s="1852"/>
      <c r="R26" s="1852"/>
      <c r="S26" s="1852"/>
      <c r="T26" s="1852"/>
      <c r="U26" s="1852"/>
      <c r="V26" s="1852"/>
      <c r="W26" s="1852"/>
      <c r="X26" s="1852"/>
      <c r="Y26" s="1852"/>
      <c r="Z26" s="1852"/>
      <c r="AA26" s="1852"/>
      <c r="AB26" s="1852"/>
      <c r="AC26" s="1852"/>
      <c r="AD26" s="1852"/>
      <c r="AE26" s="1852"/>
      <c r="AF26" s="1852"/>
      <c r="AG26" s="1852"/>
      <c r="AH26" s="1852"/>
      <c r="AI26" s="1852"/>
      <c r="AJ26" s="1852"/>
      <c r="AK26" s="1852"/>
      <c r="AL26" s="1852"/>
      <c r="AM26" s="1852"/>
      <c r="AN26" s="1852"/>
      <c r="AO26" s="1852"/>
      <c r="AP26" s="1852"/>
      <c r="AQ26" s="1852"/>
      <c r="AR26" s="1852"/>
      <c r="AS26" s="1852"/>
      <c r="AT26" s="1853"/>
      <c r="AU26" s="1857"/>
      <c r="AV26" s="1858"/>
      <c r="AW26" s="1859"/>
      <c r="AX26" s="1860" t="s">
        <v>460</v>
      </c>
      <c r="AY26" s="1227"/>
      <c r="AZ26" s="1227"/>
      <c r="BA26" s="1284"/>
    </row>
    <row r="27" spans="1:54" ht="11.25" customHeight="1">
      <c r="B27" s="1880"/>
      <c r="C27" s="1881"/>
      <c r="D27" s="1882"/>
      <c r="E27" s="1871"/>
      <c r="F27" s="1871"/>
      <c r="G27" s="1871"/>
      <c r="H27" s="1871"/>
      <c r="I27" s="1874"/>
      <c r="J27" s="1875"/>
      <c r="K27" s="1875"/>
      <c r="L27" s="1875"/>
      <c r="M27" s="1875"/>
      <c r="N27" s="1875"/>
      <c r="O27" s="1875"/>
      <c r="P27" s="1875"/>
      <c r="Q27" s="1875"/>
      <c r="R27" s="1875"/>
      <c r="S27" s="1875"/>
      <c r="T27" s="1875"/>
      <c r="U27" s="1875"/>
      <c r="V27" s="1875"/>
      <c r="W27" s="1875"/>
      <c r="X27" s="1875"/>
      <c r="Y27" s="1875"/>
      <c r="Z27" s="1875"/>
      <c r="AA27" s="1875"/>
      <c r="AB27" s="1875"/>
      <c r="AC27" s="1875"/>
      <c r="AD27" s="1875"/>
      <c r="AE27" s="1875"/>
      <c r="AF27" s="1875"/>
      <c r="AG27" s="1875"/>
      <c r="AH27" s="1875"/>
      <c r="AI27" s="1875"/>
      <c r="AJ27" s="1875"/>
      <c r="AK27" s="1875"/>
      <c r="AL27" s="1875"/>
      <c r="AM27" s="1875"/>
      <c r="AN27" s="1875"/>
      <c r="AO27" s="1875"/>
      <c r="AP27" s="1875"/>
      <c r="AQ27" s="1875"/>
      <c r="AR27" s="1875"/>
      <c r="AS27" s="1875"/>
      <c r="AT27" s="1876"/>
      <c r="AU27" s="1857"/>
      <c r="AV27" s="1858"/>
      <c r="AW27" s="1859"/>
      <c r="AX27" s="1873"/>
      <c r="AY27" s="1215"/>
      <c r="AZ27" s="1215"/>
      <c r="BA27" s="1315"/>
    </row>
    <row r="28" spans="1:54" ht="11.25" customHeight="1">
      <c r="B28" s="1883"/>
      <c r="C28" s="1884"/>
      <c r="D28" s="1885"/>
      <c r="E28" s="1871"/>
      <c r="F28" s="1871"/>
      <c r="G28" s="1871"/>
      <c r="H28" s="1871"/>
      <c r="I28" s="1854"/>
      <c r="J28" s="1855"/>
      <c r="K28" s="1855"/>
      <c r="L28" s="1855"/>
      <c r="M28" s="1855"/>
      <c r="N28" s="1855"/>
      <c r="O28" s="1855"/>
      <c r="P28" s="1855"/>
      <c r="Q28" s="1855"/>
      <c r="R28" s="1855"/>
      <c r="S28" s="1855"/>
      <c r="T28" s="1855"/>
      <c r="U28" s="1855"/>
      <c r="V28" s="1855"/>
      <c r="W28" s="1855"/>
      <c r="X28" s="1855"/>
      <c r="Y28" s="1855"/>
      <c r="Z28" s="1855"/>
      <c r="AA28" s="1855"/>
      <c r="AB28" s="1855"/>
      <c r="AC28" s="1855"/>
      <c r="AD28" s="1855"/>
      <c r="AE28" s="1855"/>
      <c r="AF28" s="1855"/>
      <c r="AG28" s="1855"/>
      <c r="AH28" s="1855"/>
      <c r="AI28" s="1855"/>
      <c r="AJ28" s="1855"/>
      <c r="AK28" s="1855"/>
      <c r="AL28" s="1855"/>
      <c r="AM28" s="1855"/>
      <c r="AN28" s="1855"/>
      <c r="AO28" s="1855"/>
      <c r="AP28" s="1855"/>
      <c r="AQ28" s="1855"/>
      <c r="AR28" s="1855"/>
      <c r="AS28" s="1855"/>
      <c r="AT28" s="1856"/>
      <c r="AU28" s="1857"/>
      <c r="AV28" s="1858"/>
      <c r="AW28" s="1859"/>
      <c r="AX28" s="1861"/>
      <c r="AY28" s="1716"/>
      <c r="AZ28" s="1716"/>
      <c r="BA28" s="1316"/>
    </row>
    <row r="29" spans="1:54" ht="11.25" customHeight="1">
      <c r="A29" s="115"/>
      <c r="B29" s="1862"/>
      <c r="C29" s="1863"/>
      <c r="D29" s="1864"/>
      <c r="E29" s="1871" t="s">
        <v>481</v>
      </c>
      <c r="F29" s="1871"/>
      <c r="G29" s="1871"/>
      <c r="H29" s="1871"/>
      <c r="I29" s="1872" t="s">
        <v>482</v>
      </c>
      <c r="J29" s="1872"/>
      <c r="K29" s="1872"/>
      <c r="L29" s="1872"/>
      <c r="M29" s="1872"/>
      <c r="N29" s="1872"/>
      <c r="O29" s="1872"/>
      <c r="P29" s="1872"/>
      <c r="Q29" s="1872"/>
      <c r="R29" s="1872"/>
      <c r="S29" s="1872"/>
      <c r="T29" s="1872"/>
      <c r="U29" s="1872"/>
      <c r="V29" s="1872"/>
      <c r="W29" s="1872"/>
      <c r="X29" s="1872"/>
      <c r="Y29" s="1872"/>
      <c r="Z29" s="1872"/>
      <c r="AA29" s="1872"/>
      <c r="AB29" s="1872"/>
      <c r="AC29" s="1872"/>
      <c r="AD29" s="1872"/>
      <c r="AE29" s="1872"/>
      <c r="AF29" s="1872"/>
      <c r="AG29" s="1872"/>
      <c r="AH29" s="1872"/>
      <c r="AI29" s="1872"/>
      <c r="AJ29" s="1872"/>
      <c r="AK29" s="1872"/>
      <c r="AL29" s="1872"/>
      <c r="AM29" s="1872"/>
      <c r="AN29" s="1872"/>
      <c r="AO29" s="1872"/>
      <c r="AP29" s="1872"/>
      <c r="AQ29" s="1872"/>
      <c r="AR29" s="1872"/>
      <c r="AS29" s="1872"/>
      <c r="AT29" s="1872"/>
      <c r="AU29" s="1857"/>
      <c r="AV29" s="1858"/>
      <c r="AW29" s="1859"/>
      <c r="AX29" s="1860" t="s">
        <v>460</v>
      </c>
      <c r="AY29" s="1227"/>
      <c r="AZ29" s="1227"/>
      <c r="BA29" s="1284"/>
      <c r="BB29" s="115"/>
    </row>
    <row r="30" spans="1:54" ht="11.25" customHeight="1">
      <c r="A30" s="115"/>
      <c r="B30" s="1865"/>
      <c r="C30" s="1866"/>
      <c r="D30" s="1867"/>
      <c r="E30" s="1871"/>
      <c r="F30" s="1871"/>
      <c r="G30" s="1871"/>
      <c r="H30" s="1871"/>
      <c r="I30" s="1872"/>
      <c r="J30" s="1872"/>
      <c r="K30" s="1872"/>
      <c r="L30" s="1872"/>
      <c r="M30" s="1872"/>
      <c r="N30" s="1872"/>
      <c r="O30" s="1872"/>
      <c r="P30" s="1872"/>
      <c r="Q30" s="1872"/>
      <c r="R30" s="1872"/>
      <c r="S30" s="1872"/>
      <c r="T30" s="1872"/>
      <c r="U30" s="1872"/>
      <c r="V30" s="1872"/>
      <c r="W30" s="1872"/>
      <c r="X30" s="1872"/>
      <c r="Y30" s="1872"/>
      <c r="Z30" s="1872"/>
      <c r="AA30" s="1872"/>
      <c r="AB30" s="1872"/>
      <c r="AC30" s="1872"/>
      <c r="AD30" s="1872"/>
      <c r="AE30" s="1872"/>
      <c r="AF30" s="1872"/>
      <c r="AG30" s="1872"/>
      <c r="AH30" s="1872"/>
      <c r="AI30" s="1872"/>
      <c r="AJ30" s="1872"/>
      <c r="AK30" s="1872"/>
      <c r="AL30" s="1872"/>
      <c r="AM30" s="1872"/>
      <c r="AN30" s="1872"/>
      <c r="AO30" s="1872"/>
      <c r="AP30" s="1872"/>
      <c r="AQ30" s="1872"/>
      <c r="AR30" s="1872"/>
      <c r="AS30" s="1872"/>
      <c r="AT30" s="1872"/>
      <c r="AU30" s="1857"/>
      <c r="AV30" s="1858"/>
      <c r="AW30" s="1859"/>
      <c r="AX30" s="1873"/>
      <c r="AY30" s="1215"/>
      <c r="AZ30" s="1215"/>
      <c r="BA30" s="1315"/>
      <c r="BB30" s="115"/>
    </row>
    <row r="31" spans="1:54" ht="11.25" customHeight="1">
      <c r="A31" s="115"/>
      <c r="B31" s="1865"/>
      <c r="C31" s="1866"/>
      <c r="D31" s="1867"/>
      <c r="E31" s="1871"/>
      <c r="F31" s="1871"/>
      <c r="G31" s="1871"/>
      <c r="H31" s="1871"/>
      <c r="I31" s="1872"/>
      <c r="J31" s="1872"/>
      <c r="K31" s="1872"/>
      <c r="L31" s="1872"/>
      <c r="M31" s="1872"/>
      <c r="N31" s="1872"/>
      <c r="O31" s="1872"/>
      <c r="P31" s="1872"/>
      <c r="Q31" s="1872"/>
      <c r="R31" s="1872"/>
      <c r="S31" s="1872"/>
      <c r="T31" s="1872"/>
      <c r="U31" s="1872"/>
      <c r="V31" s="1872"/>
      <c r="W31" s="1872"/>
      <c r="X31" s="1872"/>
      <c r="Y31" s="1872"/>
      <c r="Z31" s="1872"/>
      <c r="AA31" s="1872"/>
      <c r="AB31" s="1872"/>
      <c r="AC31" s="1872"/>
      <c r="AD31" s="1872"/>
      <c r="AE31" s="1872"/>
      <c r="AF31" s="1872"/>
      <c r="AG31" s="1872"/>
      <c r="AH31" s="1872"/>
      <c r="AI31" s="1872"/>
      <c r="AJ31" s="1872"/>
      <c r="AK31" s="1872"/>
      <c r="AL31" s="1872"/>
      <c r="AM31" s="1872"/>
      <c r="AN31" s="1872"/>
      <c r="AO31" s="1872"/>
      <c r="AP31" s="1872"/>
      <c r="AQ31" s="1872"/>
      <c r="AR31" s="1872"/>
      <c r="AS31" s="1872"/>
      <c r="AT31" s="1872"/>
      <c r="AU31" s="1857"/>
      <c r="AV31" s="1858"/>
      <c r="AW31" s="1859"/>
      <c r="AX31" s="1861"/>
      <c r="AY31" s="1716"/>
      <c r="AZ31" s="1716"/>
      <c r="BA31" s="1316"/>
      <c r="BB31" s="115"/>
    </row>
    <row r="32" spans="1:54" ht="11.25" customHeight="1">
      <c r="A32" s="115"/>
      <c r="B32" s="1865"/>
      <c r="C32" s="1866"/>
      <c r="D32" s="1867"/>
      <c r="E32" s="1871"/>
      <c r="F32" s="1871"/>
      <c r="G32" s="1871"/>
      <c r="H32" s="1871"/>
      <c r="I32" s="1872" t="s">
        <v>483</v>
      </c>
      <c r="J32" s="1872"/>
      <c r="K32" s="1872"/>
      <c r="L32" s="1872"/>
      <c r="M32" s="1872"/>
      <c r="N32" s="1872"/>
      <c r="O32" s="1872"/>
      <c r="P32" s="1872"/>
      <c r="Q32" s="1872"/>
      <c r="R32" s="1872"/>
      <c r="S32" s="1872"/>
      <c r="T32" s="1872"/>
      <c r="U32" s="1872"/>
      <c r="V32" s="1872"/>
      <c r="W32" s="1872"/>
      <c r="X32" s="1872"/>
      <c r="Y32" s="1872"/>
      <c r="Z32" s="1872"/>
      <c r="AA32" s="1872"/>
      <c r="AB32" s="1872"/>
      <c r="AC32" s="1872"/>
      <c r="AD32" s="1872"/>
      <c r="AE32" s="1872"/>
      <c r="AF32" s="1872"/>
      <c r="AG32" s="1872"/>
      <c r="AH32" s="1872"/>
      <c r="AI32" s="1872"/>
      <c r="AJ32" s="1872"/>
      <c r="AK32" s="1872"/>
      <c r="AL32" s="1872"/>
      <c r="AM32" s="1872"/>
      <c r="AN32" s="1872"/>
      <c r="AO32" s="1872"/>
      <c r="AP32" s="1872"/>
      <c r="AQ32" s="1872"/>
      <c r="AR32" s="1872"/>
      <c r="AS32" s="1872"/>
      <c r="AT32" s="1872"/>
      <c r="AU32" s="1857"/>
      <c r="AV32" s="1858"/>
      <c r="AW32" s="1859"/>
      <c r="AX32" s="1860" t="s">
        <v>461</v>
      </c>
      <c r="AY32" s="1227"/>
      <c r="AZ32" s="1227"/>
      <c r="BA32" s="1284"/>
      <c r="BB32" s="115"/>
    </row>
    <row r="33" spans="1:54" ht="11.25" customHeight="1">
      <c r="A33" s="115"/>
      <c r="B33" s="1865"/>
      <c r="C33" s="1866"/>
      <c r="D33" s="1867"/>
      <c r="E33" s="1871"/>
      <c r="F33" s="1871"/>
      <c r="G33" s="1871"/>
      <c r="H33" s="1871"/>
      <c r="I33" s="1872"/>
      <c r="J33" s="1872"/>
      <c r="K33" s="1872"/>
      <c r="L33" s="1872"/>
      <c r="M33" s="1872"/>
      <c r="N33" s="1872"/>
      <c r="O33" s="1872"/>
      <c r="P33" s="1872"/>
      <c r="Q33" s="1872"/>
      <c r="R33" s="1872"/>
      <c r="S33" s="1872"/>
      <c r="T33" s="1872"/>
      <c r="U33" s="1872"/>
      <c r="V33" s="1872"/>
      <c r="W33" s="1872"/>
      <c r="X33" s="1872"/>
      <c r="Y33" s="1872"/>
      <c r="Z33" s="1872"/>
      <c r="AA33" s="1872"/>
      <c r="AB33" s="1872"/>
      <c r="AC33" s="1872"/>
      <c r="AD33" s="1872"/>
      <c r="AE33" s="1872"/>
      <c r="AF33" s="1872"/>
      <c r="AG33" s="1872"/>
      <c r="AH33" s="1872"/>
      <c r="AI33" s="1872"/>
      <c r="AJ33" s="1872"/>
      <c r="AK33" s="1872"/>
      <c r="AL33" s="1872"/>
      <c r="AM33" s="1872"/>
      <c r="AN33" s="1872"/>
      <c r="AO33" s="1872"/>
      <c r="AP33" s="1872"/>
      <c r="AQ33" s="1872"/>
      <c r="AR33" s="1872"/>
      <c r="AS33" s="1872"/>
      <c r="AT33" s="1872"/>
      <c r="AU33" s="1857"/>
      <c r="AV33" s="1858"/>
      <c r="AW33" s="1859"/>
      <c r="AX33" s="1861"/>
      <c r="AY33" s="1716"/>
      <c r="AZ33" s="1716"/>
      <c r="BA33" s="1316"/>
      <c r="BB33" s="115"/>
    </row>
    <row r="34" spans="1:54" ht="11.25" customHeight="1">
      <c r="A34" s="115"/>
      <c r="B34" s="1865"/>
      <c r="C34" s="1866"/>
      <c r="D34" s="1867"/>
      <c r="E34" s="1871"/>
      <c r="F34" s="1871"/>
      <c r="G34" s="1871"/>
      <c r="H34" s="1871"/>
      <c r="I34" s="1872" t="s">
        <v>484</v>
      </c>
      <c r="J34" s="1872"/>
      <c r="K34" s="1872"/>
      <c r="L34" s="1872"/>
      <c r="M34" s="1872"/>
      <c r="N34" s="1872"/>
      <c r="O34" s="1872"/>
      <c r="P34" s="1872"/>
      <c r="Q34" s="1872"/>
      <c r="R34" s="1872"/>
      <c r="S34" s="1872"/>
      <c r="T34" s="1872"/>
      <c r="U34" s="1872"/>
      <c r="V34" s="1872"/>
      <c r="W34" s="1872"/>
      <c r="X34" s="1872"/>
      <c r="Y34" s="1872"/>
      <c r="Z34" s="1872"/>
      <c r="AA34" s="1872"/>
      <c r="AB34" s="1872"/>
      <c r="AC34" s="1872"/>
      <c r="AD34" s="1872"/>
      <c r="AE34" s="1872"/>
      <c r="AF34" s="1872"/>
      <c r="AG34" s="1872"/>
      <c r="AH34" s="1872"/>
      <c r="AI34" s="1872"/>
      <c r="AJ34" s="1872"/>
      <c r="AK34" s="1872"/>
      <c r="AL34" s="1872"/>
      <c r="AM34" s="1872"/>
      <c r="AN34" s="1872"/>
      <c r="AO34" s="1872"/>
      <c r="AP34" s="1872"/>
      <c r="AQ34" s="1872"/>
      <c r="AR34" s="1872"/>
      <c r="AS34" s="1872"/>
      <c r="AT34" s="1872"/>
      <c r="AU34" s="1857"/>
      <c r="AV34" s="1858"/>
      <c r="AW34" s="1859"/>
      <c r="AX34" s="1860" t="s">
        <v>460</v>
      </c>
      <c r="AY34" s="1227"/>
      <c r="AZ34" s="1227"/>
      <c r="BA34" s="1284"/>
      <c r="BB34" s="115"/>
    </row>
    <row r="35" spans="1:54" ht="11.25" customHeight="1">
      <c r="A35" s="115"/>
      <c r="B35" s="1865"/>
      <c r="C35" s="1866"/>
      <c r="D35" s="1867"/>
      <c r="E35" s="1871"/>
      <c r="F35" s="1871"/>
      <c r="G35" s="1871"/>
      <c r="H35" s="1871"/>
      <c r="I35" s="1872"/>
      <c r="J35" s="1872"/>
      <c r="K35" s="1872"/>
      <c r="L35" s="1872"/>
      <c r="M35" s="1872"/>
      <c r="N35" s="1872"/>
      <c r="O35" s="1872"/>
      <c r="P35" s="1872"/>
      <c r="Q35" s="1872"/>
      <c r="R35" s="1872"/>
      <c r="S35" s="1872"/>
      <c r="T35" s="1872"/>
      <c r="U35" s="1872"/>
      <c r="V35" s="1872"/>
      <c r="W35" s="1872"/>
      <c r="X35" s="1872"/>
      <c r="Y35" s="1872"/>
      <c r="Z35" s="1872"/>
      <c r="AA35" s="1872"/>
      <c r="AB35" s="1872"/>
      <c r="AC35" s="1872"/>
      <c r="AD35" s="1872"/>
      <c r="AE35" s="1872"/>
      <c r="AF35" s="1872"/>
      <c r="AG35" s="1872"/>
      <c r="AH35" s="1872"/>
      <c r="AI35" s="1872"/>
      <c r="AJ35" s="1872"/>
      <c r="AK35" s="1872"/>
      <c r="AL35" s="1872"/>
      <c r="AM35" s="1872"/>
      <c r="AN35" s="1872"/>
      <c r="AO35" s="1872"/>
      <c r="AP35" s="1872"/>
      <c r="AQ35" s="1872"/>
      <c r="AR35" s="1872"/>
      <c r="AS35" s="1872"/>
      <c r="AT35" s="1872"/>
      <c r="AU35" s="1857"/>
      <c r="AV35" s="1858"/>
      <c r="AW35" s="1859"/>
      <c r="AX35" s="1861"/>
      <c r="AY35" s="1716"/>
      <c r="AZ35" s="1716"/>
      <c r="BA35" s="1316"/>
      <c r="BB35" s="115"/>
    </row>
    <row r="36" spans="1:54" ht="11.25" customHeight="1">
      <c r="A36" s="115"/>
      <c r="B36" s="1865"/>
      <c r="C36" s="1866"/>
      <c r="D36" s="1867"/>
      <c r="E36" s="1871"/>
      <c r="F36" s="1871"/>
      <c r="G36" s="1871"/>
      <c r="H36" s="1871"/>
      <c r="I36" s="1851" t="s">
        <v>1023</v>
      </c>
      <c r="J36" s="1852"/>
      <c r="K36" s="1852"/>
      <c r="L36" s="1852"/>
      <c r="M36" s="1852"/>
      <c r="N36" s="1852"/>
      <c r="O36" s="1852"/>
      <c r="P36" s="1852"/>
      <c r="Q36" s="1852"/>
      <c r="R36" s="1852"/>
      <c r="S36" s="1852"/>
      <c r="T36" s="1852"/>
      <c r="U36" s="1852"/>
      <c r="V36" s="1852"/>
      <c r="W36" s="1852"/>
      <c r="X36" s="1852"/>
      <c r="Y36" s="1852"/>
      <c r="Z36" s="1852"/>
      <c r="AA36" s="1852"/>
      <c r="AB36" s="1852"/>
      <c r="AC36" s="1852"/>
      <c r="AD36" s="1852"/>
      <c r="AE36" s="1852"/>
      <c r="AF36" s="1852"/>
      <c r="AG36" s="1852"/>
      <c r="AH36" s="1852"/>
      <c r="AI36" s="1852"/>
      <c r="AJ36" s="1852"/>
      <c r="AK36" s="1852"/>
      <c r="AL36" s="1852"/>
      <c r="AM36" s="1852"/>
      <c r="AN36" s="1852"/>
      <c r="AO36" s="1852"/>
      <c r="AP36" s="1852"/>
      <c r="AQ36" s="1852"/>
      <c r="AR36" s="1852"/>
      <c r="AS36" s="1852"/>
      <c r="AT36" s="1853"/>
      <c r="AU36" s="1857"/>
      <c r="AV36" s="1858"/>
      <c r="AW36" s="1859"/>
      <c r="AX36" s="1860" t="s">
        <v>461</v>
      </c>
      <c r="AY36" s="1227"/>
      <c r="AZ36" s="1227"/>
      <c r="BA36" s="1284"/>
      <c r="BB36" s="115"/>
    </row>
    <row r="37" spans="1:54" ht="11.25" customHeight="1">
      <c r="A37" s="115"/>
      <c r="B37" s="1865"/>
      <c r="C37" s="1866"/>
      <c r="D37" s="1867"/>
      <c r="E37" s="1871"/>
      <c r="F37" s="1871"/>
      <c r="G37" s="1871"/>
      <c r="H37" s="1871"/>
      <c r="I37" s="1854"/>
      <c r="J37" s="1855"/>
      <c r="K37" s="1855"/>
      <c r="L37" s="1855"/>
      <c r="M37" s="1855"/>
      <c r="N37" s="1855"/>
      <c r="O37" s="1855"/>
      <c r="P37" s="1855"/>
      <c r="Q37" s="1855"/>
      <c r="R37" s="1855"/>
      <c r="S37" s="1855"/>
      <c r="T37" s="1855"/>
      <c r="U37" s="1855"/>
      <c r="V37" s="1855"/>
      <c r="W37" s="1855"/>
      <c r="X37" s="1855"/>
      <c r="Y37" s="1855"/>
      <c r="Z37" s="1855"/>
      <c r="AA37" s="1855"/>
      <c r="AB37" s="1855"/>
      <c r="AC37" s="1855"/>
      <c r="AD37" s="1855"/>
      <c r="AE37" s="1855"/>
      <c r="AF37" s="1855"/>
      <c r="AG37" s="1855"/>
      <c r="AH37" s="1855"/>
      <c r="AI37" s="1855"/>
      <c r="AJ37" s="1855"/>
      <c r="AK37" s="1855"/>
      <c r="AL37" s="1855"/>
      <c r="AM37" s="1855"/>
      <c r="AN37" s="1855"/>
      <c r="AO37" s="1855"/>
      <c r="AP37" s="1855"/>
      <c r="AQ37" s="1855"/>
      <c r="AR37" s="1855"/>
      <c r="AS37" s="1855"/>
      <c r="AT37" s="1856"/>
      <c r="AU37" s="1857"/>
      <c r="AV37" s="1858"/>
      <c r="AW37" s="1859"/>
      <c r="AX37" s="1861"/>
      <c r="AY37" s="1716"/>
      <c r="AZ37" s="1716"/>
      <c r="BA37" s="1316"/>
      <c r="BB37" s="115"/>
    </row>
    <row r="38" spans="1:54" ht="11.25" customHeight="1">
      <c r="A38" s="115"/>
      <c r="B38" s="1865"/>
      <c r="C38" s="1866"/>
      <c r="D38" s="1867"/>
      <c r="E38" s="1871"/>
      <c r="F38" s="1871"/>
      <c r="G38" s="1871"/>
      <c r="H38" s="1871"/>
      <c r="I38" s="1872" t="s">
        <v>485</v>
      </c>
      <c r="J38" s="1872"/>
      <c r="K38" s="1872"/>
      <c r="L38" s="1872"/>
      <c r="M38" s="1872"/>
      <c r="N38" s="1872"/>
      <c r="O38" s="1872"/>
      <c r="P38" s="1872"/>
      <c r="Q38" s="1872"/>
      <c r="R38" s="1872"/>
      <c r="S38" s="1872"/>
      <c r="T38" s="1872"/>
      <c r="U38" s="1872"/>
      <c r="V38" s="1872"/>
      <c r="W38" s="1872"/>
      <c r="X38" s="1872"/>
      <c r="Y38" s="1872"/>
      <c r="Z38" s="1872"/>
      <c r="AA38" s="1872"/>
      <c r="AB38" s="1872"/>
      <c r="AC38" s="1872"/>
      <c r="AD38" s="1872"/>
      <c r="AE38" s="1872"/>
      <c r="AF38" s="1872"/>
      <c r="AG38" s="1872"/>
      <c r="AH38" s="1872"/>
      <c r="AI38" s="1872"/>
      <c r="AJ38" s="1872"/>
      <c r="AK38" s="1872"/>
      <c r="AL38" s="1872"/>
      <c r="AM38" s="1872"/>
      <c r="AN38" s="1872"/>
      <c r="AO38" s="1872"/>
      <c r="AP38" s="1872"/>
      <c r="AQ38" s="1872"/>
      <c r="AR38" s="1872"/>
      <c r="AS38" s="1872"/>
      <c r="AT38" s="1872"/>
      <c r="AU38" s="1857"/>
      <c r="AV38" s="1858"/>
      <c r="AW38" s="1859"/>
      <c r="AX38" s="1860" t="s">
        <v>460</v>
      </c>
      <c r="AY38" s="1227"/>
      <c r="AZ38" s="1227"/>
      <c r="BA38" s="1284"/>
      <c r="BB38" s="115"/>
    </row>
    <row r="39" spans="1:54" ht="11.25" customHeight="1">
      <c r="A39" s="115"/>
      <c r="B39" s="1865"/>
      <c r="C39" s="1866"/>
      <c r="D39" s="1867"/>
      <c r="E39" s="1871"/>
      <c r="F39" s="1871"/>
      <c r="G39" s="1871"/>
      <c r="H39" s="1871"/>
      <c r="I39" s="1872"/>
      <c r="J39" s="1872"/>
      <c r="K39" s="1872"/>
      <c r="L39" s="1872"/>
      <c r="M39" s="1872"/>
      <c r="N39" s="1872"/>
      <c r="O39" s="1872"/>
      <c r="P39" s="1872"/>
      <c r="Q39" s="1872"/>
      <c r="R39" s="1872"/>
      <c r="S39" s="1872"/>
      <c r="T39" s="1872"/>
      <c r="U39" s="1872"/>
      <c r="V39" s="1872"/>
      <c r="W39" s="1872"/>
      <c r="X39" s="1872"/>
      <c r="Y39" s="1872"/>
      <c r="Z39" s="1872"/>
      <c r="AA39" s="1872"/>
      <c r="AB39" s="1872"/>
      <c r="AC39" s="1872"/>
      <c r="AD39" s="1872"/>
      <c r="AE39" s="1872"/>
      <c r="AF39" s="1872"/>
      <c r="AG39" s="1872"/>
      <c r="AH39" s="1872"/>
      <c r="AI39" s="1872"/>
      <c r="AJ39" s="1872"/>
      <c r="AK39" s="1872"/>
      <c r="AL39" s="1872"/>
      <c r="AM39" s="1872"/>
      <c r="AN39" s="1872"/>
      <c r="AO39" s="1872"/>
      <c r="AP39" s="1872"/>
      <c r="AQ39" s="1872"/>
      <c r="AR39" s="1872"/>
      <c r="AS39" s="1872"/>
      <c r="AT39" s="1872"/>
      <c r="AU39" s="1857"/>
      <c r="AV39" s="1858"/>
      <c r="AW39" s="1859"/>
      <c r="AX39" s="1861"/>
      <c r="AY39" s="1716"/>
      <c r="AZ39" s="1716"/>
      <c r="BA39" s="1316"/>
      <c r="BB39" s="115"/>
    </row>
    <row r="40" spans="1:54" ht="11.25" customHeight="1">
      <c r="A40" s="115"/>
      <c r="B40" s="1865"/>
      <c r="C40" s="1866"/>
      <c r="D40" s="1867"/>
      <c r="E40" s="1871"/>
      <c r="F40" s="1871"/>
      <c r="G40" s="1871"/>
      <c r="H40" s="1871"/>
      <c r="I40" s="1872" t="s">
        <v>486</v>
      </c>
      <c r="J40" s="1872"/>
      <c r="K40" s="1872"/>
      <c r="L40" s="1872"/>
      <c r="M40" s="1872"/>
      <c r="N40" s="1872"/>
      <c r="O40" s="1872"/>
      <c r="P40" s="1872"/>
      <c r="Q40" s="1872"/>
      <c r="R40" s="1872"/>
      <c r="S40" s="1872"/>
      <c r="T40" s="1872"/>
      <c r="U40" s="1872"/>
      <c r="V40" s="1872"/>
      <c r="W40" s="1872"/>
      <c r="X40" s="1872"/>
      <c r="Y40" s="1872"/>
      <c r="Z40" s="1872"/>
      <c r="AA40" s="1872"/>
      <c r="AB40" s="1872"/>
      <c r="AC40" s="1872"/>
      <c r="AD40" s="1872"/>
      <c r="AE40" s="1872"/>
      <c r="AF40" s="1872"/>
      <c r="AG40" s="1872"/>
      <c r="AH40" s="1872"/>
      <c r="AI40" s="1872"/>
      <c r="AJ40" s="1872"/>
      <c r="AK40" s="1872"/>
      <c r="AL40" s="1872"/>
      <c r="AM40" s="1872"/>
      <c r="AN40" s="1872"/>
      <c r="AO40" s="1872"/>
      <c r="AP40" s="1872"/>
      <c r="AQ40" s="1872"/>
      <c r="AR40" s="1872"/>
      <c r="AS40" s="1872"/>
      <c r="AT40" s="1872"/>
      <c r="AU40" s="1857"/>
      <c r="AV40" s="1858"/>
      <c r="AW40" s="1859"/>
      <c r="AX40" s="1860" t="s">
        <v>461</v>
      </c>
      <c r="AY40" s="1227"/>
      <c r="AZ40" s="1227"/>
      <c r="BA40" s="1284"/>
      <c r="BB40" s="115"/>
    </row>
    <row r="41" spans="1:54" ht="11.25" customHeight="1">
      <c r="A41" s="115"/>
      <c r="B41" s="1865"/>
      <c r="C41" s="1866"/>
      <c r="D41" s="1867"/>
      <c r="E41" s="1871"/>
      <c r="F41" s="1871"/>
      <c r="G41" s="1871"/>
      <c r="H41" s="1871"/>
      <c r="I41" s="1872"/>
      <c r="J41" s="1872"/>
      <c r="K41" s="1872"/>
      <c r="L41" s="1872"/>
      <c r="M41" s="1872"/>
      <c r="N41" s="1872"/>
      <c r="O41" s="1872"/>
      <c r="P41" s="1872"/>
      <c r="Q41" s="1872"/>
      <c r="R41" s="1872"/>
      <c r="S41" s="1872"/>
      <c r="T41" s="1872"/>
      <c r="U41" s="1872"/>
      <c r="V41" s="1872"/>
      <c r="W41" s="1872"/>
      <c r="X41" s="1872"/>
      <c r="Y41" s="1872"/>
      <c r="Z41" s="1872"/>
      <c r="AA41" s="1872"/>
      <c r="AB41" s="1872"/>
      <c r="AC41" s="1872"/>
      <c r="AD41" s="1872"/>
      <c r="AE41" s="1872"/>
      <c r="AF41" s="1872"/>
      <c r="AG41" s="1872"/>
      <c r="AH41" s="1872"/>
      <c r="AI41" s="1872"/>
      <c r="AJ41" s="1872"/>
      <c r="AK41" s="1872"/>
      <c r="AL41" s="1872"/>
      <c r="AM41" s="1872"/>
      <c r="AN41" s="1872"/>
      <c r="AO41" s="1872"/>
      <c r="AP41" s="1872"/>
      <c r="AQ41" s="1872"/>
      <c r="AR41" s="1872"/>
      <c r="AS41" s="1872"/>
      <c r="AT41" s="1872"/>
      <c r="AU41" s="1857"/>
      <c r="AV41" s="1858"/>
      <c r="AW41" s="1859"/>
      <c r="AX41" s="1861"/>
      <c r="AY41" s="1716"/>
      <c r="AZ41" s="1716"/>
      <c r="BA41" s="1316"/>
      <c r="BB41" s="115"/>
    </row>
    <row r="42" spans="1:54" ht="11.25" customHeight="1">
      <c r="A42" s="115"/>
      <c r="B42" s="1865"/>
      <c r="C42" s="1866"/>
      <c r="D42" s="1867"/>
      <c r="E42" s="1871"/>
      <c r="F42" s="1871"/>
      <c r="G42" s="1871"/>
      <c r="H42" s="1871"/>
      <c r="I42" s="1830" t="s">
        <v>487</v>
      </c>
      <c r="J42" s="1831"/>
      <c r="K42" s="1831"/>
      <c r="L42" s="1831"/>
      <c r="M42" s="1831"/>
      <c r="N42" s="1831"/>
      <c r="O42" s="1831"/>
      <c r="P42" s="1831"/>
      <c r="Q42" s="1831"/>
      <c r="R42" s="1831"/>
      <c r="S42" s="1831"/>
      <c r="T42" s="1831"/>
      <c r="U42" s="1831"/>
      <c r="V42" s="1831"/>
      <c r="W42" s="1831"/>
      <c r="X42" s="1831"/>
      <c r="Y42" s="1831"/>
      <c r="Z42" s="1831"/>
      <c r="AA42" s="1831"/>
      <c r="AB42" s="1831"/>
      <c r="AC42" s="1831"/>
      <c r="AD42" s="1831"/>
      <c r="AE42" s="1831"/>
      <c r="AF42" s="1831"/>
      <c r="AG42" s="1831"/>
      <c r="AH42" s="1831"/>
      <c r="AI42" s="1831"/>
      <c r="AJ42" s="1831"/>
      <c r="AK42" s="1831"/>
      <c r="AL42" s="1831"/>
      <c r="AM42" s="1831"/>
      <c r="AN42" s="1831"/>
      <c r="AO42" s="1831"/>
      <c r="AP42" s="1831"/>
      <c r="AQ42" s="1831"/>
      <c r="AR42" s="1831"/>
      <c r="AS42" s="1831"/>
      <c r="AT42" s="1832"/>
      <c r="AU42" s="1839"/>
      <c r="AV42" s="1840"/>
      <c r="AW42" s="1840"/>
      <c r="AX42" s="1845" t="s">
        <v>460</v>
      </c>
      <c r="AY42" s="1845"/>
      <c r="AZ42" s="1845"/>
      <c r="BA42" s="1846"/>
      <c r="BB42" s="115"/>
    </row>
    <row r="43" spans="1:54" ht="11.25" customHeight="1">
      <c r="A43" s="115"/>
      <c r="B43" s="1865"/>
      <c r="C43" s="1866"/>
      <c r="D43" s="1867"/>
      <c r="E43" s="1871"/>
      <c r="F43" s="1871"/>
      <c r="G43" s="1871"/>
      <c r="H43" s="1871"/>
      <c r="I43" s="1833"/>
      <c r="J43" s="1834"/>
      <c r="K43" s="1834"/>
      <c r="L43" s="1834"/>
      <c r="M43" s="1834"/>
      <c r="N43" s="1834"/>
      <c r="O43" s="1834"/>
      <c r="P43" s="1834"/>
      <c r="Q43" s="1834"/>
      <c r="R43" s="1834"/>
      <c r="S43" s="1834"/>
      <c r="T43" s="1834"/>
      <c r="U43" s="1834"/>
      <c r="V43" s="1834"/>
      <c r="W43" s="1834"/>
      <c r="X43" s="1834"/>
      <c r="Y43" s="1834"/>
      <c r="Z43" s="1834"/>
      <c r="AA43" s="1834"/>
      <c r="AB43" s="1834"/>
      <c r="AC43" s="1834"/>
      <c r="AD43" s="1834"/>
      <c r="AE43" s="1834"/>
      <c r="AF43" s="1834"/>
      <c r="AG43" s="1834"/>
      <c r="AH43" s="1834"/>
      <c r="AI43" s="1834"/>
      <c r="AJ43" s="1834"/>
      <c r="AK43" s="1834"/>
      <c r="AL43" s="1834"/>
      <c r="AM43" s="1834"/>
      <c r="AN43" s="1834"/>
      <c r="AO43" s="1834"/>
      <c r="AP43" s="1834"/>
      <c r="AQ43" s="1834"/>
      <c r="AR43" s="1834"/>
      <c r="AS43" s="1834"/>
      <c r="AT43" s="1835"/>
      <c r="AU43" s="1841"/>
      <c r="AV43" s="1842"/>
      <c r="AW43" s="1842"/>
      <c r="AX43" s="1847"/>
      <c r="AY43" s="1847"/>
      <c r="AZ43" s="1847"/>
      <c r="BA43" s="1848"/>
      <c r="BB43" s="115"/>
    </row>
    <row r="44" spans="1:54" ht="11.25" customHeight="1">
      <c r="A44" s="115"/>
      <c r="B44" s="1865"/>
      <c r="C44" s="1866"/>
      <c r="D44" s="1867"/>
      <c r="E44" s="1871"/>
      <c r="F44" s="1871"/>
      <c r="G44" s="1871"/>
      <c r="H44" s="1871"/>
      <c r="I44" s="1833"/>
      <c r="J44" s="1834"/>
      <c r="K44" s="1834"/>
      <c r="L44" s="1834"/>
      <c r="M44" s="1834"/>
      <c r="N44" s="1834"/>
      <c r="O44" s="1834"/>
      <c r="P44" s="1834"/>
      <c r="Q44" s="1834"/>
      <c r="R44" s="1834"/>
      <c r="S44" s="1834"/>
      <c r="T44" s="1834"/>
      <c r="U44" s="1834"/>
      <c r="V44" s="1834"/>
      <c r="W44" s="1834"/>
      <c r="X44" s="1834"/>
      <c r="Y44" s="1834"/>
      <c r="Z44" s="1834"/>
      <c r="AA44" s="1834"/>
      <c r="AB44" s="1834"/>
      <c r="AC44" s="1834"/>
      <c r="AD44" s="1834"/>
      <c r="AE44" s="1834"/>
      <c r="AF44" s="1834"/>
      <c r="AG44" s="1834"/>
      <c r="AH44" s="1834"/>
      <c r="AI44" s="1834"/>
      <c r="AJ44" s="1834"/>
      <c r="AK44" s="1834"/>
      <c r="AL44" s="1834"/>
      <c r="AM44" s="1834"/>
      <c r="AN44" s="1834"/>
      <c r="AO44" s="1834"/>
      <c r="AP44" s="1834"/>
      <c r="AQ44" s="1834"/>
      <c r="AR44" s="1834"/>
      <c r="AS44" s="1834"/>
      <c r="AT44" s="1835"/>
      <c r="AU44" s="1841"/>
      <c r="AV44" s="1842"/>
      <c r="AW44" s="1842"/>
      <c r="AX44" s="1847"/>
      <c r="AY44" s="1847"/>
      <c r="AZ44" s="1847"/>
      <c r="BA44" s="1848"/>
      <c r="BB44" s="115"/>
    </row>
    <row r="45" spans="1:54" ht="11.25" customHeight="1">
      <c r="A45" s="115"/>
      <c r="B45" s="1865"/>
      <c r="C45" s="1866"/>
      <c r="D45" s="1867"/>
      <c r="E45" s="1871"/>
      <c r="F45" s="1871"/>
      <c r="G45" s="1871"/>
      <c r="H45" s="1871"/>
      <c r="I45" s="1833"/>
      <c r="J45" s="1834"/>
      <c r="K45" s="1834"/>
      <c r="L45" s="1834"/>
      <c r="M45" s="1834"/>
      <c r="N45" s="1834"/>
      <c r="O45" s="1834"/>
      <c r="P45" s="1834"/>
      <c r="Q45" s="1834"/>
      <c r="R45" s="1834"/>
      <c r="S45" s="1834"/>
      <c r="T45" s="1834"/>
      <c r="U45" s="1834"/>
      <c r="V45" s="1834"/>
      <c r="W45" s="1834"/>
      <c r="X45" s="1834"/>
      <c r="Y45" s="1834"/>
      <c r="Z45" s="1834"/>
      <c r="AA45" s="1834"/>
      <c r="AB45" s="1834"/>
      <c r="AC45" s="1834"/>
      <c r="AD45" s="1834"/>
      <c r="AE45" s="1834"/>
      <c r="AF45" s="1834"/>
      <c r="AG45" s="1834"/>
      <c r="AH45" s="1834"/>
      <c r="AI45" s="1834"/>
      <c r="AJ45" s="1834"/>
      <c r="AK45" s="1834"/>
      <c r="AL45" s="1834"/>
      <c r="AM45" s="1834"/>
      <c r="AN45" s="1834"/>
      <c r="AO45" s="1834"/>
      <c r="AP45" s="1834"/>
      <c r="AQ45" s="1834"/>
      <c r="AR45" s="1834"/>
      <c r="AS45" s="1834"/>
      <c r="AT45" s="1835"/>
      <c r="AU45" s="1841"/>
      <c r="AV45" s="1842"/>
      <c r="AW45" s="1842"/>
      <c r="AX45" s="1847"/>
      <c r="AY45" s="1847"/>
      <c r="AZ45" s="1847"/>
      <c r="BA45" s="1848"/>
      <c r="BB45" s="115"/>
    </row>
    <row r="46" spans="1:54" ht="11.25" customHeight="1">
      <c r="A46" s="115"/>
      <c r="B46" s="1865"/>
      <c r="C46" s="1866"/>
      <c r="D46" s="1867"/>
      <c r="E46" s="1871"/>
      <c r="F46" s="1871"/>
      <c r="G46" s="1871"/>
      <c r="H46" s="1871"/>
      <c r="I46" s="1836"/>
      <c r="J46" s="1837"/>
      <c r="K46" s="1837"/>
      <c r="L46" s="1837"/>
      <c r="M46" s="1837"/>
      <c r="N46" s="1837"/>
      <c r="O46" s="1837"/>
      <c r="P46" s="1837"/>
      <c r="Q46" s="1837"/>
      <c r="R46" s="1837"/>
      <c r="S46" s="1837"/>
      <c r="T46" s="1837"/>
      <c r="U46" s="1837"/>
      <c r="V46" s="1837"/>
      <c r="W46" s="1837"/>
      <c r="X46" s="1837"/>
      <c r="Y46" s="1837"/>
      <c r="Z46" s="1837"/>
      <c r="AA46" s="1837"/>
      <c r="AB46" s="1837"/>
      <c r="AC46" s="1837"/>
      <c r="AD46" s="1837"/>
      <c r="AE46" s="1837"/>
      <c r="AF46" s="1837"/>
      <c r="AG46" s="1837"/>
      <c r="AH46" s="1837"/>
      <c r="AI46" s="1837"/>
      <c r="AJ46" s="1837"/>
      <c r="AK46" s="1837"/>
      <c r="AL46" s="1837"/>
      <c r="AM46" s="1837"/>
      <c r="AN46" s="1837"/>
      <c r="AO46" s="1837"/>
      <c r="AP46" s="1837"/>
      <c r="AQ46" s="1837"/>
      <c r="AR46" s="1837"/>
      <c r="AS46" s="1837"/>
      <c r="AT46" s="1838"/>
      <c r="AU46" s="1843"/>
      <c r="AV46" s="1844"/>
      <c r="AW46" s="1844"/>
      <c r="AX46" s="1849"/>
      <c r="AY46" s="1849"/>
      <c r="AZ46" s="1849"/>
      <c r="BA46" s="1850"/>
      <c r="BB46" s="115"/>
    </row>
    <row r="47" spans="1:54" ht="11.25" customHeight="1">
      <c r="A47" s="115"/>
      <c r="B47" s="1865"/>
      <c r="C47" s="1866"/>
      <c r="D47" s="1867"/>
      <c r="E47" s="1871"/>
      <c r="F47" s="1871"/>
      <c r="G47" s="1871"/>
      <c r="H47" s="1871"/>
      <c r="I47" s="1851" t="s">
        <v>1025</v>
      </c>
      <c r="J47" s="1852"/>
      <c r="K47" s="1852"/>
      <c r="L47" s="1852"/>
      <c r="M47" s="1852"/>
      <c r="N47" s="1852"/>
      <c r="O47" s="1852"/>
      <c r="P47" s="1852"/>
      <c r="Q47" s="1852"/>
      <c r="R47" s="1852"/>
      <c r="S47" s="1852"/>
      <c r="T47" s="1852"/>
      <c r="U47" s="1852"/>
      <c r="V47" s="1852"/>
      <c r="W47" s="1852"/>
      <c r="X47" s="1852"/>
      <c r="Y47" s="1852"/>
      <c r="Z47" s="1852"/>
      <c r="AA47" s="1852"/>
      <c r="AB47" s="1852"/>
      <c r="AC47" s="1852"/>
      <c r="AD47" s="1852"/>
      <c r="AE47" s="1852"/>
      <c r="AF47" s="1852"/>
      <c r="AG47" s="1852"/>
      <c r="AH47" s="1852"/>
      <c r="AI47" s="1852"/>
      <c r="AJ47" s="1852"/>
      <c r="AK47" s="1852"/>
      <c r="AL47" s="1852"/>
      <c r="AM47" s="1852"/>
      <c r="AN47" s="1852"/>
      <c r="AO47" s="1852"/>
      <c r="AP47" s="1852"/>
      <c r="AQ47" s="1852"/>
      <c r="AR47" s="1852"/>
      <c r="AS47" s="1852"/>
      <c r="AT47" s="1853"/>
      <c r="AU47" s="1839"/>
      <c r="AV47" s="1840"/>
      <c r="AW47" s="1840"/>
      <c r="AX47" s="1845" t="s">
        <v>460</v>
      </c>
      <c r="AY47" s="1845"/>
      <c r="AZ47" s="1845"/>
      <c r="BA47" s="1846"/>
      <c r="BB47" s="115"/>
    </row>
    <row r="48" spans="1:54" ht="11.25" customHeight="1">
      <c r="A48" s="115"/>
      <c r="B48" s="1865"/>
      <c r="C48" s="1866"/>
      <c r="D48" s="1867"/>
      <c r="E48" s="1871"/>
      <c r="F48" s="1871"/>
      <c r="G48" s="1871"/>
      <c r="H48" s="1871"/>
      <c r="I48" s="1874"/>
      <c r="J48" s="1875"/>
      <c r="K48" s="1875"/>
      <c r="L48" s="1875"/>
      <c r="M48" s="1875"/>
      <c r="N48" s="1875"/>
      <c r="O48" s="1875"/>
      <c r="P48" s="1875"/>
      <c r="Q48" s="1875"/>
      <c r="R48" s="1875"/>
      <c r="S48" s="1875"/>
      <c r="T48" s="1875"/>
      <c r="U48" s="1875"/>
      <c r="V48" s="1875"/>
      <c r="W48" s="1875"/>
      <c r="X48" s="1875"/>
      <c r="Y48" s="1875"/>
      <c r="Z48" s="1875"/>
      <c r="AA48" s="1875"/>
      <c r="AB48" s="1875"/>
      <c r="AC48" s="1875"/>
      <c r="AD48" s="1875"/>
      <c r="AE48" s="1875"/>
      <c r="AF48" s="1875"/>
      <c r="AG48" s="1875"/>
      <c r="AH48" s="1875"/>
      <c r="AI48" s="1875"/>
      <c r="AJ48" s="1875"/>
      <c r="AK48" s="1875"/>
      <c r="AL48" s="1875"/>
      <c r="AM48" s="1875"/>
      <c r="AN48" s="1875"/>
      <c r="AO48" s="1875"/>
      <c r="AP48" s="1875"/>
      <c r="AQ48" s="1875"/>
      <c r="AR48" s="1875"/>
      <c r="AS48" s="1875"/>
      <c r="AT48" s="1876"/>
      <c r="AU48" s="1841"/>
      <c r="AV48" s="1842"/>
      <c r="AW48" s="1842"/>
      <c r="AX48" s="1847"/>
      <c r="AY48" s="1847"/>
      <c r="AZ48" s="1847"/>
      <c r="BA48" s="1848"/>
      <c r="BB48" s="115"/>
    </row>
    <row r="49" spans="1:54" ht="11.25" customHeight="1">
      <c r="A49" s="115"/>
      <c r="B49" s="1865"/>
      <c r="C49" s="1866"/>
      <c r="D49" s="1867"/>
      <c r="E49" s="1871"/>
      <c r="F49" s="1871"/>
      <c r="G49" s="1871"/>
      <c r="H49" s="1871"/>
      <c r="I49" s="1854"/>
      <c r="J49" s="1855"/>
      <c r="K49" s="1855"/>
      <c r="L49" s="1855"/>
      <c r="M49" s="1855"/>
      <c r="N49" s="1855"/>
      <c r="O49" s="1855"/>
      <c r="P49" s="1855"/>
      <c r="Q49" s="1855"/>
      <c r="R49" s="1855"/>
      <c r="S49" s="1855"/>
      <c r="T49" s="1855"/>
      <c r="U49" s="1855"/>
      <c r="V49" s="1855"/>
      <c r="W49" s="1855"/>
      <c r="X49" s="1855"/>
      <c r="Y49" s="1855"/>
      <c r="Z49" s="1855"/>
      <c r="AA49" s="1855"/>
      <c r="AB49" s="1855"/>
      <c r="AC49" s="1855"/>
      <c r="AD49" s="1855"/>
      <c r="AE49" s="1855"/>
      <c r="AF49" s="1855"/>
      <c r="AG49" s="1855"/>
      <c r="AH49" s="1855"/>
      <c r="AI49" s="1855"/>
      <c r="AJ49" s="1855"/>
      <c r="AK49" s="1855"/>
      <c r="AL49" s="1855"/>
      <c r="AM49" s="1855"/>
      <c r="AN49" s="1855"/>
      <c r="AO49" s="1855"/>
      <c r="AP49" s="1855"/>
      <c r="AQ49" s="1855"/>
      <c r="AR49" s="1855"/>
      <c r="AS49" s="1855"/>
      <c r="AT49" s="1856"/>
      <c r="AU49" s="1841"/>
      <c r="AV49" s="1842"/>
      <c r="AW49" s="1842"/>
      <c r="AX49" s="1847"/>
      <c r="AY49" s="1847"/>
      <c r="AZ49" s="1847"/>
      <c r="BA49" s="1848"/>
      <c r="BB49" s="115"/>
    </row>
    <row r="50" spans="1:54" ht="11.25" customHeight="1">
      <c r="A50" s="115"/>
      <c r="B50" s="1862"/>
      <c r="C50" s="1863"/>
      <c r="D50" s="1864"/>
      <c r="E50" s="1871" t="s">
        <v>488</v>
      </c>
      <c r="F50" s="1871"/>
      <c r="G50" s="1871"/>
      <c r="H50" s="1871"/>
      <c r="I50" s="1872" t="s">
        <v>482</v>
      </c>
      <c r="J50" s="1872"/>
      <c r="K50" s="1872"/>
      <c r="L50" s="1872"/>
      <c r="M50" s="1872"/>
      <c r="N50" s="1872"/>
      <c r="O50" s="1872"/>
      <c r="P50" s="1872"/>
      <c r="Q50" s="1872"/>
      <c r="R50" s="1872"/>
      <c r="S50" s="1872"/>
      <c r="T50" s="1872"/>
      <c r="U50" s="1872"/>
      <c r="V50" s="1872"/>
      <c r="W50" s="1872"/>
      <c r="X50" s="1872"/>
      <c r="Y50" s="1872"/>
      <c r="Z50" s="1872"/>
      <c r="AA50" s="1872"/>
      <c r="AB50" s="1872"/>
      <c r="AC50" s="1872"/>
      <c r="AD50" s="1872"/>
      <c r="AE50" s="1872"/>
      <c r="AF50" s="1872"/>
      <c r="AG50" s="1872"/>
      <c r="AH50" s="1872"/>
      <c r="AI50" s="1872"/>
      <c r="AJ50" s="1872"/>
      <c r="AK50" s="1872"/>
      <c r="AL50" s="1872"/>
      <c r="AM50" s="1872"/>
      <c r="AN50" s="1872"/>
      <c r="AO50" s="1872"/>
      <c r="AP50" s="1872"/>
      <c r="AQ50" s="1872"/>
      <c r="AR50" s="1872"/>
      <c r="AS50" s="1872"/>
      <c r="AT50" s="1872"/>
      <c r="AU50" s="1857"/>
      <c r="AV50" s="1858"/>
      <c r="AW50" s="1859"/>
      <c r="AX50" s="1860" t="s">
        <v>460</v>
      </c>
      <c r="AY50" s="1227"/>
      <c r="AZ50" s="1227"/>
      <c r="BA50" s="1284"/>
      <c r="BB50" s="115"/>
    </row>
    <row r="51" spans="1:54" ht="11.25" customHeight="1">
      <c r="A51" s="115"/>
      <c r="B51" s="1865"/>
      <c r="C51" s="1866"/>
      <c r="D51" s="1867"/>
      <c r="E51" s="1871"/>
      <c r="F51" s="1871"/>
      <c r="G51" s="1871"/>
      <c r="H51" s="1871"/>
      <c r="I51" s="1872"/>
      <c r="J51" s="1872"/>
      <c r="K51" s="1872"/>
      <c r="L51" s="1872"/>
      <c r="M51" s="1872"/>
      <c r="N51" s="1872"/>
      <c r="O51" s="1872"/>
      <c r="P51" s="1872"/>
      <c r="Q51" s="1872"/>
      <c r="R51" s="1872"/>
      <c r="S51" s="1872"/>
      <c r="T51" s="1872"/>
      <c r="U51" s="1872"/>
      <c r="V51" s="1872"/>
      <c r="W51" s="1872"/>
      <c r="X51" s="1872"/>
      <c r="Y51" s="1872"/>
      <c r="Z51" s="1872"/>
      <c r="AA51" s="1872"/>
      <c r="AB51" s="1872"/>
      <c r="AC51" s="1872"/>
      <c r="AD51" s="1872"/>
      <c r="AE51" s="1872"/>
      <c r="AF51" s="1872"/>
      <c r="AG51" s="1872"/>
      <c r="AH51" s="1872"/>
      <c r="AI51" s="1872"/>
      <c r="AJ51" s="1872"/>
      <c r="AK51" s="1872"/>
      <c r="AL51" s="1872"/>
      <c r="AM51" s="1872"/>
      <c r="AN51" s="1872"/>
      <c r="AO51" s="1872"/>
      <c r="AP51" s="1872"/>
      <c r="AQ51" s="1872"/>
      <c r="AR51" s="1872"/>
      <c r="AS51" s="1872"/>
      <c r="AT51" s="1872"/>
      <c r="AU51" s="1857"/>
      <c r="AV51" s="1858"/>
      <c r="AW51" s="1859"/>
      <c r="AX51" s="1873"/>
      <c r="AY51" s="1215"/>
      <c r="AZ51" s="1215"/>
      <c r="BA51" s="1315"/>
      <c r="BB51" s="115"/>
    </row>
    <row r="52" spans="1:54" ht="11.25" customHeight="1">
      <c r="A52" s="115"/>
      <c r="B52" s="1865"/>
      <c r="C52" s="1866"/>
      <c r="D52" s="1867"/>
      <c r="E52" s="1871"/>
      <c r="F52" s="1871"/>
      <c r="G52" s="1871"/>
      <c r="H52" s="1871"/>
      <c r="I52" s="1872"/>
      <c r="J52" s="1872"/>
      <c r="K52" s="1872"/>
      <c r="L52" s="1872"/>
      <c r="M52" s="1872"/>
      <c r="N52" s="1872"/>
      <c r="O52" s="1872"/>
      <c r="P52" s="1872"/>
      <c r="Q52" s="1872"/>
      <c r="R52" s="1872"/>
      <c r="S52" s="1872"/>
      <c r="T52" s="1872"/>
      <c r="U52" s="1872"/>
      <c r="V52" s="1872"/>
      <c r="W52" s="1872"/>
      <c r="X52" s="1872"/>
      <c r="Y52" s="1872"/>
      <c r="Z52" s="1872"/>
      <c r="AA52" s="1872"/>
      <c r="AB52" s="1872"/>
      <c r="AC52" s="1872"/>
      <c r="AD52" s="1872"/>
      <c r="AE52" s="1872"/>
      <c r="AF52" s="1872"/>
      <c r="AG52" s="1872"/>
      <c r="AH52" s="1872"/>
      <c r="AI52" s="1872"/>
      <c r="AJ52" s="1872"/>
      <c r="AK52" s="1872"/>
      <c r="AL52" s="1872"/>
      <c r="AM52" s="1872"/>
      <c r="AN52" s="1872"/>
      <c r="AO52" s="1872"/>
      <c r="AP52" s="1872"/>
      <c r="AQ52" s="1872"/>
      <c r="AR52" s="1872"/>
      <c r="AS52" s="1872"/>
      <c r="AT52" s="1872"/>
      <c r="AU52" s="1857"/>
      <c r="AV52" s="1858"/>
      <c r="AW52" s="1859"/>
      <c r="AX52" s="1861"/>
      <c r="AY52" s="1716"/>
      <c r="AZ52" s="1716"/>
      <c r="BA52" s="1316"/>
      <c r="BB52" s="115"/>
    </row>
    <row r="53" spans="1:54" ht="11.25" customHeight="1">
      <c r="A53" s="115"/>
      <c r="B53" s="1865"/>
      <c r="C53" s="1866"/>
      <c r="D53" s="1867"/>
      <c r="E53" s="1871"/>
      <c r="F53" s="1871"/>
      <c r="G53" s="1871"/>
      <c r="H53" s="1871"/>
      <c r="I53" s="1872" t="s">
        <v>483</v>
      </c>
      <c r="J53" s="1872"/>
      <c r="K53" s="1872"/>
      <c r="L53" s="1872"/>
      <c r="M53" s="1872"/>
      <c r="N53" s="1872"/>
      <c r="O53" s="1872"/>
      <c r="P53" s="1872"/>
      <c r="Q53" s="1872"/>
      <c r="R53" s="1872"/>
      <c r="S53" s="1872"/>
      <c r="T53" s="1872"/>
      <c r="U53" s="1872"/>
      <c r="V53" s="1872"/>
      <c r="W53" s="1872"/>
      <c r="X53" s="1872"/>
      <c r="Y53" s="1872"/>
      <c r="Z53" s="1872"/>
      <c r="AA53" s="1872"/>
      <c r="AB53" s="1872"/>
      <c r="AC53" s="1872"/>
      <c r="AD53" s="1872"/>
      <c r="AE53" s="1872"/>
      <c r="AF53" s="1872"/>
      <c r="AG53" s="1872"/>
      <c r="AH53" s="1872"/>
      <c r="AI53" s="1872"/>
      <c r="AJ53" s="1872"/>
      <c r="AK53" s="1872"/>
      <c r="AL53" s="1872"/>
      <c r="AM53" s="1872"/>
      <c r="AN53" s="1872"/>
      <c r="AO53" s="1872"/>
      <c r="AP53" s="1872"/>
      <c r="AQ53" s="1872"/>
      <c r="AR53" s="1872"/>
      <c r="AS53" s="1872"/>
      <c r="AT53" s="1872"/>
      <c r="AU53" s="1857"/>
      <c r="AV53" s="1858"/>
      <c r="AW53" s="1859"/>
      <c r="AX53" s="1860" t="s">
        <v>461</v>
      </c>
      <c r="AY53" s="1227"/>
      <c r="AZ53" s="1227"/>
      <c r="BA53" s="1284"/>
      <c r="BB53" s="115"/>
    </row>
    <row r="54" spans="1:54" ht="11.25" customHeight="1">
      <c r="A54" s="115"/>
      <c r="B54" s="1865"/>
      <c r="C54" s="1866"/>
      <c r="D54" s="1867"/>
      <c r="E54" s="1871"/>
      <c r="F54" s="1871"/>
      <c r="G54" s="1871"/>
      <c r="H54" s="1871"/>
      <c r="I54" s="1872"/>
      <c r="J54" s="1872"/>
      <c r="K54" s="1872"/>
      <c r="L54" s="1872"/>
      <c r="M54" s="1872"/>
      <c r="N54" s="1872"/>
      <c r="O54" s="1872"/>
      <c r="P54" s="1872"/>
      <c r="Q54" s="1872"/>
      <c r="R54" s="1872"/>
      <c r="S54" s="1872"/>
      <c r="T54" s="1872"/>
      <c r="U54" s="1872"/>
      <c r="V54" s="1872"/>
      <c r="W54" s="1872"/>
      <c r="X54" s="1872"/>
      <c r="Y54" s="1872"/>
      <c r="Z54" s="1872"/>
      <c r="AA54" s="1872"/>
      <c r="AB54" s="1872"/>
      <c r="AC54" s="1872"/>
      <c r="AD54" s="1872"/>
      <c r="AE54" s="1872"/>
      <c r="AF54" s="1872"/>
      <c r="AG54" s="1872"/>
      <c r="AH54" s="1872"/>
      <c r="AI54" s="1872"/>
      <c r="AJ54" s="1872"/>
      <c r="AK54" s="1872"/>
      <c r="AL54" s="1872"/>
      <c r="AM54" s="1872"/>
      <c r="AN54" s="1872"/>
      <c r="AO54" s="1872"/>
      <c r="AP54" s="1872"/>
      <c r="AQ54" s="1872"/>
      <c r="AR54" s="1872"/>
      <c r="AS54" s="1872"/>
      <c r="AT54" s="1872"/>
      <c r="AU54" s="1857"/>
      <c r="AV54" s="1858"/>
      <c r="AW54" s="1859"/>
      <c r="AX54" s="1861"/>
      <c r="AY54" s="1716"/>
      <c r="AZ54" s="1716"/>
      <c r="BA54" s="1316"/>
      <c r="BB54" s="115"/>
    </row>
    <row r="55" spans="1:54" ht="11.25" customHeight="1">
      <c r="A55" s="115"/>
      <c r="B55" s="1865"/>
      <c r="C55" s="1866"/>
      <c r="D55" s="1867"/>
      <c r="E55" s="1871"/>
      <c r="F55" s="1871"/>
      <c r="G55" s="1871"/>
      <c r="H55" s="1871"/>
      <c r="I55" s="1872" t="s">
        <v>484</v>
      </c>
      <c r="J55" s="1872"/>
      <c r="K55" s="1872"/>
      <c r="L55" s="1872"/>
      <c r="M55" s="1872"/>
      <c r="N55" s="1872"/>
      <c r="O55" s="1872"/>
      <c r="P55" s="1872"/>
      <c r="Q55" s="1872"/>
      <c r="R55" s="1872"/>
      <c r="S55" s="1872"/>
      <c r="T55" s="1872"/>
      <c r="U55" s="1872"/>
      <c r="V55" s="1872"/>
      <c r="W55" s="1872"/>
      <c r="X55" s="1872"/>
      <c r="Y55" s="1872"/>
      <c r="Z55" s="1872"/>
      <c r="AA55" s="1872"/>
      <c r="AB55" s="1872"/>
      <c r="AC55" s="1872"/>
      <c r="AD55" s="1872"/>
      <c r="AE55" s="1872"/>
      <c r="AF55" s="1872"/>
      <c r="AG55" s="1872"/>
      <c r="AH55" s="1872"/>
      <c r="AI55" s="1872"/>
      <c r="AJ55" s="1872"/>
      <c r="AK55" s="1872"/>
      <c r="AL55" s="1872"/>
      <c r="AM55" s="1872"/>
      <c r="AN55" s="1872"/>
      <c r="AO55" s="1872"/>
      <c r="AP55" s="1872"/>
      <c r="AQ55" s="1872"/>
      <c r="AR55" s="1872"/>
      <c r="AS55" s="1872"/>
      <c r="AT55" s="1872"/>
      <c r="AU55" s="1857"/>
      <c r="AV55" s="1858"/>
      <c r="AW55" s="1859"/>
      <c r="AX55" s="1860" t="s">
        <v>460</v>
      </c>
      <c r="AY55" s="1227"/>
      <c r="AZ55" s="1227"/>
      <c r="BA55" s="1284"/>
      <c r="BB55" s="115"/>
    </row>
    <row r="56" spans="1:54" ht="11.25" customHeight="1">
      <c r="A56" s="115"/>
      <c r="B56" s="1865"/>
      <c r="C56" s="1866"/>
      <c r="D56" s="1867"/>
      <c r="E56" s="1871"/>
      <c r="F56" s="1871"/>
      <c r="G56" s="1871"/>
      <c r="H56" s="1871"/>
      <c r="I56" s="1872"/>
      <c r="J56" s="1872"/>
      <c r="K56" s="1872"/>
      <c r="L56" s="1872"/>
      <c r="M56" s="1872"/>
      <c r="N56" s="1872"/>
      <c r="O56" s="1872"/>
      <c r="P56" s="1872"/>
      <c r="Q56" s="1872"/>
      <c r="R56" s="1872"/>
      <c r="S56" s="1872"/>
      <c r="T56" s="1872"/>
      <c r="U56" s="1872"/>
      <c r="V56" s="1872"/>
      <c r="W56" s="1872"/>
      <c r="X56" s="1872"/>
      <c r="Y56" s="1872"/>
      <c r="Z56" s="1872"/>
      <c r="AA56" s="1872"/>
      <c r="AB56" s="1872"/>
      <c r="AC56" s="1872"/>
      <c r="AD56" s="1872"/>
      <c r="AE56" s="1872"/>
      <c r="AF56" s="1872"/>
      <c r="AG56" s="1872"/>
      <c r="AH56" s="1872"/>
      <c r="AI56" s="1872"/>
      <c r="AJ56" s="1872"/>
      <c r="AK56" s="1872"/>
      <c r="AL56" s="1872"/>
      <c r="AM56" s="1872"/>
      <c r="AN56" s="1872"/>
      <c r="AO56" s="1872"/>
      <c r="AP56" s="1872"/>
      <c r="AQ56" s="1872"/>
      <c r="AR56" s="1872"/>
      <c r="AS56" s="1872"/>
      <c r="AT56" s="1872"/>
      <c r="AU56" s="1857"/>
      <c r="AV56" s="1858"/>
      <c r="AW56" s="1859"/>
      <c r="AX56" s="1861"/>
      <c r="AY56" s="1716"/>
      <c r="AZ56" s="1716"/>
      <c r="BA56" s="1316"/>
      <c r="BB56" s="115"/>
    </row>
    <row r="57" spans="1:54" ht="11.25" customHeight="1">
      <c r="A57" s="115"/>
      <c r="B57" s="1865"/>
      <c r="C57" s="1866"/>
      <c r="D57" s="1867"/>
      <c r="E57" s="1871"/>
      <c r="F57" s="1871"/>
      <c r="G57" s="1871"/>
      <c r="H57" s="1871"/>
      <c r="I57" s="1851" t="s">
        <v>1023</v>
      </c>
      <c r="J57" s="1852"/>
      <c r="K57" s="1852"/>
      <c r="L57" s="1852"/>
      <c r="M57" s="1852"/>
      <c r="N57" s="1852"/>
      <c r="O57" s="1852"/>
      <c r="P57" s="1852"/>
      <c r="Q57" s="1852"/>
      <c r="R57" s="1852"/>
      <c r="S57" s="1852"/>
      <c r="T57" s="1852"/>
      <c r="U57" s="1852"/>
      <c r="V57" s="1852"/>
      <c r="W57" s="1852"/>
      <c r="X57" s="1852"/>
      <c r="Y57" s="1852"/>
      <c r="Z57" s="1852"/>
      <c r="AA57" s="1852"/>
      <c r="AB57" s="1852"/>
      <c r="AC57" s="1852"/>
      <c r="AD57" s="1852"/>
      <c r="AE57" s="1852"/>
      <c r="AF57" s="1852"/>
      <c r="AG57" s="1852"/>
      <c r="AH57" s="1852"/>
      <c r="AI57" s="1852"/>
      <c r="AJ57" s="1852"/>
      <c r="AK57" s="1852"/>
      <c r="AL57" s="1852"/>
      <c r="AM57" s="1852"/>
      <c r="AN57" s="1852"/>
      <c r="AO57" s="1852"/>
      <c r="AP57" s="1852"/>
      <c r="AQ57" s="1852"/>
      <c r="AR57" s="1852"/>
      <c r="AS57" s="1852"/>
      <c r="AT57" s="1853"/>
      <c r="AU57" s="1857"/>
      <c r="AV57" s="1858"/>
      <c r="AW57" s="1859"/>
      <c r="AX57" s="1860" t="s">
        <v>461</v>
      </c>
      <c r="AY57" s="1227"/>
      <c r="AZ57" s="1227"/>
      <c r="BA57" s="1284"/>
      <c r="BB57" s="115"/>
    </row>
    <row r="58" spans="1:54" ht="11.25" customHeight="1">
      <c r="A58" s="115"/>
      <c r="B58" s="1865"/>
      <c r="C58" s="1866"/>
      <c r="D58" s="1867"/>
      <c r="E58" s="1871"/>
      <c r="F58" s="1871"/>
      <c r="G58" s="1871"/>
      <c r="H58" s="1871"/>
      <c r="I58" s="1854"/>
      <c r="J58" s="1855"/>
      <c r="K58" s="1855"/>
      <c r="L58" s="1855"/>
      <c r="M58" s="1855"/>
      <c r="N58" s="1855"/>
      <c r="O58" s="1855"/>
      <c r="P58" s="1855"/>
      <c r="Q58" s="1855"/>
      <c r="R58" s="1855"/>
      <c r="S58" s="1855"/>
      <c r="T58" s="1855"/>
      <c r="U58" s="1855"/>
      <c r="V58" s="1855"/>
      <c r="W58" s="1855"/>
      <c r="X58" s="1855"/>
      <c r="Y58" s="1855"/>
      <c r="Z58" s="1855"/>
      <c r="AA58" s="1855"/>
      <c r="AB58" s="1855"/>
      <c r="AC58" s="1855"/>
      <c r="AD58" s="1855"/>
      <c r="AE58" s="1855"/>
      <c r="AF58" s="1855"/>
      <c r="AG58" s="1855"/>
      <c r="AH58" s="1855"/>
      <c r="AI58" s="1855"/>
      <c r="AJ58" s="1855"/>
      <c r="AK58" s="1855"/>
      <c r="AL58" s="1855"/>
      <c r="AM58" s="1855"/>
      <c r="AN58" s="1855"/>
      <c r="AO58" s="1855"/>
      <c r="AP58" s="1855"/>
      <c r="AQ58" s="1855"/>
      <c r="AR58" s="1855"/>
      <c r="AS58" s="1855"/>
      <c r="AT58" s="1856"/>
      <c r="AU58" s="1857"/>
      <c r="AV58" s="1858"/>
      <c r="AW58" s="1859"/>
      <c r="AX58" s="1861"/>
      <c r="AY58" s="1716"/>
      <c r="AZ58" s="1716"/>
      <c r="BA58" s="1316"/>
      <c r="BB58" s="115"/>
    </row>
    <row r="59" spans="1:54" ht="11.25" customHeight="1">
      <c r="A59" s="115"/>
      <c r="B59" s="1865"/>
      <c r="C59" s="1866"/>
      <c r="D59" s="1867"/>
      <c r="E59" s="1871"/>
      <c r="F59" s="1871"/>
      <c r="G59" s="1871"/>
      <c r="H59" s="1871"/>
      <c r="I59" s="1872" t="s">
        <v>485</v>
      </c>
      <c r="J59" s="1872"/>
      <c r="K59" s="1872"/>
      <c r="L59" s="1872"/>
      <c r="M59" s="1872"/>
      <c r="N59" s="1872"/>
      <c r="O59" s="1872"/>
      <c r="P59" s="1872"/>
      <c r="Q59" s="1872"/>
      <c r="R59" s="1872"/>
      <c r="S59" s="1872"/>
      <c r="T59" s="1872"/>
      <c r="U59" s="1872"/>
      <c r="V59" s="1872"/>
      <c r="W59" s="1872"/>
      <c r="X59" s="1872"/>
      <c r="Y59" s="1872"/>
      <c r="Z59" s="1872"/>
      <c r="AA59" s="1872"/>
      <c r="AB59" s="1872"/>
      <c r="AC59" s="1872"/>
      <c r="AD59" s="1872"/>
      <c r="AE59" s="1872"/>
      <c r="AF59" s="1872"/>
      <c r="AG59" s="1872"/>
      <c r="AH59" s="1872"/>
      <c r="AI59" s="1872"/>
      <c r="AJ59" s="1872"/>
      <c r="AK59" s="1872"/>
      <c r="AL59" s="1872"/>
      <c r="AM59" s="1872"/>
      <c r="AN59" s="1872"/>
      <c r="AO59" s="1872"/>
      <c r="AP59" s="1872"/>
      <c r="AQ59" s="1872"/>
      <c r="AR59" s="1872"/>
      <c r="AS59" s="1872"/>
      <c r="AT59" s="1872"/>
      <c r="AU59" s="1857"/>
      <c r="AV59" s="1858"/>
      <c r="AW59" s="1859"/>
      <c r="AX59" s="1860" t="s">
        <v>460</v>
      </c>
      <c r="AY59" s="1227"/>
      <c r="AZ59" s="1227"/>
      <c r="BA59" s="1284"/>
      <c r="BB59" s="115"/>
    </row>
    <row r="60" spans="1:54" ht="11.25" customHeight="1">
      <c r="A60" s="115"/>
      <c r="B60" s="1865"/>
      <c r="C60" s="1866"/>
      <c r="D60" s="1867"/>
      <c r="E60" s="1871"/>
      <c r="F60" s="1871"/>
      <c r="G60" s="1871"/>
      <c r="H60" s="1871"/>
      <c r="I60" s="1872"/>
      <c r="J60" s="1872"/>
      <c r="K60" s="1872"/>
      <c r="L60" s="1872"/>
      <c r="M60" s="1872"/>
      <c r="N60" s="1872"/>
      <c r="O60" s="1872"/>
      <c r="P60" s="1872"/>
      <c r="Q60" s="1872"/>
      <c r="R60" s="1872"/>
      <c r="S60" s="1872"/>
      <c r="T60" s="1872"/>
      <c r="U60" s="1872"/>
      <c r="V60" s="1872"/>
      <c r="W60" s="1872"/>
      <c r="X60" s="1872"/>
      <c r="Y60" s="1872"/>
      <c r="Z60" s="1872"/>
      <c r="AA60" s="1872"/>
      <c r="AB60" s="1872"/>
      <c r="AC60" s="1872"/>
      <c r="AD60" s="1872"/>
      <c r="AE60" s="1872"/>
      <c r="AF60" s="1872"/>
      <c r="AG60" s="1872"/>
      <c r="AH60" s="1872"/>
      <c r="AI60" s="1872"/>
      <c r="AJ60" s="1872"/>
      <c r="AK60" s="1872"/>
      <c r="AL60" s="1872"/>
      <c r="AM60" s="1872"/>
      <c r="AN60" s="1872"/>
      <c r="AO60" s="1872"/>
      <c r="AP60" s="1872"/>
      <c r="AQ60" s="1872"/>
      <c r="AR60" s="1872"/>
      <c r="AS60" s="1872"/>
      <c r="AT60" s="1872"/>
      <c r="AU60" s="1857"/>
      <c r="AV60" s="1858"/>
      <c r="AW60" s="1859"/>
      <c r="AX60" s="1861"/>
      <c r="AY60" s="1716"/>
      <c r="AZ60" s="1716"/>
      <c r="BA60" s="1316"/>
      <c r="BB60" s="115"/>
    </row>
    <row r="61" spans="1:54" ht="11.25" customHeight="1">
      <c r="A61" s="115"/>
      <c r="B61" s="1865"/>
      <c r="C61" s="1866"/>
      <c r="D61" s="1867"/>
      <c r="E61" s="1871"/>
      <c r="F61" s="1871"/>
      <c r="G61" s="1871"/>
      <c r="H61" s="1871"/>
      <c r="I61" s="1872" t="s">
        <v>486</v>
      </c>
      <c r="J61" s="1872"/>
      <c r="K61" s="1872"/>
      <c r="L61" s="1872"/>
      <c r="M61" s="1872"/>
      <c r="N61" s="1872"/>
      <c r="O61" s="1872"/>
      <c r="P61" s="1872"/>
      <c r="Q61" s="1872"/>
      <c r="R61" s="1872"/>
      <c r="S61" s="1872"/>
      <c r="T61" s="1872"/>
      <c r="U61" s="1872"/>
      <c r="V61" s="1872"/>
      <c r="W61" s="1872"/>
      <c r="X61" s="1872"/>
      <c r="Y61" s="1872"/>
      <c r="Z61" s="1872"/>
      <c r="AA61" s="1872"/>
      <c r="AB61" s="1872"/>
      <c r="AC61" s="1872"/>
      <c r="AD61" s="1872"/>
      <c r="AE61" s="1872"/>
      <c r="AF61" s="1872"/>
      <c r="AG61" s="1872"/>
      <c r="AH61" s="1872"/>
      <c r="AI61" s="1872"/>
      <c r="AJ61" s="1872"/>
      <c r="AK61" s="1872"/>
      <c r="AL61" s="1872"/>
      <c r="AM61" s="1872"/>
      <c r="AN61" s="1872"/>
      <c r="AO61" s="1872"/>
      <c r="AP61" s="1872"/>
      <c r="AQ61" s="1872"/>
      <c r="AR61" s="1872"/>
      <c r="AS61" s="1872"/>
      <c r="AT61" s="1872"/>
      <c r="AU61" s="1857"/>
      <c r="AV61" s="1858"/>
      <c r="AW61" s="1859"/>
      <c r="AX61" s="1860" t="s">
        <v>461</v>
      </c>
      <c r="AY61" s="1227"/>
      <c r="AZ61" s="1227"/>
      <c r="BA61" s="1284"/>
      <c r="BB61" s="115"/>
    </row>
    <row r="62" spans="1:54" ht="11.25" customHeight="1">
      <c r="A62" s="115"/>
      <c r="B62" s="1865"/>
      <c r="C62" s="1866"/>
      <c r="D62" s="1867"/>
      <c r="E62" s="1871"/>
      <c r="F62" s="1871"/>
      <c r="G62" s="1871"/>
      <c r="H62" s="1871"/>
      <c r="I62" s="1872"/>
      <c r="J62" s="1872"/>
      <c r="K62" s="1872"/>
      <c r="L62" s="1872"/>
      <c r="M62" s="1872"/>
      <c r="N62" s="1872"/>
      <c r="O62" s="1872"/>
      <c r="P62" s="1872"/>
      <c r="Q62" s="1872"/>
      <c r="R62" s="1872"/>
      <c r="S62" s="1872"/>
      <c r="T62" s="1872"/>
      <c r="U62" s="1872"/>
      <c r="V62" s="1872"/>
      <c r="W62" s="1872"/>
      <c r="X62" s="1872"/>
      <c r="Y62" s="1872"/>
      <c r="Z62" s="1872"/>
      <c r="AA62" s="1872"/>
      <c r="AB62" s="1872"/>
      <c r="AC62" s="1872"/>
      <c r="AD62" s="1872"/>
      <c r="AE62" s="1872"/>
      <c r="AF62" s="1872"/>
      <c r="AG62" s="1872"/>
      <c r="AH62" s="1872"/>
      <c r="AI62" s="1872"/>
      <c r="AJ62" s="1872"/>
      <c r="AK62" s="1872"/>
      <c r="AL62" s="1872"/>
      <c r="AM62" s="1872"/>
      <c r="AN62" s="1872"/>
      <c r="AO62" s="1872"/>
      <c r="AP62" s="1872"/>
      <c r="AQ62" s="1872"/>
      <c r="AR62" s="1872"/>
      <c r="AS62" s="1872"/>
      <c r="AT62" s="1872"/>
      <c r="AU62" s="1857"/>
      <c r="AV62" s="1858"/>
      <c r="AW62" s="1859"/>
      <c r="AX62" s="1861"/>
      <c r="AY62" s="1716"/>
      <c r="AZ62" s="1716"/>
      <c r="BA62" s="1316"/>
      <c r="BB62" s="115"/>
    </row>
    <row r="63" spans="1:54" ht="11.25" customHeight="1">
      <c r="A63" s="115"/>
      <c r="B63" s="1865"/>
      <c r="C63" s="1866"/>
      <c r="D63" s="1867"/>
      <c r="E63" s="1871"/>
      <c r="F63" s="1871"/>
      <c r="G63" s="1871"/>
      <c r="H63" s="1871"/>
      <c r="I63" s="1830" t="s">
        <v>489</v>
      </c>
      <c r="J63" s="1831"/>
      <c r="K63" s="1831"/>
      <c r="L63" s="1831"/>
      <c r="M63" s="1831"/>
      <c r="N63" s="1831"/>
      <c r="O63" s="1831"/>
      <c r="P63" s="1831"/>
      <c r="Q63" s="1831"/>
      <c r="R63" s="1831"/>
      <c r="S63" s="1831"/>
      <c r="T63" s="1831"/>
      <c r="U63" s="1831"/>
      <c r="V63" s="1831"/>
      <c r="W63" s="1831"/>
      <c r="X63" s="1831"/>
      <c r="Y63" s="1831"/>
      <c r="Z63" s="1831"/>
      <c r="AA63" s="1831"/>
      <c r="AB63" s="1831"/>
      <c r="AC63" s="1831"/>
      <c r="AD63" s="1831"/>
      <c r="AE63" s="1831"/>
      <c r="AF63" s="1831"/>
      <c r="AG63" s="1831"/>
      <c r="AH63" s="1831"/>
      <c r="AI63" s="1831"/>
      <c r="AJ63" s="1831"/>
      <c r="AK63" s="1831"/>
      <c r="AL63" s="1831"/>
      <c r="AM63" s="1831"/>
      <c r="AN63" s="1831"/>
      <c r="AO63" s="1831"/>
      <c r="AP63" s="1831"/>
      <c r="AQ63" s="1831"/>
      <c r="AR63" s="1831"/>
      <c r="AS63" s="1831"/>
      <c r="AT63" s="1832"/>
      <c r="AU63" s="1839"/>
      <c r="AV63" s="1840"/>
      <c r="AW63" s="1840"/>
      <c r="AX63" s="1845" t="s">
        <v>460</v>
      </c>
      <c r="AY63" s="1845"/>
      <c r="AZ63" s="1845"/>
      <c r="BA63" s="1846"/>
      <c r="BB63" s="115"/>
    </row>
    <row r="64" spans="1:54" ht="11.25" customHeight="1">
      <c r="A64" s="115"/>
      <c r="B64" s="1865"/>
      <c r="C64" s="1866"/>
      <c r="D64" s="1867"/>
      <c r="E64" s="1871"/>
      <c r="F64" s="1871"/>
      <c r="G64" s="1871"/>
      <c r="H64" s="1871"/>
      <c r="I64" s="1833"/>
      <c r="J64" s="1834"/>
      <c r="K64" s="1834"/>
      <c r="L64" s="1834"/>
      <c r="M64" s="1834"/>
      <c r="N64" s="1834"/>
      <c r="O64" s="1834"/>
      <c r="P64" s="1834"/>
      <c r="Q64" s="1834"/>
      <c r="R64" s="1834"/>
      <c r="S64" s="1834"/>
      <c r="T64" s="1834"/>
      <c r="U64" s="1834"/>
      <c r="V64" s="1834"/>
      <c r="W64" s="1834"/>
      <c r="X64" s="1834"/>
      <c r="Y64" s="1834"/>
      <c r="Z64" s="1834"/>
      <c r="AA64" s="1834"/>
      <c r="AB64" s="1834"/>
      <c r="AC64" s="1834"/>
      <c r="AD64" s="1834"/>
      <c r="AE64" s="1834"/>
      <c r="AF64" s="1834"/>
      <c r="AG64" s="1834"/>
      <c r="AH64" s="1834"/>
      <c r="AI64" s="1834"/>
      <c r="AJ64" s="1834"/>
      <c r="AK64" s="1834"/>
      <c r="AL64" s="1834"/>
      <c r="AM64" s="1834"/>
      <c r="AN64" s="1834"/>
      <c r="AO64" s="1834"/>
      <c r="AP64" s="1834"/>
      <c r="AQ64" s="1834"/>
      <c r="AR64" s="1834"/>
      <c r="AS64" s="1834"/>
      <c r="AT64" s="1835"/>
      <c r="AU64" s="1841"/>
      <c r="AV64" s="1842"/>
      <c r="AW64" s="1842"/>
      <c r="AX64" s="1847"/>
      <c r="AY64" s="1847"/>
      <c r="AZ64" s="1847"/>
      <c r="BA64" s="1848"/>
      <c r="BB64" s="115"/>
    </row>
    <row r="65" spans="1:54" ht="11.25" customHeight="1">
      <c r="A65" s="115"/>
      <c r="B65" s="1865"/>
      <c r="C65" s="1866"/>
      <c r="D65" s="1867"/>
      <c r="E65" s="1871"/>
      <c r="F65" s="1871"/>
      <c r="G65" s="1871"/>
      <c r="H65" s="1871"/>
      <c r="I65" s="1833"/>
      <c r="J65" s="1834"/>
      <c r="K65" s="1834"/>
      <c r="L65" s="1834"/>
      <c r="M65" s="1834"/>
      <c r="N65" s="1834"/>
      <c r="O65" s="1834"/>
      <c r="P65" s="1834"/>
      <c r="Q65" s="1834"/>
      <c r="R65" s="1834"/>
      <c r="S65" s="1834"/>
      <c r="T65" s="1834"/>
      <c r="U65" s="1834"/>
      <c r="V65" s="1834"/>
      <c r="W65" s="1834"/>
      <c r="X65" s="1834"/>
      <c r="Y65" s="1834"/>
      <c r="Z65" s="1834"/>
      <c r="AA65" s="1834"/>
      <c r="AB65" s="1834"/>
      <c r="AC65" s="1834"/>
      <c r="AD65" s="1834"/>
      <c r="AE65" s="1834"/>
      <c r="AF65" s="1834"/>
      <c r="AG65" s="1834"/>
      <c r="AH65" s="1834"/>
      <c r="AI65" s="1834"/>
      <c r="AJ65" s="1834"/>
      <c r="AK65" s="1834"/>
      <c r="AL65" s="1834"/>
      <c r="AM65" s="1834"/>
      <c r="AN65" s="1834"/>
      <c r="AO65" s="1834"/>
      <c r="AP65" s="1834"/>
      <c r="AQ65" s="1834"/>
      <c r="AR65" s="1834"/>
      <c r="AS65" s="1834"/>
      <c r="AT65" s="1835"/>
      <c r="AU65" s="1841"/>
      <c r="AV65" s="1842"/>
      <c r="AW65" s="1842"/>
      <c r="AX65" s="1847"/>
      <c r="AY65" s="1847"/>
      <c r="AZ65" s="1847"/>
      <c r="BA65" s="1848"/>
      <c r="BB65" s="115"/>
    </row>
    <row r="66" spans="1:54" ht="11.25" customHeight="1">
      <c r="A66" s="115"/>
      <c r="B66" s="1865"/>
      <c r="C66" s="1866"/>
      <c r="D66" s="1867"/>
      <c r="E66" s="1871"/>
      <c r="F66" s="1871"/>
      <c r="G66" s="1871"/>
      <c r="H66" s="1871"/>
      <c r="I66" s="1833"/>
      <c r="J66" s="1834"/>
      <c r="K66" s="1834"/>
      <c r="L66" s="1834"/>
      <c r="M66" s="1834"/>
      <c r="N66" s="1834"/>
      <c r="O66" s="1834"/>
      <c r="P66" s="1834"/>
      <c r="Q66" s="1834"/>
      <c r="R66" s="1834"/>
      <c r="S66" s="1834"/>
      <c r="T66" s="1834"/>
      <c r="U66" s="1834"/>
      <c r="V66" s="1834"/>
      <c r="W66" s="1834"/>
      <c r="X66" s="1834"/>
      <c r="Y66" s="1834"/>
      <c r="Z66" s="1834"/>
      <c r="AA66" s="1834"/>
      <c r="AB66" s="1834"/>
      <c r="AC66" s="1834"/>
      <c r="AD66" s="1834"/>
      <c r="AE66" s="1834"/>
      <c r="AF66" s="1834"/>
      <c r="AG66" s="1834"/>
      <c r="AH66" s="1834"/>
      <c r="AI66" s="1834"/>
      <c r="AJ66" s="1834"/>
      <c r="AK66" s="1834"/>
      <c r="AL66" s="1834"/>
      <c r="AM66" s="1834"/>
      <c r="AN66" s="1834"/>
      <c r="AO66" s="1834"/>
      <c r="AP66" s="1834"/>
      <c r="AQ66" s="1834"/>
      <c r="AR66" s="1834"/>
      <c r="AS66" s="1834"/>
      <c r="AT66" s="1835"/>
      <c r="AU66" s="1841"/>
      <c r="AV66" s="1842"/>
      <c r="AW66" s="1842"/>
      <c r="AX66" s="1847"/>
      <c r="AY66" s="1847"/>
      <c r="AZ66" s="1847"/>
      <c r="BA66" s="1848"/>
      <c r="BB66" s="115"/>
    </row>
    <row r="67" spans="1:54" ht="11.25" customHeight="1">
      <c r="A67" s="115"/>
      <c r="B67" s="1865"/>
      <c r="C67" s="1866"/>
      <c r="D67" s="1867"/>
      <c r="E67" s="1871"/>
      <c r="F67" s="1871"/>
      <c r="G67" s="1871"/>
      <c r="H67" s="1871"/>
      <c r="I67" s="1836"/>
      <c r="J67" s="1837"/>
      <c r="K67" s="1837"/>
      <c r="L67" s="1837"/>
      <c r="M67" s="1837"/>
      <c r="N67" s="1837"/>
      <c r="O67" s="1837"/>
      <c r="P67" s="1837"/>
      <c r="Q67" s="1837"/>
      <c r="R67" s="1837"/>
      <c r="S67" s="1837"/>
      <c r="T67" s="1837"/>
      <c r="U67" s="1837"/>
      <c r="V67" s="1837"/>
      <c r="W67" s="1837"/>
      <c r="X67" s="1837"/>
      <c r="Y67" s="1837"/>
      <c r="Z67" s="1837"/>
      <c r="AA67" s="1837"/>
      <c r="AB67" s="1837"/>
      <c r="AC67" s="1837"/>
      <c r="AD67" s="1837"/>
      <c r="AE67" s="1837"/>
      <c r="AF67" s="1837"/>
      <c r="AG67" s="1837"/>
      <c r="AH67" s="1837"/>
      <c r="AI67" s="1837"/>
      <c r="AJ67" s="1837"/>
      <c r="AK67" s="1837"/>
      <c r="AL67" s="1837"/>
      <c r="AM67" s="1837"/>
      <c r="AN67" s="1837"/>
      <c r="AO67" s="1837"/>
      <c r="AP67" s="1837"/>
      <c r="AQ67" s="1837"/>
      <c r="AR67" s="1837"/>
      <c r="AS67" s="1837"/>
      <c r="AT67" s="1838"/>
      <c r="AU67" s="1843"/>
      <c r="AV67" s="1844"/>
      <c r="AW67" s="1844"/>
      <c r="AX67" s="1849"/>
      <c r="AY67" s="1849"/>
      <c r="AZ67" s="1849"/>
      <c r="BA67" s="1850"/>
      <c r="BB67" s="115"/>
    </row>
    <row r="68" spans="1:54" ht="11.25" customHeight="1">
      <c r="A68" s="115"/>
      <c r="B68" s="1865"/>
      <c r="C68" s="1866"/>
      <c r="D68" s="1867"/>
      <c r="E68" s="1871"/>
      <c r="F68" s="1871"/>
      <c r="G68" s="1871"/>
      <c r="H68" s="1871"/>
      <c r="I68" s="1830" t="s">
        <v>1026</v>
      </c>
      <c r="J68" s="1831"/>
      <c r="K68" s="1831"/>
      <c r="L68" s="1831"/>
      <c r="M68" s="1831"/>
      <c r="N68" s="1831"/>
      <c r="O68" s="1831"/>
      <c r="P68" s="1831"/>
      <c r="Q68" s="1831"/>
      <c r="R68" s="1831"/>
      <c r="S68" s="1831"/>
      <c r="T68" s="1831"/>
      <c r="U68" s="1831"/>
      <c r="V68" s="1831"/>
      <c r="W68" s="1831"/>
      <c r="X68" s="1831"/>
      <c r="Y68" s="1831"/>
      <c r="Z68" s="1831"/>
      <c r="AA68" s="1831"/>
      <c r="AB68" s="1831"/>
      <c r="AC68" s="1831"/>
      <c r="AD68" s="1831"/>
      <c r="AE68" s="1831"/>
      <c r="AF68" s="1831"/>
      <c r="AG68" s="1831"/>
      <c r="AH68" s="1831"/>
      <c r="AI68" s="1831"/>
      <c r="AJ68" s="1831"/>
      <c r="AK68" s="1831"/>
      <c r="AL68" s="1831"/>
      <c r="AM68" s="1831"/>
      <c r="AN68" s="1831"/>
      <c r="AO68" s="1831"/>
      <c r="AP68" s="1831"/>
      <c r="AQ68" s="1831"/>
      <c r="AR68" s="1831"/>
      <c r="AS68" s="1831"/>
      <c r="AT68" s="1832"/>
      <c r="AU68" s="1839"/>
      <c r="AV68" s="1840"/>
      <c r="AW68" s="1840"/>
      <c r="AX68" s="1845" t="s">
        <v>460</v>
      </c>
      <c r="AY68" s="1845"/>
      <c r="AZ68" s="1845"/>
      <c r="BA68" s="1846"/>
      <c r="BB68" s="115"/>
    </row>
    <row r="69" spans="1:54" ht="11.25" customHeight="1">
      <c r="A69" s="115"/>
      <c r="B69" s="1865"/>
      <c r="C69" s="1866"/>
      <c r="D69" s="1867"/>
      <c r="E69" s="1871"/>
      <c r="F69" s="1871"/>
      <c r="G69" s="1871"/>
      <c r="H69" s="1871"/>
      <c r="I69" s="1833"/>
      <c r="J69" s="1834"/>
      <c r="K69" s="1834"/>
      <c r="L69" s="1834"/>
      <c r="M69" s="1834"/>
      <c r="N69" s="1834"/>
      <c r="O69" s="1834"/>
      <c r="P69" s="1834"/>
      <c r="Q69" s="1834"/>
      <c r="R69" s="1834"/>
      <c r="S69" s="1834"/>
      <c r="T69" s="1834"/>
      <c r="U69" s="1834"/>
      <c r="V69" s="1834"/>
      <c r="W69" s="1834"/>
      <c r="X69" s="1834"/>
      <c r="Y69" s="1834"/>
      <c r="Z69" s="1834"/>
      <c r="AA69" s="1834"/>
      <c r="AB69" s="1834"/>
      <c r="AC69" s="1834"/>
      <c r="AD69" s="1834"/>
      <c r="AE69" s="1834"/>
      <c r="AF69" s="1834"/>
      <c r="AG69" s="1834"/>
      <c r="AH69" s="1834"/>
      <c r="AI69" s="1834"/>
      <c r="AJ69" s="1834"/>
      <c r="AK69" s="1834"/>
      <c r="AL69" s="1834"/>
      <c r="AM69" s="1834"/>
      <c r="AN69" s="1834"/>
      <c r="AO69" s="1834"/>
      <c r="AP69" s="1834"/>
      <c r="AQ69" s="1834"/>
      <c r="AR69" s="1834"/>
      <c r="AS69" s="1834"/>
      <c r="AT69" s="1835"/>
      <c r="AU69" s="1841"/>
      <c r="AV69" s="1842"/>
      <c r="AW69" s="1842"/>
      <c r="AX69" s="1847"/>
      <c r="AY69" s="1847"/>
      <c r="AZ69" s="1847"/>
      <c r="BA69" s="1848"/>
      <c r="BB69" s="115"/>
    </row>
    <row r="70" spans="1:54" ht="11.25" customHeight="1">
      <c r="A70" s="115"/>
      <c r="B70" s="1868"/>
      <c r="C70" s="1869"/>
      <c r="D70" s="1870"/>
      <c r="E70" s="1871"/>
      <c r="F70" s="1871"/>
      <c r="G70" s="1871"/>
      <c r="H70" s="1871"/>
      <c r="I70" s="1836"/>
      <c r="J70" s="1837"/>
      <c r="K70" s="1837"/>
      <c r="L70" s="1837"/>
      <c r="M70" s="1837"/>
      <c r="N70" s="1837"/>
      <c r="O70" s="1837"/>
      <c r="P70" s="1837"/>
      <c r="Q70" s="1837"/>
      <c r="R70" s="1837"/>
      <c r="S70" s="1837"/>
      <c r="T70" s="1837"/>
      <c r="U70" s="1837"/>
      <c r="V70" s="1837"/>
      <c r="W70" s="1837"/>
      <c r="X70" s="1837"/>
      <c r="Y70" s="1837"/>
      <c r="Z70" s="1837"/>
      <c r="AA70" s="1837"/>
      <c r="AB70" s="1837"/>
      <c r="AC70" s="1837"/>
      <c r="AD70" s="1837"/>
      <c r="AE70" s="1837"/>
      <c r="AF70" s="1837"/>
      <c r="AG70" s="1837"/>
      <c r="AH70" s="1837"/>
      <c r="AI70" s="1837"/>
      <c r="AJ70" s="1837"/>
      <c r="AK70" s="1837"/>
      <c r="AL70" s="1837"/>
      <c r="AM70" s="1837"/>
      <c r="AN70" s="1837"/>
      <c r="AO70" s="1837"/>
      <c r="AP70" s="1837"/>
      <c r="AQ70" s="1837"/>
      <c r="AR70" s="1837"/>
      <c r="AS70" s="1837"/>
      <c r="AT70" s="1838"/>
      <c r="AU70" s="1843"/>
      <c r="AV70" s="1844"/>
      <c r="AW70" s="1844"/>
      <c r="AX70" s="1849"/>
      <c r="AY70" s="1849"/>
      <c r="AZ70" s="1849"/>
      <c r="BA70" s="1850"/>
      <c r="BB70" s="115"/>
    </row>
    <row r="71" spans="1:54" ht="11.25" customHeight="1">
      <c r="A71" s="115"/>
      <c r="B71" s="115"/>
      <c r="C71" s="1898" t="s">
        <v>699</v>
      </c>
      <c r="D71" s="1898"/>
      <c r="E71" s="1898"/>
      <c r="F71" s="1898"/>
      <c r="G71" s="1898"/>
      <c r="H71" s="1898"/>
      <c r="I71" s="1899" t="e">
        <f>EDATE(実地指導予定日・添付書類一覧!$Q$2,-2)</f>
        <v>#NUM!</v>
      </c>
      <c r="J71" s="1899"/>
      <c r="K71" s="1899"/>
      <c r="L71" s="1899"/>
      <c r="M71" s="1899"/>
      <c r="N71" s="115" t="s">
        <v>700</v>
      </c>
      <c r="O71" s="115"/>
      <c r="P71" s="115"/>
      <c r="Q71" s="115"/>
      <c r="R71" s="115"/>
      <c r="S71" s="115"/>
      <c r="T71" s="115"/>
      <c r="U71" s="115"/>
      <c r="V71" s="115"/>
      <c r="W71" s="115"/>
      <c r="X71" s="115"/>
      <c r="Y71" s="115"/>
      <c r="Z71" s="115"/>
      <c r="AA71" s="115"/>
      <c r="AB71" s="115"/>
      <c r="AC71" s="115"/>
      <c r="AD71" s="115"/>
      <c r="AE71" s="115"/>
      <c r="AF71" s="115"/>
      <c r="AG71" s="115"/>
      <c r="AH71" s="115"/>
      <c r="AI71" s="115"/>
      <c r="AJ71" s="115"/>
      <c r="AK71" s="115"/>
      <c r="AL71" s="115"/>
      <c r="AM71" s="115"/>
      <c r="AN71" s="115"/>
      <c r="AO71" s="115"/>
      <c r="AP71" s="115"/>
      <c r="AQ71" s="115"/>
      <c r="AR71" s="115"/>
      <c r="AS71" s="115"/>
      <c r="AT71" s="115"/>
      <c r="AU71" s="115"/>
      <c r="AV71" s="115"/>
      <c r="AW71" s="115"/>
      <c r="AX71" s="115"/>
      <c r="AY71" s="115"/>
      <c r="AZ71" s="115"/>
      <c r="BA71" s="115"/>
      <c r="BB71" s="115"/>
    </row>
    <row r="72" spans="1:54" ht="11.25" customHeight="1">
      <c r="A72" s="115"/>
      <c r="B72" s="115"/>
      <c r="C72" s="1899" t="e">
        <f>EDATE(実地指導予定日・添付書類一覧!$Q$2,-2)</f>
        <v>#NUM!</v>
      </c>
      <c r="D72" s="1899"/>
      <c r="E72" s="1899"/>
      <c r="F72" s="1899"/>
      <c r="G72" s="1899"/>
      <c r="H72" s="115" t="s">
        <v>701</v>
      </c>
      <c r="I72" s="115"/>
      <c r="J72" s="115"/>
      <c r="K72" s="115"/>
      <c r="L72" s="115"/>
      <c r="M72" s="115"/>
      <c r="N72" s="115"/>
      <c r="O72" s="115"/>
      <c r="P72" s="115"/>
      <c r="Q72" s="115"/>
      <c r="R72" s="115"/>
      <c r="S72" s="115"/>
      <c r="T72" s="115"/>
      <c r="U72" s="115"/>
      <c r="V72" s="115"/>
      <c r="W72" s="115"/>
      <c r="X72" s="115"/>
      <c r="Y72" s="115"/>
      <c r="Z72" s="115"/>
      <c r="AA72" s="115"/>
      <c r="AB72" s="115"/>
      <c r="AC72" s="115"/>
      <c r="AD72" s="115"/>
      <c r="AE72" s="115"/>
      <c r="AF72" s="115"/>
      <c r="AG72" s="115"/>
      <c r="AH72" s="115"/>
      <c r="AI72" s="115"/>
      <c r="AJ72" s="115"/>
      <c r="AK72" s="115"/>
      <c r="AL72" s="115"/>
      <c r="AM72" s="115"/>
      <c r="AN72" s="115"/>
      <c r="AO72" s="115"/>
      <c r="AP72" s="115"/>
      <c r="AQ72" s="115"/>
      <c r="AR72" s="115"/>
      <c r="AS72" s="115"/>
      <c r="AT72" s="115"/>
      <c r="AU72" s="115"/>
      <c r="AV72" s="115"/>
      <c r="AW72" s="115"/>
      <c r="AX72" s="115"/>
      <c r="AY72" s="115"/>
      <c r="AZ72" s="115"/>
      <c r="BA72" s="115"/>
      <c r="BB72" s="115"/>
    </row>
  </sheetData>
  <mergeCells count="85">
    <mergeCell ref="AU38:AW39"/>
    <mergeCell ref="AX38:BA39"/>
    <mergeCell ref="B29:D49"/>
    <mergeCell ref="E29:H49"/>
    <mergeCell ref="I29:AT31"/>
    <mergeCell ref="AU29:AW31"/>
    <mergeCell ref="AX29:BA31"/>
    <mergeCell ref="I32:AT33"/>
    <mergeCell ref="AX42:BA46"/>
    <mergeCell ref="C71:H71"/>
    <mergeCell ref="I71:M71"/>
    <mergeCell ref="C72:G72"/>
    <mergeCell ref="AU8:AW9"/>
    <mergeCell ref="AX8:BA9"/>
    <mergeCell ref="I10:AT11"/>
    <mergeCell ref="AU10:AW11"/>
    <mergeCell ref="AX10:BA11"/>
    <mergeCell ref="I12:AT13"/>
    <mergeCell ref="AU12:AW13"/>
    <mergeCell ref="AX12:BA13"/>
    <mergeCell ref="AX34:BA35"/>
    <mergeCell ref="I36:AT37"/>
    <mergeCell ref="AU36:AW37"/>
    <mergeCell ref="AX36:BA37"/>
    <mergeCell ref="I38:AT39"/>
    <mergeCell ref="I14:AT15"/>
    <mergeCell ref="AU14:AW15"/>
    <mergeCell ref="AX14:BA15"/>
    <mergeCell ref="I16:AT17"/>
    <mergeCell ref="AU16:AW17"/>
    <mergeCell ref="AX16:BA17"/>
    <mergeCell ref="B4:D4"/>
    <mergeCell ref="E4:H4"/>
    <mergeCell ref="I4:AT4"/>
    <mergeCell ref="AU4:BA4"/>
    <mergeCell ref="B5:D28"/>
    <mergeCell ref="E5:H28"/>
    <mergeCell ref="I5:AT7"/>
    <mergeCell ref="AU5:AW7"/>
    <mergeCell ref="AX5:BA7"/>
    <mergeCell ref="I8:AT9"/>
    <mergeCell ref="I18:AT25"/>
    <mergeCell ref="AU18:AW25"/>
    <mergeCell ref="AX18:BA25"/>
    <mergeCell ref="I26:AT28"/>
    <mergeCell ref="AU26:AW28"/>
    <mergeCell ref="AX26:BA28"/>
    <mergeCell ref="AX53:BA54"/>
    <mergeCell ref="I55:AT56"/>
    <mergeCell ref="AU55:AW56"/>
    <mergeCell ref="AX55:BA56"/>
    <mergeCell ref="AU32:AW33"/>
    <mergeCell ref="AX32:BA33"/>
    <mergeCell ref="I34:AT35"/>
    <mergeCell ref="AU34:AW35"/>
    <mergeCell ref="I40:AT41"/>
    <mergeCell ref="AU40:AW41"/>
    <mergeCell ref="AX40:BA41"/>
    <mergeCell ref="I42:AT46"/>
    <mergeCell ref="AU42:AW46"/>
    <mergeCell ref="I47:AT49"/>
    <mergeCell ref="AU47:AW49"/>
    <mergeCell ref="AX47:BA49"/>
    <mergeCell ref="B50:D70"/>
    <mergeCell ref="E50:H70"/>
    <mergeCell ref="I50:AT52"/>
    <mergeCell ref="AU50:AW52"/>
    <mergeCell ref="AX50:BA52"/>
    <mergeCell ref="I53:AT54"/>
    <mergeCell ref="AU53:AW54"/>
    <mergeCell ref="I68:AT70"/>
    <mergeCell ref="AU68:AW70"/>
    <mergeCell ref="AX68:BA70"/>
    <mergeCell ref="I59:AT60"/>
    <mergeCell ref="AU59:AW60"/>
    <mergeCell ref="AX59:BA60"/>
    <mergeCell ref="I61:AT62"/>
    <mergeCell ref="AU61:AW62"/>
    <mergeCell ref="AX61:BA62"/>
    <mergeCell ref="I63:AT67"/>
    <mergeCell ref="AU63:AW67"/>
    <mergeCell ref="AX63:BA67"/>
    <mergeCell ref="I57:AT58"/>
    <mergeCell ref="AU57:AW58"/>
    <mergeCell ref="AX57:BA58"/>
  </mergeCells>
  <phoneticPr fontId="3"/>
  <pageMargins left="0.59055118110236227" right="0.39370078740157483" top="0.39370078740157483" bottom="0.39370078740157483" header="0.51181102362204722" footer="0.19685039370078741"/>
  <pageSetup paperSize="9" scale="70" orientation="portrait" r:id="rId1"/>
  <headerFooter alignWithMargins="0">
    <oddFooter xml:space="preserve">&amp;R19
</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xm:f>
          </x14:formula1>
          <xm:sqref>AU65594:AW65606 KQ65594:KS65606 UM65594:UO65606 AEI65594:AEK65606 AOE65594:AOG65606 AYA65594:AYC65606 BHW65594:BHY65606 BRS65594:BRU65606 CBO65594:CBQ65606 CLK65594:CLM65606 CVG65594:CVI65606 DFC65594:DFE65606 DOY65594:DPA65606 DYU65594:DYW65606 EIQ65594:EIS65606 ESM65594:ESO65606 FCI65594:FCK65606 FME65594:FMG65606 FWA65594:FWC65606 GFW65594:GFY65606 GPS65594:GPU65606 GZO65594:GZQ65606 HJK65594:HJM65606 HTG65594:HTI65606 IDC65594:IDE65606 IMY65594:INA65606 IWU65594:IWW65606 JGQ65594:JGS65606 JQM65594:JQO65606 KAI65594:KAK65606 KKE65594:KKG65606 KUA65594:KUC65606 LDW65594:LDY65606 LNS65594:LNU65606 LXO65594:LXQ65606 MHK65594:MHM65606 MRG65594:MRI65606 NBC65594:NBE65606 NKY65594:NLA65606 NUU65594:NUW65606 OEQ65594:OES65606 OOM65594:OOO65606 OYI65594:OYK65606 PIE65594:PIG65606 PSA65594:PSC65606 QBW65594:QBY65606 QLS65594:QLU65606 QVO65594:QVQ65606 RFK65594:RFM65606 RPG65594:RPI65606 RZC65594:RZE65606 SIY65594:SJA65606 SSU65594:SSW65606 TCQ65594:TCS65606 TMM65594:TMO65606 TWI65594:TWK65606 UGE65594:UGG65606 UQA65594:UQC65606 UZW65594:UZY65606 VJS65594:VJU65606 VTO65594:VTQ65606 WDK65594:WDM65606 WNG65594:WNI65606 WXC65594:WXE65606 AU131130:AW131142 KQ131130:KS131142 UM131130:UO131142 AEI131130:AEK131142 AOE131130:AOG131142 AYA131130:AYC131142 BHW131130:BHY131142 BRS131130:BRU131142 CBO131130:CBQ131142 CLK131130:CLM131142 CVG131130:CVI131142 DFC131130:DFE131142 DOY131130:DPA131142 DYU131130:DYW131142 EIQ131130:EIS131142 ESM131130:ESO131142 FCI131130:FCK131142 FME131130:FMG131142 FWA131130:FWC131142 GFW131130:GFY131142 GPS131130:GPU131142 GZO131130:GZQ131142 HJK131130:HJM131142 HTG131130:HTI131142 IDC131130:IDE131142 IMY131130:INA131142 IWU131130:IWW131142 JGQ131130:JGS131142 JQM131130:JQO131142 KAI131130:KAK131142 KKE131130:KKG131142 KUA131130:KUC131142 LDW131130:LDY131142 LNS131130:LNU131142 LXO131130:LXQ131142 MHK131130:MHM131142 MRG131130:MRI131142 NBC131130:NBE131142 NKY131130:NLA131142 NUU131130:NUW131142 OEQ131130:OES131142 OOM131130:OOO131142 OYI131130:OYK131142 PIE131130:PIG131142 PSA131130:PSC131142 QBW131130:QBY131142 QLS131130:QLU131142 QVO131130:QVQ131142 RFK131130:RFM131142 RPG131130:RPI131142 RZC131130:RZE131142 SIY131130:SJA131142 SSU131130:SSW131142 TCQ131130:TCS131142 TMM131130:TMO131142 TWI131130:TWK131142 UGE131130:UGG131142 UQA131130:UQC131142 UZW131130:UZY131142 VJS131130:VJU131142 VTO131130:VTQ131142 WDK131130:WDM131142 WNG131130:WNI131142 WXC131130:WXE131142 AU196666:AW196678 KQ196666:KS196678 UM196666:UO196678 AEI196666:AEK196678 AOE196666:AOG196678 AYA196666:AYC196678 BHW196666:BHY196678 BRS196666:BRU196678 CBO196666:CBQ196678 CLK196666:CLM196678 CVG196666:CVI196678 DFC196666:DFE196678 DOY196666:DPA196678 DYU196666:DYW196678 EIQ196666:EIS196678 ESM196666:ESO196678 FCI196666:FCK196678 FME196666:FMG196678 FWA196666:FWC196678 GFW196666:GFY196678 GPS196666:GPU196678 GZO196666:GZQ196678 HJK196666:HJM196678 HTG196666:HTI196678 IDC196666:IDE196678 IMY196666:INA196678 IWU196666:IWW196678 JGQ196666:JGS196678 JQM196666:JQO196678 KAI196666:KAK196678 KKE196666:KKG196678 KUA196666:KUC196678 LDW196666:LDY196678 LNS196666:LNU196678 LXO196666:LXQ196678 MHK196666:MHM196678 MRG196666:MRI196678 NBC196666:NBE196678 NKY196666:NLA196678 NUU196666:NUW196678 OEQ196666:OES196678 OOM196666:OOO196678 OYI196666:OYK196678 PIE196666:PIG196678 PSA196666:PSC196678 QBW196666:QBY196678 QLS196666:QLU196678 QVO196666:QVQ196678 RFK196666:RFM196678 RPG196666:RPI196678 RZC196666:RZE196678 SIY196666:SJA196678 SSU196666:SSW196678 TCQ196666:TCS196678 TMM196666:TMO196678 TWI196666:TWK196678 UGE196666:UGG196678 UQA196666:UQC196678 UZW196666:UZY196678 VJS196666:VJU196678 VTO196666:VTQ196678 WDK196666:WDM196678 WNG196666:WNI196678 WXC196666:WXE196678 AU262202:AW262214 KQ262202:KS262214 UM262202:UO262214 AEI262202:AEK262214 AOE262202:AOG262214 AYA262202:AYC262214 BHW262202:BHY262214 BRS262202:BRU262214 CBO262202:CBQ262214 CLK262202:CLM262214 CVG262202:CVI262214 DFC262202:DFE262214 DOY262202:DPA262214 DYU262202:DYW262214 EIQ262202:EIS262214 ESM262202:ESO262214 FCI262202:FCK262214 FME262202:FMG262214 FWA262202:FWC262214 GFW262202:GFY262214 GPS262202:GPU262214 GZO262202:GZQ262214 HJK262202:HJM262214 HTG262202:HTI262214 IDC262202:IDE262214 IMY262202:INA262214 IWU262202:IWW262214 JGQ262202:JGS262214 JQM262202:JQO262214 KAI262202:KAK262214 KKE262202:KKG262214 KUA262202:KUC262214 LDW262202:LDY262214 LNS262202:LNU262214 LXO262202:LXQ262214 MHK262202:MHM262214 MRG262202:MRI262214 NBC262202:NBE262214 NKY262202:NLA262214 NUU262202:NUW262214 OEQ262202:OES262214 OOM262202:OOO262214 OYI262202:OYK262214 PIE262202:PIG262214 PSA262202:PSC262214 QBW262202:QBY262214 QLS262202:QLU262214 QVO262202:QVQ262214 RFK262202:RFM262214 RPG262202:RPI262214 RZC262202:RZE262214 SIY262202:SJA262214 SSU262202:SSW262214 TCQ262202:TCS262214 TMM262202:TMO262214 TWI262202:TWK262214 UGE262202:UGG262214 UQA262202:UQC262214 UZW262202:UZY262214 VJS262202:VJU262214 VTO262202:VTQ262214 WDK262202:WDM262214 WNG262202:WNI262214 WXC262202:WXE262214 AU327738:AW327750 KQ327738:KS327750 UM327738:UO327750 AEI327738:AEK327750 AOE327738:AOG327750 AYA327738:AYC327750 BHW327738:BHY327750 BRS327738:BRU327750 CBO327738:CBQ327750 CLK327738:CLM327750 CVG327738:CVI327750 DFC327738:DFE327750 DOY327738:DPA327750 DYU327738:DYW327750 EIQ327738:EIS327750 ESM327738:ESO327750 FCI327738:FCK327750 FME327738:FMG327750 FWA327738:FWC327750 GFW327738:GFY327750 GPS327738:GPU327750 GZO327738:GZQ327750 HJK327738:HJM327750 HTG327738:HTI327750 IDC327738:IDE327750 IMY327738:INA327750 IWU327738:IWW327750 JGQ327738:JGS327750 JQM327738:JQO327750 KAI327738:KAK327750 KKE327738:KKG327750 KUA327738:KUC327750 LDW327738:LDY327750 LNS327738:LNU327750 LXO327738:LXQ327750 MHK327738:MHM327750 MRG327738:MRI327750 NBC327738:NBE327750 NKY327738:NLA327750 NUU327738:NUW327750 OEQ327738:OES327750 OOM327738:OOO327750 OYI327738:OYK327750 PIE327738:PIG327750 PSA327738:PSC327750 QBW327738:QBY327750 QLS327738:QLU327750 QVO327738:QVQ327750 RFK327738:RFM327750 RPG327738:RPI327750 RZC327738:RZE327750 SIY327738:SJA327750 SSU327738:SSW327750 TCQ327738:TCS327750 TMM327738:TMO327750 TWI327738:TWK327750 UGE327738:UGG327750 UQA327738:UQC327750 UZW327738:UZY327750 VJS327738:VJU327750 VTO327738:VTQ327750 WDK327738:WDM327750 WNG327738:WNI327750 WXC327738:WXE327750 AU393274:AW393286 KQ393274:KS393286 UM393274:UO393286 AEI393274:AEK393286 AOE393274:AOG393286 AYA393274:AYC393286 BHW393274:BHY393286 BRS393274:BRU393286 CBO393274:CBQ393286 CLK393274:CLM393286 CVG393274:CVI393286 DFC393274:DFE393286 DOY393274:DPA393286 DYU393274:DYW393286 EIQ393274:EIS393286 ESM393274:ESO393286 FCI393274:FCK393286 FME393274:FMG393286 FWA393274:FWC393286 GFW393274:GFY393286 GPS393274:GPU393286 GZO393274:GZQ393286 HJK393274:HJM393286 HTG393274:HTI393286 IDC393274:IDE393286 IMY393274:INA393286 IWU393274:IWW393286 JGQ393274:JGS393286 JQM393274:JQO393286 KAI393274:KAK393286 KKE393274:KKG393286 KUA393274:KUC393286 LDW393274:LDY393286 LNS393274:LNU393286 LXO393274:LXQ393286 MHK393274:MHM393286 MRG393274:MRI393286 NBC393274:NBE393286 NKY393274:NLA393286 NUU393274:NUW393286 OEQ393274:OES393286 OOM393274:OOO393286 OYI393274:OYK393286 PIE393274:PIG393286 PSA393274:PSC393286 QBW393274:QBY393286 QLS393274:QLU393286 QVO393274:QVQ393286 RFK393274:RFM393286 RPG393274:RPI393286 RZC393274:RZE393286 SIY393274:SJA393286 SSU393274:SSW393286 TCQ393274:TCS393286 TMM393274:TMO393286 TWI393274:TWK393286 UGE393274:UGG393286 UQA393274:UQC393286 UZW393274:UZY393286 VJS393274:VJU393286 VTO393274:VTQ393286 WDK393274:WDM393286 WNG393274:WNI393286 WXC393274:WXE393286 AU458810:AW458822 KQ458810:KS458822 UM458810:UO458822 AEI458810:AEK458822 AOE458810:AOG458822 AYA458810:AYC458822 BHW458810:BHY458822 BRS458810:BRU458822 CBO458810:CBQ458822 CLK458810:CLM458822 CVG458810:CVI458822 DFC458810:DFE458822 DOY458810:DPA458822 DYU458810:DYW458822 EIQ458810:EIS458822 ESM458810:ESO458822 FCI458810:FCK458822 FME458810:FMG458822 FWA458810:FWC458822 GFW458810:GFY458822 GPS458810:GPU458822 GZO458810:GZQ458822 HJK458810:HJM458822 HTG458810:HTI458822 IDC458810:IDE458822 IMY458810:INA458822 IWU458810:IWW458822 JGQ458810:JGS458822 JQM458810:JQO458822 KAI458810:KAK458822 KKE458810:KKG458822 KUA458810:KUC458822 LDW458810:LDY458822 LNS458810:LNU458822 LXO458810:LXQ458822 MHK458810:MHM458822 MRG458810:MRI458822 NBC458810:NBE458822 NKY458810:NLA458822 NUU458810:NUW458822 OEQ458810:OES458822 OOM458810:OOO458822 OYI458810:OYK458822 PIE458810:PIG458822 PSA458810:PSC458822 QBW458810:QBY458822 QLS458810:QLU458822 QVO458810:QVQ458822 RFK458810:RFM458822 RPG458810:RPI458822 RZC458810:RZE458822 SIY458810:SJA458822 SSU458810:SSW458822 TCQ458810:TCS458822 TMM458810:TMO458822 TWI458810:TWK458822 UGE458810:UGG458822 UQA458810:UQC458822 UZW458810:UZY458822 VJS458810:VJU458822 VTO458810:VTQ458822 WDK458810:WDM458822 WNG458810:WNI458822 WXC458810:WXE458822 AU524346:AW524358 KQ524346:KS524358 UM524346:UO524358 AEI524346:AEK524358 AOE524346:AOG524358 AYA524346:AYC524358 BHW524346:BHY524358 BRS524346:BRU524358 CBO524346:CBQ524358 CLK524346:CLM524358 CVG524346:CVI524358 DFC524346:DFE524358 DOY524346:DPA524358 DYU524346:DYW524358 EIQ524346:EIS524358 ESM524346:ESO524358 FCI524346:FCK524358 FME524346:FMG524358 FWA524346:FWC524358 GFW524346:GFY524358 GPS524346:GPU524358 GZO524346:GZQ524358 HJK524346:HJM524358 HTG524346:HTI524358 IDC524346:IDE524358 IMY524346:INA524358 IWU524346:IWW524358 JGQ524346:JGS524358 JQM524346:JQO524358 KAI524346:KAK524358 KKE524346:KKG524358 KUA524346:KUC524358 LDW524346:LDY524358 LNS524346:LNU524358 LXO524346:LXQ524358 MHK524346:MHM524358 MRG524346:MRI524358 NBC524346:NBE524358 NKY524346:NLA524358 NUU524346:NUW524358 OEQ524346:OES524358 OOM524346:OOO524358 OYI524346:OYK524358 PIE524346:PIG524358 PSA524346:PSC524358 QBW524346:QBY524358 QLS524346:QLU524358 QVO524346:QVQ524358 RFK524346:RFM524358 RPG524346:RPI524358 RZC524346:RZE524358 SIY524346:SJA524358 SSU524346:SSW524358 TCQ524346:TCS524358 TMM524346:TMO524358 TWI524346:TWK524358 UGE524346:UGG524358 UQA524346:UQC524358 UZW524346:UZY524358 VJS524346:VJU524358 VTO524346:VTQ524358 WDK524346:WDM524358 WNG524346:WNI524358 WXC524346:WXE524358 AU589882:AW589894 KQ589882:KS589894 UM589882:UO589894 AEI589882:AEK589894 AOE589882:AOG589894 AYA589882:AYC589894 BHW589882:BHY589894 BRS589882:BRU589894 CBO589882:CBQ589894 CLK589882:CLM589894 CVG589882:CVI589894 DFC589882:DFE589894 DOY589882:DPA589894 DYU589882:DYW589894 EIQ589882:EIS589894 ESM589882:ESO589894 FCI589882:FCK589894 FME589882:FMG589894 FWA589882:FWC589894 GFW589882:GFY589894 GPS589882:GPU589894 GZO589882:GZQ589894 HJK589882:HJM589894 HTG589882:HTI589894 IDC589882:IDE589894 IMY589882:INA589894 IWU589882:IWW589894 JGQ589882:JGS589894 JQM589882:JQO589894 KAI589882:KAK589894 KKE589882:KKG589894 KUA589882:KUC589894 LDW589882:LDY589894 LNS589882:LNU589894 LXO589882:LXQ589894 MHK589882:MHM589894 MRG589882:MRI589894 NBC589882:NBE589894 NKY589882:NLA589894 NUU589882:NUW589894 OEQ589882:OES589894 OOM589882:OOO589894 OYI589882:OYK589894 PIE589882:PIG589894 PSA589882:PSC589894 QBW589882:QBY589894 QLS589882:QLU589894 QVO589882:QVQ589894 RFK589882:RFM589894 RPG589882:RPI589894 RZC589882:RZE589894 SIY589882:SJA589894 SSU589882:SSW589894 TCQ589882:TCS589894 TMM589882:TMO589894 TWI589882:TWK589894 UGE589882:UGG589894 UQA589882:UQC589894 UZW589882:UZY589894 VJS589882:VJU589894 VTO589882:VTQ589894 WDK589882:WDM589894 WNG589882:WNI589894 WXC589882:WXE589894 AU655418:AW655430 KQ655418:KS655430 UM655418:UO655430 AEI655418:AEK655430 AOE655418:AOG655430 AYA655418:AYC655430 BHW655418:BHY655430 BRS655418:BRU655430 CBO655418:CBQ655430 CLK655418:CLM655430 CVG655418:CVI655430 DFC655418:DFE655430 DOY655418:DPA655430 DYU655418:DYW655430 EIQ655418:EIS655430 ESM655418:ESO655430 FCI655418:FCK655430 FME655418:FMG655430 FWA655418:FWC655430 GFW655418:GFY655430 GPS655418:GPU655430 GZO655418:GZQ655430 HJK655418:HJM655430 HTG655418:HTI655430 IDC655418:IDE655430 IMY655418:INA655430 IWU655418:IWW655430 JGQ655418:JGS655430 JQM655418:JQO655430 KAI655418:KAK655430 KKE655418:KKG655430 KUA655418:KUC655430 LDW655418:LDY655430 LNS655418:LNU655430 LXO655418:LXQ655430 MHK655418:MHM655430 MRG655418:MRI655430 NBC655418:NBE655430 NKY655418:NLA655430 NUU655418:NUW655430 OEQ655418:OES655430 OOM655418:OOO655430 OYI655418:OYK655430 PIE655418:PIG655430 PSA655418:PSC655430 QBW655418:QBY655430 QLS655418:QLU655430 QVO655418:QVQ655430 RFK655418:RFM655430 RPG655418:RPI655430 RZC655418:RZE655430 SIY655418:SJA655430 SSU655418:SSW655430 TCQ655418:TCS655430 TMM655418:TMO655430 TWI655418:TWK655430 UGE655418:UGG655430 UQA655418:UQC655430 UZW655418:UZY655430 VJS655418:VJU655430 VTO655418:VTQ655430 WDK655418:WDM655430 WNG655418:WNI655430 WXC655418:WXE655430 AU720954:AW720966 KQ720954:KS720966 UM720954:UO720966 AEI720954:AEK720966 AOE720954:AOG720966 AYA720954:AYC720966 BHW720954:BHY720966 BRS720954:BRU720966 CBO720954:CBQ720966 CLK720954:CLM720966 CVG720954:CVI720966 DFC720954:DFE720966 DOY720954:DPA720966 DYU720954:DYW720966 EIQ720954:EIS720966 ESM720954:ESO720966 FCI720954:FCK720966 FME720954:FMG720966 FWA720954:FWC720966 GFW720954:GFY720966 GPS720954:GPU720966 GZO720954:GZQ720966 HJK720954:HJM720966 HTG720954:HTI720966 IDC720954:IDE720966 IMY720954:INA720966 IWU720954:IWW720966 JGQ720954:JGS720966 JQM720954:JQO720966 KAI720954:KAK720966 KKE720954:KKG720966 KUA720954:KUC720966 LDW720954:LDY720966 LNS720954:LNU720966 LXO720954:LXQ720966 MHK720954:MHM720966 MRG720954:MRI720966 NBC720954:NBE720966 NKY720954:NLA720966 NUU720954:NUW720966 OEQ720954:OES720966 OOM720954:OOO720966 OYI720954:OYK720966 PIE720954:PIG720966 PSA720954:PSC720966 QBW720954:QBY720966 QLS720954:QLU720966 QVO720954:QVQ720966 RFK720954:RFM720966 RPG720954:RPI720966 RZC720954:RZE720966 SIY720954:SJA720966 SSU720954:SSW720966 TCQ720954:TCS720966 TMM720954:TMO720966 TWI720954:TWK720966 UGE720954:UGG720966 UQA720954:UQC720966 UZW720954:UZY720966 VJS720954:VJU720966 VTO720954:VTQ720966 WDK720954:WDM720966 WNG720954:WNI720966 WXC720954:WXE720966 AU786490:AW786502 KQ786490:KS786502 UM786490:UO786502 AEI786490:AEK786502 AOE786490:AOG786502 AYA786490:AYC786502 BHW786490:BHY786502 BRS786490:BRU786502 CBO786490:CBQ786502 CLK786490:CLM786502 CVG786490:CVI786502 DFC786490:DFE786502 DOY786490:DPA786502 DYU786490:DYW786502 EIQ786490:EIS786502 ESM786490:ESO786502 FCI786490:FCK786502 FME786490:FMG786502 FWA786490:FWC786502 GFW786490:GFY786502 GPS786490:GPU786502 GZO786490:GZQ786502 HJK786490:HJM786502 HTG786490:HTI786502 IDC786490:IDE786502 IMY786490:INA786502 IWU786490:IWW786502 JGQ786490:JGS786502 JQM786490:JQO786502 KAI786490:KAK786502 KKE786490:KKG786502 KUA786490:KUC786502 LDW786490:LDY786502 LNS786490:LNU786502 LXO786490:LXQ786502 MHK786490:MHM786502 MRG786490:MRI786502 NBC786490:NBE786502 NKY786490:NLA786502 NUU786490:NUW786502 OEQ786490:OES786502 OOM786490:OOO786502 OYI786490:OYK786502 PIE786490:PIG786502 PSA786490:PSC786502 QBW786490:QBY786502 QLS786490:QLU786502 QVO786490:QVQ786502 RFK786490:RFM786502 RPG786490:RPI786502 RZC786490:RZE786502 SIY786490:SJA786502 SSU786490:SSW786502 TCQ786490:TCS786502 TMM786490:TMO786502 TWI786490:TWK786502 UGE786490:UGG786502 UQA786490:UQC786502 UZW786490:UZY786502 VJS786490:VJU786502 VTO786490:VTQ786502 WDK786490:WDM786502 WNG786490:WNI786502 WXC786490:WXE786502 AU852026:AW852038 KQ852026:KS852038 UM852026:UO852038 AEI852026:AEK852038 AOE852026:AOG852038 AYA852026:AYC852038 BHW852026:BHY852038 BRS852026:BRU852038 CBO852026:CBQ852038 CLK852026:CLM852038 CVG852026:CVI852038 DFC852026:DFE852038 DOY852026:DPA852038 DYU852026:DYW852038 EIQ852026:EIS852038 ESM852026:ESO852038 FCI852026:FCK852038 FME852026:FMG852038 FWA852026:FWC852038 GFW852026:GFY852038 GPS852026:GPU852038 GZO852026:GZQ852038 HJK852026:HJM852038 HTG852026:HTI852038 IDC852026:IDE852038 IMY852026:INA852038 IWU852026:IWW852038 JGQ852026:JGS852038 JQM852026:JQO852038 KAI852026:KAK852038 KKE852026:KKG852038 KUA852026:KUC852038 LDW852026:LDY852038 LNS852026:LNU852038 LXO852026:LXQ852038 MHK852026:MHM852038 MRG852026:MRI852038 NBC852026:NBE852038 NKY852026:NLA852038 NUU852026:NUW852038 OEQ852026:OES852038 OOM852026:OOO852038 OYI852026:OYK852038 PIE852026:PIG852038 PSA852026:PSC852038 QBW852026:QBY852038 QLS852026:QLU852038 QVO852026:QVQ852038 RFK852026:RFM852038 RPG852026:RPI852038 RZC852026:RZE852038 SIY852026:SJA852038 SSU852026:SSW852038 TCQ852026:TCS852038 TMM852026:TMO852038 TWI852026:TWK852038 UGE852026:UGG852038 UQA852026:UQC852038 UZW852026:UZY852038 VJS852026:VJU852038 VTO852026:VTQ852038 WDK852026:WDM852038 WNG852026:WNI852038 WXC852026:WXE852038 AU917562:AW917574 KQ917562:KS917574 UM917562:UO917574 AEI917562:AEK917574 AOE917562:AOG917574 AYA917562:AYC917574 BHW917562:BHY917574 BRS917562:BRU917574 CBO917562:CBQ917574 CLK917562:CLM917574 CVG917562:CVI917574 DFC917562:DFE917574 DOY917562:DPA917574 DYU917562:DYW917574 EIQ917562:EIS917574 ESM917562:ESO917574 FCI917562:FCK917574 FME917562:FMG917574 FWA917562:FWC917574 GFW917562:GFY917574 GPS917562:GPU917574 GZO917562:GZQ917574 HJK917562:HJM917574 HTG917562:HTI917574 IDC917562:IDE917574 IMY917562:INA917574 IWU917562:IWW917574 JGQ917562:JGS917574 JQM917562:JQO917574 KAI917562:KAK917574 KKE917562:KKG917574 KUA917562:KUC917574 LDW917562:LDY917574 LNS917562:LNU917574 LXO917562:LXQ917574 MHK917562:MHM917574 MRG917562:MRI917574 NBC917562:NBE917574 NKY917562:NLA917574 NUU917562:NUW917574 OEQ917562:OES917574 OOM917562:OOO917574 OYI917562:OYK917574 PIE917562:PIG917574 PSA917562:PSC917574 QBW917562:QBY917574 QLS917562:QLU917574 QVO917562:QVQ917574 RFK917562:RFM917574 RPG917562:RPI917574 RZC917562:RZE917574 SIY917562:SJA917574 SSU917562:SSW917574 TCQ917562:TCS917574 TMM917562:TMO917574 TWI917562:TWK917574 UGE917562:UGG917574 UQA917562:UQC917574 UZW917562:UZY917574 VJS917562:VJU917574 VTO917562:VTQ917574 WDK917562:WDM917574 WNG917562:WNI917574 WXC917562:WXE917574 AU983098:AW983110 KQ983098:KS983110 UM983098:UO983110 AEI983098:AEK983110 AOE983098:AOG983110 AYA983098:AYC983110 BHW983098:BHY983110 BRS983098:BRU983110 CBO983098:CBQ983110 CLK983098:CLM983110 CVG983098:CVI983110 DFC983098:DFE983110 DOY983098:DPA983110 DYU983098:DYW983110 EIQ983098:EIS983110 ESM983098:ESO983110 FCI983098:FCK983110 FME983098:FMG983110 FWA983098:FWC983110 GFW983098:GFY983110 GPS983098:GPU983110 GZO983098:GZQ983110 HJK983098:HJM983110 HTG983098:HTI983110 IDC983098:IDE983110 IMY983098:INA983110 IWU983098:IWW983110 JGQ983098:JGS983110 JQM983098:JQO983110 KAI983098:KAK983110 KKE983098:KKG983110 KUA983098:KUC983110 LDW983098:LDY983110 LNS983098:LNU983110 LXO983098:LXQ983110 MHK983098:MHM983110 MRG983098:MRI983110 NBC983098:NBE983110 NKY983098:NLA983110 NUU983098:NUW983110 OEQ983098:OES983110 OOM983098:OOO983110 OYI983098:OYK983110 PIE983098:PIG983110 PSA983098:PSC983110 QBW983098:QBY983110 QLS983098:QLU983110 QVO983098:QVQ983110 RFK983098:RFM983110 RPG983098:RPI983110 RZC983098:RZE983110 SIY983098:SJA983110 SSU983098:SSW983110 TCQ983098:TCS983110 TMM983098:TMO983110 TWI983098:TWK983110 UGE983098:UGG983110 UQA983098:UQC983110 UZW983098:UZY983110 VJS983098:VJU983110 VTO983098:VTQ983110 WDK983098:WDM983110 WNG983098:WNI983110 WXC983098:WXE983110 AU68 KQ68 UM68 AEI68 AOE68 AYA68 BHW68 BRS68 CBO68 CLK68 CVG68 DFC68 DOY68 DYU68 EIQ68 ESM68 FCI68 FME68 FWA68 GFW68 GPS68 GZO68 HJK68 HTG68 IDC68 IMY68 IWU68 JGQ68 JQM68 KAI68 KKE68 KUA68 LDW68 LNS68 LXO68 MHK68 MRG68 NBC68 NKY68 NUU68 OEQ68 OOM68 OYI68 PIE68 PSA68 QBW68 QLS68 QVO68 RFK68 RPG68 RZC68 SIY68 SSU68 TCQ68 TMM68 TWI68 UGE68 UQA68 UZW68 VJS68 VTO68 WDK68 WNG68 WXC68 AU65570 KQ65570 UM65570 AEI65570 AOE65570 AYA65570 BHW65570 BRS65570 CBO65570 CLK65570 CVG65570 DFC65570 DOY65570 DYU65570 EIQ65570 ESM65570 FCI65570 FME65570 FWA65570 GFW65570 GPS65570 GZO65570 HJK65570 HTG65570 IDC65570 IMY65570 IWU65570 JGQ65570 JQM65570 KAI65570 KKE65570 KUA65570 LDW65570 LNS65570 LXO65570 MHK65570 MRG65570 NBC65570 NKY65570 NUU65570 OEQ65570 OOM65570 OYI65570 PIE65570 PSA65570 QBW65570 QLS65570 QVO65570 RFK65570 RPG65570 RZC65570 SIY65570 SSU65570 TCQ65570 TMM65570 TWI65570 UGE65570 UQA65570 UZW65570 VJS65570 VTO65570 WDK65570 WNG65570 WXC65570 AU131106 KQ131106 UM131106 AEI131106 AOE131106 AYA131106 BHW131106 BRS131106 CBO131106 CLK131106 CVG131106 DFC131106 DOY131106 DYU131106 EIQ131106 ESM131106 FCI131106 FME131106 FWA131106 GFW131106 GPS131106 GZO131106 HJK131106 HTG131106 IDC131106 IMY131106 IWU131106 JGQ131106 JQM131106 KAI131106 KKE131106 KUA131106 LDW131106 LNS131106 LXO131106 MHK131106 MRG131106 NBC131106 NKY131106 NUU131106 OEQ131106 OOM131106 OYI131106 PIE131106 PSA131106 QBW131106 QLS131106 QVO131106 RFK131106 RPG131106 RZC131106 SIY131106 SSU131106 TCQ131106 TMM131106 TWI131106 UGE131106 UQA131106 UZW131106 VJS131106 VTO131106 WDK131106 WNG131106 WXC131106 AU196642 KQ196642 UM196642 AEI196642 AOE196642 AYA196642 BHW196642 BRS196642 CBO196642 CLK196642 CVG196642 DFC196642 DOY196642 DYU196642 EIQ196642 ESM196642 FCI196642 FME196642 FWA196642 GFW196642 GPS196642 GZO196642 HJK196642 HTG196642 IDC196642 IMY196642 IWU196642 JGQ196642 JQM196642 KAI196642 KKE196642 KUA196642 LDW196642 LNS196642 LXO196642 MHK196642 MRG196642 NBC196642 NKY196642 NUU196642 OEQ196642 OOM196642 OYI196642 PIE196642 PSA196642 QBW196642 QLS196642 QVO196642 RFK196642 RPG196642 RZC196642 SIY196642 SSU196642 TCQ196642 TMM196642 TWI196642 UGE196642 UQA196642 UZW196642 VJS196642 VTO196642 WDK196642 WNG196642 WXC196642 AU262178 KQ262178 UM262178 AEI262178 AOE262178 AYA262178 BHW262178 BRS262178 CBO262178 CLK262178 CVG262178 DFC262178 DOY262178 DYU262178 EIQ262178 ESM262178 FCI262178 FME262178 FWA262178 GFW262178 GPS262178 GZO262178 HJK262178 HTG262178 IDC262178 IMY262178 IWU262178 JGQ262178 JQM262178 KAI262178 KKE262178 KUA262178 LDW262178 LNS262178 LXO262178 MHK262178 MRG262178 NBC262178 NKY262178 NUU262178 OEQ262178 OOM262178 OYI262178 PIE262178 PSA262178 QBW262178 QLS262178 QVO262178 RFK262178 RPG262178 RZC262178 SIY262178 SSU262178 TCQ262178 TMM262178 TWI262178 UGE262178 UQA262178 UZW262178 VJS262178 VTO262178 WDK262178 WNG262178 WXC262178 AU327714 KQ327714 UM327714 AEI327714 AOE327714 AYA327714 BHW327714 BRS327714 CBO327714 CLK327714 CVG327714 DFC327714 DOY327714 DYU327714 EIQ327714 ESM327714 FCI327714 FME327714 FWA327714 GFW327714 GPS327714 GZO327714 HJK327714 HTG327714 IDC327714 IMY327714 IWU327714 JGQ327714 JQM327714 KAI327714 KKE327714 KUA327714 LDW327714 LNS327714 LXO327714 MHK327714 MRG327714 NBC327714 NKY327714 NUU327714 OEQ327714 OOM327714 OYI327714 PIE327714 PSA327714 QBW327714 QLS327714 QVO327714 RFK327714 RPG327714 RZC327714 SIY327714 SSU327714 TCQ327714 TMM327714 TWI327714 UGE327714 UQA327714 UZW327714 VJS327714 VTO327714 WDK327714 WNG327714 WXC327714 AU393250 KQ393250 UM393250 AEI393250 AOE393250 AYA393250 BHW393250 BRS393250 CBO393250 CLK393250 CVG393250 DFC393250 DOY393250 DYU393250 EIQ393250 ESM393250 FCI393250 FME393250 FWA393250 GFW393250 GPS393250 GZO393250 HJK393250 HTG393250 IDC393250 IMY393250 IWU393250 JGQ393250 JQM393250 KAI393250 KKE393250 KUA393250 LDW393250 LNS393250 LXO393250 MHK393250 MRG393250 NBC393250 NKY393250 NUU393250 OEQ393250 OOM393250 OYI393250 PIE393250 PSA393250 QBW393250 QLS393250 QVO393250 RFK393250 RPG393250 RZC393250 SIY393250 SSU393250 TCQ393250 TMM393250 TWI393250 UGE393250 UQA393250 UZW393250 VJS393250 VTO393250 WDK393250 WNG393250 WXC393250 AU458786 KQ458786 UM458786 AEI458786 AOE458786 AYA458786 BHW458786 BRS458786 CBO458786 CLK458786 CVG458786 DFC458786 DOY458786 DYU458786 EIQ458786 ESM458786 FCI458786 FME458786 FWA458786 GFW458786 GPS458786 GZO458786 HJK458786 HTG458786 IDC458786 IMY458786 IWU458786 JGQ458786 JQM458786 KAI458786 KKE458786 KUA458786 LDW458786 LNS458786 LXO458786 MHK458786 MRG458786 NBC458786 NKY458786 NUU458786 OEQ458786 OOM458786 OYI458786 PIE458786 PSA458786 QBW458786 QLS458786 QVO458786 RFK458786 RPG458786 RZC458786 SIY458786 SSU458786 TCQ458786 TMM458786 TWI458786 UGE458786 UQA458786 UZW458786 VJS458786 VTO458786 WDK458786 WNG458786 WXC458786 AU524322 KQ524322 UM524322 AEI524322 AOE524322 AYA524322 BHW524322 BRS524322 CBO524322 CLK524322 CVG524322 DFC524322 DOY524322 DYU524322 EIQ524322 ESM524322 FCI524322 FME524322 FWA524322 GFW524322 GPS524322 GZO524322 HJK524322 HTG524322 IDC524322 IMY524322 IWU524322 JGQ524322 JQM524322 KAI524322 KKE524322 KUA524322 LDW524322 LNS524322 LXO524322 MHK524322 MRG524322 NBC524322 NKY524322 NUU524322 OEQ524322 OOM524322 OYI524322 PIE524322 PSA524322 QBW524322 QLS524322 QVO524322 RFK524322 RPG524322 RZC524322 SIY524322 SSU524322 TCQ524322 TMM524322 TWI524322 UGE524322 UQA524322 UZW524322 VJS524322 VTO524322 WDK524322 WNG524322 WXC524322 AU589858 KQ589858 UM589858 AEI589858 AOE589858 AYA589858 BHW589858 BRS589858 CBO589858 CLK589858 CVG589858 DFC589858 DOY589858 DYU589858 EIQ589858 ESM589858 FCI589858 FME589858 FWA589858 GFW589858 GPS589858 GZO589858 HJK589858 HTG589858 IDC589858 IMY589858 IWU589858 JGQ589858 JQM589858 KAI589858 KKE589858 KUA589858 LDW589858 LNS589858 LXO589858 MHK589858 MRG589858 NBC589858 NKY589858 NUU589858 OEQ589858 OOM589858 OYI589858 PIE589858 PSA589858 QBW589858 QLS589858 QVO589858 RFK589858 RPG589858 RZC589858 SIY589858 SSU589858 TCQ589858 TMM589858 TWI589858 UGE589858 UQA589858 UZW589858 VJS589858 VTO589858 WDK589858 WNG589858 WXC589858 AU655394 KQ655394 UM655394 AEI655394 AOE655394 AYA655394 BHW655394 BRS655394 CBO655394 CLK655394 CVG655394 DFC655394 DOY655394 DYU655394 EIQ655394 ESM655394 FCI655394 FME655394 FWA655394 GFW655394 GPS655394 GZO655394 HJK655394 HTG655394 IDC655394 IMY655394 IWU655394 JGQ655394 JQM655394 KAI655394 KKE655394 KUA655394 LDW655394 LNS655394 LXO655394 MHK655394 MRG655394 NBC655394 NKY655394 NUU655394 OEQ655394 OOM655394 OYI655394 PIE655394 PSA655394 QBW655394 QLS655394 QVO655394 RFK655394 RPG655394 RZC655394 SIY655394 SSU655394 TCQ655394 TMM655394 TWI655394 UGE655394 UQA655394 UZW655394 VJS655394 VTO655394 WDK655394 WNG655394 WXC655394 AU720930 KQ720930 UM720930 AEI720930 AOE720930 AYA720930 BHW720930 BRS720930 CBO720930 CLK720930 CVG720930 DFC720930 DOY720930 DYU720930 EIQ720930 ESM720930 FCI720930 FME720930 FWA720930 GFW720930 GPS720930 GZO720930 HJK720930 HTG720930 IDC720930 IMY720930 IWU720930 JGQ720930 JQM720930 KAI720930 KKE720930 KUA720930 LDW720930 LNS720930 LXO720930 MHK720930 MRG720930 NBC720930 NKY720930 NUU720930 OEQ720930 OOM720930 OYI720930 PIE720930 PSA720930 QBW720930 QLS720930 QVO720930 RFK720930 RPG720930 RZC720930 SIY720930 SSU720930 TCQ720930 TMM720930 TWI720930 UGE720930 UQA720930 UZW720930 VJS720930 VTO720930 WDK720930 WNG720930 WXC720930 AU786466 KQ786466 UM786466 AEI786466 AOE786466 AYA786466 BHW786466 BRS786466 CBO786466 CLK786466 CVG786466 DFC786466 DOY786466 DYU786466 EIQ786466 ESM786466 FCI786466 FME786466 FWA786466 GFW786466 GPS786466 GZO786466 HJK786466 HTG786466 IDC786466 IMY786466 IWU786466 JGQ786466 JQM786466 KAI786466 KKE786466 KUA786466 LDW786466 LNS786466 LXO786466 MHK786466 MRG786466 NBC786466 NKY786466 NUU786466 OEQ786466 OOM786466 OYI786466 PIE786466 PSA786466 QBW786466 QLS786466 QVO786466 RFK786466 RPG786466 RZC786466 SIY786466 SSU786466 TCQ786466 TMM786466 TWI786466 UGE786466 UQA786466 UZW786466 VJS786466 VTO786466 WDK786466 WNG786466 WXC786466 AU852002 KQ852002 UM852002 AEI852002 AOE852002 AYA852002 BHW852002 BRS852002 CBO852002 CLK852002 CVG852002 DFC852002 DOY852002 DYU852002 EIQ852002 ESM852002 FCI852002 FME852002 FWA852002 GFW852002 GPS852002 GZO852002 HJK852002 HTG852002 IDC852002 IMY852002 IWU852002 JGQ852002 JQM852002 KAI852002 KKE852002 KUA852002 LDW852002 LNS852002 LXO852002 MHK852002 MRG852002 NBC852002 NKY852002 NUU852002 OEQ852002 OOM852002 OYI852002 PIE852002 PSA852002 QBW852002 QLS852002 QVO852002 RFK852002 RPG852002 RZC852002 SIY852002 SSU852002 TCQ852002 TMM852002 TWI852002 UGE852002 UQA852002 UZW852002 VJS852002 VTO852002 WDK852002 WNG852002 WXC852002 AU917538 KQ917538 UM917538 AEI917538 AOE917538 AYA917538 BHW917538 BRS917538 CBO917538 CLK917538 CVG917538 DFC917538 DOY917538 DYU917538 EIQ917538 ESM917538 FCI917538 FME917538 FWA917538 GFW917538 GPS917538 GZO917538 HJK917538 HTG917538 IDC917538 IMY917538 IWU917538 JGQ917538 JQM917538 KAI917538 KKE917538 KUA917538 LDW917538 LNS917538 LXO917538 MHK917538 MRG917538 NBC917538 NKY917538 NUU917538 OEQ917538 OOM917538 OYI917538 PIE917538 PSA917538 QBW917538 QLS917538 QVO917538 RFK917538 RPG917538 RZC917538 SIY917538 SSU917538 TCQ917538 TMM917538 TWI917538 UGE917538 UQA917538 UZW917538 VJS917538 VTO917538 WDK917538 WNG917538 WXC917538 AU983074 KQ983074 UM983074 AEI983074 AOE983074 AYA983074 BHW983074 BRS983074 CBO983074 CLK983074 CVG983074 DFC983074 DOY983074 DYU983074 EIQ983074 ESM983074 FCI983074 FME983074 FWA983074 GFW983074 GPS983074 GZO983074 HJK983074 HTG983074 IDC983074 IMY983074 IWU983074 JGQ983074 JQM983074 KAI983074 KKE983074 KUA983074 LDW983074 LNS983074 LXO983074 MHK983074 MRG983074 NBC983074 NKY983074 NUU983074 OEQ983074 OOM983074 OYI983074 PIE983074 PSA983074 QBW983074 QLS983074 QVO983074 RFK983074 RPG983074 RZC983074 SIY983074 SSU983074 TCQ983074 TMM983074 TWI983074 UGE983074 UQA983074 UZW983074 VJS983074 VTO983074 WDK983074 WNG983074 WXC983074 AU65586 KQ65586 UM65586 AEI65586 AOE65586 AYA65586 BHW65586 BRS65586 CBO65586 CLK65586 CVG65586 DFC65586 DOY65586 DYU65586 EIQ65586 ESM65586 FCI65586 FME65586 FWA65586 GFW65586 GPS65586 GZO65586 HJK65586 HTG65586 IDC65586 IMY65586 IWU65586 JGQ65586 JQM65586 KAI65586 KKE65586 KUA65586 LDW65586 LNS65586 LXO65586 MHK65586 MRG65586 NBC65586 NKY65586 NUU65586 OEQ65586 OOM65586 OYI65586 PIE65586 PSA65586 QBW65586 QLS65586 QVO65586 RFK65586 RPG65586 RZC65586 SIY65586 SSU65586 TCQ65586 TMM65586 TWI65586 UGE65586 UQA65586 UZW65586 VJS65586 VTO65586 WDK65586 WNG65586 WXC65586 AU131122 KQ131122 UM131122 AEI131122 AOE131122 AYA131122 BHW131122 BRS131122 CBO131122 CLK131122 CVG131122 DFC131122 DOY131122 DYU131122 EIQ131122 ESM131122 FCI131122 FME131122 FWA131122 GFW131122 GPS131122 GZO131122 HJK131122 HTG131122 IDC131122 IMY131122 IWU131122 JGQ131122 JQM131122 KAI131122 KKE131122 KUA131122 LDW131122 LNS131122 LXO131122 MHK131122 MRG131122 NBC131122 NKY131122 NUU131122 OEQ131122 OOM131122 OYI131122 PIE131122 PSA131122 QBW131122 QLS131122 QVO131122 RFK131122 RPG131122 RZC131122 SIY131122 SSU131122 TCQ131122 TMM131122 TWI131122 UGE131122 UQA131122 UZW131122 VJS131122 VTO131122 WDK131122 WNG131122 WXC131122 AU196658 KQ196658 UM196658 AEI196658 AOE196658 AYA196658 BHW196658 BRS196658 CBO196658 CLK196658 CVG196658 DFC196658 DOY196658 DYU196658 EIQ196658 ESM196658 FCI196658 FME196658 FWA196658 GFW196658 GPS196658 GZO196658 HJK196658 HTG196658 IDC196658 IMY196658 IWU196658 JGQ196658 JQM196658 KAI196658 KKE196658 KUA196658 LDW196658 LNS196658 LXO196658 MHK196658 MRG196658 NBC196658 NKY196658 NUU196658 OEQ196658 OOM196658 OYI196658 PIE196658 PSA196658 QBW196658 QLS196658 QVO196658 RFK196658 RPG196658 RZC196658 SIY196658 SSU196658 TCQ196658 TMM196658 TWI196658 UGE196658 UQA196658 UZW196658 VJS196658 VTO196658 WDK196658 WNG196658 WXC196658 AU262194 KQ262194 UM262194 AEI262194 AOE262194 AYA262194 BHW262194 BRS262194 CBO262194 CLK262194 CVG262194 DFC262194 DOY262194 DYU262194 EIQ262194 ESM262194 FCI262194 FME262194 FWA262194 GFW262194 GPS262194 GZO262194 HJK262194 HTG262194 IDC262194 IMY262194 IWU262194 JGQ262194 JQM262194 KAI262194 KKE262194 KUA262194 LDW262194 LNS262194 LXO262194 MHK262194 MRG262194 NBC262194 NKY262194 NUU262194 OEQ262194 OOM262194 OYI262194 PIE262194 PSA262194 QBW262194 QLS262194 QVO262194 RFK262194 RPG262194 RZC262194 SIY262194 SSU262194 TCQ262194 TMM262194 TWI262194 UGE262194 UQA262194 UZW262194 VJS262194 VTO262194 WDK262194 WNG262194 WXC262194 AU327730 KQ327730 UM327730 AEI327730 AOE327730 AYA327730 BHW327730 BRS327730 CBO327730 CLK327730 CVG327730 DFC327730 DOY327730 DYU327730 EIQ327730 ESM327730 FCI327730 FME327730 FWA327730 GFW327730 GPS327730 GZO327730 HJK327730 HTG327730 IDC327730 IMY327730 IWU327730 JGQ327730 JQM327730 KAI327730 KKE327730 KUA327730 LDW327730 LNS327730 LXO327730 MHK327730 MRG327730 NBC327730 NKY327730 NUU327730 OEQ327730 OOM327730 OYI327730 PIE327730 PSA327730 QBW327730 QLS327730 QVO327730 RFK327730 RPG327730 RZC327730 SIY327730 SSU327730 TCQ327730 TMM327730 TWI327730 UGE327730 UQA327730 UZW327730 VJS327730 VTO327730 WDK327730 WNG327730 WXC327730 AU393266 KQ393266 UM393266 AEI393266 AOE393266 AYA393266 BHW393266 BRS393266 CBO393266 CLK393266 CVG393266 DFC393266 DOY393266 DYU393266 EIQ393266 ESM393266 FCI393266 FME393266 FWA393266 GFW393266 GPS393266 GZO393266 HJK393266 HTG393266 IDC393266 IMY393266 IWU393266 JGQ393266 JQM393266 KAI393266 KKE393266 KUA393266 LDW393266 LNS393266 LXO393266 MHK393266 MRG393266 NBC393266 NKY393266 NUU393266 OEQ393266 OOM393266 OYI393266 PIE393266 PSA393266 QBW393266 QLS393266 QVO393266 RFK393266 RPG393266 RZC393266 SIY393266 SSU393266 TCQ393266 TMM393266 TWI393266 UGE393266 UQA393266 UZW393266 VJS393266 VTO393266 WDK393266 WNG393266 WXC393266 AU458802 KQ458802 UM458802 AEI458802 AOE458802 AYA458802 BHW458802 BRS458802 CBO458802 CLK458802 CVG458802 DFC458802 DOY458802 DYU458802 EIQ458802 ESM458802 FCI458802 FME458802 FWA458802 GFW458802 GPS458802 GZO458802 HJK458802 HTG458802 IDC458802 IMY458802 IWU458802 JGQ458802 JQM458802 KAI458802 KKE458802 KUA458802 LDW458802 LNS458802 LXO458802 MHK458802 MRG458802 NBC458802 NKY458802 NUU458802 OEQ458802 OOM458802 OYI458802 PIE458802 PSA458802 QBW458802 QLS458802 QVO458802 RFK458802 RPG458802 RZC458802 SIY458802 SSU458802 TCQ458802 TMM458802 TWI458802 UGE458802 UQA458802 UZW458802 VJS458802 VTO458802 WDK458802 WNG458802 WXC458802 AU524338 KQ524338 UM524338 AEI524338 AOE524338 AYA524338 BHW524338 BRS524338 CBO524338 CLK524338 CVG524338 DFC524338 DOY524338 DYU524338 EIQ524338 ESM524338 FCI524338 FME524338 FWA524338 GFW524338 GPS524338 GZO524338 HJK524338 HTG524338 IDC524338 IMY524338 IWU524338 JGQ524338 JQM524338 KAI524338 KKE524338 KUA524338 LDW524338 LNS524338 LXO524338 MHK524338 MRG524338 NBC524338 NKY524338 NUU524338 OEQ524338 OOM524338 OYI524338 PIE524338 PSA524338 QBW524338 QLS524338 QVO524338 RFK524338 RPG524338 RZC524338 SIY524338 SSU524338 TCQ524338 TMM524338 TWI524338 UGE524338 UQA524338 UZW524338 VJS524338 VTO524338 WDK524338 WNG524338 WXC524338 AU589874 KQ589874 UM589874 AEI589874 AOE589874 AYA589874 BHW589874 BRS589874 CBO589874 CLK589874 CVG589874 DFC589874 DOY589874 DYU589874 EIQ589874 ESM589874 FCI589874 FME589874 FWA589874 GFW589874 GPS589874 GZO589874 HJK589874 HTG589874 IDC589874 IMY589874 IWU589874 JGQ589874 JQM589874 KAI589874 KKE589874 KUA589874 LDW589874 LNS589874 LXO589874 MHK589874 MRG589874 NBC589874 NKY589874 NUU589874 OEQ589874 OOM589874 OYI589874 PIE589874 PSA589874 QBW589874 QLS589874 QVO589874 RFK589874 RPG589874 RZC589874 SIY589874 SSU589874 TCQ589874 TMM589874 TWI589874 UGE589874 UQA589874 UZW589874 VJS589874 VTO589874 WDK589874 WNG589874 WXC589874 AU655410 KQ655410 UM655410 AEI655410 AOE655410 AYA655410 BHW655410 BRS655410 CBO655410 CLK655410 CVG655410 DFC655410 DOY655410 DYU655410 EIQ655410 ESM655410 FCI655410 FME655410 FWA655410 GFW655410 GPS655410 GZO655410 HJK655410 HTG655410 IDC655410 IMY655410 IWU655410 JGQ655410 JQM655410 KAI655410 KKE655410 KUA655410 LDW655410 LNS655410 LXO655410 MHK655410 MRG655410 NBC655410 NKY655410 NUU655410 OEQ655410 OOM655410 OYI655410 PIE655410 PSA655410 QBW655410 QLS655410 QVO655410 RFK655410 RPG655410 RZC655410 SIY655410 SSU655410 TCQ655410 TMM655410 TWI655410 UGE655410 UQA655410 UZW655410 VJS655410 VTO655410 WDK655410 WNG655410 WXC655410 AU720946 KQ720946 UM720946 AEI720946 AOE720946 AYA720946 BHW720946 BRS720946 CBO720946 CLK720946 CVG720946 DFC720946 DOY720946 DYU720946 EIQ720946 ESM720946 FCI720946 FME720946 FWA720946 GFW720946 GPS720946 GZO720946 HJK720946 HTG720946 IDC720946 IMY720946 IWU720946 JGQ720946 JQM720946 KAI720946 KKE720946 KUA720946 LDW720946 LNS720946 LXO720946 MHK720946 MRG720946 NBC720946 NKY720946 NUU720946 OEQ720946 OOM720946 OYI720946 PIE720946 PSA720946 QBW720946 QLS720946 QVO720946 RFK720946 RPG720946 RZC720946 SIY720946 SSU720946 TCQ720946 TMM720946 TWI720946 UGE720946 UQA720946 UZW720946 VJS720946 VTO720946 WDK720946 WNG720946 WXC720946 AU786482 KQ786482 UM786482 AEI786482 AOE786482 AYA786482 BHW786482 BRS786482 CBO786482 CLK786482 CVG786482 DFC786482 DOY786482 DYU786482 EIQ786482 ESM786482 FCI786482 FME786482 FWA786482 GFW786482 GPS786482 GZO786482 HJK786482 HTG786482 IDC786482 IMY786482 IWU786482 JGQ786482 JQM786482 KAI786482 KKE786482 KUA786482 LDW786482 LNS786482 LXO786482 MHK786482 MRG786482 NBC786482 NKY786482 NUU786482 OEQ786482 OOM786482 OYI786482 PIE786482 PSA786482 QBW786482 QLS786482 QVO786482 RFK786482 RPG786482 RZC786482 SIY786482 SSU786482 TCQ786482 TMM786482 TWI786482 UGE786482 UQA786482 UZW786482 VJS786482 VTO786482 WDK786482 WNG786482 WXC786482 AU852018 KQ852018 UM852018 AEI852018 AOE852018 AYA852018 BHW852018 BRS852018 CBO852018 CLK852018 CVG852018 DFC852018 DOY852018 DYU852018 EIQ852018 ESM852018 FCI852018 FME852018 FWA852018 GFW852018 GPS852018 GZO852018 HJK852018 HTG852018 IDC852018 IMY852018 IWU852018 JGQ852018 JQM852018 KAI852018 KKE852018 KUA852018 LDW852018 LNS852018 LXO852018 MHK852018 MRG852018 NBC852018 NKY852018 NUU852018 OEQ852018 OOM852018 OYI852018 PIE852018 PSA852018 QBW852018 QLS852018 QVO852018 RFK852018 RPG852018 RZC852018 SIY852018 SSU852018 TCQ852018 TMM852018 TWI852018 UGE852018 UQA852018 UZW852018 VJS852018 VTO852018 WDK852018 WNG852018 WXC852018 AU917554 KQ917554 UM917554 AEI917554 AOE917554 AYA917554 BHW917554 BRS917554 CBO917554 CLK917554 CVG917554 DFC917554 DOY917554 DYU917554 EIQ917554 ESM917554 FCI917554 FME917554 FWA917554 GFW917554 GPS917554 GZO917554 HJK917554 HTG917554 IDC917554 IMY917554 IWU917554 JGQ917554 JQM917554 KAI917554 KKE917554 KUA917554 LDW917554 LNS917554 LXO917554 MHK917554 MRG917554 NBC917554 NKY917554 NUU917554 OEQ917554 OOM917554 OYI917554 PIE917554 PSA917554 QBW917554 QLS917554 QVO917554 RFK917554 RPG917554 RZC917554 SIY917554 SSU917554 TCQ917554 TMM917554 TWI917554 UGE917554 UQA917554 UZW917554 VJS917554 VTO917554 WDK917554 WNG917554 WXC917554 AU983090 KQ983090 UM983090 AEI983090 AOE983090 AYA983090 BHW983090 BRS983090 CBO983090 CLK983090 CVG983090 DFC983090 DOY983090 DYU983090 EIQ983090 ESM983090 FCI983090 FME983090 FWA983090 GFW983090 GPS983090 GZO983090 HJK983090 HTG983090 IDC983090 IMY983090 IWU983090 JGQ983090 JQM983090 KAI983090 KKE983090 KUA983090 LDW983090 LNS983090 LXO983090 MHK983090 MRG983090 NBC983090 NKY983090 NUU983090 OEQ983090 OOM983090 OYI983090 PIE983090 PSA983090 QBW983090 QLS983090 QVO983090 RFK983090 RPG983090 RZC983090 SIY983090 SSU983090 TCQ983090 TMM983090 TWI983090 UGE983090 UQA983090 UZW983090 VJS983090 VTO983090 WDK983090 WNG983090 WXC983090 AU65573:AW65585 KQ65573:KS65585 UM65573:UO65585 AEI65573:AEK65585 AOE65573:AOG65585 AYA65573:AYC65585 BHW65573:BHY65585 BRS65573:BRU65585 CBO65573:CBQ65585 CLK65573:CLM65585 CVG65573:CVI65585 DFC65573:DFE65585 DOY65573:DPA65585 DYU65573:DYW65585 EIQ65573:EIS65585 ESM65573:ESO65585 FCI65573:FCK65585 FME65573:FMG65585 FWA65573:FWC65585 GFW65573:GFY65585 GPS65573:GPU65585 GZO65573:GZQ65585 HJK65573:HJM65585 HTG65573:HTI65585 IDC65573:IDE65585 IMY65573:INA65585 IWU65573:IWW65585 JGQ65573:JGS65585 JQM65573:JQO65585 KAI65573:KAK65585 KKE65573:KKG65585 KUA65573:KUC65585 LDW65573:LDY65585 LNS65573:LNU65585 LXO65573:LXQ65585 MHK65573:MHM65585 MRG65573:MRI65585 NBC65573:NBE65585 NKY65573:NLA65585 NUU65573:NUW65585 OEQ65573:OES65585 OOM65573:OOO65585 OYI65573:OYK65585 PIE65573:PIG65585 PSA65573:PSC65585 QBW65573:QBY65585 QLS65573:QLU65585 QVO65573:QVQ65585 RFK65573:RFM65585 RPG65573:RPI65585 RZC65573:RZE65585 SIY65573:SJA65585 SSU65573:SSW65585 TCQ65573:TCS65585 TMM65573:TMO65585 TWI65573:TWK65585 UGE65573:UGG65585 UQA65573:UQC65585 UZW65573:UZY65585 VJS65573:VJU65585 VTO65573:VTQ65585 WDK65573:WDM65585 WNG65573:WNI65585 WXC65573:WXE65585 AU131109:AW131121 KQ131109:KS131121 UM131109:UO131121 AEI131109:AEK131121 AOE131109:AOG131121 AYA131109:AYC131121 BHW131109:BHY131121 BRS131109:BRU131121 CBO131109:CBQ131121 CLK131109:CLM131121 CVG131109:CVI131121 DFC131109:DFE131121 DOY131109:DPA131121 DYU131109:DYW131121 EIQ131109:EIS131121 ESM131109:ESO131121 FCI131109:FCK131121 FME131109:FMG131121 FWA131109:FWC131121 GFW131109:GFY131121 GPS131109:GPU131121 GZO131109:GZQ131121 HJK131109:HJM131121 HTG131109:HTI131121 IDC131109:IDE131121 IMY131109:INA131121 IWU131109:IWW131121 JGQ131109:JGS131121 JQM131109:JQO131121 KAI131109:KAK131121 KKE131109:KKG131121 KUA131109:KUC131121 LDW131109:LDY131121 LNS131109:LNU131121 LXO131109:LXQ131121 MHK131109:MHM131121 MRG131109:MRI131121 NBC131109:NBE131121 NKY131109:NLA131121 NUU131109:NUW131121 OEQ131109:OES131121 OOM131109:OOO131121 OYI131109:OYK131121 PIE131109:PIG131121 PSA131109:PSC131121 QBW131109:QBY131121 QLS131109:QLU131121 QVO131109:QVQ131121 RFK131109:RFM131121 RPG131109:RPI131121 RZC131109:RZE131121 SIY131109:SJA131121 SSU131109:SSW131121 TCQ131109:TCS131121 TMM131109:TMO131121 TWI131109:TWK131121 UGE131109:UGG131121 UQA131109:UQC131121 UZW131109:UZY131121 VJS131109:VJU131121 VTO131109:VTQ131121 WDK131109:WDM131121 WNG131109:WNI131121 WXC131109:WXE131121 AU196645:AW196657 KQ196645:KS196657 UM196645:UO196657 AEI196645:AEK196657 AOE196645:AOG196657 AYA196645:AYC196657 BHW196645:BHY196657 BRS196645:BRU196657 CBO196645:CBQ196657 CLK196645:CLM196657 CVG196645:CVI196657 DFC196645:DFE196657 DOY196645:DPA196657 DYU196645:DYW196657 EIQ196645:EIS196657 ESM196645:ESO196657 FCI196645:FCK196657 FME196645:FMG196657 FWA196645:FWC196657 GFW196645:GFY196657 GPS196645:GPU196657 GZO196645:GZQ196657 HJK196645:HJM196657 HTG196645:HTI196657 IDC196645:IDE196657 IMY196645:INA196657 IWU196645:IWW196657 JGQ196645:JGS196657 JQM196645:JQO196657 KAI196645:KAK196657 KKE196645:KKG196657 KUA196645:KUC196657 LDW196645:LDY196657 LNS196645:LNU196657 LXO196645:LXQ196657 MHK196645:MHM196657 MRG196645:MRI196657 NBC196645:NBE196657 NKY196645:NLA196657 NUU196645:NUW196657 OEQ196645:OES196657 OOM196645:OOO196657 OYI196645:OYK196657 PIE196645:PIG196657 PSA196645:PSC196657 QBW196645:QBY196657 QLS196645:QLU196657 QVO196645:QVQ196657 RFK196645:RFM196657 RPG196645:RPI196657 RZC196645:RZE196657 SIY196645:SJA196657 SSU196645:SSW196657 TCQ196645:TCS196657 TMM196645:TMO196657 TWI196645:TWK196657 UGE196645:UGG196657 UQA196645:UQC196657 UZW196645:UZY196657 VJS196645:VJU196657 VTO196645:VTQ196657 WDK196645:WDM196657 WNG196645:WNI196657 WXC196645:WXE196657 AU262181:AW262193 KQ262181:KS262193 UM262181:UO262193 AEI262181:AEK262193 AOE262181:AOG262193 AYA262181:AYC262193 BHW262181:BHY262193 BRS262181:BRU262193 CBO262181:CBQ262193 CLK262181:CLM262193 CVG262181:CVI262193 DFC262181:DFE262193 DOY262181:DPA262193 DYU262181:DYW262193 EIQ262181:EIS262193 ESM262181:ESO262193 FCI262181:FCK262193 FME262181:FMG262193 FWA262181:FWC262193 GFW262181:GFY262193 GPS262181:GPU262193 GZO262181:GZQ262193 HJK262181:HJM262193 HTG262181:HTI262193 IDC262181:IDE262193 IMY262181:INA262193 IWU262181:IWW262193 JGQ262181:JGS262193 JQM262181:JQO262193 KAI262181:KAK262193 KKE262181:KKG262193 KUA262181:KUC262193 LDW262181:LDY262193 LNS262181:LNU262193 LXO262181:LXQ262193 MHK262181:MHM262193 MRG262181:MRI262193 NBC262181:NBE262193 NKY262181:NLA262193 NUU262181:NUW262193 OEQ262181:OES262193 OOM262181:OOO262193 OYI262181:OYK262193 PIE262181:PIG262193 PSA262181:PSC262193 QBW262181:QBY262193 QLS262181:QLU262193 QVO262181:QVQ262193 RFK262181:RFM262193 RPG262181:RPI262193 RZC262181:RZE262193 SIY262181:SJA262193 SSU262181:SSW262193 TCQ262181:TCS262193 TMM262181:TMO262193 TWI262181:TWK262193 UGE262181:UGG262193 UQA262181:UQC262193 UZW262181:UZY262193 VJS262181:VJU262193 VTO262181:VTQ262193 WDK262181:WDM262193 WNG262181:WNI262193 WXC262181:WXE262193 AU327717:AW327729 KQ327717:KS327729 UM327717:UO327729 AEI327717:AEK327729 AOE327717:AOG327729 AYA327717:AYC327729 BHW327717:BHY327729 BRS327717:BRU327729 CBO327717:CBQ327729 CLK327717:CLM327729 CVG327717:CVI327729 DFC327717:DFE327729 DOY327717:DPA327729 DYU327717:DYW327729 EIQ327717:EIS327729 ESM327717:ESO327729 FCI327717:FCK327729 FME327717:FMG327729 FWA327717:FWC327729 GFW327717:GFY327729 GPS327717:GPU327729 GZO327717:GZQ327729 HJK327717:HJM327729 HTG327717:HTI327729 IDC327717:IDE327729 IMY327717:INA327729 IWU327717:IWW327729 JGQ327717:JGS327729 JQM327717:JQO327729 KAI327717:KAK327729 KKE327717:KKG327729 KUA327717:KUC327729 LDW327717:LDY327729 LNS327717:LNU327729 LXO327717:LXQ327729 MHK327717:MHM327729 MRG327717:MRI327729 NBC327717:NBE327729 NKY327717:NLA327729 NUU327717:NUW327729 OEQ327717:OES327729 OOM327717:OOO327729 OYI327717:OYK327729 PIE327717:PIG327729 PSA327717:PSC327729 QBW327717:QBY327729 QLS327717:QLU327729 QVO327717:QVQ327729 RFK327717:RFM327729 RPG327717:RPI327729 RZC327717:RZE327729 SIY327717:SJA327729 SSU327717:SSW327729 TCQ327717:TCS327729 TMM327717:TMO327729 TWI327717:TWK327729 UGE327717:UGG327729 UQA327717:UQC327729 UZW327717:UZY327729 VJS327717:VJU327729 VTO327717:VTQ327729 WDK327717:WDM327729 WNG327717:WNI327729 WXC327717:WXE327729 AU393253:AW393265 KQ393253:KS393265 UM393253:UO393265 AEI393253:AEK393265 AOE393253:AOG393265 AYA393253:AYC393265 BHW393253:BHY393265 BRS393253:BRU393265 CBO393253:CBQ393265 CLK393253:CLM393265 CVG393253:CVI393265 DFC393253:DFE393265 DOY393253:DPA393265 DYU393253:DYW393265 EIQ393253:EIS393265 ESM393253:ESO393265 FCI393253:FCK393265 FME393253:FMG393265 FWA393253:FWC393265 GFW393253:GFY393265 GPS393253:GPU393265 GZO393253:GZQ393265 HJK393253:HJM393265 HTG393253:HTI393265 IDC393253:IDE393265 IMY393253:INA393265 IWU393253:IWW393265 JGQ393253:JGS393265 JQM393253:JQO393265 KAI393253:KAK393265 KKE393253:KKG393265 KUA393253:KUC393265 LDW393253:LDY393265 LNS393253:LNU393265 LXO393253:LXQ393265 MHK393253:MHM393265 MRG393253:MRI393265 NBC393253:NBE393265 NKY393253:NLA393265 NUU393253:NUW393265 OEQ393253:OES393265 OOM393253:OOO393265 OYI393253:OYK393265 PIE393253:PIG393265 PSA393253:PSC393265 QBW393253:QBY393265 QLS393253:QLU393265 QVO393253:QVQ393265 RFK393253:RFM393265 RPG393253:RPI393265 RZC393253:RZE393265 SIY393253:SJA393265 SSU393253:SSW393265 TCQ393253:TCS393265 TMM393253:TMO393265 TWI393253:TWK393265 UGE393253:UGG393265 UQA393253:UQC393265 UZW393253:UZY393265 VJS393253:VJU393265 VTO393253:VTQ393265 WDK393253:WDM393265 WNG393253:WNI393265 WXC393253:WXE393265 AU458789:AW458801 KQ458789:KS458801 UM458789:UO458801 AEI458789:AEK458801 AOE458789:AOG458801 AYA458789:AYC458801 BHW458789:BHY458801 BRS458789:BRU458801 CBO458789:CBQ458801 CLK458789:CLM458801 CVG458789:CVI458801 DFC458789:DFE458801 DOY458789:DPA458801 DYU458789:DYW458801 EIQ458789:EIS458801 ESM458789:ESO458801 FCI458789:FCK458801 FME458789:FMG458801 FWA458789:FWC458801 GFW458789:GFY458801 GPS458789:GPU458801 GZO458789:GZQ458801 HJK458789:HJM458801 HTG458789:HTI458801 IDC458789:IDE458801 IMY458789:INA458801 IWU458789:IWW458801 JGQ458789:JGS458801 JQM458789:JQO458801 KAI458789:KAK458801 KKE458789:KKG458801 KUA458789:KUC458801 LDW458789:LDY458801 LNS458789:LNU458801 LXO458789:LXQ458801 MHK458789:MHM458801 MRG458789:MRI458801 NBC458789:NBE458801 NKY458789:NLA458801 NUU458789:NUW458801 OEQ458789:OES458801 OOM458789:OOO458801 OYI458789:OYK458801 PIE458789:PIG458801 PSA458789:PSC458801 QBW458789:QBY458801 QLS458789:QLU458801 QVO458789:QVQ458801 RFK458789:RFM458801 RPG458789:RPI458801 RZC458789:RZE458801 SIY458789:SJA458801 SSU458789:SSW458801 TCQ458789:TCS458801 TMM458789:TMO458801 TWI458789:TWK458801 UGE458789:UGG458801 UQA458789:UQC458801 UZW458789:UZY458801 VJS458789:VJU458801 VTO458789:VTQ458801 WDK458789:WDM458801 WNG458789:WNI458801 WXC458789:WXE458801 AU524325:AW524337 KQ524325:KS524337 UM524325:UO524337 AEI524325:AEK524337 AOE524325:AOG524337 AYA524325:AYC524337 BHW524325:BHY524337 BRS524325:BRU524337 CBO524325:CBQ524337 CLK524325:CLM524337 CVG524325:CVI524337 DFC524325:DFE524337 DOY524325:DPA524337 DYU524325:DYW524337 EIQ524325:EIS524337 ESM524325:ESO524337 FCI524325:FCK524337 FME524325:FMG524337 FWA524325:FWC524337 GFW524325:GFY524337 GPS524325:GPU524337 GZO524325:GZQ524337 HJK524325:HJM524337 HTG524325:HTI524337 IDC524325:IDE524337 IMY524325:INA524337 IWU524325:IWW524337 JGQ524325:JGS524337 JQM524325:JQO524337 KAI524325:KAK524337 KKE524325:KKG524337 KUA524325:KUC524337 LDW524325:LDY524337 LNS524325:LNU524337 LXO524325:LXQ524337 MHK524325:MHM524337 MRG524325:MRI524337 NBC524325:NBE524337 NKY524325:NLA524337 NUU524325:NUW524337 OEQ524325:OES524337 OOM524325:OOO524337 OYI524325:OYK524337 PIE524325:PIG524337 PSA524325:PSC524337 QBW524325:QBY524337 QLS524325:QLU524337 QVO524325:QVQ524337 RFK524325:RFM524337 RPG524325:RPI524337 RZC524325:RZE524337 SIY524325:SJA524337 SSU524325:SSW524337 TCQ524325:TCS524337 TMM524325:TMO524337 TWI524325:TWK524337 UGE524325:UGG524337 UQA524325:UQC524337 UZW524325:UZY524337 VJS524325:VJU524337 VTO524325:VTQ524337 WDK524325:WDM524337 WNG524325:WNI524337 WXC524325:WXE524337 AU589861:AW589873 KQ589861:KS589873 UM589861:UO589873 AEI589861:AEK589873 AOE589861:AOG589873 AYA589861:AYC589873 BHW589861:BHY589873 BRS589861:BRU589873 CBO589861:CBQ589873 CLK589861:CLM589873 CVG589861:CVI589873 DFC589861:DFE589873 DOY589861:DPA589873 DYU589861:DYW589873 EIQ589861:EIS589873 ESM589861:ESO589873 FCI589861:FCK589873 FME589861:FMG589873 FWA589861:FWC589873 GFW589861:GFY589873 GPS589861:GPU589873 GZO589861:GZQ589873 HJK589861:HJM589873 HTG589861:HTI589873 IDC589861:IDE589873 IMY589861:INA589873 IWU589861:IWW589873 JGQ589861:JGS589873 JQM589861:JQO589873 KAI589861:KAK589873 KKE589861:KKG589873 KUA589861:KUC589873 LDW589861:LDY589873 LNS589861:LNU589873 LXO589861:LXQ589873 MHK589861:MHM589873 MRG589861:MRI589873 NBC589861:NBE589873 NKY589861:NLA589873 NUU589861:NUW589873 OEQ589861:OES589873 OOM589861:OOO589873 OYI589861:OYK589873 PIE589861:PIG589873 PSA589861:PSC589873 QBW589861:QBY589873 QLS589861:QLU589873 QVO589861:QVQ589873 RFK589861:RFM589873 RPG589861:RPI589873 RZC589861:RZE589873 SIY589861:SJA589873 SSU589861:SSW589873 TCQ589861:TCS589873 TMM589861:TMO589873 TWI589861:TWK589873 UGE589861:UGG589873 UQA589861:UQC589873 UZW589861:UZY589873 VJS589861:VJU589873 VTO589861:VTQ589873 WDK589861:WDM589873 WNG589861:WNI589873 WXC589861:WXE589873 AU655397:AW655409 KQ655397:KS655409 UM655397:UO655409 AEI655397:AEK655409 AOE655397:AOG655409 AYA655397:AYC655409 BHW655397:BHY655409 BRS655397:BRU655409 CBO655397:CBQ655409 CLK655397:CLM655409 CVG655397:CVI655409 DFC655397:DFE655409 DOY655397:DPA655409 DYU655397:DYW655409 EIQ655397:EIS655409 ESM655397:ESO655409 FCI655397:FCK655409 FME655397:FMG655409 FWA655397:FWC655409 GFW655397:GFY655409 GPS655397:GPU655409 GZO655397:GZQ655409 HJK655397:HJM655409 HTG655397:HTI655409 IDC655397:IDE655409 IMY655397:INA655409 IWU655397:IWW655409 JGQ655397:JGS655409 JQM655397:JQO655409 KAI655397:KAK655409 KKE655397:KKG655409 KUA655397:KUC655409 LDW655397:LDY655409 LNS655397:LNU655409 LXO655397:LXQ655409 MHK655397:MHM655409 MRG655397:MRI655409 NBC655397:NBE655409 NKY655397:NLA655409 NUU655397:NUW655409 OEQ655397:OES655409 OOM655397:OOO655409 OYI655397:OYK655409 PIE655397:PIG655409 PSA655397:PSC655409 QBW655397:QBY655409 QLS655397:QLU655409 QVO655397:QVQ655409 RFK655397:RFM655409 RPG655397:RPI655409 RZC655397:RZE655409 SIY655397:SJA655409 SSU655397:SSW655409 TCQ655397:TCS655409 TMM655397:TMO655409 TWI655397:TWK655409 UGE655397:UGG655409 UQA655397:UQC655409 UZW655397:UZY655409 VJS655397:VJU655409 VTO655397:VTQ655409 WDK655397:WDM655409 WNG655397:WNI655409 WXC655397:WXE655409 AU720933:AW720945 KQ720933:KS720945 UM720933:UO720945 AEI720933:AEK720945 AOE720933:AOG720945 AYA720933:AYC720945 BHW720933:BHY720945 BRS720933:BRU720945 CBO720933:CBQ720945 CLK720933:CLM720945 CVG720933:CVI720945 DFC720933:DFE720945 DOY720933:DPA720945 DYU720933:DYW720945 EIQ720933:EIS720945 ESM720933:ESO720945 FCI720933:FCK720945 FME720933:FMG720945 FWA720933:FWC720945 GFW720933:GFY720945 GPS720933:GPU720945 GZO720933:GZQ720945 HJK720933:HJM720945 HTG720933:HTI720945 IDC720933:IDE720945 IMY720933:INA720945 IWU720933:IWW720945 JGQ720933:JGS720945 JQM720933:JQO720945 KAI720933:KAK720945 KKE720933:KKG720945 KUA720933:KUC720945 LDW720933:LDY720945 LNS720933:LNU720945 LXO720933:LXQ720945 MHK720933:MHM720945 MRG720933:MRI720945 NBC720933:NBE720945 NKY720933:NLA720945 NUU720933:NUW720945 OEQ720933:OES720945 OOM720933:OOO720945 OYI720933:OYK720945 PIE720933:PIG720945 PSA720933:PSC720945 QBW720933:QBY720945 QLS720933:QLU720945 QVO720933:QVQ720945 RFK720933:RFM720945 RPG720933:RPI720945 RZC720933:RZE720945 SIY720933:SJA720945 SSU720933:SSW720945 TCQ720933:TCS720945 TMM720933:TMO720945 TWI720933:TWK720945 UGE720933:UGG720945 UQA720933:UQC720945 UZW720933:UZY720945 VJS720933:VJU720945 VTO720933:VTQ720945 WDK720933:WDM720945 WNG720933:WNI720945 WXC720933:WXE720945 AU786469:AW786481 KQ786469:KS786481 UM786469:UO786481 AEI786469:AEK786481 AOE786469:AOG786481 AYA786469:AYC786481 BHW786469:BHY786481 BRS786469:BRU786481 CBO786469:CBQ786481 CLK786469:CLM786481 CVG786469:CVI786481 DFC786469:DFE786481 DOY786469:DPA786481 DYU786469:DYW786481 EIQ786469:EIS786481 ESM786469:ESO786481 FCI786469:FCK786481 FME786469:FMG786481 FWA786469:FWC786481 GFW786469:GFY786481 GPS786469:GPU786481 GZO786469:GZQ786481 HJK786469:HJM786481 HTG786469:HTI786481 IDC786469:IDE786481 IMY786469:INA786481 IWU786469:IWW786481 JGQ786469:JGS786481 JQM786469:JQO786481 KAI786469:KAK786481 KKE786469:KKG786481 KUA786469:KUC786481 LDW786469:LDY786481 LNS786469:LNU786481 LXO786469:LXQ786481 MHK786469:MHM786481 MRG786469:MRI786481 NBC786469:NBE786481 NKY786469:NLA786481 NUU786469:NUW786481 OEQ786469:OES786481 OOM786469:OOO786481 OYI786469:OYK786481 PIE786469:PIG786481 PSA786469:PSC786481 QBW786469:QBY786481 QLS786469:QLU786481 QVO786469:QVQ786481 RFK786469:RFM786481 RPG786469:RPI786481 RZC786469:RZE786481 SIY786469:SJA786481 SSU786469:SSW786481 TCQ786469:TCS786481 TMM786469:TMO786481 TWI786469:TWK786481 UGE786469:UGG786481 UQA786469:UQC786481 UZW786469:UZY786481 VJS786469:VJU786481 VTO786469:VTQ786481 WDK786469:WDM786481 WNG786469:WNI786481 WXC786469:WXE786481 AU852005:AW852017 KQ852005:KS852017 UM852005:UO852017 AEI852005:AEK852017 AOE852005:AOG852017 AYA852005:AYC852017 BHW852005:BHY852017 BRS852005:BRU852017 CBO852005:CBQ852017 CLK852005:CLM852017 CVG852005:CVI852017 DFC852005:DFE852017 DOY852005:DPA852017 DYU852005:DYW852017 EIQ852005:EIS852017 ESM852005:ESO852017 FCI852005:FCK852017 FME852005:FMG852017 FWA852005:FWC852017 GFW852005:GFY852017 GPS852005:GPU852017 GZO852005:GZQ852017 HJK852005:HJM852017 HTG852005:HTI852017 IDC852005:IDE852017 IMY852005:INA852017 IWU852005:IWW852017 JGQ852005:JGS852017 JQM852005:JQO852017 KAI852005:KAK852017 KKE852005:KKG852017 KUA852005:KUC852017 LDW852005:LDY852017 LNS852005:LNU852017 LXO852005:LXQ852017 MHK852005:MHM852017 MRG852005:MRI852017 NBC852005:NBE852017 NKY852005:NLA852017 NUU852005:NUW852017 OEQ852005:OES852017 OOM852005:OOO852017 OYI852005:OYK852017 PIE852005:PIG852017 PSA852005:PSC852017 QBW852005:QBY852017 QLS852005:QLU852017 QVO852005:QVQ852017 RFK852005:RFM852017 RPG852005:RPI852017 RZC852005:RZE852017 SIY852005:SJA852017 SSU852005:SSW852017 TCQ852005:TCS852017 TMM852005:TMO852017 TWI852005:TWK852017 UGE852005:UGG852017 UQA852005:UQC852017 UZW852005:UZY852017 VJS852005:VJU852017 VTO852005:VTQ852017 WDK852005:WDM852017 WNG852005:WNI852017 WXC852005:WXE852017 AU917541:AW917553 KQ917541:KS917553 UM917541:UO917553 AEI917541:AEK917553 AOE917541:AOG917553 AYA917541:AYC917553 BHW917541:BHY917553 BRS917541:BRU917553 CBO917541:CBQ917553 CLK917541:CLM917553 CVG917541:CVI917553 DFC917541:DFE917553 DOY917541:DPA917553 DYU917541:DYW917553 EIQ917541:EIS917553 ESM917541:ESO917553 FCI917541:FCK917553 FME917541:FMG917553 FWA917541:FWC917553 GFW917541:GFY917553 GPS917541:GPU917553 GZO917541:GZQ917553 HJK917541:HJM917553 HTG917541:HTI917553 IDC917541:IDE917553 IMY917541:INA917553 IWU917541:IWW917553 JGQ917541:JGS917553 JQM917541:JQO917553 KAI917541:KAK917553 KKE917541:KKG917553 KUA917541:KUC917553 LDW917541:LDY917553 LNS917541:LNU917553 LXO917541:LXQ917553 MHK917541:MHM917553 MRG917541:MRI917553 NBC917541:NBE917553 NKY917541:NLA917553 NUU917541:NUW917553 OEQ917541:OES917553 OOM917541:OOO917553 OYI917541:OYK917553 PIE917541:PIG917553 PSA917541:PSC917553 QBW917541:QBY917553 QLS917541:QLU917553 QVO917541:QVQ917553 RFK917541:RFM917553 RPG917541:RPI917553 RZC917541:RZE917553 SIY917541:SJA917553 SSU917541:SSW917553 TCQ917541:TCS917553 TMM917541:TMO917553 TWI917541:TWK917553 UGE917541:UGG917553 UQA917541:UQC917553 UZW917541:UZY917553 VJS917541:VJU917553 VTO917541:VTQ917553 WDK917541:WDM917553 WNG917541:WNI917553 WXC917541:WXE917553 AU983077:AW983089 KQ983077:KS983089 UM983077:UO983089 AEI983077:AEK983089 AOE983077:AOG983089 AYA983077:AYC983089 BHW983077:BHY983089 BRS983077:BRU983089 CBO983077:CBQ983089 CLK983077:CLM983089 CVG983077:CVI983089 DFC983077:DFE983089 DOY983077:DPA983089 DYU983077:DYW983089 EIQ983077:EIS983089 ESM983077:ESO983089 FCI983077:FCK983089 FME983077:FMG983089 FWA983077:FWC983089 GFW983077:GFY983089 GPS983077:GPU983089 GZO983077:GZQ983089 HJK983077:HJM983089 HTG983077:HTI983089 IDC983077:IDE983089 IMY983077:INA983089 IWU983077:IWW983089 JGQ983077:JGS983089 JQM983077:JQO983089 KAI983077:KAK983089 KKE983077:KKG983089 KUA983077:KUC983089 LDW983077:LDY983089 LNS983077:LNU983089 LXO983077:LXQ983089 MHK983077:MHM983089 MRG983077:MRI983089 NBC983077:NBE983089 NKY983077:NLA983089 NUU983077:NUW983089 OEQ983077:OES983089 OOM983077:OOO983089 OYI983077:OYK983089 PIE983077:PIG983089 PSA983077:PSC983089 QBW983077:QBY983089 QLS983077:QLU983089 QVO983077:QVQ983089 RFK983077:RFM983089 RPG983077:RPI983089 RZC983077:RZE983089 SIY983077:SJA983089 SSU983077:SSW983089 TCQ983077:TCS983089 TMM983077:TMO983089 TWI983077:TWK983089 UGE983077:UGG983089 UQA983077:UQC983089 UZW983077:UZY983089 VJS983077:VJU983089 VTO983077:VTQ983089 WDK983077:WDM983089 WNG983077:WNI983089 WXC983077:WXE983089 B5:D70 IX5:IZ70 ST5:SV70 ACP5:ACR70 AML5:AMN70 AWH5:AWJ70 BGD5:BGF70 BPZ5:BQB70 BZV5:BZX70 CJR5:CJT70 CTN5:CTP70 DDJ5:DDL70 DNF5:DNH70 DXB5:DXD70 EGX5:EGZ70 EQT5:EQV70 FAP5:FAR70 FKL5:FKN70 FUH5:FUJ70 GED5:GEF70 GNZ5:GOB70 GXV5:GXX70 HHR5:HHT70 HRN5:HRP70 IBJ5:IBL70 ILF5:ILH70 IVB5:IVD70 JEX5:JEZ70 JOT5:JOV70 JYP5:JYR70 KIL5:KIN70 KSH5:KSJ70 LCD5:LCF70 LLZ5:LMB70 LVV5:LVX70 MFR5:MFT70 MPN5:MPP70 MZJ5:MZL70 NJF5:NJH70 NTB5:NTD70 OCX5:OCZ70 OMT5:OMV70 OWP5:OWR70 PGL5:PGN70 PQH5:PQJ70 QAD5:QAF70 QJZ5:QKB70 QTV5:QTX70 RDR5:RDT70 RNN5:RNP70 RXJ5:RXL70 SHF5:SHH70 SRB5:SRD70 TAX5:TAZ70 TKT5:TKV70 TUP5:TUR70 UEL5:UEN70 UOH5:UOJ70 UYD5:UYF70 VHZ5:VIB70 VRV5:VRX70 WBR5:WBT70 WLN5:WLP70 WVJ5:WVL70 B65507:D65606 IX65507:IZ65606 ST65507:SV65606 ACP65507:ACR65606 AML65507:AMN65606 AWH65507:AWJ65606 BGD65507:BGF65606 BPZ65507:BQB65606 BZV65507:BZX65606 CJR65507:CJT65606 CTN65507:CTP65606 DDJ65507:DDL65606 DNF65507:DNH65606 DXB65507:DXD65606 EGX65507:EGZ65606 EQT65507:EQV65606 FAP65507:FAR65606 FKL65507:FKN65606 FUH65507:FUJ65606 GED65507:GEF65606 GNZ65507:GOB65606 GXV65507:GXX65606 HHR65507:HHT65606 HRN65507:HRP65606 IBJ65507:IBL65606 ILF65507:ILH65606 IVB65507:IVD65606 JEX65507:JEZ65606 JOT65507:JOV65606 JYP65507:JYR65606 KIL65507:KIN65606 KSH65507:KSJ65606 LCD65507:LCF65606 LLZ65507:LMB65606 LVV65507:LVX65606 MFR65507:MFT65606 MPN65507:MPP65606 MZJ65507:MZL65606 NJF65507:NJH65606 NTB65507:NTD65606 OCX65507:OCZ65606 OMT65507:OMV65606 OWP65507:OWR65606 PGL65507:PGN65606 PQH65507:PQJ65606 QAD65507:QAF65606 QJZ65507:QKB65606 QTV65507:QTX65606 RDR65507:RDT65606 RNN65507:RNP65606 RXJ65507:RXL65606 SHF65507:SHH65606 SRB65507:SRD65606 TAX65507:TAZ65606 TKT65507:TKV65606 TUP65507:TUR65606 UEL65507:UEN65606 UOH65507:UOJ65606 UYD65507:UYF65606 VHZ65507:VIB65606 VRV65507:VRX65606 WBR65507:WBT65606 WLN65507:WLP65606 WVJ65507:WVL65606 B131043:D131142 IX131043:IZ131142 ST131043:SV131142 ACP131043:ACR131142 AML131043:AMN131142 AWH131043:AWJ131142 BGD131043:BGF131142 BPZ131043:BQB131142 BZV131043:BZX131142 CJR131043:CJT131142 CTN131043:CTP131142 DDJ131043:DDL131142 DNF131043:DNH131142 DXB131043:DXD131142 EGX131043:EGZ131142 EQT131043:EQV131142 FAP131043:FAR131142 FKL131043:FKN131142 FUH131043:FUJ131142 GED131043:GEF131142 GNZ131043:GOB131142 GXV131043:GXX131142 HHR131043:HHT131142 HRN131043:HRP131142 IBJ131043:IBL131142 ILF131043:ILH131142 IVB131043:IVD131142 JEX131043:JEZ131142 JOT131043:JOV131142 JYP131043:JYR131142 KIL131043:KIN131142 KSH131043:KSJ131142 LCD131043:LCF131142 LLZ131043:LMB131142 LVV131043:LVX131142 MFR131043:MFT131142 MPN131043:MPP131142 MZJ131043:MZL131142 NJF131043:NJH131142 NTB131043:NTD131142 OCX131043:OCZ131142 OMT131043:OMV131142 OWP131043:OWR131142 PGL131043:PGN131142 PQH131043:PQJ131142 QAD131043:QAF131142 QJZ131043:QKB131142 QTV131043:QTX131142 RDR131043:RDT131142 RNN131043:RNP131142 RXJ131043:RXL131142 SHF131043:SHH131142 SRB131043:SRD131142 TAX131043:TAZ131142 TKT131043:TKV131142 TUP131043:TUR131142 UEL131043:UEN131142 UOH131043:UOJ131142 UYD131043:UYF131142 VHZ131043:VIB131142 VRV131043:VRX131142 WBR131043:WBT131142 WLN131043:WLP131142 WVJ131043:WVL131142 B196579:D196678 IX196579:IZ196678 ST196579:SV196678 ACP196579:ACR196678 AML196579:AMN196678 AWH196579:AWJ196678 BGD196579:BGF196678 BPZ196579:BQB196678 BZV196579:BZX196678 CJR196579:CJT196678 CTN196579:CTP196678 DDJ196579:DDL196678 DNF196579:DNH196678 DXB196579:DXD196678 EGX196579:EGZ196678 EQT196579:EQV196678 FAP196579:FAR196678 FKL196579:FKN196678 FUH196579:FUJ196678 GED196579:GEF196678 GNZ196579:GOB196678 GXV196579:GXX196678 HHR196579:HHT196678 HRN196579:HRP196678 IBJ196579:IBL196678 ILF196579:ILH196678 IVB196579:IVD196678 JEX196579:JEZ196678 JOT196579:JOV196678 JYP196579:JYR196678 KIL196579:KIN196678 KSH196579:KSJ196678 LCD196579:LCF196678 LLZ196579:LMB196678 LVV196579:LVX196678 MFR196579:MFT196678 MPN196579:MPP196678 MZJ196579:MZL196678 NJF196579:NJH196678 NTB196579:NTD196678 OCX196579:OCZ196678 OMT196579:OMV196678 OWP196579:OWR196678 PGL196579:PGN196678 PQH196579:PQJ196678 QAD196579:QAF196678 QJZ196579:QKB196678 QTV196579:QTX196678 RDR196579:RDT196678 RNN196579:RNP196678 RXJ196579:RXL196678 SHF196579:SHH196678 SRB196579:SRD196678 TAX196579:TAZ196678 TKT196579:TKV196678 TUP196579:TUR196678 UEL196579:UEN196678 UOH196579:UOJ196678 UYD196579:UYF196678 VHZ196579:VIB196678 VRV196579:VRX196678 WBR196579:WBT196678 WLN196579:WLP196678 WVJ196579:WVL196678 B262115:D262214 IX262115:IZ262214 ST262115:SV262214 ACP262115:ACR262214 AML262115:AMN262214 AWH262115:AWJ262214 BGD262115:BGF262214 BPZ262115:BQB262214 BZV262115:BZX262214 CJR262115:CJT262214 CTN262115:CTP262214 DDJ262115:DDL262214 DNF262115:DNH262214 DXB262115:DXD262214 EGX262115:EGZ262214 EQT262115:EQV262214 FAP262115:FAR262214 FKL262115:FKN262214 FUH262115:FUJ262214 GED262115:GEF262214 GNZ262115:GOB262214 GXV262115:GXX262214 HHR262115:HHT262214 HRN262115:HRP262214 IBJ262115:IBL262214 ILF262115:ILH262214 IVB262115:IVD262214 JEX262115:JEZ262214 JOT262115:JOV262214 JYP262115:JYR262214 KIL262115:KIN262214 KSH262115:KSJ262214 LCD262115:LCF262214 LLZ262115:LMB262214 LVV262115:LVX262214 MFR262115:MFT262214 MPN262115:MPP262214 MZJ262115:MZL262214 NJF262115:NJH262214 NTB262115:NTD262214 OCX262115:OCZ262214 OMT262115:OMV262214 OWP262115:OWR262214 PGL262115:PGN262214 PQH262115:PQJ262214 QAD262115:QAF262214 QJZ262115:QKB262214 QTV262115:QTX262214 RDR262115:RDT262214 RNN262115:RNP262214 RXJ262115:RXL262214 SHF262115:SHH262214 SRB262115:SRD262214 TAX262115:TAZ262214 TKT262115:TKV262214 TUP262115:TUR262214 UEL262115:UEN262214 UOH262115:UOJ262214 UYD262115:UYF262214 VHZ262115:VIB262214 VRV262115:VRX262214 WBR262115:WBT262214 WLN262115:WLP262214 WVJ262115:WVL262214 B327651:D327750 IX327651:IZ327750 ST327651:SV327750 ACP327651:ACR327750 AML327651:AMN327750 AWH327651:AWJ327750 BGD327651:BGF327750 BPZ327651:BQB327750 BZV327651:BZX327750 CJR327651:CJT327750 CTN327651:CTP327750 DDJ327651:DDL327750 DNF327651:DNH327750 DXB327651:DXD327750 EGX327651:EGZ327750 EQT327651:EQV327750 FAP327651:FAR327750 FKL327651:FKN327750 FUH327651:FUJ327750 GED327651:GEF327750 GNZ327651:GOB327750 GXV327651:GXX327750 HHR327651:HHT327750 HRN327651:HRP327750 IBJ327651:IBL327750 ILF327651:ILH327750 IVB327651:IVD327750 JEX327651:JEZ327750 JOT327651:JOV327750 JYP327651:JYR327750 KIL327651:KIN327750 KSH327651:KSJ327750 LCD327651:LCF327750 LLZ327651:LMB327750 LVV327651:LVX327750 MFR327651:MFT327750 MPN327651:MPP327750 MZJ327651:MZL327750 NJF327651:NJH327750 NTB327651:NTD327750 OCX327651:OCZ327750 OMT327651:OMV327750 OWP327651:OWR327750 PGL327651:PGN327750 PQH327651:PQJ327750 QAD327651:QAF327750 QJZ327651:QKB327750 QTV327651:QTX327750 RDR327651:RDT327750 RNN327651:RNP327750 RXJ327651:RXL327750 SHF327651:SHH327750 SRB327651:SRD327750 TAX327651:TAZ327750 TKT327651:TKV327750 TUP327651:TUR327750 UEL327651:UEN327750 UOH327651:UOJ327750 UYD327651:UYF327750 VHZ327651:VIB327750 VRV327651:VRX327750 WBR327651:WBT327750 WLN327651:WLP327750 WVJ327651:WVL327750 B393187:D393286 IX393187:IZ393286 ST393187:SV393286 ACP393187:ACR393286 AML393187:AMN393286 AWH393187:AWJ393286 BGD393187:BGF393286 BPZ393187:BQB393286 BZV393187:BZX393286 CJR393187:CJT393286 CTN393187:CTP393286 DDJ393187:DDL393286 DNF393187:DNH393286 DXB393187:DXD393286 EGX393187:EGZ393286 EQT393187:EQV393286 FAP393187:FAR393286 FKL393187:FKN393286 FUH393187:FUJ393286 GED393187:GEF393286 GNZ393187:GOB393286 GXV393187:GXX393286 HHR393187:HHT393286 HRN393187:HRP393286 IBJ393187:IBL393286 ILF393187:ILH393286 IVB393187:IVD393286 JEX393187:JEZ393286 JOT393187:JOV393286 JYP393187:JYR393286 KIL393187:KIN393286 KSH393187:KSJ393286 LCD393187:LCF393286 LLZ393187:LMB393286 LVV393187:LVX393286 MFR393187:MFT393286 MPN393187:MPP393286 MZJ393187:MZL393286 NJF393187:NJH393286 NTB393187:NTD393286 OCX393187:OCZ393286 OMT393187:OMV393286 OWP393187:OWR393286 PGL393187:PGN393286 PQH393187:PQJ393286 QAD393187:QAF393286 QJZ393187:QKB393286 QTV393187:QTX393286 RDR393187:RDT393286 RNN393187:RNP393286 RXJ393187:RXL393286 SHF393187:SHH393286 SRB393187:SRD393286 TAX393187:TAZ393286 TKT393187:TKV393286 TUP393187:TUR393286 UEL393187:UEN393286 UOH393187:UOJ393286 UYD393187:UYF393286 VHZ393187:VIB393286 VRV393187:VRX393286 WBR393187:WBT393286 WLN393187:WLP393286 WVJ393187:WVL393286 B458723:D458822 IX458723:IZ458822 ST458723:SV458822 ACP458723:ACR458822 AML458723:AMN458822 AWH458723:AWJ458822 BGD458723:BGF458822 BPZ458723:BQB458822 BZV458723:BZX458822 CJR458723:CJT458822 CTN458723:CTP458822 DDJ458723:DDL458822 DNF458723:DNH458822 DXB458723:DXD458822 EGX458723:EGZ458822 EQT458723:EQV458822 FAP458723:FAR458822 FKL458723:FKN458822 FUH458723:FUJ458822 GED458723:GEF458822 GNZ458723:GOB458822 GXV458723:GXX458822 HHR458723:HHT458822 HRN458723:HRP458822 IBJ458723:IBL458822 ILF458723:ILH458822 IVB458723:IVD458822 JEX458723:JEZ458822 JOT458723:JOV458822 JYP458723:JYR458822 KIL458723:KIN458822 KSH458723:KSJ458822 LCD458723:LCF458822 LLZ458723:LMB458822 LVV458723:LVX458822 MFR458723:MFT458822 MPN458723:MPP458822 MZJ458723:MZL458822 NJF458723:NJH458822 NTB458723:NTD458822 OCX458723:OCZ458822 OMT458723:OMV458822 OWP458723:OWR458822 PGL458723:PGN458822 PQH458723:PQJ458822 QAD458723:QAF458822 QJZ458723:QKB458822 QTV458723:QTX458822 RDR458723:RDT458822 RNN458723:RNP458822 RXJ458723:RXL458822 SHF458723:SHH458822 SRB458723:SRD458822 TAX458723:TAZ458822 TKT458723:TKV458822 TUP458723:TUR458822 UEL458723:UEN458822 UOH458723:UOJ458822 UYD458723:UYF458822 VHZ458723:VIB458822 VRV458723:VRX458822 WBR458723:WBT458822 WLN458723:WLP458822 WVJ458723:WVL458822 B524259:D524358 IX524259:IZ524358 ST524259:SV524358 ACP524259:ACR524358 AML524259:AMN524358 AWH524259:AWJ524358 BGD524259:BGF524358 BPZ524259:BQB524358 BZV524259:BZX524358 CJR524259:CJT524358 CTN524259:CTP524358 DDJ524259:DDL524358 DNF524259:DNH524358 DXB524259:DXD524358 EGX524259:EGZ524358 EQT524259:EQV524358 FAP524259:FAR524358 FKL524259:FKN524358 FUH524259:FUJ524358 GED524259:GEF524358 GNZ524259:GOB524358 GXV524259:GXX524358 HHR524259:HHT524358 HRN524259:HRP524358 IBJ524259:IBL524358 ILF524259:ILH524358 IVB524259:IVD524358 JEX524259:JEZ524358 JOT524259:JOV524358 JYP524259:JYR524358 KIL524259:KIN524358 KSH524259:KSJ524358 LCD524259:LCF524358 LLZ524259:LMB524358 LVV524259:LVX524358 MFR524259:MFT524358 MPN524259:MPP524358 MZJ524259:MZL524358 NJF524259:NJH524358 NTB524259:NTD524358 OCX524259:OCZ524358 OMT524259:OMV524358 OWP524259:OWR524358 PGL524259:PGN524358 PQH524259:PQJ524358 QAD524259:QAF524358 QJZ524259:QKB524358 QTV524259:QTX524358 RDR524259:RDT524358 RNN524259:RNP524358 RXJ524259:RXL524358 SHF524259:SHH524358 SRB524259:SRD524358 TAX524259:TAZ524358 TKT524259:TKV524358 TUP524259:TUR524358 UEL524259:UEN524358 UOH524259:UOJ524358 UYD524259:UYF524358 VHZ524259:VIB524358 VRV524259:VRX524358 WBR524259:WBT524358 WLN524259:WLP524358 WVJ524259:WVL524358 B589795:D589894 IX589795:IZ589894 ST589795:SV589894 ACP589795:ACR589894 AML589795:AMN589894 AWH589795:AWJ589894 BGD589795:BGF589894 BPZ589795:BQB589894 BZV589795:BZX589894 CJR589795:CJT589894 CTN589795:CTP589894 DDJ589795:DDL589894 DNF589795:DNH589894 DXB589795:DXD589894 EGX589795:EGZ589894 EQT589795:EQV589894 FAP589795:FAR589894 FKL589795:FKN589894 FUH589795:FUJ589894 GED589795:GEF589894 GNZ589795:GOB589894 GXV589795:GXX589894 HHR589795:HHT589894 HRN589795:HRP589894 IBJ589795:IBL589894 ILF589795:ILH589894 IVB589795:IVD589894 JEX589795:JEZ589894 JOT589795:JOV589894 JYP589795:JYR589894 KIL589795:KIN589894 KSH589795:KSJ589894 LCD589795:LCF589894 LLZ589795:LMB589894 LVV589795:LVX589894 MFR589795:MFT589894 MPN589795:MPP589894 MZJ589795:MZL589894 NJF589795:NJH589894 NTB589795:NTD589894 OCX589795:OCZ589894 OMT589795:OMV589894 OWP589795:OWR589894 PGL589795:PGN589894 PQH589795:PQJ589894 QAD589795:QAF589894 QJZ589795:QKB589894 QTV589795:QTX589894 RDR589795:RDT589894 RNN589795:RNP589894 RXJ589795:RXL589894 SHF589795:SHH589894 SRB589795:SRD589894 TAX589795:TAZ589894 TKT589795:TKV589894 TUP589795:TUR589894 UEL589795:UEN589894 UOH589795:UOJ589894 UYD589795:UYF589894 VHZ589795:VIB589894 VRV589795:VRX589894 WBR589795:WBT589894 WLN589795:WLP589894 WVJ589795:WVL589894 B655331:D655430 IX655331:IZ655430 ST655331:SV655430 ACP655331:ACR655430 AML655331:AMN655430 AWH655331:AWJ655430 BGD655331:BGF655430 BPZ655331:BQB655430 BZV655331:BZX655430 CJR655331:CJT655430 CTN655331:CTP655430 DDJ655331:DDL655430 DNF655331:DNH655430 DXB655331:DXD655430 EGX655331:EGZ655430 EQT655331:EQV655430 FAP655331:FAR655430 FKL655331:FKN655430 FUH655331:FUJ655430 GED655331:GEF655430 GNZ655331:GOB655430 GXV655331:GXX655430 HHR655331:HHT655430 HRN655331:HRP655430 IBJ655331:IBL655430 ILF655331:ILH655430 IVB655331:IVD655430 JEX655331:JEZ655430 JOT655331:JOV655430 JYP655331:JYR655430 KIL655331:KIN655430 KSH655331:KSJ655430 LCD655331:LCF655430 LLZ655331:LMB655430 LVV655331:LVX655430 MFR655331:MFT655430 MPN655331:MPP655430 MZJ655331:MZL655430 NJF655331:NJH655430 NTB655331:NTD655430 OCX655331:OCZ655430 OMT655331:OMV655430 OWP655331:OWR655430 PGL655331:PGN655430 PQH655331:PQJ655430 QAD655331:QAF655430 QJZ655331:QKB655430 QTV655331:QTX655430 RDR655331:RDT655430 RNN655331:RNP655430 RXJ655331:RXL655430 SHF655331:SHH655430 SRB655331:SRD655430 TAX655331:TAZ655430 TKT655331:TKV655430 TUP655331:TUR655430 UEL655331:UEN655430 UOH655331:UOJ655430 UYD655331:UYF655430 VHZ655331:VIB655430 VRV655331:VRX655430 WBR655331:WBT655430 WLN655331:WLP655430 WVJ655331:WVL655430 B720867:D720966 IX720867:IZ720966 ST720867:SV720966 ACP720867:ACR720966 AML720867:AMN720966 AWH720867:AWJ720966 BGD720867:BGF720966 BPZ720867:BQB720966 BZV720867:BZX720966 CJR720867:CJT720966 CTN720867:CTP720966 DDJ720867:DDL720966 DNF720867:DNH720966 DXB720867:DXD720966 EGX720867:EGZ720966 EQT720867:EQV720966 FAP720867:FAR720966 FKL720867:FKN720966 FUH720867:FUJ720966 GED720867:GEF720966 GNZ720867:GOB720966 GXV720867:GXX720966 HHR720867:HHT720966 HRN720867:HRP720966 IBJ720867:IBL720966 ILF720867:ILH720966 IVB720867:IVD720966 JEX720867:JEZ720966 JOT720867:JOV720966 JYP720867:JYR720966 KIL720867:KIN720966 KSH720867:KSJ720966 LCD720867:LCF720966 LLZ720867:LMB720966 LVV720867:LVX720966 MFR720867:MFT720966 MPN720867:MPP720966 MZJ720867:MZL720966 NJF720867:NJH720966 NTB720867:NTD720966 OCX720867:OCZ720966 OMT720867:OMV720966 OWP720867:OWR720966 PGL720867:PGN720966 PQH720867:PQJ720966 QAD720867:QAF720966 QJZ720867:QKB720966 QTV720867:QTX720966 RDR720867:RDT720966 RNN720867:RNP720966 RXJ720867:RXL720966 SHF720867:SHH720966 SRB720867:SRD720966 TAX720867:TAZ720966 TKT720867:TKV720966 TUP720867:TUR720966 UEL720867:UEN720966 UOH720867:UOJ720966 UYD720867:UYF720966 VHZ720867:VIB720966 VRV720867:VRX720966 WBR720867:WBT720966 WLN720867:WLP720966 WVJ720867:WVL720966 B786403:D786502 IX786403:IZ786502 ST786403:SV786502 ACP786403:ACR786502 AML786403:AMN786502 AWH786403:AWJ786502 BGD786403:BGF786502 BPZ786403:BQB786502 BZV786403:BZX786502 CJR786403:CJT786502 CTN786403:CTP786502 DDJ786403:DDL786502 DNF786403:DNH786502 DXB786403:DXD786502 EGX786403:EGZ786502 EQT786403:EQV786502 FAP786403:FAR786502 FKL786403:FKN786502 FUH786403:FUJ786502 GED786403:GEF786502 GNZ786403:GOB786502 GXV786403:GXX786502 HHR786403:HHT786502 HRN786403:HRP786502 IBJ786403:IBL786502 ILF786403:ILH786502 IVB786403:IVD786502 JEX786403:JEZ786502 JOT786403:JOV786502 JYP786403:JYR786502 KIL786403:KIN786502 KSH786403:KSJ786502 LCD786403:LCF786502 LLZ786403:LMB786502 LVV786403:LVX786502 MFR786403:MFT786502 MPN786403:MPP786502 MZJ786403:MZL786502 NJF786403:NJH786502 NTB786403:NTD786502 OCX786403:OCZ786502 OMT786403:OMV786502 OWP786403:OWR786502 PGL786403:PGN786502 PQH786403:PQJ786502 QAD786403:QAF786502 QJZ786403:QKB786502 QTV786403:QTX786502 RDR786403:RDT786502 RNN786403:RNP786502 RXJ786403:RXL786502 SHF786403:SHH786502 SRB786403:SRD786502 TAX786403:TAZ786502 TKT786403:TKV786502 TUP786403:TUR786502 UEL786403:UEN786502 UOH786403:UOJ786502 UYD786403:UYF786502 VHZ786403:VIB786502 VRV786403:VRX786502 WBR786403:WBT786502 WLN786403:WLP786502 WVJ786403:WVL786502 B851939:D852038 IX851939:IZ852038 ST851939:SV852038 ACP851939:ACR852038 AML851939:AMN852038 AWH851939:AWJ852038 BGD851939:BGF852038 BPZ851939:BQB852038 BZV851939:BZX852038 CJR851939:CJT852038 CTN851939:CTP852038 DDJ851939:DDL852038 DNF851939:DNH852038 DXB851939:DXD852038 EGX851939:EGZ852038 EQT851939:EQV852038 FAP851939:FAR852038 FKL851939:FKN852038 FUH851939:FUJ852038 GED851939:GEF852038 GNZ851939:GOB852038 GXV851939:GXX852038 HHR851939:HHT852038 HRN851939:HRP852038 IBJ851939:IBL852038 ILF851939:ILH852038 IVB851939:IVD852038 JEX851939:JEZ852038 JOT851939:JOV852038 JYP851939:JYR852038 KIL851939:KIN852038 KSH851939:KSJ852038 LCD851939:LCF852038 LLZ851939:LMB852038 LVV851939:LVX852038 MFR851939:MFT852038 MPN851939:MPP852038 MZJ851939:MZL852038 NJF851939:NJH852038 NTB851939:NTD852038 OCX851939:OCZ852038 OMT851939:OMV852038 OWP851939:OWR852038 PGL851939:PGN852038 PQH851939:PQJ852038 QAD851939:QAF852038 QJZ851939:QKB852038 QTV851939:QTX852038 RDR851939:RDT852038 RNN851939:RNP852038 RXJ851939:RXL852038 SHF851939:SHH852038 SRB851939:SRD852038 TAX851939:TAZ852038 TKT851939:TKV852038 TUP851939:TUR852038 UEL851939:UEN852038 UOH851939:UOJ852038 UYD851939:UYF852038 VHZ851939:VIB852038 VRV851939:VRX852038 WBR851939:WBT852038 WLN851939:WLP852038 WVJ851939:WVL852038 B917475:D917574 IX917475:IZ917574 ST917475:SV917574 ACP917475:ACR917574 AML917475:AMN917574 AWH917475:AWJ917574 BGD917475:BGF917574 BPZ917475:BQB917574 BZV917475:BZX917574 CJR917475:CJT917574 CTN917475:CTP917574 DDJ917475:DDL917574 DNF917475:DNH917574 DXB917475:DXD917574 EGX917475:EGZ917574 EQT917475:EQV917574 FAP917475:FAR917574 FKL917475:FKN917574 FUH917475:FUJ917574 GED917475:GEF917574 GNZ917475:GOB917574 GXV917475:GXX917574 HHR917475:HHT917574 HRN917475:HRP917574 IBJ917475:IBL917574 ILF917475:ILH917574 IVB917475:IVD917574 JEX917475:JEZ917574 JOT917475:JOV917574 JYP917475:JYR917574 KIL917475:KIN917574 KSH917475:KSJ917574 LCD917475:LCF917574 LLZ917475:LMB917574 LVV917475:LVX917574 MFR917475:MFT917574 MPN917475:MPP917574 MZJ917475:MZL917574 NJF917475:NJH917574 NTB917475:NTD917574 OCX917475:OCZ917574 OMT917475:OMV917574 OWP917475:OWR917574 PGL917475:PGN917574 PQH917475:PQJ917574 QAD917475:QAF917574 QJZ917475:QKB917574 QTV917475:QTX917574 RDR917475:RDT917574 RNN917475:RNP917574 RXJ917475:RXL917574 SHF917475:SHH917574 SRB917475:SRD917574 TAX917475:TAZ917574 TKT917475:TKV917574 TUP917475:TUR917574 UEL917475:UEN917574 UOH917475:UOJ917574 UYD917475:UYF917574 VHZ917475:VIB917574 VRV917475:VRX917574 WBR917475:WBT917574 WLN917475:WLP917574 WVJ917475:WVL917574 B983011:D983110 IX983011:IZ983110 ST983011:SV983110 ACP983011:ACR983110 AML983011:AMN983110 AWH983011:AWJ983110 BGD983011:BGF983110 BPZ983011:BQB983110 BZV983011:BZX983110 CJR983011:CJT983110 CTN983011:CTP983110 DDJ983011:DDL983110 DNF983011:DNH983110 DXB983011:DXD983110 EGX983011:EGZ983110 EQT983011:EQV983110 FAP983011:FAR983110 FKL983011:FKN983110 FUH983011:FUJ983110 GED983011:GEF983110 GNZ983011:GOB983110 GXV983011:GXX983110 HHR983011:HHT983110 HRN983011:HRP983110 IBJ983011:IBL983110 ILF983011:ILH983110 IVB983011:IVD983110 JEX983011:JEZ983110 JOT983011:JOV983110 JYP983011:JYR983110 KIL983011:KIN983110 KSH983011:KSJ983110 LCD983011:LCF983110 LLZ983011:LMB983110 LVV983011:LVX983110 MFR983011:MFT983110 MPN983011:MPP983110 MZJ983011:MZL983110 NJF983011:NJH983110 NTB983011:NTD983110 OCX983011:OCZ983110 OMT983011:OMV983110 OWP983011:OWR983110 PGL983011:PGN983110 PQH983011:PQJ983110 QAD983011:QAF983110 QJZ983011:QKB983110 QTV983011:QTX983110 RDR983011:RDT983110 RNN983011:RNP983110 RXJ983011:RXL983110 SHF983011:SHH983110 SRB983011:SRD983110 TAX983011:TAZ983110 TKT983011:TKV983110 TUP983011:TUR983110 UEL983011:UEN983110 UOH983011:UOJ983110 UYD983011:UYF983110 VHZ983011:VIB983110 VRV983011:VRX983110 WBR983011:WBT983110 WLN983011:WLP983110 WVJ983011:WVL983110 AU26:AU42 KQ26:KQ42 UM26:UM42 AEI26:AEI42 AOE26:AOE42 AYA26:AYA42 BHW26:BHW42 BRS26:BRS42 CBO26:CBO42 CLK26:CLK42 CVG26:CVG42 DFC26:DFC42 DOY26:DOY42 DYU26:DYU42 EIQ26:EIQ42 ESM26:ESM42 FCI26:FCI42 FME26:FME42 FWA26:FWA42 GFW26:GFW42 GPS26:GPS42 GZO26:GZO42 HJK26:HJK42 HTG26:HTG42 IDC26:IDC42 IMY26:IMY42 IWU26:IWU42 JGQ26:JGQ42 JQM26:JQM42 KAI26:KAI42 KKE26:KKE42 KUA26:KUA42 LDW26:LDW42 LNS26:LNS42 LXO26:LXO42 MHK26:MHK42 MRG26:MRG42 NBC26:NBC42 NKY26:NKY42 NUU26:NUU42 OEQ26:OEQ42 OOM26:OOM42 OYI26:OYI42 PIE26:PIE42 PSA26:PSA42 QBW26:QBW42 QLS26:QLS42 QVO26:QVO42 RFK26:RFK42 RPG26:RPG42 RZC26:RZC42 SIY26:SIY42 SSU26:SSU42 TCQ26:TCQ42 TMM26:TMM42 TWI26:TWI42 UGE26:UGE42 UQA26:UQA42 UZW26:UZW42 VJS26:VJS42 VTO26:VTO42 WDK26:WDK42 WNG26:WNG42 WXC26:WXC42 AU65528:AU65544 KQ65528:KQ65544 UM65528:UM65544 AEI65528:AEI65544 AOE65528:AOE65544 AYA65528:AYA65544 BHW65528:BHW65544 BRS65528:BRS65544 CBO65528:CBO65544 CLK65528:CLK65544 CVG65528:CVG65544 DFC65528:DFC65544 DOY65528:DOY65544 DYU65528:DYU65544 EIQ65528:EIQ65544 ESM65528:ESM65544 FCI65528:FCI65544 FME65528:FME65544 FWA65528:FWA65544 GFW65528:GFW65544 GPS65528:GPS65544 GZO65528:GZO65544 HJK65528:HJK65544 HTG65528:HTG65544 IDC65528:IDC65544 IMY65528:IMY65544 IWU65528:IWU65544 JGQ65528:JGQ65544 JQM65528:JQM65544 KAI65528:KAI65544 KKE65528:KKE65544 KUA65528:KUA65544 LDW65528:LDW65544 LNS65528:LNS65544 LXO65528:LXO65544 MHK65528:MHK65544 MRG65528:MRG65544 NBC65528:NBC65544 NKY65528:NKY65544 NUU65528:NUU65544 OEQ65528:OEQ65544 OOM65528:OOM65544 OYI65528:OYI65544 PIE65528:PIE65544 PSA65528:PSA65544 QBW65528:QBW65544 QLS65528:QLS65544 QVO65528:QVO65544 RFK65528:RFK65544 RPG65528:RPG65544 RZC65528:RZC65544 SIY65528:SIY65544 SSU65528:SSU65544 TCQ65528:TCQ65544 TMM65528:TMM65544 TWI65528:TWI65544 UGE65528:UGE65544 UQA65528:UQA65544 UZW65528:UZW65544 VJS65528:VJS65544 VTO65528:VTO65544 WDK65528:WDK65544 WNG65528:WNG65544 WXC65528:WXC65544 AU131064:AU131080 KQ131064:KQ131080 UM131064:UM131080 AEI131064:AEI131080 AOE131064:AOE131080 AYA131064:AYA131080 BHW131064:BHW131080 BRS131064:BRS131080 CBO131064:CBO131080 CLK131064:CLK131080 CVG131064:CVG131080 DFC131064:DFC131080 DOY131064:DOY131080 DYU131064:DYU131080 EIQ131064:EIQ131080 ESM131064:ESM131080 FCI131064:FCI131080 FME131064:FME131080 FWA131064:FWA131080 GFW131064:GFW131080 GPS131064:GPS131080 GZO131064:GZO131080 HJK131064:HJK131080 HTG131064:HTG131080 IDC131064:IDC131080 IMY131064:IMY131080 IWU131064:IWU131080 JGQ131064:JGQ131080 JQM131064:JQM131080 KAI131064:KAI131080 KKE131064:KKE131080 KUA131064:KUA131080 LDW131064:LDW131080 LNS131064:LNS131080 LXO131064:LXO131080 MHK131064:MHK131080 MRG131064:MRG131080 NBC131064:NBC131080 NKY131064:NKY131080 NUU131064:NUU131080 OEQ131064:OEQ131080 OOM131064:OOM131080 OYI131064:OYI131080 PIE131064:PIE131080 PSA131064:PSA131080 QBW131064:QBW131080 QLS131064:QLS131080 QVO131064:QVO131080 RFK131064:RFK131080 RPG131064:RPG131080 RZC131064:RZC131080 SIY131064:SIY131080 SSU131064:SSU131080 TCQ131064:TCQ131080 TMM131064:TMM131080 TWI131064:TWI131080 UGE131064:UGE131080 UQA131064:UQA131080 UZW131064:UZW131080 VJS131064:VJS131080 VTO131064:VTO131080 WDK131064:WDK131080 WNG131064:WNG131080 WXC131064:WXC131080 AU196600:AU196616 KQ196600:KQ196616 UM196600:UM196616 AEI196600:AEI196616 AOE196600:AOE196616 AYA196600:AYA196616 BHW196600:BHW196616 BRS196600:BRS196616 CBO196600:CBO196616 CLK196600:CLK196616 CVG196600:CVG196616 DFC196600:DFC196616 DOY196600:DOY196616 DYU196600:DYU196616 EIQ196600:EIQ196616 ESM196600:ESM196616 FCI196600:FCI196616 FME196600:FME196616 FWA196600:FWA196616 GFW196600:GFW196616 GPS196600:GPS196616 GZO196600:GZO196616 HJK196600:HJK196616 HTG196600:HTG196616 IDC196600:IDC196616 IMY196600:IMY196616 IWU196600:IWU196616 JGQ196600:JGQ196616 JQM196600:JQM196616 KAI196600:KAI196616 KKE196600:KKE196616 KUA196600:KUA196616 LDW196600:LDW196616 LNS196600:LNS196616 LXO196600:LXO196616 MHK196600:MHK196616 MRG196600:MRG196616 NBC196600:NBC196616 NKY196600:NKY196616 NUU196600:NUU196616 OEQ196600:OEQ196616 OOM196600:OOM196616 OYI196600:OYI196616 PIE196600:PIE196616 PSA196600:PSA196616 QBW196600:QBW196616 QLS196600:QLS196616 QVO196600:QVO196616 RFK196600:RFK196616 RPG196600:RPG196616 RZC196600:RZC196616 SIY196600:SIY196616 SSU196600:SSU196616 TCQ196600:TCQ196616 TMM196600:TMM196616 TWI196600:TWI196616 UGE196600:UGE196616 UQA196600:UQA196616 UZW196600:UZW196616 VJS196600:VJS196616 VTO196600:VTO196616 WDK196600:WDK196616 WNG196600:WNG196616 WXC196600:WXC196616 AU262136:AU262152 KQ262136:KQ262152 UM262136:UM262152 AEI262136:AEI262152 AOE262136:AOE262152 AYA262136:AYA262152 BHW262136:BHW262152 BRS262136:BRS262152 CBO262136:CBO262152 CLK262136:CLK262152 CVG262136:CVG262152 DFC262136:DFC262152 DOY262136:DOY262152 DYU262136:DYU262152 EIQ262136:EIQ262152 ESM262136:ESM262152 FCI262136:FCI262152 FME262136:FME262152 FWA262136:FWA262152 GFW262136:GFW262152 GPS262136:GPS262152 GZO262136:GZO262152 HJK262136:HJK262152 HTG262136:HTG262152 IDC262136:IDC262152 IMY262136:IMY262152 IWU262136:IWU262152 JGQ262136:JGQ262152 JQM262136:JQM262152 KAI262136:KAI262152 KKE262136:KKE262152 KUA262136:KUA262152 LDW262136:LDW262152 LNS262136:LNS262152 LXO262136:LXO262152 MHK262136:MHK262152 MRG262136:MRG262152 NBC262136:NBC262152 NKY262136:NKY262152 NUU262136:NUU262152 OEQ262136:OEQ262152 OOM262136:OOM262152 OYI262136:OYI262152 PIE262136:PIE262152 PSA262136:PSA262152 QBW262136:QBW262152 QLS262136:QLS262152 QVO262136:QVO262152 RFK262136:RFK262152 RPG262136:RPG262152 RZC262136:RZC262152 SIY262136:SIY262152 SSU262136:SSU262152 TCQ262136:TCQ262152 TMM262136:TMM262152 TWI262136:TWI262152 UGE262136:UGE262152 UQA262136:UQA262152 UZW262136:UZW262152 VJS262136:VJS262152 VTO262136:VTO262152 WDK262136:WDK262152 WNG262136:WNG262152 WXC262136:WXC262152 AU327672:AU327688 KQ327672:KQ327688 UM327672:UM327688 AEI327672:AEI327688 AOE327672:AOE327688 AYA327672:AYA327688 BHW327672:BHW327688 BRS327672:BRS327688 CBO327672:CBO327688 CLK327672:CLK327688 CVG327672:CVG327688 DFC327672:DFC327688 DOY327672:DOY327688 DYU327672:DYU327688 EIQ327672:EIQ327688 ESM327672:ESM327688 FCI327672:FCI327688 FME327672:FME327688 FWA327672:FWA327688 GFW327672:GFW327688 GPS327672:GPS327688 GZO327672:GZO327688 HJK327672:HJK327688 HTG327672:HTG327688 IDC327672:IDC327688 IMY327672:IMY327688 IWU327672:IWU327688 JGQ327672:JGQ327688 JQM327672:JQM327688 KAI327672:KAI327688 KKE327672:KKE327688 KUA327672:KUA327688 LDW327672:LDW327688 LNS327672:LNS327688 LXO327672:LXO327688 MHK327672:MHK327688 MRG327672:MRG327688 NBC327672:NBC327688 NKY327672:NKY327688 NUU327672:NUU327688 OEQ327672:OEQ327688 OOM327672:OOM327688 OYI327672:OYI327688 PIE327672:PIE327688 PSA327672:PSA327688 QBW327672:QBW327688 QLS327672:QLS327688 QVO327672:QVO327688 RFK327672:RFK327688 RPG327672:RPG327688 RZC327672:RZC327688 SIY327672:SIY327688 SSU327672:SSU327688 TCQ327672:TCQ327688 TMM327672:TMM327688 TWI327672:TWI327688 UGE327672:UGE327688 UQA327672:UQA327688 UZW327672:UZW327688 VJS327672:VJS327688 VTO327672:VTO327688 WDK327672:WDK327688 WNG327672:WNG327688 WXC327672:WXC327688 AU393208:AU393224 KQ393208:KQ393224 UM393208:UM393224 AEI393208:AEI393224 AOE393208:AOE393224 AYA393208:AYA393224 BHW393208:BHW393224 BRS393208:BRS393224 CBO393208:CBO393224 CLK393208:CLK393224 CVG393208:CVG393224 DFC393208:DFC393224 DOY393208:DOY393224 DYU393208:DYU393224 EIQ393208:EIQ393224 ESM393208:ESM393224 FCI393208:FCI393224 FME393208:FME393224 FWA393208:FWA393224 GFW393208:GFW393224 GPS393208:GPS393224 GZO393208:GZO393224 HJK393208:HJK393224 HTG393208:HTG393224 IDC393208:IDC393224 IMY393208:IMY393224 IWU393208:IWU393224 JGQ393208:JGQ393224 JQM393208:JQM393224 KAI393208:KAI393224 KKE393208:KKE393224 KUA393208:KUA393224 LDW393208:LDW393224 LNS393208:LNS393224 LXO393208:LXO393224 MHK393208:MHK393224 MRG393208:MRG393224 NBC393208:NBC393224 NKY393208:NKY393224 NUU393208:NUU393224 OEQ393208:OEQ393224 OOM393208:OOM393224 OYI393208:OYI393224 PIE393208:PIE393224 PSA393208:PSA393224 QBW393208:QBW393224 QLS393208:QLS393224 QVO393208:QVO393224 RFK393208:RFK393224 RPG393208:RPG393224 RZC393208:RZC393224 SIY393208:SIY393224 SSU393208:SSU393224 TCQ393208:TCQ393224 TMM393208:TMM393224 TWI393208:TWI393224 UGE393208:UGE393224 UQA393208:UQA393224 UZW393208:UZW393224 VJS393208:VJS393224 VTO393208:VTO393224 WDK393208:WDK393224 WNG393208:WNG393224 WXC393208:WXC393224 AU458744:AU458760 KQ458744:KQ458760 UM458744:UM458760 AEI458744:AEI458760 AOE458744:AOE458760 AYA458744:AYA458760 BHW458744:BHW458760 BRS458744:BRS458760 CBO458744:CBO458760 CLK458744:CLK458760 CVG458744:CVG458760 DFC458744:DFC458760 DOY458744:DOY458760 DYU458744:DYU458760 EIQ458744:EIQ458760 ESM458744:ESM458760 FCI458744:FCI458760 FME458744:FME458760 FWA458744:FWA458760 GFW458744:GFW458760 GPS458744:GPS458760 GZO458744:GZO458760 HJK458744:HJK458760 HTG458744:HTG458760 IDC458744:IDC458760 IMY458744:IMY458760 IWU458744:IWU458760 JGQ458744:JGQ458760 JQM458744:JQM458760 KAI458744:KAI458760 KKE458744:KKE458760 KUA458744:KUA458760 LDW458744:LDW458760 LNS458744:LNS458760 LXO458744:LXO458760 MHK458744:MHK458760 MRG458744:MRG458760 NBC458744:NBC458760 NKY458744:NKY458760 NUU458744:NUU458760 OEQ458744:OEQ458760 OOM458744:OOM458760 OYI458744:OYI458760 PIE458744:PIE458760 PSA458744:PSA458760 QBW458744:QBW458760 QLS458744:QLS458760 QVO458744:QVO458760 RFK458744:RFK458760 RPG458744:RPG458760 RZC458744:RZC458760 SIY458744:SIY458760 SSU458744:SSU458760 TCQ458744:TCQ458760 TMM458744:TMM458760 TWI458744:TWI458760 UGE458744:UGE458760 UQA458744:UQA458760 UZW458744:UZW458760 VJS458744:VJS458760 VTO458744:VTO458760 WDK458744:WDK458760 WNG458744:WNG458760 WXC458744:WXC458760 AU524280:AU524296 KQ524280:KQ524296 UM524280:UM524296 AEI524280:AEI524296 AOE524280:AOE524296 AYA524280:AYA524296 BHW524280:BHW524296 BRS524280:BRS524296 CBO524280:CBO524296 CLK524280:CLK524296 CVG524280:CVG524296 DFC524280:DFC524296 DOY524280:DOY524296 DYU524280:DYU524296 EIQ524280:EIQ524296 ESM524280:ESM524296 FCI524280:FCI524296 FME524280:FME524296 FWA524280:FWA524296 GFW524280:GFW524296 GPS524280:GPS524296 GZO524280:GZO524296 HJK524280:HJK524296 HTG524280:HTG524296 IDC524280:IDC524296 IMY524280:IMY524296 IWU524280:IWU524296 JGQ524280:JGQ524296 JQM524280:JQM524296 KAI524280:KAI524296 KKE524280:KKE524296 KUA524280:KUA524296 LDW524280:LDW524296 LNS524280:LNS524296 LXO524280:LXO524296 MHK524280:MHK524296 MRG524280:MRG524296 NBC524280:NBC524296 NKY524280:NKY524296 NUU524280:NUU524296 OEQ524280:OEQ524296 OOM524280:OOM524296 OYI524280:OYI524296 PIE524280:PIE524296 PSA524280:PSA524296 QBW524280:QBW524296 QLS524280:QLS524296 QVO524280:QVO524296 RFK524280:RFK524296 RPG524280:RPG524296 RZC524280:RZC524296 SIY524280:SIY524296 SSU524280:SSU524296 TCQ524280:TCQ524296 TMM524280:TMM524296 TWI524280:TWI524296 UGE524280:UGE524296 UQA524280:UQA524296 UZW524280:UZW524296 VJS524280:VJS524296 VTO524280:VTO524296 WDK524280:WDK524296 WNG524280:WNG524296 WXC524280:WXC524296 AU589816:AU589832 KQ589816:KQ589832 UM589816:UM589832 AEI589816:AEI589832 AOE589816:AOE589832 AYA589816:AYA589832 BHW589816:BHW589832 BRS589816:BRS589832 CBO589816:CBO589832 CLK589816:CLK589832 CVG589816:CVG589832 DFC589816:DFC589832 DOY589816:DOY589832 DYU589816:DYU589832 EIQ589816:EIQ589832 ESM589816:ESM589832 FCI589816:FCI589832 FME589816:FME589832 FWA589816:FWA589832 GFW589816:GFW589832 GPS589816:GPS589832 GZO589816:GZO589832 HJK589816:HJK589832 HTG589816:HTG589832 IDC589816:IDC589832 IMY589816:IMY589832 IWU589816:IWU589832 JGQ589816:JGQ589832 JQM589816:JQM589832 KAI589816:KAI589832 KKE589816:KKE589832 KUA589816:KUA589832 LDW589816:LDW589832 LNS589816:LNS589832 LXO589816:LXO589832 MHK589816:MHK589832 MRG589816:MRG589832 NBC589816:NBC589832 NKY589816:NKY589832 NUU589816:NUU589832 OEQ589816:OEQ589832 OOM589816:OOM589832 OYI589816:OYI589832 PIE589816:PIE589832 PSA589816:PSA589832 QBW589816:QBW589832 QLS589816:QLS589832 QVO589816:QVO589832 RFK589816:RFK589832 RPG589816:RPG589832 RZC589816:RZC589832 SIY589816:SIY589832 SSU589816:SSU589832 TCQ589816:TCQ589832 TMM589816:TMM589832 TWI589816:TWI589832 UGE589816:UGE589832 UQA589816:UQA589832 UZW589816:UZW589832 VJS589816:VJS589832 VTO589816:VTO589832 WDK589816:WDK589832 WNG589816:WNG589832 WXC589816:WXC589832 AU655352:AU655368 KQ655352:KQ655368 UM655352:UM655368 AEI655352:AEI655368 AOE655352:AOE655368 AYA655352:AYA655368 BHW655352:BHW655368 BRS655352:BRS655368 CBO655352:CBO655368 CLK655352:CLK655368 CVG655352:CVG655368 DFC655352:DFC655368 DOY655352:DOY655368 DYU655352:DYU655368 EIQ655352:EIQ655368 ESM655352:ESM655368 FCI655352:FCI655368 FME655352:FME655368 FWA655352:FWA655368 GFW655352:GFW655368 GPS655352:GPS655368 GZO655352:GZO655368 HJK655352:HJK655368 HTG655352:HTG655368 IDC655352:IDC655368 IMY655352:IMY655368 IWU655352:IWU655368 JGQ655352:JGQ655368 JQM655352:JQM655368 KAI655352:KAI655368 KKE655352:KKE655368 KUA655352:KUA655368 LDW655352:LDW655368 LNS655352:LNS655368 LXO655352:LXO655368 MHK655352:MHK655368 MRG655352:MRG655368 NBC655352:NBC655368 NKY655352:NKY655368 NUU655352:NUU655368 OEQ655352:OEQ655368 OOM655352:OOM655368 OYI655352:OYI655368 PIE655352:PIE655368 PSA655352:PSA655368 QBW655352:QBW655368 QLS655352:QLS655368 QVO655352:QVO655368 RFK655352:RFK655368 RPG655352:RPG655368 RZC655352:RZC655368 SIY655352:SIY655368 SSU655352:SSU655368 TCQ655352:TCQ655368 TMM655352:TMM655368 TWI655352:TWI655368 UGE655352:UGE655368 UQA655352:UQA655368 UZW655352:UZW655368 VJS655352:VJS655368 VTO655352:VTO655368 WDK655352:WDK655368 WNG655352:WNG655368 WXC655352:WXC655368 AU720888:AU720904 KQ720888:KQ720904 UM720888:UM720904 AEI720888:AEI720904 AOE720888:AOE720904 AYA720888:AYA720904 BHW720888:BHW720904 BRS720888:BRS720904 CBO720888:CBO720904 CLK720888:CLK720904 CVG720888:CVG720904 DFC720888:DFC720904 DOY720888:DOY720904 DYU720888:DYU720904 EIQ720888:EIQ720904 ESM720888:ESM720904 FCI720888:FCI720904 FME720888:FME720904 FWA720888:FWA720904 GFW720888:GFW720904 GPS720888:GPS720904 GZO720888:GZO720904 HJK720888:HJK720904 HTG720888:HTG720904 IDC720888:IDC720904 IMY720888:IMY720904 IWU720888:IWU720904 JGQ720888:JGQ720904 JQM720888:JQM720904 KAI720888:KAI720904 KKE720888:KKE720904 KUA720888:KUA720904 LDW720888:LDW720904 LNS720888:LNS720904 LXO720888:LXO720904 MHK720888:MHK720904 MRG720888:MRG720904 NBC720888:NBC720904 NKY720888:NKY720904 NUU720888:NUU720904 OEQ720888:OEQ720904 OOM720888:OOM720904 OYI720888:OYI720904 PIE720888:PIE720904 PSA720888:PSA720904 QBW720888:QBW720904 QLS720888:QLS720904 QVO720888:QVO720904 RFK720888:RFK720904 RPG720888:RPG720904 RZC720888:RZC720904 SIY720888:SIY720904 SSU720888:SSU720904 TCQ720888:TCQ720904 TMM720888:TMM720904 TWI720888:TWI720904 UGE720888:UGE720904 UQA720888:UQA720904 UZW720888:UZW720904 VJS720888:VJS720904 VTO720888:VTO720904 WDK720888:WDK720904 WNG720888:WNG720904 WXC720888:WXC720904 AU786424:AU786440 KQ786424:KQ786440 UM786424:UM786440 AEI786424:AEI786440 AOE786424:AOE786440 AYA786424:AYA786440 BHW786424:BHW786440 BRS786424:BRS786440 CBO786424:CBO786440 CLK786424:CLK786440 CVG786424:CVG786440 DFC786424:DFC786440 DOY786424:DOY786440 DYU786424:DYU786440 EIQ786424:EIQ786440 ESM786424:ESM786440 FCI786424:FCI786440 FME786424:FME786440 FWA786424:FWA786440 GFW786424:GFW786440 GPS786424:GPS786440 GZO786424:GZO786440 HJK786424:HJK786440 HTG786424:HTG786440 IDC786424:IDC786440 IMY786424:IMY786440 IWU786424:IWU786440 JGQ786424:JGQ786440 JQM786424:JQM786440 KAI786424:KAI786440 KKE786424:KKE786440 KUA786424:KUA786440 LDW786424:LDW786440 LNS786424:LNS786440 LXO786424:LXO786440 MHK786424:MHK786440 MRG786424:MRG786440 NBC786424:NBC786440 NKY786424:NKY786440 NUU786424:NUU786440 OEQ786424:OEQ786440 OOM786424:OOM786440 OYI786424:OYI786440 PIE786424:PIE786440 PSA786424:PSA786440 QBW786424:QBW786440 QLS786424:QLS786440 QVO786424:QVO786440 RFK786424:RFK786440 RPG786424:RPG786440 RZC786424:RZC786440 SIY786424:SIY786440 SSU786424:SSU786440 TCQ786424:TCQ786440 TMM786424:TMM786440 TWI786424:TWI786440 UGE786424:UGE786440 UQA786424:UQA786440 UZW786424:UZW786440 VJS786424:VJS786440 VTO786424:VTO786440 WDK786424:WDK786440 WNG786424:WNG786440 WXC786424:WXC786440 AU851960:AU851976 KQ851960:KQ851976 UM851960:UM851976 AEI851960:AEI851976 AOE851960:AOE851976 AYA851960:AYA851976 BHW851960:BHW851976 BRS851960:BRS851976 CBO851960:CBO851976 CLK851960:CLK851976 CVG851960:CVG851976 DFC851960:DFC851976 DOY851960:DOY851976 DYU851960:DYU851976 EIQ851960:EIQ851976 ESM851960:ESM851976 FCI851960:FCI851976 FME851960:FME851976 FWA851960:FWA851976 GFW851960:GFW851976 GPS851960:GPS851976 GZO851960:GZO851976 HJK851960:HJK851976 HTG851960:HTG851976 IDC851960:IDC851976 IMY851960:IMY851976 IWU851960:IWU851976 JGQ851960:JGQ851976 JQM851960:JQM851976 KAI851960:KAI851976 KKE851960:KKE851976 KUA851960:KUA851976 LDW851960:LDW851976 LNS851960:LNS851976 LXO851960:LXO851976 MHK851960:MHK851976 MRG851960:MRG851976 NBC851960:NBC851976 NKY851960:NKY851976 NUU851960:NUU851976 OEQ851960:OEQ851976 OOM851960:OOM851976 OYI851960:OYI851976 PIE851960:PIE851976 PSA851960:PSA851976 QBW851960:QBW851976 QLS851960:QLS851976 QVO851960:QVO851976 RFK851960:RFK851976 RPG851960:RPG851976 RZC851960:RZC851976 SIY851960:SIY851976 SSU851960:SSU851976 TCQ851960:TCQ851976 TMM851960:TMM851976 TWI851960:TWI851976 UGE851960:UGE851976 UQA851960:UQA851976 UZW851960:UZW851976 VJS851960:VJS851976 VTO851960:VTO851976 WDK851960:WDK851976 WNG851960:WNG851976 WXC851960:WXC851976 AU917496:AU917512 KQ917496:KQ917512 UM917496:UM917512 AEI917496:AEI917512 AOE917496:AOE917512 AYA917496:AYA917512 BHW917496:BHW917512 BRS917496:BRS917512 CBO917496:CBO917512 CLK917496:CLK917512 CVG917496:CVG917512 DFC917496:DFC917512 DOY917496:DOY917512 DYU917496:DYU917512 EIQ917496:EIQ917512 ESM917496:ESM917512 FCI917496:FCI917512 FME917496:FME917512 FWA917496:FWA917512 GFW917496:GFW917512 GPS917496:GPS917512 GZO917496:GZO917512 HJK917496:HJK917512 HTG917496:HTG917512 IDC917496:IDC917512 IMY917496:IMY917512 IWU917496:IWU917512 JGQ917496:JGQ917512 JQM917496:JQM917512 KAI917496:KAI917512 KKE917496:KKE917512 KUA917496:KUA917512 LDW917496:LDW917512 LNS917496:LNS917512 LXO917496:LXO917512 MHK917496:MHK917512 MRG917496:MRG917512 NBC917496:NBC917512 NKY917496:NKY917512 NUU917496:NUU917512 OEQ917496:OEQ917512 OOM917496:OOM917512 OYI917496:OYI917512 PIE917496:PIE917512 PSA917496:PSA917512 QBW917496:QBW917512 QLS917496:QLS917512 QVO917496:QVO917512 RFK917496:RFK917512 RPG917496:RPG917512 RZC917496:RZC917512 SIY917496:SIY917512 SSU917496:SSU917512 TCQ917496:TCQ917512 TMM917496:TMM917512 TWI917496:TWI917512 UGE917496:UGE917512 UQA917496:UQA917512 UZW917496:UZW917512 VJS917496:VJS917512 VTO917496:VTO917512 WDK917496:WDK917512 WNG917496:WNG917512 WXC917496:WXC917512 AU983032:AU983048 KQ983032:KQ983048 UM983032:UM983048 AEI983032:AEI983048 AOE983032:AOE983048 AYA983032:AYA983048 BHW983032:BHW983048 BRS983032:BRS983048 CBO983032:CBO983048 CLK983032:CLK983048 CVG983032:CVG983048 DFC983032:DFC983048 DOY983032:DOY983048 DYU983032:DYU983048 EIQ983032:EIQ983048 ESM983032:ESM983048 FCI983032:FCI983048 FME983032:FME983048 FWA983032:FWA983048 GFW983032:GFW983048 GPS983032:GPS983048 GZO983032:GZO983048 HJK983032:HJK983048 HTG983032:HTG983048 IDC983032:IDC983048 IMY983032:IMY983048 IWU983032:IWU983048 JGQ983032:JGQ983048 JQM983032:JQM983048 KAI983032:KAI983048 KKE983032:KKE983048 KUA983032:KUA983048 LDW983032:LDW983048 LNS983032:LNS983048 LXO983032:LXO983048 MHK983032:MHK983048 MRG983032:MRG983048 NBC983032:NBC983048 NKY983032:NKY983048 NUU983032:NUU983048 OEQ983032:OEQ983048 OOM983032:OOM983048 OYI983032:OYI983048 PIE983032:PIE983048 PSA983032:PSA983048 QBW983032:QBW983048 QLS983032:QLS983048 QVO983032:QVO983048 RFK983032:RFK983048 RPG983032:RPG983048 RZC983032:RZC983048 SIY983032:SIY983048 SSU983032:SSU983048 TCQ983032:TCQ983048 TMM983032:TMM983048 TWI983032:TWI983048 UGE983032:UGE983048 UQA983032:UQA983048 UZW983032:UZW983048 VJS983032:VJS983048 VTO983032:VTO983048 WDK983032:WDK983048 WNG983032:WNG983048 WXC983032:WXC983048 AU5:AU6 KQ5:KQ6 UM5:UM6 AEI5:AEI6 AOE5:AOE6 AYA5:AYA6 BHW5:BHW6 BRS5:BRS6 CBO5:CBO6 CLK5:CLK6 CVG5:CVG6 DFC5:DFC6 DOY5:DOY6 DYU5:DYU6 EIQ5:EIQ6 ESM5:ESM6 FCI5:FCI6 FME5:FME6 FWA5:FWA6 GFW5:GFW6 GPS5:GPS6 GZO5:GZO6 HJK5:HJK6 HTG5:HTG6 IDC5:IDC6 IMY5:IMY6 IWU5:IWU6 JGQ5:JGQ6 JQM5:JQM6 KAI5:KAI6 KKE5:KKE6 KUA5:KUA6 LDW5:LDW6 LNS5:LNS6 LXO5:LXO6 MHK5:MHK6 MRG5:MRG6 NBC5:NBC6 NKY5:NKY6 NUU5:NUU6 OEQ5:OEQ6 OOM5:OOM6 OYI5:OYI6 PIE5:PIE6 PSA5:PSA6 QBW5:QBW6 QLS5:QLS6 QVO5:QVO6 RFK5:RFK6 RPG5:RPG6 RZC5:RZC6 SIY5:SIY6 SSU5:SSU6 TCQ5:TCQ6 TMM5:TMM6 TWI5:TWI6 UGE5:UGE6 UQA5:UQA6 UZW5:UZW6 VJS5:VJS6 VTO5:VTO6 WDK5:WDK6 WNG5:WNG6 WXC5:WXC6 AU65507:AU65508 KQ65507:KQ65508 UM65507:UM65508 AEI65507:AEI65508 AOE65507:AOE65508 AYA65507:AYA65508 BHW65507:BHW65508 BRS65507:BRS65508 CBO65507:CBO65508 CLK65507:CLK65508 CVG65507:CVG65508 DFC65507:DFC65508 DOY65507:DOY65508 DYU65507:DYU65508 EIQ65507:EIQ65508 ESM65507:ESM65508 FCI65507:FCI65508 FME65507:FME65508 FWA65507:FWA65508 GFW65507:GFW65508 GPS65507:GPS65508 GZO65507:GZO65508 HJK65507:HJK65508 HTG65507:HTG65508 IDC65507:IDC65508 IMY65507:IMY65508 IWU65507:IWU65508 JGQ65507:JGQ65508 JQM65507:JQM65508 KAI65507:KAI65508 KKE65507:KKE65508 KUA65507:KUA65508 LDW65507:LDW65508 LNS65507:LNS65508 LXO65507:LXO65508 MHK65507:MHK65508 MRG65507:MRG65508 NBC65507:NBC65508 NKY65507:NKY65508 NUU65507:NUU65508 OEQ65507:OEQ65508 OOM65507:OOM65508 OYI65507:OYI65508 PIE65507:PIE65508 PSA65507:PSA65508 QBW65507:QBW65508 QLS65507:QLS65508 QVO65507:QVO65508 RFK65507:RFK65508 RPG65507:RPG65508 RZC65507:RZC65508 SIY65507:SIY65508 SSU65507:SSU65508 TCQ65507:TCQ65508 TMM65507:TMM65508 TWI65507:TWI65508 UGE65507:UGE65508 UQA65507:UQA65508 UZW65507:UZW65508 VJS65507:VJS65508 VTO65507:VTO65508 WDK65507:WDK65508 WNG65507:WNG65508 WXC65507:WXC65508 AU131043:AU131044 KQ131043:KQ131044 UM131043:UM131044 AEI131043:AEI131044 AOE131043:AOE131044 AYA131043:AYA131044 BHW131043:BHW131044 BRS131043:BRS131044 CBO131043:CBO131044 CLK131043:CLK131044 CVG131043:CVG131044 DFC131043:DFC131044 DOY131043:DOY131044 DYU131043:DYU131044 EIQ131043:EIQ131044 ESM131043:ESM131044 FCI131043:FCI131044 FME131043:FME131044 FWA131043:FWA131044 GFW131043:GFW131044 GPS131043:GPS131044 GZO131043:GZO131044 HJK131043:HJK131044 HTG131043:HTG131044 IDC131043:IDC131044 IMY131043:IMY131044 IWU131043:IWU131044 JGQ131043:JGQ131044 JQM131043:JQM131044 KAI131043:KAI131044 KKE131043:KKE131044 KUA131043:KUA131044 LDW131043:LDW131044 LNS131043:LNS131044 LXO131043:LXO131044 MHK131043:MHK131044 MRG131043:MRG131044 NBC131043:NBC131044 NKY131043:NKY131044 NUU131043:NUU131044 OEQ131043:OEQ131044 OOM131043:OOM131044 OYI131043:OYI131044 PIE131043:PIE131044 PSA131043:PSA131044 QBW131043:QBW131044 QLS131043:QLS131044 QVO131043:QVO131044 RFK131043:RFK131044 RPG131043:RPG131044 RZC131043:RZC131044 SIY131043:SIY131044 SSU131043:SSU131044 TCQ131043:TCQ131044 TMM131043:TMM131044 TWI131043:TWI131044 UGE131043:UGE131044 UQA131043:UQA131044 UZW131043:UZW131044 VJS131043:VJS131044 VTO131043:VTO131044 WDK131043:WDK131044 WNG131043:WNG131044 WXC131043:WXC131044 AU196579:AU196580 KQ196579:KQ196580 UM196579:UM196580 AEI196579:AEI196580 AOE196579:AOE196580 AYA196579:AYA196580 BHW196579:BHW196580 BRS196579:BRS196580 CBO196579:CBO196580 CLK196579:CLK196580 CVG196579:CVG196580 DFC196579:DFC196580 DOY196579:DOY196580 DYU196579:DYU196580 EIQ196579:EIQ196580 ESM196579:ESM196580 FCI196579:FCI196580 FME196579:FME196580 FWA196579:FWA196580 GFW196579:GFW196580 GPS196579:GPS196580 GZO196579:GZO196580 HJK196579:HJK196580 HTG196579:HTG196580 IDC196579:IDC196580 IMY196579:IMY196580 IWU196579:IWU196580 JGQ196579:JGQ196580 JQM196579:JQM196580 KAI196579:KAI196580 KKE196579:KKE196580 KUA196579:KUA196580 LDW196579:LDW196580 LNS196579:LNS196580 LXO196579:LXO196580 MHK196579:MHK196580 MRG196579:MRG196580 NBC196579:NBC196580 NKY196579:NKY196580 NUU196579:NUU196580 OEQ196579:OEQ196580 OOM196579:OOM196580 OYI196579:OYI196580 PIE196579:PIE196580 PSA196579:PSA196580 QBW196579:QBW196580 QLS196579:QLS196580 QVO196579:QVO196580 RFK196579:RFK196580 RPG196579:RPG196580 RZC196579:RZC196580 SIY196579:SIY196580 SSU196579:SSU196580 TCQ196579:TCQ196580 TMM196579:TMM196580 TWI196579:TWI196580 UGE196579:UGE196580 UQA196579:UQA196580 UZW196579:UZW196580 VJS196579:VJS196580 VTO196579:VTO196580 WDK196579:WDK196580 WNG196579:WNG196580 WXC196579:WXC196580 AU262115:AU262116 KQ262115:KQ262116 UM262115:UM262116 AEI262115:AEI262116 AOE262115:AOE262116 AYA262115:AYA262116 BHW262115:BHW262116 BRS262115:BRS262116 CBO262115:CBO262116 CLK262115:CLK262116 CVG262115:CVG262116 DFC262115:DFC262116 DOY262115:DOY262116 DYU262115:DYU262116 EIQ262115:EIQ262116 ESM262115:ESM262116 FCI262115:FCI262116 FME262115:FME262116 FWA262115:FWA262116 GFW262115:GFW262116 GPS262115:GPS262116 GZO262115:GZO262116 HJK262115:HJK262116 HTG262115:HTG262116 IDC262115:IDC262116 IMY262115:IMY262116 IWU262115:IWU262116 JGQ262115:JGQ262116 JQM262115:JQM262116 KAI262115:KAI262116 KKE262115:KKE262116 KUA262115:KUA262116 LDW262115:LDW262116 LNS262115:LNS262116 LXO262115:LXO262116 MHK262115:MHK262116 MRG262115:MRG262116 NBC262115:NBC262116 NKY262115:NKY262116 NUU262115:NUU262116 OEQ262115:OEQ262116 OOM262115:OOM262116 OYI262115:OYI262116 PIE262115:PIE262116 PSA262115:PSA262116 QBW262115:QBW262116 QLS262115:QLS262116 QVO262115:QVO262116 RFK262115:RFK262116 RPG262115:RPG262116 RZC262115:RZC262116 SIY262115:SIY262116 SSU262115:SSU262116 TCQ262115:TCQ262116 TMM262115:TMM262116 TWI262115:TWI262116 UGE262115:UGE262116 UQA262115:UQA262116 UZW262115:UZW262116 VJS262115:VJS262116 VTO262115:VTO262116 WDK262115:WDK262116 WNG262115:WNG262116 WXC262115:WXC262116 AU327651:AU327652 KQ327651:KQ327652 UM327651:UM327652 AEI327651:AEI327652 AOE327651:AOE327652 AYA327651:AYA327652 BHW327651:BHW327652 BRS327651:BRS327652 CBO327651:CBO327652 CLK327651:CLK327652 CVG327651:CVG327652 DFC327651:DFC327652 DOY327651:DOY327652 DYU327651:DYU327652 EIQ327651:EIQ327652 ESM327651:ESM327652 FCI327651:FCI327652 FME327651:FME327652 FWA327651:FWA327652 GFW327651:GFW327652 GPS327651:GPS327652 GZO327651:GZO327652 HJK327651:HJK327652 HTG327651:HTG327652 IDC327651:IDC327652 IMY327651:IMY327652 IWU327651:IWU327652 JGQ327651:JGQ327652 JQM327651:JQM327652 KAI327651:KAI327652 KKE327651:KKE327652 KUA327651:KUA327652 LDW327651:LDW327652 LNS327651:LNS327652 LXO327651:LXO327652 MHK327651:MHK327652 MRG327651:MRG327652 NBC327651:NBC327652 NKY327651:NKY327652 NUU327651:NUU327652 OEQ327651:OEQ327652 OOM327651:OOM327652 OYI327651:OYI327652 PIE327651:PIE327652 PSA327651:PSA327652 QBW327651:QBW327652 QLS327651:QLS327652 QVO327651:QVO327652 RFK327651:RFK327652 RPG327651:RPG327652 RZC327651:RZC327652 SIY327651:SIY327652 SSU327651:SSU327652 TCQ327651:TCQ327652 TMM327651:TMM327652 TWI327651:TWI327652 UGE327651:UGE327652 UQA327651:UQA327652 UZW327651:UZW327652 VJS327651:VJS327652 VTO327651:VTO327652 WDK327651:WDK327652 WNG327651:WNG327652 WXC327651:WXC327652 AU393187:AU393188 KQ393187:KQ393188 UM393187:UM393188 AEI393187:AEI393188 AOE393187:AOE393188 AYA393187:AYA393188 BHW393187:BHW393188 BRS393187:BRS393188 CBO393187:CBO393188 CLK393187:CLK393188 CVG393187:CVG393188 DFC393187:DFC393188 DOY393187:DOY393188 DYU393187:DYU393188 EIQ393187:EIQ393188 ESM393187:ESM393188 FCI393187:FCI393188 FME393187:FME393188 FWA393187:FWA393188 GFW393187:GFW393188 GPS393187:GPS393188 GZO393187:GZO393188 HJK393187:HJK393188 HTG393187:HTG393188 IDC393187:IDC393188 IMY393187:IMY393188 IWU393187:IWU393188 JGQ393187:JGQ393188 JQM393187:JQM393188 KAI393187:KAI393188 KKE393187:KKE393188 KUA393187:KUA393188 LDW393187:LDW393188 LNS393187:LNS393188 LXO393187:LXO393188 MHK393187:MHK393188 MRG393187:MRG393188 NBC393187:NBC393188 NKY393187:NKY393188 NUU393187:NUU393188 OEQ393187:OEQ393188 OOM393187:OOM393188 OYI393187:OYI393188 PIE393187:PIE393188 PSA393187:PSA393188 QBW393187:QBW393188 QLS393187:QLS393188 QVO393187:QVO393188 RFK393187:RFK393188 RPG393187:RPG393188 RZC393187:RZC393188 SIY393187:SIY393188 SSU393187:SSU393188 TCQ393187:TCQ393188 TMM393187:TMM393188 TWI393187:TWI393188 UGE393187:UGE393188 UQA393187:UQA393188 UZW393187:UZW393188 VJS393187:VJS393188 VTO393187:VTO393188 WDK393187:WDK393188 WNG393187:WNG393188 WXC393187:WXC393188 AU458723:AU458724 KQ458723:KQ458724 UM458723:UM458724 AEI458723:AEI458724 AOE458723:AOE458724 AYA458723:AYA458724 BHW458723:BHW458724 BRS458723:BRS458724 CBO458723:CBO458724 CLK458723:CLK458724 CVG458723:CVG458724 DFC458723:DFC458724 DOY458723:DOY458724 DYU458723:DYU458724 EIQ458723:EIQ458724 ESM458723:ESM458724 FCI458723:FCI458724 FME458723:FME458724 FWA458723:FWA458724 GFW458723:GFW458724 GPS458723:GPS458724 GZO458723:GZO458724 HJK458723:HJK458724 HTG458723:HTG458724 IDC458723:IDC458724 IMY458723:IMY458724 IWU458723:IWU458724 JGQ458723:JGQ458724 JQM458723:JQM458724 KAI458723:KAI458724 KKE458723:KKE458724 KUA458723:KUA458724 LDW458723:LDW458724 LNS458723:LNS458724 LXO458723:LXO458724 MHK458723:MHK458724 MRG458723:MRG458724 NBC458723:NBC458724 NKY458723:NKY458724 NUU458723:NUU458724 OEQ458723:OEQ458724 OOM458723:OOM458724 OYI458723:OYI458724 PIE458723:PIE458724 PSA458723:PSA458724 QBW458723:QBW458724 QLS458723:QLS458724 QVO458723:QVO458724 RFK458723:RFK458724 RPG458723:RPG458724 RZC458723:RZC458724 SIY458723:SIY458724 SSU458723:SSU458724 TCQ458723:TCQ458724 TMM458723:TMM458724 TWI458723:TWI458724 UGE458723:UGE458724 UQA458723:UQA458724 UZW458723:UZW458724 VJS458723:VJS458724 VTO458723:VTO458724 WDK458723:WDK458724 WNG458723:WNG458724 WXC458723:WXC458724 AU524259:AU524260 KQ524259:KQ524260 UM524259:UM524260 AEI524259:AEI524260 AOE524259:AOE524260 AYA524259:AYA524260 BHW524259:BHW524260 BRS524259:BRS524260 CBO524259:CBO524260 CLK524259:CLK524260 CVG524259:CVG524260 DFC524259:DFC524260 DOY524259:DOY524260 DYU524259:DYU524260 EIQ524259:EIQ524260 ESM524259:ESM524260 FCI524259:FCI524260 FME524259:FME524260 FWA524259:FWA524260 GFW524259:GFW524260 GPS524259:GPS524260 GZO524259:GZO524260 HJK524259:HJK524260 HTG524259:HTG524260 IDC524259:IDC524260 IMY524259:IMY524260 IWU524259:IWU524260 JGQ524259:JGQ524260 JQM524259:JQM524260 KAI524259:KAI524260 KKE524259:KKE524260 KUA524259:KUA524260 LDW524259:LDW524260 LNS524259:LNS524260 LXO524259:LXO524260 MHK524259:MHK524260 MRG524259:MRG524260 NBC524259:NBC524260 NKY524259:NKY524260 NUU524259:NUU524260 OEQ524259:OEQ524260 OOM524259:OOM524260 OYI524259:OYI524260 PIE524259:PIE524260 PSA524259:PSA524260 QBW524259:QBW524260 QLS524259:QLS524260 QVO524259:QVO524260 RFK524259:RFK524260 RPG524259:RPG524260 RZC524259:RZC524260 SIY524259:SIY524260 SSU524259:SSU524260 TCQ524259:TCQ524260 TMM524259:TMM524260 TWI524259:TWI524260 UGE524259:UGE524260 UQA524259:UQA524260 UZW524259:UZW524260 VJS524259:VJS524260 VTO524259:VTO524260 WDK524259:WDK524260 WNG524259:WNG524260 WXC524259:WXC524260 AU589795:AU589796 KQ589795:KQ589796 UM589795:UM589796 AEI589795:AEI589796 AOE589795:AOE589796 AYA589795:AYA589796 BHW589795:BHW589796 BRS589795:BRS589796 CBO589795:CBO589796 CLK589795:CLK589796 CVG589795:CVG589796 DFC589795:DFC589796 DOY589795:DOY589796 DYU589795:DYU589796 EIQ589795:EIQ589796 ESM589795:ESM589796 FCI589795:FCI589796 FME589795:FME589796 FWA589795:FWA589796 GFW589795:GFW589796 GPS589795:GPS589796 GZO589795:GZO589796 HJK589795:HJK589796 HTG589795:HTG589796 IDC589795:IDC589796 IMY589795:IMY589796 IWU589795:IWU589796 JGQ589795:JGQ589796 JQM589795:JQM589796 KAI589795:KAI589796 KKE589795:KKE589796 KUA589795:KUA589796 LDW589795:LDW589796 LNS589795:LNS589796 LXO589795:LXO589796 MHK589795:MHK589796 MRG589795:MRG589796 NBC589795:NBC589796 NKY589795:NKY589796 NUU589795:NUU589796 OEQ589795:OEQ589796 OOM589795:OOM589796 OYI589795:OYI589796 PIE589795:PIE589796 PSA589795:PSA589796 QBW589795:QBW589796 QLS589795:QLS589796 QVO589795:QVO589796 RFK589795:RFK589796 RPG589795:RPG589796 RZC589795:RZC589796 SIY589795:SIY589796 SSU589795:SSU589796 TCQ589795:TCQ589796 TMM589795:TMM589796 TWI589795:TWI589796 UGE589795:UGE589796 UQA589795:UQA589796 UZW589795:UZW589796 VJS589795:VJS589796 VTO589795:VTO589796 WDK589795:WDK589796 WNG589795:WNG589796 WXC589795:WXC589796 AU655331:AU655332 KQ655331:KQ655332 UM655331:UM655332 AEI655331:AEI655332 AOE655331:AOE655332 AYA655331:AYA655332 BHW655331:BHW655332 BRS655331:BRS655332 CBO655331:CBO655332 CLK655331:CLK655332 CVG655331:CVG655332 DFC655331:DFC655332 DOY655331:DOY655332 DYU655331:DYU655332 EIQ655331:EIQ655332 ESM655331:ESM655332 FCI655331:FCI655332 FME655331:FME655332 FWA655331:FWA655332 GFW655331:GFW655332 GPS655331:GPS655332 GZO655331:GZO655332 HJK655331:HJK655332 HTG655331:HTG655332 IDC655331:IDC655332 IMY655331:IMY655332 IWU655331:IWU655332 JGQ655331:JGQ655332 JQM655331:JQM655332 KAI655331:KAI655332 KKE655331:KKE655332 KUA655331:KUA655332 LDW655331:LDW655332 LNS655331:LNS655332 LXO655331:LXO655332 MHK655331:MHK655332 MRG655331:MRG655332 NBC655331:NBC655332 NKY655331:NKY655332 NUU655331:NUU655332 OEQ655331:OEQ655332 OOM655331:OOM655332 OYI655331:OYI655332 PIE655331:PIE655332 PSA655331:PSA655332 QBW655331:QBW655332 QLS655331:QLS655332 QVO655331:QVO655332 RFK655331:RFK655332 RPG655331:RPG655332 RZC655331:RZC655332 SIY655331:SIY655332 SSU655331:SSU655332 TCQ655331:TCQ655332 TMM655331:TMM655332 TWI655331:TWI655332 UGE655331:UGE655332 UQA655331:UQA655332 UZW655331:UZW655332 VJS655331:VJS655332 VTO655331:VTO655332 WDK655331:WDK655332 WNG655331:WNG655332 WXC655331:WXC655332 AU720867:AU720868 KQ720867:KQ720868 UM720867:UM720868 AEI720867:AEI720868 AOE720867:AOE720868 AYA720867:AYA720868 BHW720867:BHW720868 BRS720867:BRS720868 CBO720867:CBO720868 CLK720867:CLK720868 CVG720867:CVG720868 DFC720867:DFC720868 DOY720867:DOY720868 DYU720867:DYU720868 EIQ720867:EIQ720868 ESM720867:ESM720868 FCI720867:FCI720868 FME720867:FME720868 FWA720867:FWA720868 GFW720867:GFW720868 GPS720867:GPS720868 GZO720867:GZO720868 HJK720867:HJK720868 HTG720867:HTG720868 IDC720867:IDC720868 IMY720867:IMY720868 IWU720867:IWU720868 JGQ720867:JGQ720868 JQM720867:JQM720868 KAI720867:KAI720868 KKE720867:KKE720868 KUA720867:KUA720868 LDW720867:LDW720868 LNS720867:LNS720868 LXO720867:LXO720868 MHK720867:MHK720868 MRG720867:MRG720868 NBC720867:NBC720868 NKY720867:NKY720868 NUU720867:NUU720868 OEQ720867:OEQ720868 OOM720867:OOM720868 OYI720867:OYI720868 PIE720867:PIE720868 PSA720867:PSA720868 QBW720867:QBW720868 QLS720867:QLS720868 QVO720867:QVO720868 RFK720867:RFK720868 RPG720867:RPG720868 RZC720867:RZC720868 SIY720867:SIY720868 SSU720867:SSU720868 TCQ720867:TCQ720868 TMM720867:TMM720868 TWI720867:TWI720868 UGE720867:UGE720868 UQA720867:UQA720868 UZW720867:UZW720868 VJS720867:VJS720868 VTO720867:VTO720868 WDK720867:WDK720868 WNG720867:WNG720868 WXC720867:WXC720868 AU786403:AU786404 KQ786403:KQ786404 UM786403:UM786404 AEI786403:AEI786404 AOE786403:AOE786404 AYA786403:AYA786404 BHW786403:BHW786404 BRS786403:BRS786404 CBO786403:CBO786404 CLK786403:CLK786404 CVG786403:CVG786404 DFC786403:DFC786404 DOY786403:DOY786404 DYU786403:DYU786404 EIQ786403:EIQ786404 ESM786403:ESM786404 FCI786403:FCI786404 FME786403:FME786404 FWA786403:FWA786404 GFW786403:GFW786404 GPS786403:GPS786404 GZO786403:GZO786404 HJK786403:HJK786404 HTG786403:HTG786404 IDC786403:IDC786404 IMY786403:IMY786404 IWU786403:IWU786404 JGQ786403:JGQ786404 JQM786403:JQM786404 KAI786403:KAI786404 KKE786403:KKE786404 KUA786403:KUA786404 LDW786403:LDW786404 LNS786403:LNS786404 LXO786403:LXO786404 MHK786403:MHK786404 MRG786403:MRG786404 NBC786403:NBC786404 NKY786403:NKY786404 NUU786403:NUU786404 OEQ786403:OEQ786404 OOM786403:OOM786404 OYI786403:OYI786404 PIE786403:PIE786404 PSA786403:PSA786404 QBW786403:QBW786404 QLS786403:QLS786404 QVO786403:QVO786404 RFK786403:RFK786404 RPG786403:RPG786404 RZC786403:RZC786404 SIY786403:SIY786404 SSU786403:SSU786404 TCQ786403:TCQ786404 TMM786403:TMM786404 TWI786403:TWI786404 UGE786403:UGE786404 UQA786403:UQA786404 UZW786403:UZW786404 VJS786403:VJS786404 VTO786403:VTO786404 WDK786403:WDK786404 WNG786403:WNG786404 WXC786403:WXC786404 AU851939:AU851940 KQ851939:KQ851940 UM851939:UM851940 AEI851939:AEI851940 AOE851939:AOE851940 AYA851939:AYA851940 BHW851939:BHW851940 BRS851939:BRS851940 CBO851939:CBO851940 CLK851939:CLK851940 CVG851939:CVG851940 DFC851939:DFC851940 DOY851939:DOY851940 DYU851939:DYU851940 EIQ851939:EIQ851940 ESM851939:ESM851940 FCI851939:FCI851940 FME851939:FME851940 FWA851939:FWA851940 GFW851939:GFW851940 GPS851939:GPS851940 GZO851939:GZO851940 HJK851939:HJK851940 HTG851939:HTG851940 IDC851939:IDC851940 IMY851939:IMY851940 IWU851939:IWU851940 JGQ851939:JGQ851940 JQM851939:JQM851940 KAI851939:KAI851940 KKE851939:KKE851940 KUA851939:KUA851940 LDW851939:LDW851940 LNS851939:LNS851940 LXO851939:LXO851940 MHK851939:MHK851940 MRG851939:MRG851940 NBC851939:NBC851940 NKY851939:NKY851940 NUU851939:NUU851940 OEQ851939:OEQ851940 OOM851939:OOM851940 OYI851939:OYI851940 PIE851939:PIE851940 PSA851939:PSA851940 QBW851939:QBW851940 QLS851939:QLS851940 QVO851939:QVO851940 RFK851939:RFK851940 RPG851939:RPG851940 RZC851939:RZC851940 SIY851939:SIY851940 SSU851939:SSU851940 TCQ851939:TCQ851940 TMM851939:TMM851940 TWI851939:TWI851940 UGE851939:UGE851940 UQA851939:UQA851940 UZW851939:UZW851940 VJS851939:VJS851940 VTO851939:VTO851940 WDK851939:WDK851940 WNG851939:WNG851940 WXC851939:WXC851940 AU917475:AU917476 KQ917475:KQ917476 UM917475:UM917476 AEI917475:AEI917476 AOE917475:AOE917476 AYA917475:AYA917476 BHW917475:BHW917476 BRS917475:BRS917476 CBO917475:CBO917476 CLK917475:CLK917476 CVG917475:CVG917476 DFC917475:DFC917476 DOY917475:DOY917476 DYU917475:DYU917476 EIQ917475:EIQ917476 ESM917475:ESM917476 FCI917475:FCI917476 FME917475:FME917476 FWA917475:FWA917476 GFW917475:GFW917476 GPS917475:GPS917476 GZO917475:GZO917476 HJK917475:HJK917476 HTG917475:HTG917476 IDC917475:IDC917476 IMY917475:IMY917476 IWU917475:IWU917476 JGQ917475:JGQ917476 JQM917475:JQM917476 KAI917475:KAI917476 KKE917475:KKE917476 KUA917475:KUA917476 LDW917475:LDW917476 LNS917475:LNS917476 LXO917475:LXO917476 MHK917475:MHK917476 MRG917475:MRG917476 NBC917475:NBC917476 NKY917475:NKY917476 NUU917475:NUU917476 OEQ917475:OEQ917476 OOM917475:OOM917476 OYI917475:OYI917476 PIE917475:PIE917476 PSA917475:PSA917476 QBW917475:QBW917476 QLS917475:QLS917476 QVO917475:QVO917476 RFK917475:RFK917476 RPG917475:RPG917476 RZC917475:RZC917476 SIY917475:SIY917476 SSU917475:SSU917476 TCQ917475:TCQ917476 TMM917475:TMM917476 TWI917475:TWI917476 UGE917475:UGE917476 UQA917475:UQA917476 UZW917475:UZW917476 VJS917475:VJS917476 VTO917475:VTO917476 WDK917475:WDK917476 WNG917475:WNG917476 WXC917475:WXC917476 AU983011:AU983012 KQ983011:KQ983012 UM983011:UM983012 AEI983011:AEI983012 AOE983011:AOE983012 AYA983011:AYA983012 BHW983011:BHW983012 BRS983011:BRS983012 CBO983011:CBO983012 CLK983011:CLK983012 CVG983011:CVG983012 DFC983011:DFC983012 DOY983011:DOY983012 DYU983011:DYU983012 EIQ983011:EIQ983012 ESM983011:ESM983012 FCI983011:FCI983012 FME983011:FME983012 FWA983011:FWA983012 GFW983011:GFW983012 GPS983011:GPS983012 GZO983011:GZO983012 HJK983011:HJK983012 HTG983011:HTG983012 IDC983011:IDC983012 IMY983011:IMY983012 IWU983011:IWU983012 JGQ983011:JGQ983012 JQM983011:JQM983012 KAI983011:KAI983012 KKE983011:KKE983012 KUA983011:KUA983012 LDW983011:LDW983012 LNS983011:LNS983012 LXO983011:LXO983012 MHK983011:MHK983012 MRG983011:MRG983012 NBC983011:NBC983012 NKY983011:NKY983012 NUU983011:NUU983012 OEQ983011:OEQ983012 OOM983011:OOM983012 OYI983011:OYI983012 PIE983011:PIE983012 PSA983011:PSA983012 QBW983011:QBW983012 QLS983011:QLS983012 QVO983011:QVO983012 RFK983011:RFK983012 RPG983011:RPG983012 RZC983011:RZC983012 SIY983011:SIY983012 SSU983011:SSU983012 TCQ983011:TCQ983012 TMM983011:TMM983012 TWI983011:TWI983012 UGE983011:UGE983012 UQA983011:UQA983012 UZW983011:UZW983012 VJS983011:VJS983012 VTO983011:VTO983012 WDK983011:WDK983012 WNG983011:WNG983012 WXC983011:WXC983012 AU47 KQ47 UM47 AEI47 AOE47 AYA47 BHW47 BRS47 CBO47 CLK47 CVG47 DFC47 DOY47 DYU47 EIQ47 ESM47 FCI47 FME47 FWA47 GFW47 GPS47 GZO47 HJK47 HTG47 IDC47 IMY47 IWU47 JGQ47 JQM47 KAI47 KKE47 KUA47 LDW47 LNS47 LXO47 MHK47 MRG47 NBC47 NKY47 NUU47 OEQ47 OOM47 OYI47 PIE47 PSA47 QBW47 QLS47 QVO47 RFK47 RPG47 RZC47 SIY47 SSU47 TCQ47 TMM47 TWI47 UGE47 UQA47 UZW47 VJS47 VTO47 WDK47 WNG47 WXC47 AU65549 KQ65549 UM65549 AEI65549 AOE65549 AYA65549 BHW65549 BRS65549 CBO65549 CLK65549 CVG65549 DFC65549 DOY65549 DYU65549 EIQ65549 ESM65549 FCI65549 FME65549 FWA65549 GFW65549 GPS65549 GZO65549 HJK65549 HTG65549 IDC65549 IMY65549 IWU65549 JGQ65549 JQM65549 KAI65549 KKE65549 KUA65549 LDW65549 LNS65549 LXO65549 MHK65549 MRG65549 NBC65549 NKY65549 NUU65549 OEQ65549 OOM65549 OYI65549 PIE65549 PSA65549 QBW65549 QLS65549 QVO65549 RFK65549 RPG65549 RZC65549 SIY65549 SSU65549 TCQ65549 TMM65549 TWI65549 UGE65549 UQA65549 UZW65549 VJS65549 VTO65549 WDK65549 WNG65549 WXC65549 AU131085 KQ131085 UM131085 AEI131085 AOE131085 AYA131085 BHW131085 BRS131085 CBO131085 CLK131085 CVG131085 DFC131085 DOY131085 DYU131085 EIQ131085 ESM131085 FCI131085 FME131085 FWA131085 GFW131085 GPS131085 GZO131085 HJK131085 HTG131085 IDC131085 IMY131085 IWU131085 JGQ131085 JQM131085 KAI131085 KKE131085 KUA131085 LDW131085 LNS131085 LXO131085 MHK131085 MRG131085 NBC131085 NKY131085 NUU131085 OEQ131085 OOM131085 OYI131085 PIE131085 PSA131085 QBW131085 QLS131085 QVO131085 RFK131085 RPG131085 RZC131085 SIY131085 SSU131085 TCQ131085 TMM131085 TWI131085 UGE131085 UQA131085 UZW131085 VJS131085 VTO131085 WDK131085 WNG131085 WXC131085 AU196621 KQ196621 UM196621 AEI196621 AOE196621 AYA196621 BHW196621 BRS196621 CBO196621 CLK196621 CVG196621 DFC196621 DOY196621 DYU196621 EIQ196621 ESM196621 FCI196621 FME196621 FWA196621 GFW196621 GPS196621 GZO196621 HJK196621 HTG196621 IDC196621 IMY196621 IWU196621 JGQ196621 JQM196621 KAI196621 KKE196621 KUA196621 LDW196621 LNS196621 LXO196621 MHK196621 MRG196621 NBC196621 NKY196621 NUU196621 OEQ196621 OOM196621 OYI196621 PIE196621 PSA196621 QBW196621 QLS196621 QVO196621 RFK196621 RPG196621 RZC196621 SIY196621 SSU196621 TCQ196621 TMM196621 TWI196621 UGE196621 UQA196621 UZW196621 VJS196621 VTO196621 WDK196621 WNG196621 WXC196621 AU262157 KQ262157 UM262157 AEI262157 AOE262157 AYA262157 BHW262157 BRS262157 CBO262157 CLK262157 CVG262157 DFC262157 DOY262157 DYU262157 EIQ262157 ESM262157 FCI262157 FME262157 FWA262157 GFW262157 GPS262157 GZO262157 HJK262157 HTG262157 IDC262157 IMY262157 IWU262157 JGQ262157 JQM262157 KAI262157 KKE262157 KUA262157 LDW262157 LNS262157 LXO262157 MHK262157 MRG262157 NBC262157 NKY262157 NUU262157 OEQ262157 OOM262157 OYI262157 PIE262157 PSA262157 QBW262157 QLS262157 QVO262157 RFK262157 RPG262157 RZC262157 SIY262157 SSU262157 TCQ262157 TMM262157 TWI262157 UGE262157 UQA262157 UZW262157 VJS262157 VTO262157 WDK262157 WNG262157 WXC262157 AU327693 KQ327693 UM327693 AEI327693 AOE327693 AYA327693 BHW327693 BRS327693 CBO327693 CLK327693 CVG327693 DFC327693 DOY327693 DYU327693 EIQ327693 ESM327693 FCI327693 FME327693 FWA327693 GFW327693 GPS327693 GZO327693 HJK327693 HTG327693 IDC327693 IMY327693 IWU327693 JGQ327693 JQM327693 KAI327693 KKE327693 KUA327693 LDW327693 LNS327693 LXO327693 MHK327693 MRG327693 NBC327693 NKY327693 NUU327693 OEQ327693 OOM327693 OYI327693 PIE327693 PSA327693 QBW327693 QLS327693 QVO327693 RFK327693 RPG327693 RZC327693 SIY327693 SSU327693 TCQ327693 TMM327693 TWI327693 UGE327693 UQA327693 UZW327693 VJS327693 VTO327693 WDK327693 WNG327693 WXC327693 AU393229 KQ393229 UM393229 AEI393229 AOE393229 AYA393229 BHW393229 BRS393229 CBO393229 CLK393229 CVG393229 DFC393229 DOY393229 DYU393229 EIQ393229 ESM393229 FCI393229 FME393229 FWA393229 GFW393229 GPS393229 GZO393229 HJK393229 HTG393229 IDC393229 IMY393229 IWU393229 JGQ393229 JQM393229 KAI393229 KKE393229 KUA393229 LDW393229 LNS393229 LXO393229 MHK393229 MRG393229 NBC393229 NKY393229 NUU393229 OEQ393229 OOM393229 OYI393229 PIE393229 PSA393229 QBW393229 QLS393229 QVO393229 RFK393229 RPG393229 RZC393229 SIY393229 SSU393229 TCQ393229 TMM393229 TWI393229 UGE393229 UQA393229 UZW393229 VJS393229 VTO393229 WDK393229 WNG393229 WXC393229 AU458765 KQ458765 UM458765 AEI458765 AOE458765 AYA458765 BHW458765 BRS458765 CBO458765 CLK458765 CVG458765 DFC458765 DOY458765 DYU458765 EIQ458765 ESM458765 FCI458765 FME458765 FWA458765 GFW458765 GPS458765 GZO458765 HJK458765 HTG458765 IDC458765 IMY458765 IWU458765 JGQ458765 JQM458765 KAI458765 KKE458765 KUA458765 LDW458765 LNS458765 LXO458765 MHK458765 MRG458765 NBC458765 NKY458765 NUU458765 OEQ458765 OOM458765 OYI458765 PIE458765 PSA458765 QBW458765 QLS458765 QVO458765 RFK458765 RPG458765 RZC458765 SIY458765 SSU458765 TCQ458765 TMM458765 TWI458765 UGE458765 UQA458765 UZW458765 VJS458765 VTO458765 WDK458765 WNG458765 WXC458765 AU524301 KQ524301 UM524301 AEI524301 AOE524301 AYA524301 BHW524301 BRS524301 CBO524301 CLK524301 CVG524301 DFC524301 DOY524301 DYU524301 EIQ524301 ESM524301 FCI524301 FME524301 FWA524301 GFW524301 GPS524301 GZO524301 HJK524301 HTG524301 IDC524301 IMY524301 IWU524301 JGQ524301 JQM524301 KAI524301 KKE524301 KUA524301 LDW524301 LNS524301 LXO524301 MHK524301 MRG524301 NBC524301 NKY524301 NUU524301 OEQ524301 OOM524301 OYI524301 PIE524301 PSA524301 QBW524301 QLS524301 QVO524301 RFK524301 RPG524301 RZC524301 SIY524301 SSU524301 TCQ524301 TMM524301 TWI524301 UGE524301 UQA524301 UZW524301 VJS524301 VTO524301 WDK524301 WNG524301 WXC524301 AU589837 KQ589837 UM589837 AEI589837 AOE589837 AYA589837 BHW589837 BRS589837 CBO589837 CLK589837 CVG589837 DFC589837 DOY589837 DYU589837 EIQ589837 ESM589837 FCI589837 FME589837 FWA589837 GFW589837 GPS589837 GZO589837 HJK589837 HTG589837 IDC589837 IMY589837 IWU589837 JGQ589837 JQM589837 KAI589837 KKE589837 KUA589837 LDW589837 LNS589837 LXO589837 MHK589837 MRG589837 NBC589837 NKY589837 NUU589837 OEQ589837 OOM589837 OYI589837 PIE589837 PSA589837 QBW589837 QLS589837 QVO589837 RFK589837 RPG589837 RZC589837 SIY589837 SSU589837 TCQ589837 TMM589837 TWI589837 UGE589837 UQA589837 UZW589837 VJS589837 VTO589837 WDK589837 WNG589837 WXC589837 AU655373 KQ655373 UM655373 AEI655373 AOE655373 AYA655373 BHW655373 BRS655373 CBO655373 CLK655373 CVG655373 DFC655373 DOY655373 DYU655373 EIQ655373 ESM655373 FCI655373 FME655373 FWA655373 GFW655373 GPS655373 GZO655373 HJK655373 HTG655373 IDC655373 IMY655373 IWU655373 JGQ655373 JQM655373 KAI655373 KKE655373 KUA655373 LDW655373 LNS655373 LXO655373 MHK655373 MRG655373 NBC655373 NKY655373 NUU655373 OEQ655373 OOM655373 OYI655373 PIE655373 PSA655373 QBW655373 QLS655373 QVO655373 RFK655373 RPG655373 RZC655373 SIY655373 SSU655373 TCQ655373 TMM655373 TWI655373 UGE655373 UQA655373 UZW655373 VJS655373 VTO655373 WDK655373 WNG655373 WXC655373 AU720909 KQ720909 UM720909 AEI720909 AOE720909 AYA720909 BHW720909 BRS720909 CBO720909 CLK720909 CVG720909 DFC720909 DOY720909 DYU720909 EIQ720909 ESM720909 FCI720909 FME720909 FWA720909 GFW720909 GPS720909 GZO720909 HJK720909 HTG720909 IDC720909 IMY720909 IWU720909 JGQ720909 JQM720909 KAI720909 KKE720909 KUA720909 LDW720909 LNS720909 LXO720909 MHK720909 MRG720909 NBC720909 NKY720909 NUU720909 OEQ720909 OOM720909 OYI720909 PIE720909 PSA720909 QBW720909 QLS720909 QVO720909 RFK720909 RPG720909 RZC720909 SIY720909 SSU720909 TCQ720909 TMM720909 TWI720909 UGE720909 UQA720909 UZW720909 VJS720909 VTO720909 WDK720909 WNG720909 WXC720909 AU786445 KQ786445 UM786445 AEI786445 AOE786445 AYA786445 BHW786445 BRS786445 CBO786445 CLK786445 CVG786445 DFC786445 DOY786445 DYU786445 EIQ786445 ESM786445 FCI786445 FME786445 FWA786445 GFW786445 GPS786445 GZO786445 HJK786445 HTG786445 IDC786445 IMY786445 IWU786445 JGQ786445 JQM786445 KAI786445 KKE786445 KUA786445 LDW786445 LNS786445 LXO786445 MHK786445 MRG786445 NBC786445 NKY786445 NUU786445 OEQ786445 OOM786445 OYI786445 PIE786445 PSA786445 QBW786445 QLS786445 QVO786445 RFK786445 RPG786445 RZC786445 SIY786445 SSU786445 TCQ786445 TMM786445 TWI786445 UGE786445 UQA786445 UZW786445 VJS786445 VTO786445 WDK786445 WNG786445 WXC786445 AU851981 KQ851981 UM851981 AEI851981 AOE851981 AYA851981 BHW851981 BRS851981 CBO851981 CLK851981 CVG851981 DFC851981 DOY851981 DYU851981 EIQ851981 ESM851981 FCI851981 FME851981 FWA851981 GFW851981 GPS851981 GZO851981 HJK851981 HTG851981 IDC851981 IMY851981 IWU851981 JGQ851981 JQM851981 KAI851981 KKE851981 KUA851981 LDW851981 LNS851981 LXO851981 MHK851981 MRG851981 NBC851981 NKY851981 NUU851981 OEQ851981 OOM851981 OYI851981 PIE851981 PSA851981 QBW851981 QLS851981 QVO851981 RFK851981 RPG851981 RZC851981 SIY851981 SSU851981 TCQ851981 TMM851981 TWI851981 UGE851981 UQA851981 UZW851981 VJS851981 VTO851981 WDK851981 WNG851981 WXC851981 AU917517 KQ917517 UM917517 AEI917517 AOE917517 AYA917517 BHW917517 BRS917517 CBO917517 CLK917517 CVG917517 DFC917517 DOY917517 DYU917517 EIQ917517 ESM917517 FCI917517 FME917517 FWA917517 GFW917517 GPS917517 GZO917517 HJK917517 HTG917517 IDC917517 IMY917517 IWU917517 JGQ917517 JQM917517 KAI917517 KKE917517 KUA917517 LDW917517 LNS917517 LXO917517 MHK917517 MRG917517 NBC917517 NKY917517 NUU917517 OEQ917517 OOM917517 OYI917517 PIE917517 PSA917517 QBW917517 QLS917517 QVO917517 RFK917517 RPG917517 RZC917517 SIY917517 SSU917517 TCQ917517 TMM917517 TWI917517 UGE917517 UQA917517 UZW917517 VJS917517 VTO917517 WDK917517 WNG917517 WXC917517 AU983053 KQ983053 UM983053 AEI983053 AOE983053 AYA983053 BHW983053 BRS983053 CBO983053 CLK983053 CVG983053 DFC983053 DOY983053 DYU983053 EIQ983053 ESM983053 FCI983053 FME983053 FWA983053 GFW983053 GPS983053 GZO983053 HJK983053 HTG983053 IDC983053 IMY983053 IWU983053 JGQ983053 JQM983053 KAI983053 KKE983053 KUA983053 LDW983053 LNS983053 LXO983053 MHK983053 MRG983053 NBC983053 NKY983053 NUU983053 OEQ983053 OOM983053 OYI983053 PIE983053 PSA983053 QBW983053 QLS983053 QVO983053 RFK983053 RPG983053 RZC983053 SIY983053 SSU983053 TCQ983053 TMM983053 TWI983053 UGE983053 UQA983053 UZW983053 VJS983053 VTO983053 WDK983053 WNG983053 WXC983053 AU50:AU63 KQ50:KQ63 UM50:UM63 AEI50:AEI63 AOE50:AOE63 AYA50:AYA63 BHW50:BHW63 BRS50:BRS63 CBO50:CBO63 CLK50:CLK63 CVG50:CVG63 DFC50:DFC63 DOY50:DOY63 DYU50:DYU63 EIQ50:EIQ63 ESM50:ESM63 FCI50:FCI63 FME50:FME63 FWA50:FWA63 GFW50:GFW63 GPS50:GPS63 GZO50:GZO63 HJK50:HJK63 HTG50:HTG63 IDC50:IDC63 IMY50:IMY63 IWU50:IWU63 JGQ50:JGQ63 JQM50:JQM63 KAI50:KAI63 KKE50:KKE63 KUA50:KUA63 LDW50:LDW63 LNS50:LNS63 LXO50:LXO63 MHK50:MHK63 MRG50:MRG63 NBC50:NBC63 NKY50:NKY63 NUU50:NUU63 OEQ50:OEQ63 OOM50:OOM63 OYI50:OYI63 PIE50:PIE63 PSA50:PSA63 QBW50:QBW63 QLS50:QLS63 QVO50:QVO63 RFK50:RFK63 RPG50:RPG63 RZC50:RZC63 SIY50:SIY63 SSU50:SSU63 TCQ50:TCQ63 TMM50:TMM63 TWI50:TWI63 UGE50:UGE63 UQA50:UQA63 UZW50:UZW63 VJS50:VJS63 VTO50:VTO63 WDK50:WDK63 WNG50:WNG63 WXC50:WXC63 AU65552:AU65565 KQ65552:KQ65565 UM65552:UM65565 AEI65552:AEI65565 AOE65552:AOE65565 AYA65552:AYA65565 BHW65552:BHW65565 BRS65552:BRS65565 CBO65552:CBO65565 CLK65552:CLK65565 CVG65552:CVG65565 DFC65552:DFC65565 DOY65552:DOY65565 DYU65552:DYU65565 EIQ65552:EIQ65565 ESM65552:ESM65565 FCI65552:FCI65565 FME65552:FME65565 FWA65552:FWA65565 GFW65552:GFW65565 GPS65552:GPS65565 GZO65552:GZO65565 HJK65552:HJK65565 HTG65552:HTG65565 IDC65552:IDC65565 IMY65552:IMY65565 IWU65552:IWU65565 JGQ65552:JGQ65565 JQM65552:JQM65565 KAI65552:KAI65565 KKE65552:KKE65565 KUA65552:KUA65565 LDW65552:LDW65565 LNS65552:LNS65565 LXO65552:LXO65565 MHK65552:MHK65565 MRG65552:MRG65565 NBC65552:NBC65565 NKY65552:NKY65565 NUU65552:NUU65565 OEQ65552:OEQ65565 OOM65552:OOM65565 OYI65552:OYI65565 PIE65552:PIE65565 PSA65552:PSA65565 QBW65552:QBW65565 QLS65552:QLS65565 QVO65552:QVO65565 RFK65552:RFK65565 RPG65552:RPG65565 RZC65552:RZC65565 SIY65552:SIY65565 SSU65552:SSU65565 TCQ65552:TCQ65565 TMM65552:TMM65565 TWI65552:TWI65565 UGE65552:UGE65565 UQA65552:UQA65565 UZW65552:UZW65565 VJS65552:VJS65565 VTO65552:VTO65565 WDK65552:WDK65565 WNG65552:WNG65565 WXC65552:WXC65565 AU131088:AU131101 KQ131088:KQ131101 UM131088:UM131101 AEI131088:AEI131101 AOE131088:AOE131101 AYA131088:AYA131101 BHW131088:BHW131101 BRS131088:BRS131101 CBO131088:CBO131101 CLK131088:CLK131101 CVG131088:CVG131101 DFC131088:DFC131101 DOY131088:DOY131101 DYU131088:DYU131101 EIQ131088:EIQ131101 ESM131088:ESM131101 FCI131088:FCI131101 FME131088:FME131101 FWA131088:FWA131101 GFW131088:GFW131101 GPS131088:GPS131101 GZO131088:GZO131101 HJK131088:HJK131101 HTG131088:HTG131101 IDC131088:IDC131101 IMY131088:IMY131101 IWU131088:IWU131101 JGQ131088:JGQ131101 JQM131088:JQM131101 KAI131088:KAI131101 KKE131088:KKE131101 KUA131088:KUA131101 LDW131088:LDW131101 LNS131088:LNS131101 LXO131088:LXO131101 MHK131088:MHK131101 MRG131088:MRG131101 NBC131088:NBC131101 NKY131088:NKY131101 NUU131088:NUU131101 OEQ131088:OEQ131101 OOM131088:OOM131101 OYI131088:OYI131101 PIE131088:PIE131101 PSA131088:PSA131101 QBW131088:QBW131101 QLS131088:QLS131101 QVO131088:QVO131101 RFK131088:RFK131101 RPG131088:RPG131101 RZC131088:RZC131101 SIY131088:SIY131101 SSU131088:SSU131101 TCQ131088:TCQ131101 TMM131088:TMM131101 TWI131088:TWI131101 UGE131088:UGE131101 UQA131088:UQA131101 UZW131088:UZW131101 VJS131088:VJS131101 VTO131088:VTO131101 WDK131088:WDK131101 WNG131088:WNG131101 WXC131088:WXC131101 AU196624:AU196637 KQ196624:KQ196637 UM196624:UM196637 AEI196624:AEI196637 AOE196624:AOE196637 AYA196624:AYA196637 BHW196624:BHW196637 BRS196624:BRS196637 CBO196624:CBO196637 CLK196624:CLK196637 CVG196624:CVG196637 DFC196624:DFC196637 DOY196624:DOY196637 DYU196624:DYU196637 EIQ196624:EIQ196637 ESM196624:ESM196637 FCI196624:FCI196637 FME196624:FME196637 FWA196624:FWA196637 GFW196624:GFW196637 GPS196624:GPS196637 GZO196624:GZO196637 HJK196624:HJK196637 HTG196624:HTG196637 IDC196624:IDC196637 IMY196624:IMY196637 IWU196624:IWU196637 JGQ196624:JGQ196637 JQM196624:JQM196637 KAI196624:KAI196637 KKE196624:KKE196637 KUA196624:KUA196637 LDW196624:LDW196637 LNS196624:LNS196637 LXO196624:LXO196637 MHK196624:MHK196637 MRG196624:MRG196637 NBC196624:NBC196637 NKY196624:NKY196637 NUU196624:NUU196637 OEQ196624:OEQ196637 OOM196624:OOM196637 OYI196624:OYI196637 PIE196624:PIE196637 PSA196624:PSA196637 QBW196624:QBW196637 QLS196624:QLS196637 QVO196624:QVO196637 RFK196624:RFK196637 RPG196624:RPG196637 RZC196624:RZC196637 SIY196624:SIY196637 SSU196624:SSU196637 TCQ196624:TCQ196637 TMM196624:TMM196637 TWI196624:TWI196637 UGE196624:UGE196637 UQA196624:UQA196637 UZW196624:UZW196637 VJS196624:VJS196637 VTO196624:VTO196637 WDK196624:WDK196637 WNG196624:WNG196637 WXC196624:WXC196637 AU262160:AU262173 KQ262160:KQ262173 UM262160:UM262173 AEI262160:AEI262173 AOE262160:AOE262173 AYA262160:AYA262173 BHW262160:BHW262173 BRS262160:BRS262173 CBO262160:CBO262173 CLK262160:CLK262173 CVG262160:CVG262173 DFC262160:DFC262173 DOY262160:DOY262173 DYU262160:DYU262173 EIQ262160:EIQ262173 ESM262160:ESM262173 FCI262160:FCI262173 FME262160:FME262173 FWA262160:FWA262173 GFW262160:GFW262173 GPS262160:GPS262173 GZO262160:GZO262173 HJK262160:HJK262173 HTG262160:HTG262173 IDC262160:IDC262173 IMY262160:IMY262173 IWU262160:IWU262173 JGQ262160:JGQ262173 JQM262160:JQM262173 KAI262160:KAI262173 KKE262160:KKE262173 KUA262160:KUA262173 LDW262160:LDW262173 LNS262160:LNS262173 LXO262160:LXO262173 MHK262160:MHK262173 MRG262160:MRG262173 NBC262160:NBC262173 NKY262160:NKY262173 NUU262160:NUU262173 OEQ262160:OEQ262173 OOM262160:OOM262173 OYI262160:OYI262173 PIE262160:PIE262173 PSA262160:PSA262173 QBW262160:QBW262173 QLS262160:QLS262173 QVO262160:QVO262173 RFK262160:RFK262173 RPG262160:RPG262173 RZC262160:RZC262173 SIY262160:SIY262173 SSU262160:SSU262173 TCQ262160:TCQ262173 TMM262160:TMM262173 TWI262160:TWI262173 UGE262160:UGE262173 UQA262160:UQA262173 UZW262160:UZW262173 VJS262160:VJS262173 VTO262160:VTO262173 WDK262160:WDK262173 WNG262160:WNG262173 WXC262160:WXC262173 AU327696:AU327709 KQ327696:KQ327709 UM327696:UM327709 AEI327696:AEI327709 AOE327696:AOE327709 AYA327696:AYA327709 BHW327696:BHW327709 BRS327696:BRS327709 CBO327696:CBO327709 CLK327696:CLK327709 CVG327696:CVG327709 DFC327696:DFC327709 DOY327696:DOY327709 DYU327696:DYU327709 EIQ327696:EIQ327709 ESM327696:ESM327709 FCI327696:FCI327709 FME327696:FME327709 FWA327696:FWA327709 GFW327696:GFW327709 GPS327696:GPS327709 GZO327696:GZO327709 HJK327696:HJK327709 HTG327696:HTG327709 IDC327696:IDC327709 IMY327696:IMY327709 IWU327696:IWU327709 JGQ327696:JGQ327709 JQM327696:JQM327709 KAI327696:KAI327709 KKE327696:KKE327709 KUA327696:KUA327709 LDW327696:LDW327709 LNS327696:LNS327709 LXO327696:LXO327709 MHK327696:MHK327709 MRG327696:MRG327709 NBC327696:NBC327709 NKY327696:NKY327709 NUU327696:NUU327709 OEQ327696:OEQ327709 OOM327696:OOM327709 OYI327696:OYI327709 PIE327696:PIE327709 PSA327696:PSA327709 QBW327696:QBW327709 QLS327696:QLS327709 QVO327696:QVO327709 RFK327696:RFK327709 RPG327696:RPG327709 RZC327696:RZC327709 SIY327696:SIY327709 SSU327696:SSU327709 TCQ327696:TCQ327709 TMM327696:TMM327709 TWI327696:TWI327709 UGE327696:UGE327709 UQA327696:UQA327709 UZW327696:UZW327709 VJS327696:VJS327709 VTO327696:VTO327709 WDK327696:WDK327709 WNG327696:WNG327709 WXC327696:WXC327709 AU393232:AU393245 KQ393232:KQ393245 UM393232:UM393245 AEI393232:AEI393245 AOE393232:AOE393245 AYA393232:AYA393245 BHW393232:BHW393245 BRS393232:BRS393245 CBO393232:CBO393245 CLK393232:CLK393245 CVG393232:CVG393245 DFC393232:DFC393245 DOY393232:DOY393245 DYU393232:DYU393245 EIQ393232:EIQ393245 ESM393232:ESM393245 FCI393232:FCI393245 FME393232:FME393245 FWA393232:FWA393245 GFW393232:GFW393245 GPS393232:GPS393245 GZO393232:GZO393245 HJK393232:HJK393245 HTG393232:HTG393245 IDC393232:IDC393245 IMY393232:IMY393245 IWU393232:IWU393245 JGQ393232:JGQ393245 JQM393232:JQM393245 KAI393232:KAI393245 KKE393232:KKE393245 KUA393232:KUA393245 LDW393232:LDW393245 LNS393232:LNS393245 LXO393232:LXO393245 MHK393232:MHK393245 MRG393232:MRG393245 NBC393232:NBC393245 NKY393232:NKY393245 NUU393232:NUU393245 OEQ393232:OEQ393245 OOM393232:OOM393245 OYI393232:OYI393245 PIE393232:PIE393245 PSA393232:PSA393245 QBW393232:QBW393245 QLS393232:QLS393245 QVO393232:QVO393245 RFK393232:RFK393245 RPG393232:RPG393245 RZC393232:RZC393245 SIY393232:SIY393245 SSU393232:SSU393245 TCQ393232:TCQ393245 TMM393232:TMM393245 TWI393232:TWI393245 UGE393232:UGE393245 UQA393232:UQA393245 UZW393232:UZW393245 VJS393232:VJS393245 VTO393232:VTO393245 WDK393232:WDK393245 WNG393232:WNG393245 WXC393232:WXC393245 AU458768:AU458781 KQ458768:KQ458781 UM458768:UM458781 AEI458768:AEI458781 AOE458768:AOE458781 AYA458768:AYA458781 BHW458768:BHW458781 BRS458768:BRS458781 CBO458768:CBO458781 CLK458768:CLK458781 CVG458768:CVG458781 DFC458768:DFC458781 DOY458768:DOY458781 DYU458768:DYU458781 EIQ458768:EIQ458781 ESM458768:ESM458781 FCI458768:FCI458781 FME458768:FME458781 FWA458768:FWA458781 GFW458768:GFW458781 GPS458768:GPS458781 GZO458768:GZO458781 HJK458768:HJK458781 HTG458768:HTG458781 IDC458768:IDC458781 IMY458768:IMY458781 IWU458768:IWU458781 JGQ458768:JGQ458781 JQM458768:JQM458781 KAI458768:KAI458781 KKE458768:KKE458781 KUA458768:KUA458781 LDW458768:LDW458781 LNS458768:LNS458781 LXO458768:LXO458781 MHK458768:MHK458781 MRG458768:MRG458781 NBC458768:NBC458781 NKY458768:NKY458781 NUU458768:NUU458781 OEQ458768:OEQ458781 OOM458768:OOM458781 OYI458768:OYI458781 PIE458768:PIE458781 PSA458768:PSA458781 QBW458768:QBW458781 QLS458768:QLS458781 QVO458768:QVO458781 RFK458768:RFK458781 RPG458768:RPG458781 RZC458768:RZC458781 SIY458768:SIY458781 SSU458768:SSU458781 TCQ458768:TCQ458781 TMM458768:TMM458781 TWI458768:TWI458781 UGE458768:UGE458781 UQA458768:UQA458781 UZW458768:UZW458781 VJS458768:VJS458781 VTO458768:VTO458781 WDK458768:WDK458781 WNG458768:WNG458781 WXC458768:WXC458781 AU524304:AU524317 KQ524304:KQ524317 UM524304:UM524317 AEI524304:AEI524317 AOE524304:AOE524317 AYA524304:AYA524317 BHW524304:BHW524317 BRS524304:BRS524317 CBO524304:CBO524317 CLK524304:CLK524317 CVG524304:CVG524317 DFC524304:DFC524317 DOY524304:DOY524317 DYU524304:DYU524317 EIQ524304:EIQ524317 ESM524304:ESM524317 FCI524304:FCI524317 FME524304:FME524317 FWA524304:FWA524317 GFW524304:GFW524317 GPS524304:GPS524317 GZO524304:GZO524317 HJK524304:HJK524317 HTG524304:HTG524317 IDC524304:IDC524317 IMY524304:IMY524317 IWU524304:IWU524317 JGQ524304:JGQ524317 JQM524304:JQM524317 KAI524304:KAI524317 KKE524304:KKE524317 KUA524304:KUA524317 LDW524304:LDW524317 LNS524304:LNS524317 LXO524304:LXO524317 MHK524304:MHK524317 MRG524304:MRG524317 NBC524304:NBC524317 NKY524304:NKY524317 NUU524304:NUU524317 OEQ524304:OEQ524317 OOM524304:OOM524317 OYI524304:OYI524317 PIE524304:PIE524317 PSA524304:PSA524317 QBW524304:QBW524317 QLS524304:QLS524317 QVO524304:QVO524317 RFK524304:RFK524317 RPG524304:RPG524317 RZC524304:RZC524317 SIY524304:SIY524317 SSU524304:SSU524317 TCQ524304:TCQ524317 TMM524304:TMM524317 TWI524304:TWI524317 UGE524304:UGE524317 UQA524304:UQA524317 UZW524304:UZW524317 VJS524304:VJS524317 VTO524304:VTO524317 WDK524304:WDK524317 WNG524304:WNG524317 WXC524304:WXC524317 AU589840:AU589853 KQ589840:KQ589853 UM589840:UM589853 AEI589840:AEI589853 AOE589840:AOE589853 AYA589840:AYA589853 BHW589840:BHW589853 BRS589840:BRS589853 CBO589840:CBO589853 CLK589840:CLK589853 CVG589840:CVG589853 DFC589840:DFC589853 DOY589840:DOY589853 DYU589840:DYU589853 EIQ589840:EIQ589853 ESM589840:ESM589853 FCI589840:FCI589853 FME589840:FME589853 FWA589840:FWA589853 GFW589840:GFW589853 GPS589840:GPS589853 GZO589840:GZO589853 HJK589840:HJK589853 HTG589840:HTG589853 IDC589840:IDC589853 IMY589840:IMY589853 IWU589840:IWU589853 JGQ589840:JGQ589853 JQM589840:JQM589853 KAI589840:KAI589853 KKE589840:KKE589853 KUA589840:KUA589853 LDW589840:LDW589853 LNS589840:LNS589853 LXO589840:LXO589853 MHK589840:MHK589853 MRG589840:MRG589853 NBC589840:NBC589853 NKY589840:NKY589853 NUU589840:NUU589853 OEQ589840:OEQ589853 OOM589840:OOM589853 OYI589840:OYI589853 PIE589840:PIE589853 PSA589840:PSA589853 QBW589840:QBW589853 QLS589840:QLS589853 QVO589840:QVO589853 RFK589840:RFK589853 RPG589840:RPG589853 RZC589840:RZC589853 SIY589840:SIY589853 SSU589840:SSU589853 TCQ589840:TCQ589853 TMM589840:TMM589853 TWI589840:TWI589853 UGE589840:UGE589853 UQA589840:UQA589853 UZW589840:UZW589853 VJS589840:VJS589853 VTO589840:VTO589853 WDK589840:WDK589853 WNG589840:WNG589853 WXC589840:WXC589853 AU655376:AU655389 KQ655376:KQ655389 UM655376:UM655389 AEI655376:AEI655389 AOE655376:AOE655389 AYA655376:AYA655389 BHW655376:BHW655389 BRS655376:BRS655389 CBO655376:CBO655389 CLK655376:CLK655389 CVG655376:CVG655389 DFC655376:DFC655389 DOY655376:DOY655389 DYU655376:DYU655389 EIQ655376:EIQ655389 ESM655376:ESM655389 FCI655376:FCI655389 FME655376:FME655389 FWA655376:FWA655389 GFW655376:GFW655389 GPS655376:GPS655389 GZO655376:GZO655389 HJK655376:HJK655389 HTG655376:HTG655389 IDC655376:IDC655389 IMY655376:IMY655389 IWU655376:IWU655389 JGQ655376:JGQ655389 JQM655376:JQM655389 KAI655376:KAI655389 KKE655376:KKE655389 KUA655376:KUA655389 LDW655376:LDW655389 LNS655376:LNS655389 LXO655376:LXO655389 MHK655376:MHK655389 MRG655376:MRG655389 NBC655376:NBC655389 NKY655376:NKY655389 NUU655376:NUU655389 OEQ655376:OEQ655389 OOM655376:OOM655389 OYI655376:OYI655389 PIE655376:PIE655389 PSA655376:PSA655389 QBW655376:QBW655389 QLS655376:QLS655389 QVO655376:QVO655389 RFK655376:RFK655389 RPG655376:RPG655389 RZC655376:RZC655389 SIY655376:SIY655389 SSU655376:SSU655389 TCQ655376:TCQ655389 TMM655376:TMM655389 TWI655376:TWI655389 UGE655376:UGE655389 UQA655376:UQA655389 UZW655376:UZW655389 VJS655376:VJS655389 VTO655376:VTO655389 WDK655376:WDK655389 WNG655376:WNG655389 WXC655376:WXC655389 AU720912:AU720925 KQ720912:KQ720925 UM720912:UM720925 AEI720912:AEI720925 AOE720912:AOE720925 AYA720912:AYA720925 BHW720912:BHW720925 BRS720912:BRS720925 CBO720912:CBO720925 CLK720912:CLK720925 CVG720912:CVG720925 DFC720912:DFC720925 DOY720912:DOY720925 DYU720912:DYU720925 EIQ720912:EIQ720925 ESM720912:ESM720925 FCI720912:FCI720925 FME720912:FME720925 FWA720912:FWA720925 GFW720912:GFW720925 GPS720912:GPS720925 GZO720912:GZO720925 HJK720912:HJK720925 HTG720912:HTG720925 IDC720912:IDC720925 IMY720912:IMY720925 IWU720912:IWU720925 JGQ720912:JGQ720925 JQM720912:JQM720925 KAI720912:KAI720925 KKE720912:KKE720925 KUA720912:KUA720925 LDW720912:LDW720925 LNS720912:LNS720925 LXO720912:LXO720925 MHK720912:MHK720925 MRG720912:MRG720925 NBC720912:NBC720925 NKY720912:NKY720925 NUU720912:NUU720925 OEQ720912:OEQ720925 OOM720912:OOM720925 OYI720912:OYI720925 PIE720912:PIE720925 PSA720912:PSA720925 QBW720912:QBW720925 QLS720912:QLS720925 QVO720912:QVO720925 RFK720912:RFK720925 RPG720912:RPG720925 RZC720912:RZC720925 SIY720912:SIY720925 SSU720912:SSU720925 TCQ720912:TCQ720925 TMM720912:TMM720925 TWI720912:TWI720925 UGE720912:UGE720925 UQA720912:UQA720925 UZW720912:UZW720925 VJS720912:VJS720925 VTO720912:VTO720925 WDK720912:WDK720925 WNG720912:WNG720925 WXC720912:WXC720925 AU786448:AU786461 KQ786448:KQ786461 UM786448:UM786461 AEI786448:AEI786461 AOE786448:AOE786461 AYA786448:AYA786461 BHW786448:BHW786461 BRS786448:BRS786461 CBO786448:CBO786461 CLK786448:CLK786461 CVG786448:CVG786461 DFC786448:DFC786461 DOY786448:DOY786461 DYU786448:DYU786461 EIQ786448:EIQ786461 ESM786448:ESM786461 FCI786448:FCI786461 FME786448:FME786461 FWA786448:FWA786461 GFW786448:GFW786461 GPS786448:GPS786461 GZO786448:GZO786461 HJK786448:HJK786461 HTG786448:HTG786461 IDC786448:IDC786461 IMY786448:IMY786461 IWU786448:IWU786461 JGQ786448:JGQ786461 JQM786448:JQM786461 KAI786448:KAI786461 KKE786448:KKE786461 KUA786448:KUA786461 LDW786448:LDW786461 LNS786448:LNS786461 LXO786448:LXO786461 MHK786448:MHK786461 MRG786448:MRG786461 NBC786448:NBC786461 NKY786448:NKY786461 NUU786448:NUU786461 OEQ786448:OEQ786461 OOM786448:OOM786461 OYI786448:OYI786461 PIE786448:PIE786461 PSA786448:PSA786461 QBW786448:QBW786461 QLS786448:QLS786461 QVO786448:QVO786461 RFK786448:RFK786461 RPG786448:RPG786461 RZC786448:RZC786461 SIY786448:SIY786461 SSU786448:SSU786461 TCQ786448:TCQ786461 TMM786448:TMM786461 TWI786448:TWI786461 UGE786448:UGE786461 UQA786448:UQA786461 UZW786448:UZW786461 VJS786448:VJS786461 VTO786448:VTO786461 WDK786448:WDK786461 WNG786448:WNG786461 WXC786448:WXC786461 AU851984:AU851997 KQ851984:KQ851997 UM851984:UM851997 AEI851984:AEI851997 AOE851984:AOE851997 AYA851984:AYA851997 BHW851984:BHW851997 BRS851984:BRS851997 CBO851984:CBO851997 CLK851984:CLK851997 CVG851984:CVG851997 DFC851984:DFC851997 DOY851984:DOY851997 DYU851984:DYU851997 EIQ851984:EIQ851997 ESM851984:ESM851997 FCI851984:FCI851997 FME851984:FME851997 FWA851984:FWA851997 GFW851984:GFW851997 GPS851984:GPS851997 GZO851984:GZO851997 HJK851984:HJK851997 HTG851984:HTG851997 IDC851984:IDC851997 IMY851984:IMY851997 IWU851984:IWU851997 JGQ851984:JGQ851997 JQM851984:JQM851997 KAI851984:KAI851997 KKE851984:KKE851997 KUA851984:KUA851997 LDW851984:LDW851997 LNS851984:LNS851997 LXO851984:LXO851997 MHK851984:MHK851997 MRG851984:MRG851997 NBC851984:NBC851997 NKY851984:NKY851997 NUU851984:NUU851997 OEQ851984:OEQ851997 OOM851984:OOM851997 OYI851984:OYI851997 PIE851984:PIE851997 PSA851984:PSA851997 QBW851984:QBW851997 QLS851984:QLS851997 QVO851984:QVO851997 RFK851984:RFK851997 RPG851984:RPG851997 RZC851984:RZC851997 SIY851984:SIY851997 SSU851984:SSU851997 TCQ851984:TCQ851997 TMM851984:TMM851997 TWI851984:TWI851997 UGE851984:UGE851997 UQA851984:UQA851997 UZW851984:UZW851997 VJS851984:VJS851997 VTO851984:VTO851997 WDK851984:WDK851997 WNG851984:WNG851997 WXC851984:WXC851997 AU917520:AU917533 KQ917520:KQ917533 UM917520:UM917533 AEI917520:AEI917533 AOE917520:AOE917533 AYA917520:AYA917533 BHW917520:BHW917533 BRS917520:BRS917533 CBO917520:CBO917533 CLK917520:CLK917533 CVG917520:CVG917533 DFC917520:DFC917533 DOY917520:DOY917533 DYU917520:DYU917533 EIQ917520:EIQ917533 ESM917520:ESM917533 FCI917520:FCI917533 FME917520:FME917533 FWA917520:FWA917533 GFW917520:GFW917533 GPS917520:GPS917533 GZO917520:GZO917533 HJK917520:HJK917533 HTG917520:HTG917533 IDC917520:IDC917533 IMY917520:IMY917533 IWU917520:IWU917533 JGQ917520:JGQ917533 JQM917520:JQM917533 KAI917520:KAI917533 KKE917520:KKE917533 KUA917520:KUA917533 LDW917520:LDW917533 LNS917520:LNS917533 LXO917520:LXO917533 MHK917520:MHK917533 MRG917520:MRG917533 NBC917520:NBC917533 NKY917520:NKY917533 NUU917520:NUU917533 OEQ917520:OEQ917533 OOM917520:OOM917533 OYI917520:OYI917533 PIE917520:PIE917533 PSA917520:PSA917533 QBW917520:QBW917533 QLS917520:QLS917533 QVO917520:QVO917533 RFK917520:RFK917533 RPG917520:RPG917533 RZC917520:RZC917533 SIY917520:SIY917533 SSU917520:SSU917533 TCQ917520:TCQ917533 TMM917520:TMM917533 TWI917520:TWI917533 UGE917520:UGE917533 UQA917520:UQA917533 UZW917520:UZW917533 VJS917520:VJS917533 VTO917520:VTO917533 WDK917520:WDK917533 WNG917520:WNG917533 WXC917520:WXC917533 AU983056:AU983069 KQ983056:KQ983069 UM983056:UM983069 AEI983056:AEI983069 AOE983056:AOE983069 AYA983056:AYA983069 BHW983056:BHW983069 BRS983056:BRS983069 CBO983056:CBO983069 CLK983056:CLK983069 CVG983056:CVG983069 DFC983056:DFC983069 DOY983056:DOY983069 DYU983056:DYU983069 EIQ983056:EIQ983069 ESM983056:ESM983069 FCI983056:FCI983069 FME983056:FME983069 FWA983056:FWA983069 GFW983056:GFW983069 GPS983056:GPS983069 GZO983056:GZO983069 HJK983056:HJK983069 HTG983056:HTG983069 IDC983056:IDC983069 IMY983056:IMY983069 IWU983056:IWU983069 JGQ983056:JGQ983069 JQM983056:JQM983069 KAI983056:KAI983069 KKE983056:KKE983069 KUA983056:KUA983069 LDW983056:LDW983069 LNS983056:LNS983069 LXO983056:LXO983069 MHK983056:MHK983069 MRG983056:MRG983069 NBC983056:NBC983069 NKY983056:NKY983069 NUU983056:NUU983069 OEQ983056:OEQ983069 OOM983056:OOM983069 OYI983056:OYI983069 PIE983056:PIE983069 PSA983056:PSA983069 QBW983056:QBW983069 QLS983056:QLS983069 QVO983056:QVO983069 RFK983056:RFK983069 RPG983056:RPG983069 RZC983056:RZC983069 SIY983056:SIY983069 SSU983056:SSU983069 TCQ983056:TCQ983069 TMM983056:TMM983069 TWI983056:TWI983069 UGE983056:UGE983069 UQA983056:UQA983069 UZW983056:UZW983069 VJS983056:VJS983069 VTO983056:VTO983069 WDK983056:WDK983069 WNG983056:WNG983069 WXC983056:WXC983069 AV50:AW62 KR50:KS62 UN50:UO62 AEJ50:AEK62 AOF50:AOG62 AYB50:AYC62 BHX50:BHY62 BRT50:BRU62 CBP50:CBQ62 CLL50:CLM62 CVH50:CVI62 DFD50:DFE62 DOZ50:DPA62 DYV50:DYW62 EIR50:EIS62 ESN50:ESO62 FCJ50:FCK62 FMF50:FMG62 FWB50:FWC62 GFX50:GFY62 GPT50:GPU62 GZP50:GZQ62 HJL50:HJM62 HTH50:HTI62 IDD50:IDE62 IMZ50:INA62 IWV50:IWW62 JGR50:JGS62 JQN50:JQO62 KAJ50:KAK62 KKF50:KKG62 KUB50:KUC62 LDX50:LDY62 LNT50:LNU62 LXP50:LXQ62 MHL50:MHM62 MRH50:MRI62 NBD50:NBE62 NKZ50:NLA62 NUV50:NUW62 OER50:OES62 OON50:OOO62 OYJ50:OYK62 PIF50:PIG62 PSB50:PSC62 QBX50:QBY62 QLT50:QLU62 QVP50:QVQ62 RFL50:RFM62 RPH50:RPI62 RZD50:RZE62 SIZ50:SJA62 SSV50:SSW62 TCR50:TCS62 TMN50:TMO62 TWJ50:TWK62 UGF50:UGG62 UQB50:UQC62 UZX50:UZY62 VJT50:VJU62 VTP50:VTQ62 WDL50:WDM62 WNH50:WNI62 WXD50:WXE62 AV65552:AW65564 KR65552:KS65564 UN65552:UO65564 AEJ65552:AEK65564 AOF65552:AOG65564 AYB65552:AYC65564 BHX65552:BHY65564 BRT65552:BRU65564 CBP65552:CBQ65564 CLL65552:CLM65564 CVH65552:CVI65564 DFD65552:DFE65564 DOZ65552:DPA65564 DYV65552:DYW65564 EIR65552:EIS65564 ESN65552:ESO65564 FCJ65552:FCK65564 FMF65552:FMG65564 FWB65552:FWC65564 GFX65552:GFY65564 GPT65552:GPU65564 GZP65552:GZQ65564 HJL65552:HJM65564 HTH65552:HTI65564 IDD65552:IDE65564 IMZ65552:INA65564 IWV65552:IWW65564 JGR65552:JGS65564 JQN65552:JQO65564 KAJ65552:KAK65564 KKF65552:KKG65564 KUB65552:KUC65564 LDX65552:LDY65564 LNT65552:LNU65564 LXP65552:LXQ65564 MHL65552:MHM65564 MRH65552:MRI65564 NBD65552:NBE65564 NKZ65552:NLA65564 NUV65552:NUW65564 OER65552:OES65564 OON65552:OOO65564 OYJ65552:OYK65564 PIF65552:PIG65564 PSB65552:PSC65564 QBX65552:QBY65564 QLT65552:QLU65564 QVP65552:QVQ65564 RFL65552:RFM65564 RPH65552:RPI65564 RZD65552:RZE65564 SIZ65552:SJA65564 SSV65552:SSW65564 TCR65552:TCS65564 TMN65552:TMO65564 TWJ65552:TWK65564 UGF65552:UGG65564 UQB65552:UQC65564 UZX65552:UZY65564 VJT65552:VJU65564 VTP65552:VTQ65564 WDL65552:WDM65564 WNH65552:WNI65564 WXD65552:WXE65564 AV131088:AW131100 KR131088:KS131100 UN131088:UO131100 AEJ131088:AEK131100 AOF131088:AOG131100 AYB131088:AYC131100 BHX131088:BHY131100 BRT131088:BRU131100 CBP131088:CBQ131100 CLL131088:CLM131100 CVH131088:CVI131100 DFD131088:DFE131100 DOZ131088:DPA131100 DYV131088:DYW131100 EIR131088:EIS131100 ESN131088:ESO131100 FCJ131088:FCK131100 FMF131088:FMG131100 FWB131088:FWC131100 GFX131088:GFY131100 GPT131088:GPU131100 GZP131088:GZQ131100 HJL131088:HJM131100 HTH131088:HTI131100 IDD131088:IDE131100 IMZ131088:INA131100 IWV131088:IWW131100 JGR131088:JGS131100 JQN131088:JQO131100 KAJ131088:KAK131100 KKF131088:KKG131100 KUB131088:KUC131100 LDX131088:LDY131100 LNT131088:LNU131100 LXP131088:LXQ131100 MHL131088:MHM131100 MRH131088:MRI131100 NBD131088:NBE131100 NKZ131088:NLA131100 NUV131088:NUW131100 OER131088:OES131100 OON131088:OOO131100 OYJ131088:OYK131100 PIF131088:PIG131100 PSB131088:PSC131100 QBX131088:QBY131100 QLT131088:QLU131100 QVP131088:QVQ131100 RFL131088:RFM131100 RPH131088:RPI131100 RZD131088:RZE131100 SIZ131088:SJA131100 SSV131088:SSW131100 TCR131088:TCS131100 TMN131088:TMO131100 TWJ131088:TWK131100 UGF131088:UGG131100 UQB131088:UQC131100 UZX131088:UZY131100 VJT131088:VJU131100 VTP131088:VTQ131100 WDL131088:WDM131100 WNH131088:WNI131100 WXD131088:WXE131100 AV196624:AW196636 KR196624:KS196636 UN196624:UO196636 AEJ196624:AEK196636 AOF196624:AOG196636 AYB196624:AYC196636 BHX196624:BHY196636 BRT196624:BRU196636 CBP196624:CBQ196636 CLL196624:CLM196636 CVH196624:CVI196636 DFD196624:DFE196636 DOZ196624:DPA196636 DYV196624:DYW196636 EIR196624:EIS196636 ESN196624:ESO196636 FCJ196624:FCK196636 FMF196624:FMG196636 FWB196624:FWC196636 GFX196624:GFY196636 GPT196624:GPU196636 GZP196624:GZQ196636 HJL196624:HJM196636 HTH196624:HTI196636 IDD196624:IDE196636 IMZ196624:INA196636 IWV196624:IWW196636 JGR196624:JGS196636 JQN196624:JQO196636 KAJ196624:KAK196636 KKF196624:KKG196636 KUB196624:KUC196636 LDX196624:LDY196636 LNT196624:LNU196636 LXP196624:LXQ196636 MHL196624:MHM196636 MRH196624:MRI196636 NBD196624:NBE196636 NKZ196624:NLA196636 NUV196624:NUW196636 OER196624:OES196636 OON196624:OOO196636 OYJ196624:OYK196636 PIF196624:PIG196636 PSB196624:PSC196636 QBX196624:QBY196636 QLT196624:QLU196636 QVP196624:QVQ196636 RFL196624:RFM196636 RPH196624:RPI196636 RZD196624:RZE196636 SIZ196624:SJA196636 SSV196624:SSW196636 TCR196624:TCS196636 TMN196624:TMO196636 TWJ196624:TWK196636 UGF196624:UGG196636 UQB196624:UQC196636 UZX196624:UZY196636 VJT196624:VJU196636 VTP196624:VTQ196636 WDL196624:WDM196636 WNH196624:WNI196636 WXD196624:WXE196636 AV262160:AW262172 KR262160:KS262172 UN262160:UO262172 AEJ262160:AEK262172 AOF262160:AOG262172 AYB262160:AYC262172 BHX262160:BHY262172 BRT262160:BRU262172 CBP262160:CBQ262172 CLL262160:CLM262172 CVH262160:CVI262172 DFD262160:DFE262172 DOZ262160:DPA262172 DYV262160:DYW262172 EIR262160:EIS262172 ESN262160:ESO262172 FCJ262160:FCK262172 FMF262160:FMG262172 FWB262160:FWC262172 GFX262160:GFY262172 GPT262160:GPU262172 GZP262160:GZQ262172 HJL262160:HJM262172 HTH262160:HTI262172 IDD262160:IDE262172 IMZ262160:INA262172 IWV262160:IWW262172 JGR262160:JGS262172 JQN262160:JQO262172 KAJ262160:KAK262172 KKF262160:KKG262172 KUB262160:KUC262172 LDX262160:LDY262172 LNT262160:LNU262172 LXP262160:LXQ262172 MHL262160:MHM262172 MRH262160:MRI262172 NBD262160:NBE262172 NKZ262160:NLA262172 NUV262160:NUW262172 OER262160:OES262172 OON262160:OOO262172 OYJ262160:OYK262172 PIF262160:PIG262172 PSB262160:PSC262172 QBX262160:QBY262172 QLT262160:QLU262172 QVP262160:QVQ262172 RFL262160:RFM262172 RPH262160:RPI262172 RZD262160:RZE262172 SIZ262160:SJA262172 SSV262160:SSW262172 TCR262160:TCS262172 TMN262160:TMO262172 TWJ262160:TWK262172 UGF262160:UGG262172 UQB262160:UQC262172 UZX262160:UZY262172 VJT262160:VJU262172 VTP262160:VTQ262172 WDL262160:WDM262172 WNH262160:WNI262172 WXD262160:WXE262172 AV327696:AW327708 KR327696:KS327708 UN327696:UO327708 AEJ327696:AEK327708 AOF327696:AOG327708 AYB327696:AYC327708 BHX327696:BHY327708 BRT327696:BRU327708 CBP327696:CBQ327708 CLL327696:CLM327708 CVH327696:CVI327708 DFD327696:DFE327708 DOZ327696:DPA327708 DYV327696:DYW327708 EIR327696:EIS327708 ESN327696:ESO327708 FCJ327696:FCK327708 FMF327696:FMG327708 FWB327696:FWC327708 GFX327696:GFY327708 GPT327696:GPU327708 GZP327696:GZQ327708 HJL327696:HJM327708 HTH327696:HTI327708 IDD327696:IDE327708 IMZ327696:INA327708 IWV327696:IWW327708 JGR327696:JGS327708 JQN327696:JQO327708 KAJ327696:KAK327708 KKF327696:KKG327708 KUB327696:KUC327708 LDX327696:LDY327708 LNT327696:LNU327708 LXP327696:LXQ327708 MHL327696:MHM327708 MRH327696:MRI327708 NBD327696:NBE327708 NKZ327696:NLA327708 NUV327696:NUW327708 OER327696:OES327708 OON327696:OOO327708 OYJ327696:OYK327708 PIF327696:PIG327708 PSB327696:PSC327708 QBX327696:QBY327708 QLT327696:QLU327708 QVP327696:QVQ327708 RFL327696:RFM327708 RPH327696:RPI327708 RZD327696:RZE327708 SIZ327696:SJA327708 SSV327696:SSW327708 TCR327696:TCS327708 TMN327696:TMO327708 TWJ327696:TWK327708 UGF327696:UGG327708 UQB327696:UQC327708 UZX327696:UZY327708 VJT327696:VJU327708 VTP327696:VTQ327708 WDL327696:WDM327708 WNH327696:WNI327708 WXD327696:WXE327708 AV393232:AW393244 KR393232:KS393244 UN393232:UO393244 AEJ393232:AEK393244 AOF393232:AOG393244 AYB393232:AYC393244 BHX393232:BHY393244 BRT393232:BRU393244 CBP393232:CBQ393244 CLL393232:CLM393244 CVH393232:CVI393244 DFD393232:DFE393244 DOZ393232:DPA393244 DYV393232:DYW393244 EIR393232:EIS393244 ESN393232:ESO393244 FCJ393232:FCK393244 FMF393232:FMG393244 FWB393232:FWC393244 GFX393232:GFY393244 GPT393232:GPU393244 GZP393232:GZQ393244 HJL393232:HJM393244 HTH393232:HTI393244 IDD393232:IDE393244 IMZ393232:INA393244 IWV393232:IWW393244 JGR393232:JGS393244 JQN393232:JQO393244 KAJ393232:KAK393244 KKF393232:KKG393244 KUB393232:KUC393244 LDX393232:LDY393244 LNT393232:LNU393244 LXP393232:LXQ393244 MHL393232:MHM393244 MRH393232:MRI393244 NBD393232:NBE393244 NKZ393232:NLA393244 NUV393232:NUW393244 OER393232:OES393244 OON393232:OOO393244 OYJ393232:OYK393244 PIF393232:PIG393244 PSB393232:PSC393244 QBX393232:QBY393244 QLT393232:QLU393244 QVP393232:QVQ393244 RFL393232:RFM393244 RPH393232:RPI393244 RZD393232:RZE393244 SIZ393232:SJA393244 SSV393232:SSW393244 TCR393232:TCS393244 TMN393232:TMO393244 TWJ393232:TWK393244 UGF393232:UGG393244 UQB393232:UQC393244 UZX393232:UZY393244 VJT393232:VJU393244 VTP393232:VTQ393244 WDL393232:WDM393244 WNH393232:WNI393244 WXD393232:WXE393244 AV458768:AW458780 KR458768:KS458780 UN458768:UO458780 AEJ458768:AEK458780 AOF458768:AOG458780 AYB458768:AYC458780 BHX458768:BHY458780 BRT458768:BRU458780 CBP458768:CBQ458780 CLL458768:CLM458780 CVH458768:CVI458780 DFD458768:DFE458780 DOZ458768:DPA458780 DYV458768:DYW458780 EIR458768:EIS458780 ESN458768:ESO458780 FCJ458768:FCK458780 FMF458768:FMG458780 FWB458768:FWC458780 GFX458768:GFY458780 GPT458768:GPU458780 GZP458768:GZQ458780 HJL458768:HJM458780 HTH458768:HTI458780 IDD458768:IDE458780 IMZ458768:INA458780 IWV458768:IWW458780 JGR458768:JGS458780 JQN458768:JQO458780 KAJ458768:KAK458780 KKF458768:KKG458780 KUB458768:KUC458780 LDX458768:LDY458780 LNT458768:LNU458780 LXP458768:LXQ458780 MHL458768:MHM458780 MRH458768:MRI458780 NBD458768:NBE458780 NKZ458768:NLA458780 NUV458768:NUW458780 OER458768:OES458780 OON458768:OOO458780 OYJ458768:OYK458780 PIF458768:PIG458780 PSB458768:PSC458780 QBX458768:QBY458780 QLT458768:QLU458780 QVP458768:QVQ458780 RFL458768:RFM458780 RPH458768:RPI458780 RZD458768:RZE458780 SIZ458768:SJA458780 SSV458768:SSW458780 TCR458768:TCS458780 TMN458768:TMO458780 TWJ458768:TWK458780 UGF458768:UGG458780 UQB458768:UQC458780 UZX458768:UZY458780 VJT458768:VJU458780 VTP458768:VTQ458780 WDL458768:WDM458780 WNH458768:WNI458780 WXD458768:WXE458780 AV524304:AW524316 KR524304:KS524316 UN524304:UO524316 AEJ524304:AEK524316 AOF524304:AOG524316 AYB524304:AYC524316 BHX524304:BHY524316 BRT524304:BRU524316 CBP524304:CBQ524316 CLL524304:CLM524316 CVH524304:CVI524316 DFD524304:DFE524316 DOZ524304:DPA524316 DYV524304:DYW524316 EIR524304:EIS524316 ESN524304:ESO524316 FCJ524304:FCK524316 FMF524304:FMG524316 FWB524304:FWC524316 GFX524304:GFY524316 GPT524304:GPU524316 GZP524304:GZQ524316 HJL524304:HJM524316 HTH524304:HTI524316 IDD524304:IDE524316 IMZ524304:INA524316 IWV524304:IWW524316 JGR524304:JGS524316 JQN524304:JQO524316 KAJ524304:KAK524316 KKF524304:KKG524316 KUB524304:KUC524316 LDX524304:LDY524316 LNT524304:LNU524316 LXP524304:LXQ524316 MHL524304:MHM524316 MRH524304:MRI524316 NBD524304:NBE524316 NKZ524304:NLA524316 NUV524304:NUW524316 OER524304:OES524316 OON524304:OOO524316 OYJ524304:OYK524316 PIF524304:PIG524316 PSB524304:PSC524316 QBX524304:QBY524316 QLT524304:QLU524316 QVP524304:QVQ524316 RFL524304:RFM524316 RPH524304:RPI524316 RZD524304:RZE524316 SIZ524304:SJA524316 SSV524304:SSW524316 TCR524304:TCS524316 TMN524304:TMO524316 TWJ524304:TWK524316 UGF524304:UGG524316 UQB524304:UQC524316 UZX524304:UZY524316 VJT524304:VJU524316 VTP524304:VTQ524316 WDL524304:WDM524316 WNH524304:WNI524316 WXD524304:WXE524316 AV589840:AW589852 KR589840:KS589852 UN589840:UO589852 AEJ589840:AEK589852 AOF589840:AOG589852 AYB589840:AYC589852 BHX589840:BHY589852 BRT589840:BRU589852 CBP589840:CBQ589852 CLL589840:CLM589852 CVH589840:CVI589852 DFD589840:DFE589852 DOZ589840:DPA589852 DYV589840:DYW589852 EIR589840:EIS589852 ESN589840:ESO589852 FCJ589840:FCK589852 FMF589840:FMG589852 FWB589840:FWC589852 GFX589840:GFY589852 GPT589840:GPU589852 GZP589840:GZQ589852 HJL589840:HJM589852 HTH589840:HTI589852 IDD589840:IDE589852 IMZ589840:INA589852 IWV589840:IWW589852 JGR589840:JGS589852 JQN589840:JQO589852 KAJ589840:KAK589852 KKF589840:KKG589852 KUB589840:KUC589852 LDX589840:LDY589852 LNT589840:LNU589852 LXP589840:LXQ589852 MHL589840:MHM589852 MRH589840:MRI589852 NBD589840:NBE589852 NKZ589840:NLA589852 NUV589840:NUW589852 OER589840:OES589852 OON589840:OOO589852 OYJ589840:OYK589852 PIF589840:PIG589852 PSB589840:PSC589852 QBX589840:QBY589852 QLT589840:QLU589852 QVP589840:QVQ589852 RFL589840:RFM589852 RPH589840:RPI589852 RZD589840:RZE589852 SIZ589840:SJA589852 SSV589840:SSW589852 TCR589840:TCS589852 TMN589840:TMO589852 TWJ589840:TWK589852 UGF589840:UGG589852 UQB589840:UQC589852 UZX589840:UZY589852 VJT589840:VJU589852 VTP589840:VTQ589852 WDL589840:WDM589852 WNH589840:WNI589852 WXD589840:WXE589852 AV655376:AW655388 KR655376:KS655388 UN655376:UO655388 AEJ655376:AEK655388 AOF655376:AOG655388 AYB655376:AYC655388 BHX655376:BHY655388 BRT655376:BRU655388 CBP655376:CBQ655388 CLL655376:CLM655388 CVH655376:CVI655388 DFD655376:DFE655388 DOZ655376:DPA655388 DYV655376:DYW655388 EIR655376:EIS655388 ESN655376:ESO655388 FCJ655376:FCK655388 FMF655376:FMG655388 FWB655376:FWC655388 GFX655376:GFY655388 GPT655376:GPU655388 GZP655376:GZQ655388 HJL655376:HJM655388 HTH655376:HTI655388 IDD655376:IDE655388 IMZ655376:INA655388 IWV655376:IWW655388 JGR655376:JGS655388 JQN655376:JQO655388 KAJ655376:KAK655388 KKF655376:KKG655388 KUB655376:KUC655388 LDX655376:LDY655388 LNT655376:LNU655388 LXP655376:LXQ655388 MHL655376:MHM655388 MRH655376:MRI655388 NBD655376:NBE655388 NKZ655376:NLA655388 NUV655376:NUW655388 OER655376:OES655388 OON655376:OOO655388 OYJ655376:OYK655388 PIF655376:PIG655388 PSB655376:PSC655388 QBX655376:QBY655388 QLT655376:QLU655388 QVP655376:QVQ655388 RFL655376:RFM655388 RPH655376:RPI655388 RZD655376:RZE655388 SIZ655376:SJA655388 SSV655376:SSW655388 TCR655376:TCS655388 TMN655376:TMO655388 TWJ655376:TWK655388 UGF655376:UGG655388 UQB655376:UQC655388 UZX655376:UZY655388 VJT655376:VJU655388 VTP655376:VTQ655388 WDL655376:WDM655388 WNH655376:WNI655388 WXD655376:WXE655388 AV720912:AW720924 KR720912:KS720924 UN720912:UO720924 AEJ720912:AEK720924 AOF720912:AOG720924 AYB720912:AYC720924 BHX720912:BHY720924 BRT720912:BRU720924 CBP720912:CBQ720924 CLL720912:CLM720924 CVH720912:CVI720924 DFD720912:DFE720924 DOZ720912:DPA720924 DYV720912:DYW720924 EIR720912:EIS720924 ESN720912:ESO720924 FCJ720912:FCK720924 FMF720912:FMG720924 FWB720912:FWC720924 GFX720912:GFY720924 GPT720912:GPU720924 GZP720912:GZQ720924 HJL720912:HJM720924 HTH720912:HTI720924 IDD720912:IDE720924 IMZ720912:INA720924 IWV720912:IWW720924 JGR720912:JGS720924 JQN720912:JQO720924 KAJ720912:KAK720924 KKF720912:KKG720924 KUB720912:KUC720924 LDX720912:LDY720924 LNT720912:LNU720924 LXP720912:LXQ720924 MHL720912:MHM720924 MRH720912:MRI720924 NBD720912:NBE720924 NKZ720912:NLA720924 NUV720912:NUW720924 OER720912:OES720924 OON720912:OOO720924 OYJ720912:OYK720924 PIF720912:PIG720924 PSB720912:PSC720924 QBX720912:QBY720924 QLT720912:QLU720924 QVP720912:QVQ720924 RFL720912:RFM720924 RPH720912:RPI720924 RZD720912:RZE720924 SIZ720912:SJA720924 SSV720912:SSW720924 TCR720912:TCS720924 TMN720912:TMO720924 TWJ720912:TWK720924 UGF720912:UGG720924 UQB720912:UQC720924 UZX720912:UZY720924 VJT720912:VJU720924 VTP720912:VTQ720924 WDL720912:WDM720924 WNH720912:WNI720924 WXD720912:WXE720924 AV786448:AW786460 KR786448:KS786460 UN786448:UO786460 AEJ786448:AEK786460 AOF786448:AOG786460 AYB786448:AYC786460 BHX786448:BHY786460 BRT786448:BRU786460 CBP786448:CBQ786460 CLL786448:CLM786460 CVH786448:CVI786460 DFD786448:DFE786460 DOZ786448:DPA786460 DYV786448:DYW786460 EIR786448:EIS786460 ESN786448:ESO786460 FCJ786448:FCK786460 FMF786448:FMG786460 FWB786448:FWC786460 GFX786448:GFY786460 GPT786448:GPU786460 GZP786448:GZQ786460 HJL786448:HJM786460 HTH786448:HTI786460 IDD786448:IDE786460 IMZ786448:INA786460 IWV786448:IWW786460 JGR786448:JGS786460 JQN786448:JQO786460 KAJ786448:KAK786460 KKF786448:KKG786460 KUB786448:KUC786460 LDX786448:LDY786460 LNT786448:LNU786460 LXP786448:LXQ786460 MHL786448:MHM786460 MRH786448:MRI786460 NBD786448:NBE786460 NKZ786448:NLA786460 NUV786448:NUW786460 OER786448:OES786460 OON786448:OOO786460 OYJ786448:OYK786460 PIF786448:PIG786460 PSB786448:PSC786460 QBX786448:QBY786460 QLT786448:QLU786460 QVP786448:QVQ786460 RFL786448:RFM786460 RPH786448:RPI786460 RZD786448:RZE786460 SIZ786448:SJA786460 SSV786448:SSW786460 TCR786448:TCS786460 TMN786448:TMO786460 TWJ786448:TWK786460 UGF786448:UGG786460 UQB786448:UQC786460 UZX786448:UZY786460 VJT786448:VJU786460 VTP786448:VTQ786460 WDL786448:WDM786460 WNH786448:WNI786460 WXD786448:WXE786460 AV851984:AW851996 KR851984:KS851996 UN851984:UO851996 AEJ851984:AEK851996 AOF851984:AOG851996 AYB851984:AYC851996 BHX851984:BHY851996 BRT851984:BRU851996 CBP851984:CBQ851996 CLL851984:CLM851996 CVH851984:CVI851996 DFD851984:DFE851996 DOZ851984:DPA851996 DYV851984:DYW851996 EIR851984:EIS851996 ESN851984:ESO851996 FCJ851984:FCK851996 FMF851984:FMG851996 FWB851984:FWC851996 GFX851984:GFY851996 GPT851984:GPU851996 GZP851984:GZQ851996 HJL851984:HJM851996 HTH851984:HTI851996 IDD851984:IDE851996 IMZ851984:INA851996 IWV851984:IWW851996 JGR851984:JGS851996 JQN851984:JQO851996 KAJ851984:KAK851996 KKF851984:KKG851996 KUB851984:KUC851996 LDX851984:LDY851996 LNT851984:LNU851996 LXP851984:LXQ851996 MHL851984:MHM851996 MRH851984:MRI851996 NBD851984:NBE851996 NKZ851984:NLA851996 NUV851984:NUW851996 OER851984:OES851996 OON851984:OOO851996 OYJ851984:OYK851996 PIF851984:PIG851996 PSB851984:PSC851996 QBX851984:QBY851996 QLT851984:QLU851996 QVP851984:QVQ851996 RFL851984:RFM851996 RPH851984:RPI851996 RZD851984:RZE851996 SIZ851984:SJA851996 SSV851984:SSW851996 TCR851984:TCS851996 TMN851984:TMO851996 TWJ851984:TWK851996 UGF851984:UGG851996 UQB851984:UQC851996 UZX851984:UZY851996 VJT851984:VJU851996 VTP851984:VTQ851996 WDL851984:WDM851996 WNH851984:WNI851996 WXD851984:WXE851996 AV917520:AW917532 KR917520:KS917532 UN917520:UO917532 AEJ917520:AEK917532 AOF917520:AOG917532 AYB917520:AYC917532 BHX917520:BHY917532 BRT917520:BRU917532 CBP917520:CBQ917532 CLL917520:CLM917532 CVH917520:CVI917532 DFD917520:DFE917532 DOZ917520:DPA917532 DYV917520:DYW917532 EIR917520:EIS917532 ESN917520:ESO917532 FCJ917520:FCK917532 FMF917520:FMG917532 FWB917520:FWC917532 GFX917520:GFY917532 GPT917520:GPU917532 GZP917520:GZQ917532 HJL917520:HJM917532 HTH917520:HTI917532 IDD917520:IDE917532 IMZ917520:INA917532 IWV917520:IWW917532 JGR917520:JGS917532 JQN917520:JQO917532 KAJ917520:KAK917532 KKF917520:KKG917532 KUB917520:KUC917532 LDX917520:LDY917532 LNT917520:LNU917532 LXP917520:LXQ917532 MHL917520:MHM917532 MRH917520:MRI917532 NBD917520:NBE917532 NKZ917520:NLA917532 NUV917520:NUW917532 OER917520:OES917532 OON917520:OOO917532 OYJ917520:OYK917532 PIF917520:PIG917532 PSB917520:PSC917532 QBX917520:QBY917532 QLT917520:QLU917532 QVP917520:QVQ917532 RFL917520:RFM917532 RPH917520:RPI917532 RZD917520:RZE917532 SIZ917520:SJA917532 SSV917520:SSW917532 TCR917520:TCS917532 TMN917520:TMO917532 TWJ917520:TWK917532 UGF917520:UGG917532 UQB917520:UQC917532 UZX917520:UZY917532 VJT917520:VJU917532 VTP917520:VTQ917532 WDL917520:WDM917532 WNH917520:WNI917532 WXD917520:WXE917532 AV983056:AW983068 KR983056:KS983068 UN983056:UO983068 AEJ983056:AEK983068 AOF983056:AOG983068 AYB983056:AYC983068 BHX983056:BHY983068 BRT983056:BRU983068 CBP983056:CBQ983068 CLL983056:CLM983068 CVH983056:CVI983068 DFD983056:DFE983068 DOZ983056:DPA983068 DYV983056:DYW983068 EIR983056:EIS983068 ESN983056:ESO983068 FCJ983056:FCK983068 FMF983056:FMG983068 FWB983056:FWC983068 GFX983056:GFY983068 GPT983056:GPU983068 GZP983056:GZQ983068 HJL983056:HJM983068 HTH983056:HTI983068 IDD983056:IDE983068 IMZ983056:INA983068 IWV983056:IWW983068 JGR983056:JGS983068 JQN983056:JQO983068 KAJ983056:KAK983068 KKF983056:KKG983068 KUB983056:KUC983068 LDX983056:LDY983068 LNT983056:LNU983068 LXP983056:LXQ983068 MHL983056:MHM983068 MRH983056:MRI983068 NBD983056:NBE983068 NKZ983056:NLA983068 NUV983056:NUW983068 OER983056:OES983068 OON983056:OOO983068 OYJ983056:OYK983068 PIF983056:PIG983068 PSB983056:PSC983068 QBX983056:QBY983068 QLT983056:QLU983068 QVP983056:QVQ983068 RFL983056:RFM983068 RPH983056:RPI983068 RZD983056:RZE983068 SIZ983056:SJA983068 SSV983056:SSW983068 TCR983056:TCS983068 TMN983056:TMO983068 TWJ983056:TWK983068 UGF983056:UGG983068 UQB983056:UQC983068 UZX983056:UZY983068 VJT983056:VJU983068 VTP983056:VTQ983068 WDL983056:WDM983068 WNH983056:WNI983068 WXD983056:WXE983068 AU65591 KQ65591 UM65591 AEI65591 AOE65591 AYA65591 BHW65591 BRS65591 CBO65591 CLK65591 CVG65591 DFC65591 DOY65591 DYU65591 EIQ65591 ESM65591 FCI65591 FME65591 FWA65591 GFW65591 GPS65591 GZO65591 HJK65591 HTG65591 IDC65591 IMY65591 IWU65591 JGQ65591 JQM65591 KAI65591 KKE65591 KUA65591 LDW65591 LNS65591 LXO65591 MHK65591 MRG65591 NBC65591 NKY65591 NUU65591 OEQ65591 OOM65591 OYI65591 PIE65591 PSA65591 QBW65591 QLS65591 QVO65591 RFK65591 RPG65591 RZC65591 SIY65591 SSU65591 TCQ65591 TMM65591 TWI65591 UGE65591 UQA65591 UZW65591 VJS65591 VTO65591 WDK65591 WNG65591 WXC65591 AU131127 KQ131127 UM131127 AEI131127 AOE131127 AYA131127 BHW131127 BRS131127 CBO131127 CLK131127 CVG131127 DFC131127 DOY131127 DYU131127 EIQ131127 ESM131127 FCI131127 FME131127 FWA131127 GFW131127 GPS131127 GZO131127 HJK131127 HTG131127 IDC131127 IMY131127 IWU131127 JGQ131127 JQM131127 KAI131127 KKE131127 KUA131127 LDW131127 LNS131127 LXO131127 MHK131127 MRG131127 NBC131127 NKY131127 NUU131127 OEQ131127 OOM131127 OYI131127 PIE131127 PSA131127 QBW131127 QLS131127 QVO131127 RFK131127 RPG131127 RZC131127 SIY131127 SSU131127 TCQ131127 TMM131127 TWI131127 UGE131127 UQA131127 UZW131127 VJS131127 VTO131127 WDK131127 WNG131127 WXC131127 AU196663 KQ196663 UM196663 AEI196663 AOE196663 AYA196663 BHW196663 BRS196663 CBO196663 CLK196663 CVG196663 DFC196663 DOY196663 DYU196663 EIQ196663 ESM196663 FCI196663 FME196663 FWA196663 GFW196663 GPS196663 GZO196663 HJK196663 HTG196663 IDC196663 IMY196663 IWU196663 JGQ196663 JQM196663 KAI196663 KKE196663 KUA196663 LDW196663 LNS196663 LXO196663 MHK196663 MRG196663 NBC196663 NKY196663 NUU196663 OEQ196663 OOM196663 OYI196663 PIE196663 PSA196663 QBW196663 QLS196663 QVO196663 RFK196663 RPG196663 RZC196663 SIY196663 SSU196663 TCQ196663 TMM196663 TWI196663 UGE196663 UQA196663 UZW196663 VJS196663 VTO196663 WDK196663 WNG196663 WXC196663 AU262199 KQ262199 UM262199 AEI262199 AOE262199 AYA262199 BHW262199 BRS262199 CBO262199 CLK262199 CVG262199 DFC262199 DOY262199 DYU262199 EIQ262199 ESM262199 FCI262199 FME262199 FWA262199 GFW262199 GPS262199 GZO262199 HJK262199 HTG262199 IDC262199 IMY262199 IWU262199 JGQ262199 JQM262199 KAI262199 KKE262199 KUA262199 LDW262199 LNS262199 LXO262199 MHK262199 MRG262199 NBC262199 NKY262199 NUU262199 OEQ262199 OOM262199 OYI262199 PIE262199 PSA262199 QBW262199 QLS262199 QVO262199 RFK262199 RPG262199 RZC262199 SIY262199 SSU262199 TCQ262199 TMM262199 TWI262199 UGE262199 UQA262199 UZW262199 VJS262199 VTO262199 WDK262199 WNG262199 WXC262199 AU327735 KQ327735 UM327735 AEI327735 AOE327735 AYA327735 BHW327735 BRS327735 CBO327735 CLK327735 CVG327735 DFC327735 DOY327735 DYU327735 EIQ327735 ESM327735 FCI327735 FME327735 FWA327735 GFW327735 GPS327735 GZO327735 HJK327735 HTG327735 IDC327735 IMY327735 IWU327735 JGQ327735 JQM327735 KAI327735 KKE327735 KUA327735 LDW327735 LNS327735 LXO327735 MHK327735 MRG327735 NBC327735 NKY327735 NUU327735 OEQ327735 OOM327735 OYI327735 PIE327735 PSA327735 QBW327735 QLS327735 QVO327735 RFK327735 RPG327735 RZC327735 SIY327735 SSU327735 TCQ327735 TMM327735 TWI327735 UGE327735 UQA327735 UZW327735 VJS327735 VTO327735 WDK327735 WNG327735 WXC327735 AU393271 KQ393271 UM393271 AEI393271 AOE393271 AYA393271 BHW393271 BRS393271 CBO393271 CLK393271 CVG393271 DFC393271 DOY393271 DYU393271 EIQ393271 ESM393271 FCI393271 FME393271 FWA393271 GFW393271 GPS393271 GZO393271 HJK393271 HTG393271 IDC393271 IMY393271 IWU393271 JGQ393271 JQM393271 KAI393271 KKE393271 KUA393271 LDW393271 LNS393271 LXO393271 MHK393271 MRG393271 NBC393271 NKY393271 NUU393271 OEQ393271 OOM393271 OYI393271 PIE393271 PSA393271 QBW393271 QLS393271 QVO393271 RFK393271 RPG393271 RZC393271 SIY393271 SSU393271 TCQ393271 TMM393271 TWI393271 UGE393271 UQA393271 UZW393271 VJS393271 VTO393271 WDK393271 WNG393271 WXC393271 AU458807 KQ458807 UM458807 AEI458807 AOE458807 AYA458807 BHW458807 BRS458807 CBO458807 CLK458807 CVG458807 DFC458807 DOY458807 DYU458807 EIQ458807 ESM458807 FCI458807 FME458807 FWA458807 GFW458807 GPS458807 GZO458807 HJK458807 HTG458807 IDC458807 IMY458807 IWU458807 JGQ458807 JQM458807 KAI458807 KKE458807 KUA458807 LDW458807 LNS458807 LXO458807 MHK458807 MRG458807 NBC458807 NKY458807 NUU458807 OEQ458807 OOM458807 OYI458807 PIE458807 PSA458807 QBW458807 QLS458807 QVO458807 RFK458807 RPG458807 RZC458807 SIY458807 SSU458807 TCQ458807 TMM458807 TWI458807 UGE458807 UQA458807 UZW458807 VJS458807 VTO458807 WDK458807 WNG458807 WXC458807 AU524343 KQ524343 UM524343 AEI524343 AOE524343 AYA524343 BHW524343 BRS524343 CBO524343 CLK524343 CVG524343 DFC524343 DOY524343 DYU524343 EIQ524343 ESM524343 FCI524343 FME524343 FWA524343 GFW524343 GPS524343 GZO524343 HJK524343 HTG524343 IDC524343 IMY524343 IWU524343 JGQ524343 JQM524343 KAI524343 KKE524343 KUA524343 LDW524343 LNS524343 LXO524343 MHK524343 MRG524343 NBC524343 NKY524343 NUU524343 OEQ524343 OOM524343 OYI524343 PIE524343 PSA524343 QBW524343 QLS524343 QVO524343 RFK524343 RPG524343 RZC524343 SIY524343 SSU524343 TCQ524343 TMM524343 TWI524343 UGE524343 UQA524343 UZW524343 VJS524343 VTO524343 WDK524343 WNG524343 WXC524343 AU589879 KQ589879 UM589879 AEI589879 AOE589879 AYA589879 BHW589879 BRS589879 CBO589879 CLK589879 CVG589879 DFC589879 DOY589879 DYU589879 EIQ589879 ESM589879 FCI589879 FME589879 FWA589879 GFW589879 GPS589879 GZO589879 HJK589879 HTG589879 IDC589879 IMY589879 IWU589879 JGQ589879 JQM589879 KAI589879 KKE589879 KUA589879 LDW589879 LNS589879 LXO589879 MHK589879 MRG589879 NBC589879 NKY589879 NUU589879 OEQ589879 OOM589879 OYI589879 PIE589879 PSA589879 QBW589879 QLS589879 QVO589879 RFK589879 RPG589879 RZC589879 SIY589879 SSU589879 TCQ589879 TMM589879 TWI589879 UGE589879 UQA589879 UZW589879 VJS589879 VTO589879 WDK589879 WNG589879 WXC589879 AU655415 KQ655415 UM655415 AEI655415 AOE655415 AYA655415 BHW655415 BRS655415 CBO655415 CLK655415 CVG655415 DFC655415 DOY655415 DYU655415 EIQ655415 ESM655415 FCI655415 FME655415 FWA655415 GFW655415 GPS655415 GZO655415 HJK655415 HTG655415 IDC655415 IMY655415 IWU655415 JGQ655415 JQM655415 KAI655415 KKE655415 KUA655415 LDW655415 LNS655415 LXO655415 MHK655415 MRG655415 NBC655415 NKY655415 NUU655415 OEQ655415 OOM655415 OYI655415 PIE655415 PSA655415 QBW655415 QLS655415 QVO655415 RFK655415 RPG655415 RZC655415 SIY655415 SSU655415 TCQ655415 TMM655415 TWI655415 UGE655415 UQA655415 UZW655415 VJS655415 VTO655415 WDK655415 WNG655415 WXC655415 AU720951 KQ720951 UM720951 AEI720951 AOE720951 AYA720951 BHW720951 BRS720951 CBO720951 CLK720951 CVG720951 DFC720951 DOY720951 DYU720951 EIQ720951 ESM720951 FCI720951 FME720951 FWA720951 GFW720951 GPS720951 GZO720951 HJK720951 HTG720951 IDC720951 IMY720951 IWU720951 JGQ720951 JQM720951 KAI720951 KKE720951 KUA720951 LDW720951 LNS720951 LXO720951 MHK720951 MRG720951 NBC720951 NKY720951 NUU720951 OEQ720951 OOM720951 OYI720951 PIE720951 PSA720951 QBW720951 QLS720951 QVO720951 RFK720951 RPG720951 RZC720951 SIY720951 SSU720951 TCQ720951 TMM720951 TWI720951 UGE720951 UQA720951 UZW720951 VJS720951 VTO720951 WDK720951 WNG720951 WXC720951 AU786487 KQ786487 UM786487 AEI786487 AOE786487 AYA786487 BHW786487 BRS786487 CBO786487 CLK786487 CVG786487 DFC786487 DOY786487 DYU786487 EIQ786487 ESM786487 FCI786487 FME786487 FWA786487 GFW786487 GPS786487 GZO786487 HJK786487 HTG786487 IDC786487 IMY786487 IWU786487 JGQ786487 JQM786487 KAI786487 KKE786487 KUA786487 LDW786487 LNS786487 LXO786487 MHK786487 MRG786487 NBC786487 NKY786487 NUU786487 OEQ786487 OOM786487 OYI786487 PIE786487 PSA786487 QBW786487 QLS786487 QVO786487 RFK786487 RPG786487 RZC786487 SIY786487 SSU786487 TCQ786487 TMM786487 TWI786487 UGE786487 UQA786487 UZW786487 VJS786487 VTO786487 WDK786487 WNG786487 WXC786487 AU852023 KQ852023 UM852023 AEI852023 AOE852023 AYA852023 BHW852023 BRS852023 CBO852023 CLK852023 CVG852023 DFC852023 DOY852023 DYU852023 EIQ852023 ESM852023 FCI852023 FME852023 FWA852023 GFW852023 GPS852023 GZO852023 HJK852023 HTG852023 IDC852023 IMY852023 IWU852023 JGQ852023 JQM852023 KAI852023 KKE852023 KUA852023 LDW852023 LNS852023 LXO852023 MHK852023 MRG852023 NBC852023 NKY852023 NUU852023 OEQ852023 OOM852023 OYI852023 PIE852023 PSA852023 QBW852023 QLS852023 QVO852023 RFK852023 RPG852023 RZC852023 SIY852023 SSU852023 TCQ852023 TMM852023 TWI852023 UGE852023 UQA852023 UZW852023 VJS852023 VTO852023 WDK852023 WNG852023 WXC852023 AU917559 KQ917559 UM917559 AEI917559 AOE917559 AYA917559 BHW917559 BRS917559 CBO917559 CLK917559 CVG917559 DFC917559 DOY917559 DYU917559 EIQ917559 ESM917559 FCI917559 FME917559 FWA917559 GFW917559 GPS917559 GZO917559 HJK917559 HTG917559 IDC917559 IMY917559 IWU917559 JGQ917559 JQM917559 KAI917559 KKE917559 KUA917559 LDW917559 LNS917559 LXO917559 MHK917559 MRG917559 NBC917559 NKY917559 NUU917559 OEQ917559 OOM917559 OYI917559 PIE917559 PSA917559 QBW917559 QLS917559 QVO917559 RFK917559 RPG917559 RZC917559 SIY917559 SSU917559 TCQ917559 TMM917559 TWI917559 UGE917559 UQA917559 UZW917559 VJS917559 VTO917559 WDK917559 WNG917559 WXC917559 AU983095 KQ983095 UM983095 AEI983095 AOE983095 AYA983095 BHW983095 BRS983095 CBO983095 CLK983095 CVG983095 DFC983095 DOY983095 DYU983095 EIQ983095 ESM983095 FCI983095 FME983095 FWA983095 GFW983095 GPS983095 GZO983095 HJK983095 HTG983095 IDC983095 IMY983095 IWU983095 JGQ983095 JQM983095 KAI983095 KKE983095 KUA983095 LDW983095 LNS983095 LXO983095 MHK983095 MRG983095 NBC983095 NKY983095 NUU983095 OEQ983095 OOM983095 OYI983095 PIE983095 PSA983095 QBW983095 QLS983095 QVO983095 RFK983095 RPG983095 RZC983095 SIY983095 SSU983095 TCQ983095 TMM983095 TWI983095 UGE983095 UQA983095 UZW983095 VJS983095 VTO983095 WDK983095 WNG983095 WXC983095 AV26:AW41 KR26:KS41 UN26:UO41 AEJ26:AEK41 AOF26:AOG41 AYB26:AYC41 BHX26:BHY41 BRT26:BRU41 CBP26:CBQ41 CLL26:CLM41 CVH26:CVI41 DFD26:DFE41 DOZ26:DPA41 DYV26:DYW41 EIR26:EIS41 ESN26:ESO41 FCJ26:FCK41 FMF26:FMG41 FWB26:FWC41 GFX26:GFY41 GPT26:GPU41 GZP26:GZQ41 HJL26:HJM41 HTH26:HTI41 IDD26:IDE41 IMZ26:INA41 IWV26:IWW41 JGR26:JGS41 JQN26:JQO41 KAJ26:KAK41 KKF26:KKG41 KUB26:KUC41 LDX26:LDY41 LNT26:LNU41 LXP26:LXQ41 MHL26:MHM41 MRH26:MRI41 NBD26:NBE41 NKZ26:NLA41 NUV26:NUW41 OER26:OES41 OON26:OOO41 OYJ26:OYK41 PIF26:PIG41 PSB26:PSC41 QBX26:QBY41 QLT26:QLU41 QVP26:QVQ41 RFL26:RFM41 RPH26:RPI41 RZD26:RZE41 SIZ26:SJA41 SSV26:SSW41 TCR26:TCS41 TMN26:TMO41 TWJ26:TWK41 UGF26:UGG41 UQB26:UQC41 UZX26:UZY41 VJT26:VJU41 VTP26:VTQ41 WDL26:WDM41 WNH26:WNI41 WXD26:WXE41 AV65528:AW65543 KR65528:KS65543 UN65528:UO65543 AEJ65528:AEK65543 AOF65528:AOG65543 AYB65528:AYC65543 BHX65528:BHY65543 BRT65528:BRU65543 CBP65528:CBQ65543 CLL65528:CLM65543 CVH65528:CVI65543 DFD65528:DFE65543 DOZ65528:DPA65543 DYV65528:DYW65543 EIR65528:EIS65543 ESN65528:ESO65543 FCJ65528:FCK65543 FMF65528:FMG65543 FWB65528:FWC65543 GFX65528:GFY65543 GPT65528:GPU65543 GZP65528:GZQ65543 HJL65528:HJM65543 HTH65528:HTI65543 IDD65528:IDE65543 IMZ65528:INA65543 IWV65528:IWW65543 JGR65528:JGS65543 JQN65528:JQO65543 KAJ65528:KAK65543 KKF65528:KKG65543 KUB65528:KUC65543 LDX65528:LDY65543 LNT65528:LNU65543 LXP65528:LXQ65543 MHL65528:MHM65543 MRH65528:MRI65543 NBD65528:NBE65543 NKZ65528:NLA65543 NUV65528:NUW65543 OER65528:OES65543 OON65528:OOO65543 OYJ65528:OYK65543 PIF65528:PIG65543 PSB65528:PSC65543 QBX65528:QBY65543 QLT65528:QLU65543 QVP65528:QVQ65543 RFL65528:RFM65543 RPH65528:RPI65543 RZD65528:RZE65543 SIZ65528:SJA65543 SSV65528:SSW65543 TCR65528:TCS65543 TMN65528:TMO65543 TWJ65528:TWK65543 UGF65528:UGG65543 UQB65528:UQC65543 UZX65528:UZY65543 VJT65528:VJU65543 VTP65528:VTQ65543 WDL65528:WDM65543 WNH65528:WNI65543 WXD65528:WXE65543 AV131064:AW131079 KR131064:KS131079 UN131064:UO131079 AEJ131064:AEK131079 AOF131064:AOG131079 AYB131064:AYC131079 BHX131064:BHY131079 BRT131064:BRU131079 CBP131064:CBQ131079 CLL131064:CLM131079 CVH131064:CVI131079 DFD131064:DFE131079 DOZ131064:DPA131079 DYV131064:DYW131079 EIR131064:EIS131079 ESN131064:ESO131079 FCJ131064:FCK131079 FMF131064:FMG131079 FWB131064:FWC131079 GFX131064:GFY131079 GPT131064:GPU131079 GZP131064:GZQ131079 HJL131064:HJM131079 HTH131064:HTI131079 IDD131064:IDE131079 IMZ131064:INA131079 IWV131064:IWW131079 JGR131064:JGS131079 JQN131064:JQO131079 KAJ131064:KAK131079 KKF131064:KKG131079 KUB131064:KUC131079 LDX131064:LDY131079 LNT131064:LNU131079 LXP131064:LXQ131079 MHL131064:MHM131079 MRH131064:MRI131079 NBD131064:NBE131079 NKZ131064:NLA131079 NUV131064:NUW131079 OER131064:OES131079 OON131064:OOO131079 OYJ131064:OYK131079 PIF131064:PIG131079 PSB131064:PSC131079 QBX131064:QBY131079 QLT131064:QLU131079 QVP131064:QVQ131079 RFL131064:RFM131079 RPH131064:RPI131079 RZD131064:RZE131079 SIZ131064:SJA131079 SSV131064:SSW131079 TCR131064:TCS131079 TMN131064:TMO131079 TWJ131064:TWK131079 UGF131064:UGG131079 UQB131064:UQC131079 UZX131064:UZY131079 VJT131064:VJU131079 VTP131064:VTQ131079 WDL131064:WDM131079 WNH131064:WNI131079 WXD131064:WXE131079 AV196600:AW196615 KR196600:KS196615 UN196600:UO196615 AEJ196600:AEK196615 AOF196600:AOG196615 AYB196600:AYC196615 BHX196600:BHY196615 BRT196600:BRU196615 CBP196600:CBQ196615 CLL196600:CLM196615 CVH196600:CVI196615 DFD196600:DFE196615 DOZ196600:DPA196615 DYV196600:DYW196615 EIR196600:EIS196615 ESN196600:ESO196615 FCJ196600:FCK196615 FMF196600:FMG196615 FWB196600:FWC196615 GFX196600:GFY196615 GPT196600:GPU196615 GZP196600:GZQ196615 HJL196600:HJM196615 HTH196600:HTI196615 IDD196600:IDE196615 IMZ196600:INA196615 IWV196600:IWW196615 JGR196600:JGS196615 JQN196600:JQO196615 KAJ196600:KAK196615 KKF196600:KKG196615 KUB196600:KUC196615 LDX196600:LDY196615 LNT196600:LNU196615 LXP196600:LXQ196615 MHL196600:MHM196615 MRH196600:MRI196615 NBD196600:NBE196615 NKZ196600:NLA196615 NUV196600:NUW196615 OER196600:OES196615 OON196600:OOO196615 OYJ196600:OYK196615 PIF196600:PIG196615 PSB196600:PSC196615 QBX196600:QBY196615 QLT196600:QLU196615 QVP196600:QVQ196615 RFL196600:RFM196615 RPH196600:RPI196615 RZD196600:RZE196615 SIZ196600:SJA196615 SSV196600:SSW196615 TCR196600:TCS196615 TMN196600:TMO196615 TWJ196600:TWK196615 UGF196600:UGG196615 UQB196600:UQC196615 UZX196600:UZY196615 VJT196600:VJU196615 VTP196600:VTQ196615 WDL196600:WDM196615 WNH196600:WNI196615 WXD196600:WXE196615 AV262136:AW262151 KR262136:KS262151 UN262136:UO262151 AEJ262136:AEK262151 AOF262136:AOG262151 AYB262136:AYC262151 BHX262136:BHY262151 BRT262136:BRU262151 CBP262136:CBQ262151 CLL262136:CLM262151 CVH262136:CVI262151 DFD262136:DFE262151 DOZ262136:DPA262151 DYV262136:DYW262151 EIR262136:EIS262151 ESN262136:ESO262151 FCJ262136:FCK262151 FMF262136:FMG262151 FWB262136:FWC262151 GFX262136:GFY262151 GPT262136:GPU262151 GZP262136:GZQ262151 HJL262136:HJM262151 HTH262136:HTI262151 IDD262136:IDE262151 IMZ262136:INA262151 IWV262136:IWW262151 JGR262136:JGS262151 JQN262136:JQO262151 KAJ262136:KAK262151 KKF262136:KKG262151 KUB262136:KUC262151 LDX262136:LDY262151 LNT262136:LNU262151 LXP262136:LXQ262151 MHL262136:MHM262151 MRH262136:MRI262151 NBD262136:NBE262151 NKZ262136:NLA262151 NUV262136:NUW262151 OER262136:OES262151 OON262136:OOO262151 OYJ262136:OYK262151 PIF262136:PIG262151 PSB262136:PSC262151 QBX262136:QBY262151 QLT262136:QLU262151 QVP262136:QVQ262151 RFL262136:RFM262151 RPH262136:RPI262151 RZD262136:RZE262151 SIZ262136:SJA262151 SSV262136:SSW262151 TCR262136:TCS262151 TMN262136:TMO262151 TWJ262136:TWK262151 UGF262136:UGG262151 UQB262136:UQC262151 UZX262136:UZY262151 VJT262136:VJU262151 VTP262136:VTQ262151 WDL262136:WDM262151 WNH262136:WNI262151 WXD262136:WXE262151 AV327672:AW327687 KR327672:KS327687 UN327672:UO327687 AEJ327672:AEK327687 AOF327672:AOG327687 AYB327672:AYC327687 BHX327672:BHY327687 BRT327672:BRU327687 CBP327672:CBQ327687 CLL327672:CLM327687 CVH327672:CVI327687 DFD327672:DFE327687 DOZ327672:DPA327687 DYV327672:DYW327687 EIR327672:EIS327687 ESN327672:ESO327687 FCJ327672:FCK327687 FMF327672:FMG327687 FWB327672:FWC327687 GFX327672:GFY327687 GPT327672:GPU327687 GZP327672:GZQ327687 HJL327672:HJM327687 HTH327672:HTI327687 IDD327672:IDE327687 IMZ327672:INA327687 IWV327672:IWW327687 JGR327672:JGS327687 JQN327672:JQO327687 KAJ327672:KAK327687 KKF327672:KKG327687 KUB327672:KUC327687 LDX327672:LDY327687 LNT327672:LNU327687 LXP327672:LXQ327687 MHL327672:MHM327687 MRH327672:MRI327687 NBD327672:NBE327687 NKZ327672:NLA327687 NUV327672:NUW327687 OER327672:OES327687 OON327672:OOO327687 OYJ327672:OYK327687 PIF327672:PIG327687 PSB327672:PSC327687 QBX327672:QBY327687 QLT327672:QLU327687 QVP327672:QVQ327687 RFL327672:RFM327687 RPH327672:RPI327687 RZD327672:RZE327687 SIZ327672:SJA327687 SSV327672:SSW327687 TCR327672:TCS327687 TMN327672:TMO327687 TWJ327672:TWK327687 UGF327672:UGG327687 UQB327672:UQC327687 UZX327672:UZY327687 VJT327672:VJU327687 VTP327672:VTQ327687 WDL327672:WDM327687 WNH327672:WNI327687 WXD327672:WXE327687 AV393208:AW393223 KR393208:KS393223 UN393208:UO393223 AEJ393208:AEK393223 AOF393208:AOG393223 AYB393208:AYC393223 BHX393208:BHY393223 BRT393208:BRU393223 CBP393208:CBQ393223 CLL393208:CLM393223 CVH393208:CVI393223 DFD393208:DFE393223 DOZ393208:DPA393223 DYV393208:DYW393223 EIR393208:EIS393223 ESN393208:ESO393223 FCJ393208:FCK393223 FMF393208:FMG393223 FWB393208:FWC393223 GFX393208:GFY393223 GPT393208:GPU393223 GZP393208:GZQ393223 HJL393208:HJM393223 HTH393208:HTI393223 IDD393208:IDE393223 IMZ393208:INA393223 IWV393208:IWW393223 JGR393208:JGS393223 JQN393208:JQO393223 KAJ393208:KAK393223 KKF393208:KKG393223 KUB393208:KUC393223 LDX393208:LDY393223 LNT393208:LNU393223 LXP393208:LXQ393223 MHL393208:MHM393223 MRH393208:MRI393223 NBD393208:NBE393223 NKZ393208:NLA393223 NUV393208:NUW393223 OER393208:OES393223 OON393208:OOO393223 OYJ393208:OYK393223 PIF393208:PIG393223 PSB393208:PSC393223 QBX393208:QBY393223 QLT393208:QLU393223 QVP393208:QVQ393223 RFL393208:RFM393223 RPH393208:RPI393223 RZD393208:RZE393223 SIZ393208:SJA393223 SSV393208:SSW393223 TCR393208:TCS393223 TMN393208:TMO393223 TWJ393208:TWK393223 UGF393208:UGG393223 UQB393208:UQC393223 UZX393208:UZY393223 VJT393208:VJU393223 VTP393208:VTQ393223 WDL393208:WDM393223 WNH393208:WNI393223 WXD393208:WXE393223 AV458744:AW458759 KR458744:KS458759 UN458744:UO458759 AEJ458744:AEK458759 AOF458744:AOG458759 AYB458744:AYC458759 BHX458744:BHY458759 BRT458744:BRU458759 CBP458744:CBQ458759 CLL458744:CLM458759 CVH458744:CVI458759 DFD458744:DFE458759 DOZ458744:DPA458759 DYV458744:DYW458759 EIR458744:EIS458759 ESN458744:ESO458759 FCJ458744:FCK458759 FMF458744:FMG458759 FWB458744:FWC458759 GFX458744:GFY458759 GPT458744:GPU458759 GZP458744:GZQ458759 HJL458744:HJM458759 HTH458744:HTI458759 IDD458744:IDE458759 IMZ458744:INA458759 IWV458744:IWW458759 JGR458744:JGS458759 JQN458744:JQO458759 KAJ458744:KAK458759 KKF458744:KKG458759 KUB458744:KUC458759 LDX458744:LDY458759 LNT458744:LNU458759 LXP458744:LXQ458759 MHL458744:MHM458759 MRH458744:MRI458759 NBD458744:NBE458759 NKZ458744:NLA458759 NUV458744:NUW458759 OER458744:OES458759 OON458744:OOO458759 OYJ458744:OYK458759 PIF458744:PIG458759 PSB458744:PSC458759 QBX458744:QBY458759 QLT458744:QLU458759 QVP458744:QVQ458759 RFL458744:RFM458759 RPH458744:RPI458759 RZD458744:RZE458759 SIZ458744:SJA458759 SSV458744:SSW458759 TCR458744:TCS458759 TMN458744:TMO458759 TWJ458744:TWK458759 UGF458744:UGG458759 UQB458744:UQC458759 UZX458744:UZY458759 VJT458744:VJU458759 VTP458744:VTQ458759 WDL458744:WDM458759 WNH458744:WNI458759 WXD458744:WXE458759 AV524280:AW524295 KR524280:KS524295 UN524280:UO524295 AEJ524280:AEK524295 AOF524280:AOG524295 AYB524280:AYC524295 BHX524280:BHY524295 BRT524280:BRU524295 CBP524280:CBQ524295 CLL524280:CLM524295 CVH524280:CVI524295 DFD524280:DFE524295 DOZ524280:DPA524295 DYV524280:DYW524295 EIR524280:EIS524295 ESN524280:ESO524295 FCJ524280:FCK524295 FMF524280:FMG524295 FWB524280:FWC524295 GFX524280:GFY524295 GPT524280:GPU524295 GZP524280:GZQ524295 HJL524280:HJM524295 HTH524280:HTI524295 IDD524280:IDE524295 IMZ524280:INA524295 IWV524280:IWW524295 JGR524280:JGS524295 JQN524280:JQO524295 KAJ524280:KAK524295 KKF524280:KKG524295 KUB524280:KUC524295 LDX524280:LDY524295 LNT524280:LNU524295 LXP524280:LXQ524295 MHL524280:MHM524295 MRH524280:MRI524295 NBD524280:NBE524295 NKZ524280:NLA524295 NUV524280:NUW524295 OER524280:OES524295 OON524280:OOO524295 OYJ524280:OYK524295 PIF524280:PIG524295 PSB524280:PSC524295 QBX524280:QBY524295 QLT524280:QLU524295 QVP524280:QVQ524295 RFL524280:RFM524295 RPH524280:RPI524295 RZD524280:RZE524295 SIZ524280:SJA524295 SSV524280:SSW524295 TCR524280:TCS524295 TMN524280:TMO524295 TWJ524280:TWK524295 UGF524280:UGG524295 UQB524280:UQC524295 UZX524280:UZY524295 VJT524280:VJU524295 VTP524280:VTQ524295 WDL524280:WDM524295 WNH524280:WNI524295 WXD524280:WXE524295 AV589816:AW589831 KR589816:KS589831 UN589816:UO589831 AEJ589816:AEK589831 AOF589816:AOG589831 AYB589816:AYC589831 BHX589816:BHY589831 BRT589816:BRU589831 CBP589816:CBQ589831 CLL589816:CLM589831 CVH589816:CVI589831 DFD589816:DFE589831 DOZ589816:DPA589831 DYV589816:DYW589831 EIR589816:EIS589831 ESN589816:ESO589831 FCJ589816:FCK589831 FMF589816:FMG589831 FWB589816:FWC589831 GFX589816:GFY589831 GPT589816:GPU589831 GZP589816:GZQ589831 HJL589816:HJM589831 HTH589816:HTI589831 IDD589816:IDE589831 IMZ589816:INA589831 IWV589816:IWW589831 JGR589816:JGS589831 JQN589816:JQO589831 KAJ589816:KAK589831 KKF589816:KKG589831 KUB589816:KUC589831 LDX589816:LDY589831 LNT589816:LNU589831 LXP589816:LXQ589831 MHL589816:MHM589831 MRH589816:MRI589831 NBD589816:NBE589831 NKZ589816:NLA589831 NUV589816:NUW589831 OER589816:OES589831 OON589816:OOO589831 OYJ589816:OYK589831 PIF589816:PIG589831 PSB589816:PSC589831 QBX589816:QBY589831 QLT589816:QLU589831 QVP589816:QVQ589831 RFL589816:RFM589831 RPH589816:RPI589831 RZD589816:RZE589831 SIZ589816:SJA589831 SSV589816:SSW589831 TCR589816:TCS589831 TMN589816:TMO589831 TWJ589816:TWK589831 UGF589816:UGG589831 UQB589816:UQC589831 UZX589816:UZY589831 VJT589816:VJU589831 VTP589816:VTQ589831 WDL589816:WDM589831 WNH589816:WNI589831 WXD589816:WXE589831 AV655352:AW655367 KR655352:KS655367 UN655352:UO655367 AEJ655352:AEK655367 AOF655352:AOG655367 AYB655352:AYC655367 BHX655352:BHY655367 BRT655352:BRU655367 CBP655352:CBQ655367 CLL655352:CLM655367 CVH655352:CVI655367 DFD655352:DFE655367 DOZ655352:DPA655367 DYV655352:DYW655367 EIR655352:EIS655367 ESN655352:ESO655367 FCJ655352:FCK655367 FMF655352:FMG655367 FWB655352:FWC655367 GFX655352:GFY655367 GPT655352:GPU655367 GZP655352:GZQ655367 HJL655352:HJM655367 HTH655352:HTI655367 IDD655352:IDE655367 IMZ655352:INA655367 IWV655352:IWW655367 JGR655352:JGS655367 JQN655352:JQO655367 KAJ655352:KAK655367 KKF655352:KKG655367 KUB655352:KUC655367 LDX655352:LDY655367 LNT655352:LNU655367 LXP655352:LXQ655367 MHL655352:MHM655367 MRH655352:MRI655367 NBD655352:NBE655367 NKZ655352:NLA655367 NUV655352:NUW655367 OER655352:OES655367 OON655352:OOO655367 OYJ655352:OYK655367 PIF655352:PIG655367 PSB655352:PSC655367 QBX655352:QBY655367 QLT655352:QLU655367 QVP655352:QVQ655367 RFL655352:RFM655367 RPH655352:RPI655367 RZD655352:RZE655367 SIZ655352:SJA655367 SSV655352:SSW655367 TCR655352:TCS655367 TMN655352:TMO655367 TWJ655352:TWK655367 UGF655352:UGG655367 UQB655352:UQC655367 UZX655352:UZY655367 VJT655352:VJU655367 VTP655352:VTQ655367 WDL655352:WDM655367 WNH655352:WNI655367 WXD655352:WXE655367 AV720888:AW720903 KR720888:KS720903 UN720888:UO720903 AEJ720888:AEK720903 AOF720888:AOG720903 AYB720888:AYC720903 BHX720888:BHY720903 BRT720888:BRU720903 CBP720888:CBQ720903 CLL720888:CLM720903 CVH720888:CVI720903 DFD720888:DFE720903 DOZ720888:DPA720903 DYV720888:DYW720903 EIR720888:EIS720903 ESN720888:ESO720903 FCJ720888:FCK720903 FMF720888:FMG720903 FWB720888:FWC720903 GFX720888:GFY720903 GPT720888:GPU720903 GZP720888:GZQ720903 HJL720888:HJM720903 HTH720888:HTI720903 IDD720888:IDE720903 IMZ720888:INA720903 IWV720888:IWW720903 JGR720888:JGS720903 JQN720888:JQO720903 KAJ720888:KAK720903 KKF720888:KKG720903 KUB720888:KUC720903 LDX720888:LDY720903 LNT720888:LNU720903 LXP720888:LXQ720903 MHL720888:MHM720903 MRH720888:MRI720903 NBD720888:NBE720903 NKZ720888:NLA720903 NUV720888:NUW720903 OER720888:OES720903 OON720888:OOO720903 OYJ720888:OYK720903 PIF720888:PIG720903 PSB720888:PSC720903 QBX720888:QBY720903 QLT720888:QLU720903 QVP720888:QVQ720903 RFL720888:RFM720903 RPH720888:RPI720903 RZD720888:RZE720903 SIZ720888:SJA720903 SSV720888:SSW720903 TCR720888:TCS720903 TMN720888:TMO720903 TWJ720888:TWK720903 UGF720888:UGG720903 UQB720888:UQC720903 UZX720888:UZY720903 VJT720888:VJU720903 VTP720888:VTQ720903 WDL720888:WDM720903 WNH720888:WNI720903 WXD720888:WXE720903 AV786424:AW786439 KR786424:KS786439 UN786424:UO786439 AEJ786424:AEK786439 AOF786424:AOG786439 AYB786424:AYC786439 BHX786424:BHY786439 BRT786424:BRU786439 CBP786424:CBQ786439 CLL786424:CLM786439 CVH786424:CVI786439 DFD786424:DFE786439 DOZ786424:DPA786439 DYV786424:DYW786439 EIR786424:EIS786439 ESN786424:ESO786439 FCJ786424:FCK786439 FMF786424:FMG786439 FWB786424:FWC786439 GFX786424:GFY786439 GPT786424:GPU786439 GZP786424:GZQ786439 HJL786424:HJM786439 HTH786424:HTI786439 IDD786424:IDE786439 IMZ786424:INA786439 IWV786424:IWW786439 JGR786424:JGS786439 JQN786424:JQO786439 KAJ786424:KAK786439 KKF786424:KKG786439 KUB786424:KUC786439 LDX786424:LDY786439 LNT786424:LNU786439 LXP786424:LXQ786439 MHL786424:MHM786439 MRH786424:MRI786439 NBD786424:NBE786439 NKZ786424:NLA786439 NUV786424:NUW786439 OER786424:OES786439 OON786424:OOO786439 OYJ786424:OYK786439 PIF786424:PIG786439 PSB786424:PSC786439 QBX786424:QBY786439 QLT786424:QLU786439 QVP786424:QVQ786439 RFL786424:RFM786439 RPH786424:RPI786439 RZD786424:RZE786439 SIZ786424:SJA786439 SSV786424:SSW786439 TCR786424:TCS786439 TMN786424:TMO786439 TWJ786424:TWK786439 UGF786424:UGG786439 UQB786424:UQC786439 UZX786424:UZY786439 VJT786424:VJU786439 VTP786424:VTQ786439 WDL786424:WDM786439 WNH786424:WNI786439 WXD786424:WXE786439 AV851960:AW851975 KR851960:KS851975 UN851960:UO851975 AEJ851960:AEK851975 AOF851960:AOG851975 AYB851960:AYC851975 BHX851960:BHY851975 BRT851960:BRU851975 CBP851960:CBQ851975 CLL851960:CLM851975 CVH851960:CVI851975 DFD851960:DFE851975 DOZ851960:DPA851975 DYV851960:DYW851975 EIR851960:EIS851975 ESN851960:ESO851975 FCJ851960:FCK851975 FMF851960:FMG851975 FWB851960:FWC851975 GFX851960:GFY851975 GPT851960:GPU851975 GZP851960:GZQ851975 HJL851960:HJM851975 HTH851960:HTI851975 IDD851960:IDE851975 IMZ851960:INA851975 IWV851960:IWW851975 JGR851960:JGS851975 JQN851960:JQO851975 KAJ851960:KAK851975 KKF851960:KKG851975 KUB851960:KUC851975 LDX851960:LDY851975 LNT851960:LNU851975 LXP851960:LXQ851975 MHL851960:MHM851975 MRH851960:MRI851975 NBD851960:NBE851975 NKZ851960:NLA851975 NUV851960:NUW851975 OER851960:OES851975 OON851960:OOO851975 OYJ851960:OYK851975 PIF851960:PIG851975 PSB851960:PSC851975 QBX851960:QBY851975 QLT851960:QLU851975 QVP851960:QVQ851975 RFL851960:RFM851975 RPH851960:RPI851975 RZD851960:RZE851975 SIZ851960:SJA851975 SSV851960:SSW851975 TCR851960:TCS851975 TMN851960:TMO851975 TWJ851960:TWK851975 UGF851960:UGG851975 UQB851960:UQC851975 UZX851960:UZY851975 VJT851960:VJU851975 VTP851960:VTQ851975 WDL851960:WDM851975 WNH851960:WNI851975 WXD851960:WXE851975 AV917496:AW917511 KR917496:KS917511 UN917496:UO917511 AEJ917496:AEK917511 AOF917496:AOG917511 AYB917496:AYC917511 BHX917496:BHY917511 BRT917496:BRU917511 CBP917496:CBQ917511 CLL917496:CLM917511 CVH917496:CVI917511 DFD917496:DFE917511 DOZ917496:DPA917511 DYV917496:DYW917511 EIR917496:EIS917511 ESN917496:ESO917511 FCJ917496:FCK917511 FMF917496:FMG917511 FWB917496:FWC917511 GFX917496:GFY917511 GPT917496:GPU917511 GZP917496:GZQ917511 HJL917496:HJM917511 HTH917496:HTI917511 IDD917496:IDE917511 IMZ917496:INA917511 IWV917496:IWW917511 JGR917496:JGS917511 JQN917496:JQO917511 KAJ917496:KAK917511 KKF917496:KKG917511 KUB917496:KUC917511 LDX917496:LDY917511 LNT917496:LNU917511 LXP917496:LXQ917511 MHL917496:MHM917511 MRH917496:MRI917511 NBD917496:NBE917511 NKZ917496:NLA917511 NUV917496:NUW917511 OER917496:OES917511 OON917496:OOO917511 OYJ917496:OYK917511 PIF917496:PIG917511 PSB917496:PSC917511 QBX917496:QBY917511 QLT917496:QLU917511 QVP917496:QVQ917511 RFL917496:RFM917511 RPH917496:RPI917511 RZD917496:RZE917511 SIZ917496:SJA917511 SSV917496:SSW917511 TCR917496:TCS917511 TMN917496:TMO917511 TWJ917496:TWK917511 UGF917496:UGG917511 UQB917496:UQC917511 UZX917496:UZY917511 VJT917496:VJU917511 VTP917496:VTQ917511 WDL917496:WDM917511 WNH917496:WNI917511 WXD917496:WXE917511 AV983032:AW983047 KR983032:KS983047 UN983032:UO983047 AEJ983032:AEK983047 AOF983032:AOG983047 AYB983032:AYC983047 BHX983032:BHY983047 BRT983032:BRU983047 CBP983032:CBQ983047 CLL983032:CLM983047 CVH983032:CVI983047 DFD983032:DFE983047 DOZ983032:DPA983047 DYV983032:DYW983047 EIR983032:EIS983047 ESN983032:ESO983047 FCJ983032:FCK983047 FMF983032:FMG983047 FWB983032:FWC983047 GFX983032:GFY983047 GPT983032:GPU983047 GZP983032:GZQ983047 HJL983032:HJM983047 HTH983032:HTI983047 IDD983032:IDE983047 IMZ983032:INA983047 IWV983032:IWW983047 JGR983032:JGS983047 JQN983032:JQO983047 KAJ983032:KAK983047 KKF983032:KKG983047 KUB983032:KUC983047 LDX983032:LDY983047 LNT983032:LNU983047 LXP983032:LXQ983047 MHL983032:MHM983047 MRH983032:MRI983047 NBD983032:NBE983047 NKZ983032:NLA983047 NUV983032:NUW983047 OER983032:OES983047 OON983032:OOO983047 OYJ983032:OYK983047 PIF983032:PIG983047 PSB983032:PSC983047 QBX983032:QBY983047 QLT983032:QLU983047 QVP983032:QVQ983047 RFL983032:RFM983047 RPH983032:RPI983047 RZD983032:RZE983047 SIZ983032:SJA983047 SSV983032:SSW983047 TCR983032:TCS983047 TMN983032:TMO983047 TWJ983032:TWK983047 UGF983032:UGG983047 UQB983032:UQC983047 UZX983032:UZY983047 VJT983032:VJU983047 VTP983032:VTQ983047 WDL983032:WDM983047 WNH983032:WNI983047 WXD983032:WXE983047 AU8 KQ8 UM8 AEI8 AOE8 AYA8 BHW8 BRS8 CBO8 CLK8 CVG8 DFC8 DOY8 DYU8 EIQ8 ESM8 FCI8 FME8 FWA8 GFW8 GPS8 GZO8 HJK8 HTG8 IDC8 IMY8 IWU8 JGQ8 JQM8 KAI8 KKE8 KUA8 LDW8 LNS8 LXO8 MHK8 MRG8 NBC8 NKY8 NUU8 OEQ8 OOM8 OYI8 PIE8 PSA8 QBW8 QLS8 QVO8 RFK8 RPG8 RZC8 SIY8 SSU8 TCQ8 TMM8 TWI8 UGE8 UQA8 UZW8 VJS8 VTO8 WDK8 WNG8 WXC8 AU65510 KQ65510 UM65510 AEI65510 AOE65510 AYA65510 BHW65510 BRS65510 CBO65510 CLK65510 CVG65510 DFC65510 DOY65510 DYU65510 EIQ65510 ESM65510 FCI65510 FME65510 FWA65510 GFW65510 GPS65510 GZO65510 HJK65510 HTG65510 IDC65510 IMY65510 IWU65510 JGQ65510 JQM65510 KAI65510 KKE65510 KUA65510 LDW65510 LNS65510 LXO65510 MHK65510 MRG65510 NBC65510 NKY65510 NUU65510 OEQ65510 OOM65510 OYI65510 PIE65510 PSA65510 QBW65510 QLS65510 QVO65510 RFK65510 RPG65510 RZC65510 SIY65510 SSU65510 TCQ65510 TMM65510 TWI65510 UGE65510 UQA65510 UZW65510 VJS65510 VTO65510 WDK65510 WNG65510 WXC65510 AU131046 KQ131046 UM131046 AEI131046 AOE131046 AYA131046 BHW131046 BRS131046 CBO131046 CLK131046 CVG131046 DFC131046 DOY131046 DYU131046 EIQ131046 ESM131046 FCI131046 FME131046 FWA131046 GFW131046 GPS131046 GZO131046 HJK131046 HTG131046 IDC131046 IMY131046 IWU131046 JGQ131046 JQM131046 KAI131046 KKE131046 KUA131046 LDW131046 LNS131046 LXO131046 MHK131046 MRG131046 NBC131046 NKY131046 NUU131046 OEQ131046 OOM131046 OYI131046 PIE131046 PSA131046 QBW131046 QLS131046 QVO131046 RFK131046 RPG131046 RZC131046 SIY131046 SSU131046 TCQ131046 TMM131046 TWI131046 UGE131046 UQA131046 UZW131046 VJS131046 VTO131046 WDK131046 WNG131046 WXC131046 AU196582 KQ196582 UM196582 AEI196582 AOE196582 AYA196582 BHW196582 BRS196582 CBO196582 CLK196582 CVG196582 DFC196582 DOY196582 DYU196582 EIQ196582 ESM196582 FCI196582 FME196582 FWA196582 GFW196582 GPS196582 GZO196582 HJK196582 HTG196582 IDC196582 IMY196582 IWU196582 JGQ196582 JQM196582 KAI196582 KKE196582 KUA196582 LDW196582 LNS196582 LXO196582 MHK196582 MRG196582 NBC196582 NKY196582 NUU196582 OEQ196582 OOM196582 OYI196582 PIE196582 PSA196582 QBW196582 QLS196582 QVO196582 RFK196582 RPG196582 RZC196582 SIY196582 SSU196582 TCQ196582 TMM196582 TWI196582 UGE196582 UQA196582 UZW196582 VJS196582 VTO196582 WDK196582 WNG196582 WXC196582 AU262118 KQ262118 UM262118 AEI262118 AOE262118 AYA262118 BHW262118 BRS262118 CBO262118 CLK262118 CVG262118 DFC262118 DOY262118 DYU262118 EIQ262118 ESM262118 FCI262118 FME262118 FWA262118 GFW262118 GPS262118 GZO262118 HJK262118 HTG262118 IDC262118 IMY262118 IWU262118 JGQ262118 JQM262118 KAI262118 KKE262118 KUA262118 LDW262118 LNS262118 LXO262118 MHK262118 MRG262118 NBC262118 NKY262118 NUU262118 OEQ262118 OOM262118 OYI262118 PIE262118 PSA262118 QBW262118 QLS262118 QVO262118 RFK262118 RPG262118 RZC262118 SIY262118 SSU262118 TCQ262118 TMM262118 TWI262118 UGE262118 UQA262118 UZW262118 VJS262118 VTO262118 WDK262118 WNG262118 WXC262118 AU327654 KQ327654 UM327654 AEI327654 AOE327654 AYA327654 BHW327654 BRS327654 CBO327654 CLK327654 CVG327654 DFC327654 DOY327654 DYU327654 EIQ327654 ESM327654 FCI327654 FME327654 FWA327654 GFW327654 GPS327654 GZO327654 HJK327654 HTG327654 IDC327654 IMY327654 IWU327654 JGQ327654 JQM327654 KAI327654 KKE327654 KUA327654 LDW327654 LNS327654 LXO327654 MHK327654 MRG327654 NBC327654 NKY327654 NUU327654 OEQ327654 OOM327654 OYI327654 PIE327654 PSA327654 QBW327654 QLS327654 QVO327654 RFK327654 RPG327654 RZC327654 SIY327654 SSU327654 TCQ327654 TMM327654 TWI327654 UGE327654 UQA327654 UZW327654 VJS327654 VTO327654 WDK327654 WNG327654 WXC327654 AU393190 KQ393190 UM393190 AEI393190 AOE393190 AYA393190 BHW393190 BRS393190 CBO393190 CLK393190 CVG393190 DFC393190 DOY393190 DYU393190 EIQ393190 ESM393190 FCI393190 FME393190 FWA393190 GFW393190 GPS393190 GZO393190 HJK393190 HTG393190 IDC393190 IMY393190 IWU393190 JGQ393190 JQM393190 KAI393190 KKE393190 KUA393190 LDW393190 LNS393190 LXO393190 MHK393190 MRG393190 NBC393190 NKY393190 NUU393190 OEQ393190 OOM393190 OYI393190 PIE393190 PSA393190 QBW393190 QLS393190 QVO393190 RFK393190 RPG393190 RZC393190 SIY393190 SSU393190 TCQ393190 TMM393190 TWI393190 UGE393190 UQA393190 UZW393190 VJS393190 VTO393190 WDK393190 WNG393190 WXC393190 AU458726 KQ458726 UM458726 AEI458726 AOE458726 AYA458726 BHW458726 BRS458726 CBO458726 CLK458726 CVG458726 DFC458726 DOY458726 DYU458726 EIQ458726 ESM458726 FCI458726 FME458726 FWA458726 GFW458726 GPS458726 GZO458726 HJK458726 HTG458726 IDC458726 IMY458726 IWU458726 JGQ458726 JQM458726 KAI458726 KKE458726 KUA458726 LDW458726 LNS458726 LXO458726 MHK458726 MRG458726 NBC458726 NKY458726 NUU458726 OEQ458726 OOM458726 OYI458726 PIE458726 PSA458726 QBW458726 QLS458726 QVO458726 RFK458726 RPG458726 RZC458726 SIY458726 SSU458726 TCQ458726 TMM458726 TWI458726 UGE458726 UQA458726 UZW458726 VJS458726 VTO458726 WDK458726 WNG458726 WXC458726 AU524262 KQ524262 UM524262 AEI524262 AOE524262 AYA524262 BHW524262 BRS524262 CBO524262 CLK524262 CVG524262 DFC524262 DOY524262 DYU524262 EIQ524262 ESM524262 FCI524262 FME524262 FWA524262 GFW524262 GPS524262 GZO524262 HJK524262 HTG524262 IDC524262 IMY524262 IWU524262 JGQ524262 JQM524262 KAI524262 KKE524262 KUA524262 LDW524262 LNS524262 LXO524262 MHK524262 MRG524262 NBC524262 NKY524262 NUU524262 OEQ524262 OOM524262 OYI524262 PIE524262 PSA524262 QBW524262 QLS524262 QVO524262 RFK524262 RPG524262 RZC524262 SIY524262 SSU524262 TCQ524262 TMM524262 TWI524262 UGE524262 UQA524262 UZW524262 VJS524262 VTO524262 WDK524262 WNG524262 WXC524262 AU589798 KQ589798 UM589798 AEI589798 AOE589798 AYA589798 BHW589798 BRS589798 CBO589798 CLK589798 CVG589798 DFC589798 DOY589798 DYU589798 EIQ589798 ESM589798 FCI589798 FME589798 FWA589798 GFW589798 GPS589798 GZO589798 HJK589798 HTG589798 IDC589798 IMY589798 IWU589798 JGQ589798 JQM589798 KAI589798 KKE589798 KUA589798 LDW589798 LNS589798 LXO589798 MHK589798 MRG589798 NBC589798 NKY589798 NUU589798 OEQ589798 OOM589798 OYI589798 PIE589798 PSA589798 QBW589798 QLS589798 QVO589798 RFK589798 RPG589798 RZC589798 SIY589798 SSU589798 TCQ589798 TMM589798 TWI589798 UGE589798 UQA589798 UZW589798 VJS589798 VTO589798 WDK589798 WNG589798 WXC589798 AU655334 KQ655334 UM655334 AEI655334 AOE655334 AYA655334 BHW655334 BRS655334 CBO655334 CLK655334 CVG655334 DFC655334 DOY655334 DYU655334 EIQ655334 ESM655334 FCI655334 FME655334 FWA655334 GFW655334 GPS655334 GZO655334 HJK655334 HTG655334 IDC655334 IMY655334 IWU655334 JGQ655334 JQM655334 KAI655334 KKE655334 KUA655334 LDW655334 LNS655334 LXO655334 MHK655334 MRG655334 NBC655334 NKY655334 NUU655334 OEQ655334 OOM655334 OYI655334 PIE655334 PSA655334 QBW655334 QLS655334 QVO655334 RFK655334 RPG655334 RZC655334 SIY655334 SSU655334 TCQ655334 TMM655334 TWI655334 UGE655334 UQA655334 UZW655334 VJS655334 VTO655334 WDK655334 WNG655334 WXC655334 AU720870 KQ720870 UM720870 AEI720870 AOE720870 AYA720870 BHW720870 BRS720870 CBO720870 CLK720870 CVG720870 DFC720870 DOY720870 DYU720870 EIQ720870 ESM720870 FCI720870 FME720870 FWA720870 GFW720870 GPS720870 GZO720870 HJK720870 HTG720870 IDC720870 IMY720870 IWU720870 JGQ720870 JQM720870 KAI720870 KKE720870 KUA720870 LDW720870 LNS720870 LXO720870 MHK720870 MRG720870 NBC720870 NKY720870 NUU720870 OEQ720870 OOM720870 OYI720870 PIE720870 PSA720870 QBW720870 QLS720870 QVO720870 RFK720870 RPG720870 RZC720870 SIY720870 SSU720870 TCQ720870 TMM720870 TWI720870 UGE720870 UQA720870 UZW720870 VJS720870 VTO720870 WDK720870 WNG720870 WXC720870 AU786406 KQ786406 UM786406 AEI786406 AOE786406 AYA786406 BHW786406 BRS786406 CBO786406 CLK786406 CVG786406 DFC786406 DOY786406 DYU786406 EIQ786406 ESM786406 FCI786406 FME786406 FWA786406 GFW786406 GPS786406 GZO786406 HJK786406 HTG786406 IDC786406 IMY786406 IWU786406 JGQ786406 JQM786406 KAI786406 KKE786406 KUA786406 LDW786406 LNS786406 LXO786406 MHK786406 MRG786406 NBC786406 NKY786406 NUU786406 OEQ786406 OOM786406 OYI786406 PIE786406 PSA786406 QBW786406 QLS786406 QVO786406 RFK786406 RPG786406 RZC786406 SIY786406 SSU786406 TCQ786406 TMM786406 TWI786406 UGE786406 UQA786406 UZW786406 VJS786406 VTO786406 WDK786406 WNG786406 WXC786406 AU851942 KQ851942 UM851942 AEI851942 AOE851942 AYA851942 BHW851942 BRS851942 CBO851942 CLK851942 CVG851942 DFC851942 DOY851942 DYU851942 EIQ851942 ESM851942 FCI851942 FME851942 FWA851942 GFW851942 GPS851942 GZO851942 HJK851942 HTG851942 IDC851942 IMY851942 IWU851942 JGQ851942 JQM851942 KAI851942 KKE851942 KUA851942 LDW851942 LNS851942 LXO851942 MHK851942 MRG851942 NBC851942 NKY851942 NUU851942 OEQ851942 OOM851942 OYI851942 PIE851942 PSA851942 QBW851942 QLS851942 QVO851942 RFK851942 RPG851942 RZC851942 SIY851942 SSU851942 TCQ851942 TMM851942 TWI851942 UGE851942 UQA851942 UZW851942 VJS851942 VTO851942 WDK851942 WNG851942 WXC851942 AU917478 KQ917478 UM917478 AEI917478 AOE917478 AYA917478 BHW917478 BRS917478 CBO917478 CLK917478 CVG917478 DFC917478 DOY917478 DYU917478 EIQ917478 ESM917478 FCI917478 FME917478 FWA917478 GFW917478 GPS917478 GZO917478 HJK917478 HTG917478 IDC917478 IMY917478 IWU917478 JGQ917478 JQM917478 KAI917478 KKE917478 KUA917478 LDW917478 LNS917478 LXO917478 MHK917478 MRG917478 NBC917478 NKY917478 NUU917478 OEQ917478 OOM917478 OYI917478 PIE917478 PSA917478 QBW917478 QLS917478 QVO917478 RFK917478 RPG917478 RZC917478 SIY917478 SSU917478 TCQ917478 TMM917478 TWI917478 UGE917478 UQA917478 UZW917478 VJS917478 VTO917478 WDK917478 WNG917478 WXC917478 AU983014 KQ983014 UM983014 AEI983014 AOE983014 AYA983014 BHW983014 BRS983014 CBO983014 CLK983014 CVG983014 DFC983014 DOY983014 DYU983014 EIQ983014 ESM983014 FCI983014 FME983014 FWA983014 GFW983014 GPS983014 GZO983014 HJK983014 HTG983014 IDC983014 IMY983014 IWU983014 JGQ983014 JQM983014 KAI983014 KKE983014 KUA983014 LDW983014 LNS983014 LXO983014 MHK983014 MRG983014 NBC983014 NKY983014 NUU983014 OEQ983014 OOM983014 OYI983014 PIE983014 PSA983014 QBW983014 QLS983014 QVO983014 RFK983014 RPG983014 RZC983014 SIY983014 SSU983014 TCQ983014 TMM983014 TWI983014 UGE983014 UQA983014 UZW983014 VJS983014 VTO983014 WDK983014 WNG983014 WXC983014 AU10 KQ10 UM10 AEI10 AOE10 AYA10 BHW10 BRS10 CBO10 CLK10 CVG10 DFC10 DOY10 DYU10 EIQ10 ESM10 FCI10 FME10 FWA10 GFW10 GPS10 GZO10 HJK10 HTG10 IDC10 IMY10 IWU10 JGQ10 JQM10 KAI10 KKE10 KUA10 LDW10 LNS10 LXO10 MHK10 MRG10 NBC10 NKY10 NUU10 OEQ10 OOM10 OYI10 PIE10 PSA10 QBW10 QLS10 QVO10 RFK10 RPG10 RZC10 SIY10 SSU10 TCQ10 TMM10 TWI10 UGE10 UQA10 UZW10 VJS10 VTO10 WDK10 WNG10 WXC10 AU65512 KQ65512 UM65512 AEI65512 AOE65512 AYA65512 BHW65512 BRS65512 CBO65512 CLK65512 CVG65512 DFC65512 DOY65512 DYU65512 EIQ65512 ESM65512 FCI65512 FME65512 FWA65512 GFW65512 GPS65512 GZO65512 HJK65512 HTG65512 IDC65512 IMY65512 IWU65512 JGQ65512 JQM65512 KAI65512 KKE65512 KUA65512 LDW65512 LNS65512 LXO65512 MHK65512 MRG65512 NBC65512 NKY65512 NUU65512 OEQ65512 OOM65512 OYI65512 PIE65512 PSA65512 QBW65512 QLS65512 QVO65512 RFK65512 RPG65512 RZC65512 SIY65512 SSU65512 TCQ65512 TMM65512 TWI65512 UGE65512 UQA65512 UZW65512 VJS65512 VTO65512 WDK65512 WNG65512 WXC65512 AU131048 KQ131048 UM131048 AEI131048 AOE131048 AYA131048 BHW131048 BRS131048 CBO131048 CLK131048 CVG131048 DFC131048 DOY131048 DYU131048 EIQ131048 ESM131048 FCI131048 FME131048 FWA131048 GFW131048 GPS131048 GZO131048 HJK131048 HTG131048 IDC131048 IMY131048 IWU131048 JGQ131048 JQM131048 KAI131048 KKE131048 KUA131048 LDW131048 LNS131048 LXO131048 MHK131048 MRG131048 NBC131048 NKY131048 NUU131048 OEQ131048 OOM131048 OYI131048 PIE131048 PSA131048 QBW131048 QLS131048 QVO131048 RFK131048 RPG131048 RZC131048 SIY131048 SSU131048 TCQ131048 TMM131048 TWI131048 UGE131048 UQA131048 UZW131048 VJS131048 VTO131048 WDK131048 WNG131048 WXC131048 AU196584 KQ196584 UM196584 AEI196584 AOE196584 AYA196584 BHW196584 BRS196584 CBO196584 CLK196584 CVG196584 DFC196584 DOY196584 DYU196584 EIQ196584 ESM196584 FCI196584 FME196584 FWA196584 GFW196584 GPS196584 GZO196584 HJK196584 HTG196584 IDC196584 IMY196584 IWU196584 JGQ196584 JQM196584 KAI196584 KKE196584 KUA196584 LDW196584 LNS196584 LXO196584 MHK196584 MRG196584 NBC196584 NKY196584 NUU196584 OEQ196584 OOM196584 OYI196584 PIE196584 PSA196584 QBW196584 QLS196584 QVO196584 RFK196584 RPG196584 RZC196584 SIY196584 SSU196584 TCQ196584 TMM196584 TWI196584 UGE196584 UQA196584 UZW196584 VJS196584 VTO196584 WDK196584 WNG196584 WXC196584 AU262120 KQ262120 UM262120 AEI262120 AOE262120 AYA262120 BHW262120 BRS262120 CBO262120 CLK262120 CVG262120 DFC262120 DOY262120 DYU262120 EIQ262120 ESM262120 FCI262120 FME262120 FWA262120 GFW262120 GPS262120 GZO262120 HJK262120 HTG262120 IDC262120 IMY262120 IWU262120 JGQ262120 JQM262120 KAI262120 KKE262120 KUA262120 LDW262120 LNS262120 LXO262120 MHK262120 MRG262120 NBC262120 NKY262120 NUU262120 OEQ262120 OOM262120 OYI262120 PIE262120 PSA262120 QBW262120 QLS262120 QVO262120 RFK262120 RPG262120 RZC262120 SIY262120 SSU262120 TCQ262120 TMM262120 TWI262120 UGE262120 UQA262120 UZW262120 VJS262120 VTO262120 WDK262120 WNG262120 WXC262120 AU327656 KQ327656 UM327656 AEI327656 AOE327656 AYA327656 BHW327656 BRS327656 CBO327656 CLK327656 CVG327656 DFC327656 DOY327656 DYU327656 EIQ327656 ESM327656 FCI327656 FME327656 FWA327656 GFW327656 GPS327656 GZO327656 HJK327656 HTG327656 IDC327656 IMY327656 IWU327656 JGQ327656 JQM327656 KAI327656 KKE327656 KUA327656 LDW327656 LNS327656 LXO327656 MHK327656 MRG327656 NBC327656 NKY327656 NUU327656 OEQ327656 OOM327656 OYI327656 PIE327656 PSA327656 QBW327656 QLS327656 QVO327656 RFK327656 RPG327656 RZC327656 SIY327656 SSU327656 TCQ327656 TMM327656 TWI327656 UGE327656 UQA327656 UZW327656 VJS327656 VTO327656 WDK327656 WNG327656 WXC327656 AU393192 KQ393192 UM393192 AEI393192 AOE393192 AYA393192 BHW393192 BRS393192 CBO393192 CLK393192 CVG393192 DFC393192 DOY393192 DYU393192 EIQ393192 ESM393192 FCI393192 FME393192 FWA393192 GFW393192 GPS393192 GZO393192 HJK393192 HTG393192 IDC393192 IMY393192 IWU393192 JGQ393192 JQM393192 KAI393192 KKE393192 KUA393192 LDW393192 LNS393192 LXO393192 MHK393192 MRG393192 NBC393192 NKY393192 NUU393192 OEQ393192 OOM393192 OYI393192 PIE393192 PSA393192 QBW393192 QLS393192 QVO393192 RFK393192 RPG393192 RZC393192 SIY393192 SSU393192 TCQ393192 TMM393192 TWI393192 UGE393192 UQA393192 UZW393192 VJS393192 VTO393192 WDK393192 WNG393192 WXC393192 AU458728 KQ458728 UM458728 AEI458728 AOE458728 AYA458728 BHW458728 BRS458728 CBO458728 CLK458728 CVG458728 DFC458728 DOY458728 DYU458728 EIQ458728 ESM458728 FCI458728 FME458728 FWA458728 GFW458728 GPS458728 GZO458728 HJK458728 HTG458728 IDC458728 IMY458728 IWU458728 JGQ458728 JQM458728 KAI458728 KKE458728 KUA458728 LDW458728 LNS458728 LXO458728 MHK458728 MRG458728 NBC458728 NKY458728 NUU458728 OEQ458728 OOM458728 OYI458728 PIE458728 PSA458728 QBW458728 QLS458728 QVO458728 RFK458728 RPG458728 RZC458728 SIY458728 SSU458728 TCQ458728 TMM458728 TWI458728 UGE458728 UQA458728 UZW458728 VJS458728 VTO458728 WDK458728 WNG458728 WXC458728 AU524264 KQ524264 UM524264 AEI524264 AOE524264 AYA524264 BHW524264 BRS524264 CBO524264 CLK524264 CVG524264 DFC524264 DOY524264 DYU524264 EIQ524264 ESM524264 FCI524264 FME524264 FWA524264 GFW524264 GPS524264 GZO524264 HJK524264 HTG524264 IDC524264 IMY524264 IWU524264 JGQ524264 JQM524264 KAI524264 KKE524264 KUA524264 LDW524264 LNS524264 LXO524264 MHK524264 MRG524264 NBC524264 NKY524264 NUU524264 OEQ524264 OOM524264 OYI524264 PIE524264 PSA524264 QBW524264 QLS524264 QVO524264 RFK524264 RPG524264 RZC524264 SIY524264 SSU524264 TCQ524264 TMM524264 TWI524264 UGE524264 UQA524264 UZW524264 VJS524264 VTO524264 WDK524264 WNG524264 WXC524264 AU589800 KQ589800 UM589800 AEI589800 AOE589800 AYA589800 BHW589800 BRS589800 CBO589800 CLK589800 CVG589800 DFC589800 DOY589800 DYU589800 EIQ589800 ESM589800 FCI589800 FME589800 FWA589800 GFW589800 GPS589800 GZO589800 HJK589800 HTG589800 IDC589800 IMY589800 IWU589800 JGQ589800 JQM589800 KAI589800 KKE589800 KUA589800 LDW589800 LNS589800 LXO589800 MHK589800 MRG589800 NBC589800 NKY589800 NUU589800 OEQ589800 OOM589800 OYI589800 PIE589800 PSA589800 QBW589800 QLS589800 QVO589800 RFK589800 RPG589800 RZC589800 SIY589800 SSU589800 TCQ589800 TMM589800 TWI589800 UGE589800 UQA589800 UZW589800 VJS589800 VTO589800 WDK589800 WNG589800 WXC589800 AU655336 KQ655336 UM655336 AEI655336 AOE655336 AYA655336 BHW655336 BRS655336 CBO655336 CLK655336 CVG655336 DFC655336 DOY655336 DYU655336 EIQ655336 ESM655336 FCI655336 FME655336 FWA655336 GFW655336 GPS655336 GZO655336 HJK655336 HTG655336 IDC655336 IMY655336 IWU655336 JGQ655336 JQM655336 KAI655336 KKE655336 KUA655336 LDW655336 LNS655336 LXO655336 MHK655336 MRG655336 NBC655336 NKY655336 NUU655336 OEQ655336 OOM655336 OYI655336 PIE655336 PSA655336 QBW655336 QLS655336 QVO655336 RFK655336 RPG655336 RZC655336 SIY655336 SSU655336 TCQ655336 TMM655336 TWI655336 UGE655336 UQA655336 UZW655336 VJS655336 VTO655336 WDK655336 WNG655336 WXC655336 AU720872 KQ720872 UM720872 AEI720872 AOE720872 AYA720872 BHW720872 BRS720872 CBO720872 CLK720872 CVG720872 DFC720872 DOY720872 DYU720872 EIQ720872 ESM720872 FCI720872 FME720872 FWA720872 GFW720872 GPS720872 GZO720872 HJK720872 HTG720872 IDC720872 IMY720872 IWU720872 JGQ720872 JQM720872 KAI720872 KKE720872 KUA720872 LDW720872 LNS720872 LXO720872 MHK720872 MRG720872 NBC720872 NKY720872 NUU720872 OEQ720872 OOM720872 OYI720872 PIE720872 PSA720872 QBW720872 QLS720872 QVO720872 RFK720872 RPG720872 RZC720872 SIY720872 SSU720872 TCQ720872 TMM720872 TWI720872 UGE720872 UQA720872 UZW720872 VJS720872 VTO720872 WDK720872 WNG720872 WXC720872 AU786408 KQ786408 UM786408 AEI786408 AOE786408 AYA786408 BHW786408 BRS786408 CBO786408 CLK786408 CVG786408 DFC786408 DOY786408 DYU786408 EIQ786408 ESM786408 FCI786408 FME786408 FWA786408 GFW786408 GPS786408 GZO786408 HJK786408 HTG786408 IDC786408 IMY786408 IWU786408 JGQ786408 JQM786408 KAI786408 KKE786408 KUA786408 LDW786408 LNS786408 LXO786408 MHK786408 MRG786408 NBC786408 NKY786408 NUU786408 OEQ786408 OOM786408 OYI786408 PIE786408 PSA786408 QBW786408 QLS786408 QVO786408 RFK786408 RPG786408 RZC786408 SIY786408 SSU786408 TCQ786408 TMM786408 TWI786408 UGE786408 UQA786408 UZW786408 VJS786408 VTO786408 WDK786408 WNG786408 WXC786408 AU851944 KQ851944 UM851944 AEI851944 AOE851944 AYA851944 BHW851944 BRS851944 CBO851944 CLK851944 CVG851944 DFC851944 DOY851944 DYU851944 EIQ851944 ESM851944 FCI851944 FME851944 FWA851944 GFW851944 GPS851944 GZO851944 HJK851944 HTG851944 IDC851944 IMY851944 IWU851944 JGQ851944 JQM851944 KAI851944 KKE851944 KUA851944 LDW851944 LNS851944 LXO851944 MHK851944 MRG851944 NBC851944 NKY851944 NUU851944 OEQ851944 OOM851944 OYI851944 PIE851944 PSA851944 QBW851944 QLS851944 QVO851944 RFK851944 RPG851944 RZC851944 SIY851944 SSU851944 TCQ851944 TMM851944 TWI851944 UGE851944 UQA851944 UZW851944 VJS851944 VTO851944 WDK851944 WNG851944 WXC851944 AU917480 KQ917480 UM917480 AEI917480 AOE917480 AYA917480 BHW917480 BRS917480 CBO917480 CLK917480 CVG917480 DFC917480 DOY917480 DYU917480 EIQ917480 ESM917480 FCI917480 FME917480 FWA917480 GFW917480 GPS917480 GZO917480 HJK917480 HTG917480 IDC917480 IMY917480 IWU917480 JGQ917480 JQM917480 KAI917480 KKE917480 KUA917480 LDW917480 LNS917480 LXO917480 MHK917480 MRG917480 NBC917480 NKY917480 NUU917480 OEQ917480 OOM917480 OYI917480 PIE917480 PSA917480 QBW917480 QLS917480 QVO917480 RFK917480 RPG917480 RZC917480 SIY917480 SSU917480 TCQ917480 TMM917480 TWI917480 UGE917480 UQA917480 UZW917480 VJS917480 VTO917480 WDK917480 WNG917480 WXC917480 AU983016 KQ983016 UM983016 AEI983016 AOE983016 AYA983016 BHW983016 BRS983016 CBO983016 CLK983016 CVG983016 DFC983016 DOY983016 DYU983016 EIQ983016 ESM983016 FCI983016 FME983016 FWA983016 GFW983016 GPS983016 GZO983016 HJK983016 HTG983016 IDC983016 IMY983016 IWU983016 JGQ983016 JQM983016 KAI983016 KKE983016 KUA983016 LDW983016 LNS983016 LXO983016 MHK983016 MRG983016 NBC983016 NKY983016 NUU983016 OEQ983016 OOM983016 OYI983016 PIE983016 PSA983016 QBW983016 QLS983016 QVO983016 RFK983016 RPG983016 RZC983016 SIY983016 SSU983016 TCQ983016 TMM983016 TWI983016 UGE983016 UQA983016 UZW983016 VJS983016 VTO983016 WDK983016 WNG983016 WXC983016 AU12 KQ12 UM12 AEI12 AOE12 AYA12 BHW12 BRS12 CBO12 CLK12 CVG12 DFC12 DOY12 DYU12 EIQ12 ESM12 FCI12 FME12 FWA12 GFW12 GPS12 GZO12 HJK12 HTG12 IDC12 IMY12 IWU12 JGQ12 JQM12 KAI12 KKE12 KUA12 LDW12 LNS12 LXO12 MHK12 MRG12 NBC12 NKY12 NUU12 OEQ12 OOM12 OYI12 PIE12 PSA12 QBW12 QLS12 QVO12 RFK12 RPG12 RZC12 SIY12 SSU12 TCQ12 TMM12 TWI12 UGE12 UQA12 UZW12 VJS12 VTO12 WDK12 WNG12 WXC12 AU65514 KQ65514 UM65514 AEI65514 AOE65514 AYA65514 BHW65514 BRS65514 CBO65514 CLK65514 CVG65514 DFC65514 DOY65514 DYU65514 EIQ65514 ESM65514 FCI65514 FME65514 FWA65514 GFW65514 GPS65514 GZO65514 HJK65514 HTG65514 IDC65514 IMY65514 IWU65514 JGQ65514 JQM65514 KAI65514 KKE65514 KUA65514 LDW65514 LNS65514 LXO65514 MHK65514 MRG65514 NBC65514 NKY65514 NUU65514 OEQ65514 OOM65514 OYI65514 PIE65514 PSA65514 QBW65514 QLS65514 QVO65514 RFK65514 RPG65514 RZC65514 SIY65514 SSU65514 TCQ65514 TMM65514 TWI65514 UGE65514 UQA65514 UZW65514 VJS65514 VTO65514 WDK65514 WNG65514 WXC65514 AU131050 KQ131050 UM131050 AEI131050 AOE131050 AYA131050 BHW131050 BRS131050 CBO131050 CLK131050 CVG131050 DFC131050 DOY131050 DYU131050 EIQ131050 ESM131050 FCI131050 FME131050 FWA131050 GFW131050 GPS131050 GZO131050 HJK131050 HTG131050 IDC131050 IMY131050 IWU131050 JGQ131050 JQM131050 KAI131050 KKE131050 KUA131050 LDW131050 LNS131050 LXO131050 MHK131050 MRG131050 NBC131050 NKY131050 NUU131050 OEQ131050 OOM131050 OYI131050 PIE131050 PSA131050 QBW131050 QLS131050 QVO131050 RFK131050 RPG131050 RZC131050 SIY131050 SSU131050 TCQ131050 TMM131050 TWI131050 UGE131050 UQA131050 UZW131050 VJS131050 VTO131050 WDK131050 WNG131050 WXC131050 AU196586 KQ196586 UM196586 AEI196586 AOE196586 AYA196586 BHW196586 BRS196586 CBO196586 CLK196586 CVG196586 DFC196586 DOY196586 DYU196586 EIQ196586 ESM196586 FCI196586 FME196586 FWA196586 GFW196586 GPS196586 GZO196586 HJK196586 HTG196586 IDC196586 IMY196586 IWU196586 JGQ196586 JQM196586 KAI196586 KKE196586 KUA196586 LDW196586 LNS196586 LXO196586 MHK196586 MRG196586 NBC196586 NKY196586 NUU196586 OEQ196586 OOM196586 OYI196586 PIE196586 PSA196586 QBW196586 QLS196586 QVO196586 RFK196586 RPG196586 RZC196586 SIY196586 SSU196586 TCQ196586 TMM196586 TWI196586 UGE196586 UQA196586 UZW196586 VJS196586 VTO196586 WDK196586 WNG196586 WXC196586 AU262122 KQ262122 UM262122 AEI262122 AOE262122 AYA262122 BHW262122 BRS262122 CBO262122 CLK262122 CVG262122 DFC262122 DOY262122 DYU262122 EIQ262122 ESM262122 FCI262122 FME262122 FWA262122 GFW262122 GPS262122 GZO262122 HJK262122 HTG262122 IDC262122 IMY262122 IWU262122 JGQ262122 JQM262122 KAI262122 KKE262122 KUA262122 LDW262122 LNS262122 LXO262122 MHK262122 MRG262122 NBC262122 NKY262122 NUU262122 OEQ262122 OOM262122 OYI262122 PIE262122 PSA262122 QBW262122 QLS262122 QVO262122 RFK262122 RPG262122 RZC262122 SIY262122 SSU262122 TCQ262122 TMM262122 TWI262122 UGE262122 UQA262122 UZW262122 VJS262122 VTO262122 WDK262122 WNG262122 WXC262122 AU327658 KQ327658 UM327658 AEI327658 AOE327658 AYA327658 BHW327658 BRS327658 CBO327658 CLK327658 CVG327658 DFC327658 DOY327658 DYU327658 EIQ327658 ESM327658 FCI327658 FME327658 FWA327658 GFW327658 GPS327658 GZO327658 HJK327658 HTG327658 IDC327658 IMY327658 IWU327658 JGQ327658 JQM327658 KAI327658 KKE327658 KUA327658 LDW327658 LNS327658 LXO327658 MHK327658 MRG327658 NBC327658 NKY327658 NUU327658 OEQ327658 OOM327658 OYI327658 PIE327658 PSA327658 QBW327658 QLS327658 QVO327658 RFK327658 RPG327658 RZC327658 SIY327658 SSU327658 TCQ327658 TMM327658 TWI327658 UGE327658 UQA327658 UZW327658 VJS327658 VTO327658 WDK327658 WNG327658 WXC327658 AU393194 KQ393194 UM393194 AEI393194 AOE393194 AYA393194 BHW393194 BRS393194 CBO393194 CLK393194 CVG393194 DFC393194 DOY393194 DYU393194 EIQ393194 ESM393194 FCI393194 FME393194 FWA393194 GFW393194 GPS393194 GZO393194 HJK393194 HTG393194 IDC393194 IMY393194 IWU393194 JGQ393194 JQM393194 KAI393194 KKE393194 KUA393194 LDW393194 LNS393194 LXO393194 MHK393194 MRG393194 NBC393194 NKY393194 NUU393194 OEQ393194 OOM393194 OYI393194 PIE393194 PSA393194 QBW393194 QLS393194 QVO393194 RFK393194 RPG393194 RZC393194 SIY393194 SSU393194 TCQ393194 TMM393194 TWI393194 UGE393194 UQA393194 UZW393194 VJS393194 VTO393194 WDK393194 WNG393194 WXC393194 AU458730 KQ458730 UM458730 AEI458730 AOE458730 AYA458730 BHW458730 BRS458730 CBO458730 CLK458730 CVG458730 DFC458730 DOY458730 DYU458730 EIQ458730 ESM458730 FCI458730 FME458730 FWA458730 GFW458730 GPS458730 GZO458730 HJK458730 HTG458730 IDC458730 IMY458730 IWU458730 JGQ458730 JQM458730 KAI458730 KKE458730 KUA458730 LDW458730 LNS458730 LXO458730 MHK458730 MRG458730 NBC458730 NKY458730 NUU458730 OEQ458730 OOM458730 OYI458730 PIE458730 PSA458730 QBW458730 QLS458730 QVO458730 RFK458730 RPG458730 RZC458730 SIY458730 SSU458730 TCQ458730 TMM458730 TWI458730 UGE458730 UQA458730 UZW458730 VJS458730 VTO458730 WDK458730 WNG458730 WXC458730 AU524266 KQ524266 UM524266 AEI524266 AOE524266 AYA524266 BHW524266 BRS524266 CBO524266 CLK524266 CVG524266 DFC524266 DOY524266 DYU524266 EIQ524266 ESM524266 FCI524266 FME524266 FWA524266 GFW524266 GPS524266 GZO524266 HJK524266 HTG524266 IDC524266 IMY524266 IWU524266 JGQ524266 JQM524266 KAI524266 KKE524266 KUA524266 LDW524266 LNS524266 LXO524266 MHK524266 MRG524266 NBC524266 NKY524266 NUU524266 OEQ524266 OOM524266 OYI524266 PIE524266 PSA524266 QBW524266 QLS524266 QVO524266 RFK524266 RPG524266 RZC524266 SIY524266 SSU524266 TCQ524266 TMM524266 TWI524266 UGE524266 UQA524266 UZW524266 VJS524266 VTO524266 WDK524266 WNG524266 WXC524266 AU589802 KQ589802 UM589802 AEI589802 AOE589802 AYA589802 BHW589802 BRS589802 CBO589802 CLK589802 CVG589802 DFC589802 DOY589802 DYU589802 EIQ589802 ESM589802 FCI589802 FME589802 FWA589802 GFW589802 GPS589802 GZO589802 HJK589802 HTG589802 IDC589802 IMY589802 IWU589802 JGQ589802 JQM589802 KAI589802 KKE589802 KUA589802 LDW589802 LNS589802 LXO589802 MHK589802 MRG589802 NBC589802 NKY589802 NUU589802 OEQ589802 OOM589802 OYI589802 PIE589802 PSA589802 QBW589802 QLS589802 QVO589802 RFK589802 RPG589802 RZC589802 SIY589802 SSU589802 TCQ589802 TMM589802 TWI589802 UGE589802 UQA589802 UZW589802 VJS589802 VTO589802 WDK589802 WNG589802 WXC589802 AU655338 KQ655338 UM655338 AEI655338 AOE655338 AYA655338 BHW655338 BRS655338 CBO655338 CLK655338 CVG655338 DFC655338 DOY655338 DYU655338 EIQ655338 ESM655338 FCI655338 FME655338 FWA655338 GFW655338 GPS655338 GZO655338 HJK655338 HTG655338 IDC655338 IMY655338 IWU655338 JGQ655338 JQM655338 KAI655338 KKE655338 KUA655338 LDW655338 LNS655338 LXO655338 MHK655338 MRG655338 NBC655338 NKY655338 NUU655338 OEQ655338 OOM655338 OYI655338 PIE655338 PSA655338 QBW655338 QLS655338 QVO655338 RFK655338 RPG655338 RZC655338 SIY655338 SSU655338 TCQ655338 TMM655338 TWI655338 UGE655338 UQA655338 UZW655338 VJS655338 VTO655338 WDK655338 WNG655338 WXC655338 AU720874 KQ720874 UM720874 AEI720874 AOE720874 AYA720874 BHW720874 BRS720874 CBO720874 CLK720874 CVG720874 DFC720874 DOY720874 DYU720874 EIQ720874 ESM720874 FCI720874 FME720874 FWA720874 GFW720874 GPS720874 GZO720874 HJK720874 HTG720874 IDC720874 IMY720874 IWU720874 JGQ720874 JQM720874 KAI720874 KKE720874 KUA720874 LDW720874 LNS720874 LXO720874 MHK720874 MRG720874 NBC720874 NKY720874 NUU720874 OEQ720874 OOM720874 OYI720874 PIE720874 PSA720874 QBW720874 QLS720874 QVO720874 RFK720874 RPG720874 RZC720874 SIY720874 SSU720874 TCQ720874 TMM720874 TWI720874 UGE720874 UQA720874 UZW720874 VJS720874 VTO720874 WDK720874 WNG720874 WXC720874 AU786410 KQ786410 UM786410 AEI786410 AOE786410 AYA786410 BHW786410 BRS786410 CBO786410 CLK786410 CVG786410 DFC786410 DOY786410 DYU786410 EIQ786410 ESM786410 FCI786410 FME786410 FWA786410 GFW786410 GPS786410 GZO786410 HJK786410 HTG786410 IDC786410 IMY786410 IWU786410 JGQ786410 JQM786410 KAI786410 KKE786410 KUA786410 LDW786410 LNS786410 LXO786410 MHK786410 MRG786410 NBC786410 NKY786410 NUU786410 OEQ786410 OOM786410 OYI786410 PIE786410 PSA786410 QBW786410 QLS786410 QVO786410 RFK786410 RPG786410 RZC786410 SIY786410 SSU786410 TCQ786410 TMM786410 TWI786410 UGE786410 UQA786410 UZW786410 VJS786410 VTO786410 WDK786410 WNG786410 WXC786410 AU851946 KQ851946 UM851946 AEI851946 AOE851946 AYA851946 BHW851946 BRS851946 CBO851946 CLK851946 CVG851946 DFC851946 DOY851946 DYU851946 EIQ851946 ESM851946 FCI851946 FME851946 FWA851946 GFW851946 GPS851946 GZO851946 HJK851946 HTG851946 IDC851946 IMY851946 IWU851946 JGQ851946 JQM851946 KAI851946 KKE851946 KUA851946 LDW851946 LNS851946 LXO851946 MHK851946 MRG851946 NBC851946 NKY851946 NUU851946 OEQ851946 OOM851946 OYI851946 PIE851946 PSA851946 QBW851946 QLS851946 QVO851946 RFK851946 RPG851946 RZC851946 SIY851946 SSU851946 TCQ851946 TMM851946 TWI851946 UGE851946 UQA851946 UZW851946 VJS851946 VTO851946 WDK851946 WNG851946 WXC851946 AU917482 KQ917482 UM917482 AEI917482 AOE917482 AYA917482 BHW917482 BRS917482 CBO917482 CLK917482 CVG917482 DFC917482 DOY917482 DYU917482 EIQ917482 ESM917482 FCI917482 FME917482 FWA917482 GFW917482 GPS917482 GZO917482 HJK917482 HTG917482 IDC917482 IMY917482 IWU917482 JGQ917482 JQM917482 KAI917482 KKE917482 KUA917482 LDW917482 LNS917482 LXO917482 MHK917482 MRG917482 NBC917482 NKY917482 NUU917482 OEQ917482 OOM917482 OYI917482 PIE917482 PSA917482 QBW917482 QLS917482 QVO917482 RFK917482 RPG917482 RZC917482 SIY917482 SSU917482 TCQ917482 TMM917482 TWI917482 UGE917482 UQA917482 UZW917482 VJS917482 VTO917482 WDK917482 WNG917482 WXC917482 AU983018 KQ983018 UM983018 AEI983018 AOE983018 AYA983018 BHW983018 BRS983018 CBO983018 CLK983018 CVG983018 DFC983018 DOY983018 DYU983018 EIQ983018 ESM983018 FCI983018 FME983018 FWA983018 GFW983018 GPS983018 GZO983018 HJK983018 HTG983018 IDC983018 IMY983018 IWU983018 JGQ983018 JQM983018 KAI983018 KKE983018 KUA983018 LDW983018 LNS983018 LXO983018 MHK983018 MRG983018 NBC983018 NKY983018 NUU983018 OEQ983018 OOM983018 OYI983018 PIE983018 PSA983018 QBW983018 QLS983018 QVO983018 RFK983018 RPG983018 RZC983018 SIY983018 SSU983018 TCQ983018 TMM983018 TWI983018 UGE983018 UQA983018 UZW983018 VJS983018 VTO983018 WDK983018 WNG983018 WXC983018 AU14 KQ14 UM14 AEI14 AOE14 AYA14 BHW14 BRS14 CBO14 CLK14 CVG14 DFC14 DOY14 DYU14 EIQ14 ESM14 FCI14 FME14 FWA14 GFW14 GPS14 GZO14 HJK14 HTG14 IDC14 IMY14 IWU14 JGQ14 JQM14 KAI14 KKE14 KUA14 LDW14 LNS14 LXO14 MHK14 MRG14 NBC14 NKY14 NUU14 OEQ14 OOM14 OYI14 PIE14 PSA14 QBW14 QLS14 QVO14 RFK14 RPG14 RZC14 SIY14 SSU14 TCQ14 TMM14 TWI14 UGE14 UQA14 UZW14 VJS14 VTO14 WDK14 WNG14 WXC14 AU65516 KQ65516 UM65516 AEI65516 AOE65516 AYA65516 BHW65516 BRS65516 CBO65516 CLK65516 CVG65516 DFC65516 DOY65516 DYU65516 EIQ65516 ESM65516 FCI65516 FME65516 FWA65516 GFW65516 GPS65516 GZO65516 HJK65516 HTG65516 IDC65516 IMY65516 IWU65516 JGQ65516 JQM65516 KAI65516 KKE65516 KUA65516 LDW65516 LNS65516 LXO65516 MHK65516 MRG65516 NBC65516 NKY65516 NUU65516 OEQ65516 OOM65516 OYI65516 PIE65516 PSA65516 QBW65516 QLS65516 QVO65516 RFK65516 RPG65516 RZC65516 SIY65516 SSU65516 TCQ65516 TMM65516 TWI65516 UGE65516 UQA65516 UZW65516 VJS65516 VTO65516 WDK65516 WNG65516 WXC65516 AU131052 KQ131052 UM131052 AEI131052 AOE131052 AYA131052 BHW131052 BRS131052 CBO131052 CLK131052 CVG131052 DFC131052 DOY131052 DYU131052 EIQ131052 ESM131052 FCI131052 FME131052 FWA131052 GFW131052 GPS131052 GZO131052 HJK131052 HTG131052 IDC131052 IMY131052 IWU131052 JGQ131052 JQM131052 KAI131052 KKE131052 KUA131052 LDW131052 LNS131052 LXO131052 MHK131052 MRG131052 NBC131052 NKY131052 NUU131052 OEQ131052 OOM131052 OYI131052 PIE131052 PSA131052 QBW131052 QLS131052 QVO131052 RFK131052 RPG131052 RZC131052 SIY131052 SSU131052 TCQ131052 TMM131052 TWI131052 UGE131052 UQA131052 UZW131052 VJS131052 VTO131052 WDK131052 WNG131052 WXC131052 AU196588 KQ196588 UM196588 AEI196588 AOE196588 AYA196588 BHW196588 BRS196588 CBO196588 CLK196588 CVG196588 DFC196588 DOY196588 DYU196588 EIQ196588 ESM196588 FCI196588 FME196588 FWA196588 GFW196588 GPS196588 GZO196588 HJK196588 HTG196588 IDC196588 IMY196588 IWU196588 JGQ196588 JQM196588 KAI196588 KKE196588 KUA196588 LDW196588 LNS196588 LXO196588 MHK196588 MRG196588 NBC196588 NKY196588 NUU196588 OEQ196588 OOM196588 OYI196588 PIE196588 PSA196588 QBW196588 QLS196588 QVO196588 RFK196588 RPG196588 RZC196588 SIY196588 SSU196588 TCQ196588 TMM196588 TWI196588 UGE196588 UQA196588 UZW196588 VJS196588 VTO196588 WDK196588 WNG196588 WXC196588 AU262124 KQ262124 UM262124 AEI262124 AOE262124 AYA262124 BHW262124 BRS262124 CBO262124 CLK262124 CVG262124 DFC262124 DOY262124 DYU262124 EIQ262124 ESM262124 FCI262124 FME262124 FWA262124 GFW262124 GPS262124 GZO262124 HJK262124 HTG262124 IDC262124 IMY262124 IWU262124 JGQ262124 JQM262124 KAI262124 KKE262124 KUA262124 LDW262124 LNS262124 LXO262124 MHK262124 MRG262124 NBC262124 NKY262124 NUU262124 OEQ262124 OOM262124 OYI262124 PIE262124 PSA262124 QBW262124 QLS262124 QVO262124 RFK262124 RPG262124 RZC262124 SIY262124 SSU262124 TCQ262124 TMM262124 TWI262124 UGE262124 UQA262124 UZW262124 VJS262124 VTO262124 WDK262124 WNG262124 WXC262124 AU327660 KQ327660 UM327660 AEI327660 AOE327660 AYA327660 BHW327660 BRS327660 CBO327660 CLK327660 CVG327660 DFC327660 DOY327660 DYU327660 EIQ327660 ESM327660 FCI327660 FME327660 FWA327660 GFW327660 GPS327660 GZO327660 HJK327660 HTG327660 IDC327660 IMY327660 IWU327660 JGQ327660 JQM327660 KAI327660 KKE327660 KUA327660 LDW327660 LNS327660 LXO327660 MHK327660 MRG327660 NBC327660 NKY327660 NUU327660 OEQ327660 OOM327660 OYI327660 PIE327660 PSA327660 QBW327660 QLS327660 QVO327660 RFK327660 RPG327660 RZC327660 SIY327660 SSU327660 TCQ327660 TMM327660 TWI327660 UGE327660 UQA327660 UZW327660 VJS327660 VTO327660 WDK327660 WNG327660 WXC327660 AU393196 KQ393196 UM393196 AEI393196 AOE393196 AYA393196 BHW393196 BRS393196 CBO393196 CLK393196 CVG393196 DFC393196 DOY393196 DYU393196 EIQ393196 ESM393196 FCI393196 FME393196 FWA393196 GFW393196 GPS393196 GZO393196 HJK393196 HTG393196 IDC393196 IMY393196 IWU393196 JGQ393196 JQM393196 KAI393196 KKE393196 KUA393196 LDW393196 LNS393196 LXO393196 MHK393196 MRG393196 NBC393196 NKY393196 NUU393196 OEQ393196 OOM393196 OYI393196 PIE393196 PSA393196 QBW393196 QLS393196 QVO393196 RFK393196 RPG393196 RZC393196 SIY393196 SSU393196 TCQ393196 TMM393196 TWI393196 UGE393196 UQA393196 UZW393196 VJS393196 VTO393196 WDK393196 WNG393196 WXC393196 AU458732 KQ458732 UM458732 AEI458732 AOE458732 AYA458732 BHW458732 BRS458732 CBO458732 CLK458732 CVG458732 DFC458732 DOY458732 DYU458732 EIQ458732 ESM458732 FCI458732 FME458732 FWA458732 GFW458732 GPS458732 GZO458732 HJK458732 HTG458732 IDC458732 IMY458732 IWU458732 JGQ458732 JQM458732 KAI458732 KKE458732 KUA458732 LDW458732 LNS458732 LXO458732 MHK458732 MRG458732 NBC458732 NKY458732 NUU458732 OEQ458732 OOM458732 OYI458732 PIE458732 PSA458732 QBW458732 QLS458732 QVO458732 RFK458732 RPG458732 RZC458732 SIY458732 SSU458732 TCQ458732 TMM458732 TWI458732 UGE458732 UQA458732 UZW458732 VJS458732 VTO458732 WDK458732 WNG458732 WXC458732 AU524268 KQ524268 UM524268 AEI524268 AOE524268 AYA524268 BHW524268 BRS524268 CBO524268 CLK524268 CVG524268 DFC524268 DOY524268 DYU524268 EIQ524268 ESM524268 FCI524268 FME524268 FWA524268 GFW524268 GPS524268 GZO524268 HJK524268 HTG524268 IDC524268 IMY524268 IWU524268 JGQ524268 JQM524268 KAI524268 KKE524268 KUA524268 LDW524268 LNS524268 LXO524268 MHK524268 MRG524268 NBC524268 NKY524268 NUU524268 OEQ524268 OOM524268 OYI524268 PIE524268 PSA524268 QBW524268 QLS524268 QVO524268 RFK524268 RPG524268 RZC524268 SIY524268 SSU524268 TCQ524268 TMM524268 TWI524268 UGE524268 UQA524268 UZW524268 VJS524268 VTO524268 WDK524268 WNG524268 WXC524268 AU589804 KQ589804 UM589804 AEI589804 AOE589804 AYA589804 BHW589804 BRS589804 CBO589804 CLK589804 CVG589804 DFC589804 DOY589804 DYU589804 EIQ589804 ESM589804 FCI589804 FME589804 FWA589804 GFW589804 GPS589804 GZO589804 HJK589804 HTG589804 IDC589804 IMY589804 IWU589804 JGQ589804 JQM589804 KAI589804 KKE589804 KUA589804 LDW589804 LNS589804 LXO589804 MHK589804 MRG589804 NBC589804 NKY589804 NUU589804 OEQ589804 OOM589804 OYI589804 PIE589804 PSA589804 QBW589804 QLS589804 QVO589804 RFK589804 RPG589804 RZC589804 SIY589804 SSU589804 TCQ589804 TMM589804 TWI589804 UGE589804 UQA589804 UZW589804 VJS589804 VTO589804 WDK589804 WNG589804 WXC589804 AU655340 KQ655340 UM655340 AEI655340 AOE655340 AYA655340 BHW655340 BRS655340 CBO655340 CLK655340 CVG655340 DFC655340 DOY655340 DYU655340 EIQ655340 ESM655340 FCI655340 FME655340 FWA655340 GFW655340 GPS655340 GZO655340 HJK655340 HTG655340 IDC655340 IMY655340 IWU655340 JGQ655340 JQM655340 KAI655340 KKE655340 KUA655340 LDW655340 LNS655340 LXO655340 MHK655340 MRG655340 NBC655340 NKY655340 NUU655340 OEQ655340 OOM655340 OYI655340 PIE655340 PSA655340 QBW655340 QLS655340 QVO655340 RFK655340 RPG655340 RZC655340 SIY655340 SSU655340 TCQ655340 TMM655340 TWI655340 UGE655340 UQA655340 UZW655340 VJS655340 VTO655340 WDK655340 WNG655340 WXC655340 AU720876 KQ720876 UM720876 AEI720876 AOE720876 AYA720876 BHW720876 BRS720876 CBO720876 CLK720876 CVG720876 DFC720876 DOY720876 DYU720876 EIQ720876 ESM720876 FCI720876 FME720876 FWA720876 GFW720876 GPS720876 GZO720876 HJK720876 HTG720876 IDC720876 IMY720876 IWU720876 JGQ720876 JQM720876 KAI720876 KKE720876 KUA720876 LDW720876 LNS720876 LXO720876 MHK720876 MRG720876 NBC720876 NKY720876 NUU720876 OEQ720876 OOM720876 OYI720876 PIE720876 PSA720876 QBW720876 QLS720876 QVO720876 RFK720876 RPG720876 RZC720876 SIY720876 SSU720876 TCQ720876 TMM720876 TWI720876 UGE720876 UQA720876 UZW720876 VJS720876 VTO720876 WDK720876 WNG720876 WXC720876 AU786412 KQ786412 UM786412 AEI786412 AOE786412 AYA786412 BHW786412 BRS786412 CBO786412 CLK786412 CVG786412 DFC786412 DOY786412 DYU786412 EIQ786412 ESM786412 FCI786412 FME786412 FWA786412 GFW786412 GPS786412 GZO786412 HJK786412 HTG786412 IDC786412 IMY786412 IWU786412 JGQ786412 JQM786412 KAI786412 KKE786412 KUA786412 LDW786412 LNS786412 LXO786412 MHK786412 MRG786412 NBC786412 NKY786412 NUU786412 OEQ786412 OOM786412 OYI786412 PIE786412 PSA786412 QBW786412 QLS786412 QVO786412 RFK786412 RPG786412 RZC786412 SIY786412 SSU786412 TCQ786412 TMM786412 TWI786412 UGE786412 UQA786412 UZW786412 VJS786412 VTO786412 WDK786412 WNG786412 WXC786412 AU851948 KQ851948 UM851948 AEI851948 AOE851948 AYA851948 BHW851948 BRS851948 CBO851948 CLK851948 CVG851948 DFC851948 DOY851948 DYU851948 EIQ851948 ESM851948 FCI851948 FME851948 FWA851948 GFW851948 GPS851948 GZO851948 HJK851948 HTG851948 IDC851948 IMY851948 IWU851948 JGQ851948 JQM851948 KAI851948 KKE851948 KUA851948 LDW851948 LNS851948 LXO851948 MHK851948 MRG851948 NBC851948 NKY851948 NUU851948 OEQ851948 OOM851948 OYI851948 PIE851948 PSA851948 QBW851948 QLS851948 QVO851948 RFK851948 RPG851948 RZC851948 SIY851948 SSU851948 TCQ851948 TMM851948 TWI851948 UGE851948 UQA851948 UZW851948 VJS851948 VTO851948 WDK851948 WNG851948 WXC851948 AU917484 KQ917484 UM917484 AEI917484 AOE917484 AYA917484 BHW917484 BRS917484 CBO917484 CLK917484 CVG917484 DFC917484 DOY917484 DYU917484 EIQ917484 ESM917484 FCI917484 FME917484 FWA917484 GFW917484 GPS917484 GZO917484 HJK917484 HTG917484 IDC917484 IMY917484 IWU917484 JGQ917484 JQM917484 KAI917484 KKE917484 KUA917484 LDW917484 LNS917484 LXO917484 MHK917484 MRG917484 NBC917484 NKY917484 NUU917484 OEQ917484 OOM917484 OYI917484 PIE917484 PSA917484 QBW917484 QLS917484 QVO917484 RFK917484 RPG917484 RZC917484 SIY917484 SSU917484 TCQ917484 TMM917484 TWI917484 UGE917484 UQA917484 UZW917484 VJS917484 VTO917484 WDK917484 WNG917484 WXC917484 AU983020 KQ983020 UM983020 AEI983020 AOE983020 AYA983020 BHW983020 BRS983020 CBO983020 CLK983020 CVG983020 DFC983020 DOY983020 DYU983020 EIQ983020 ESM983020 FCI983020 FME983020 FWA983020 GFW983020 GPS983020 GZO983020 HJK983020 HTG983020 IDC983020 IMY983020 IWU983020 JGQ983020 JQM983020 KAI983020 KKE983020 KUA983020 LDW983020 LNS983020 LXO983020 MHK983020 MRG983020 NBC983020 NKY983020 NUU983020 OEQ983020 OOM983020 OYI983020 PIE983020 PSA983020 QBW983020 QLS983020 QVO983020 RFK983020 RPG983020 RZC983020 SIY983020 SSU983020 TCQ983020 TMM983020 TWI983020 UGE983020 UQA983020 UZW983020 VJS983020 VTO983020 WDK983020 WNG983020 WXC983020 AU16 KQ16 UM16 AEI16 AOE16 AYA16 BHW16 BRS16 CBO16 CLK16 CVG16 DFC16 DOY16 DYU16 EIQ16 ESM16 FCI16 FME16 FWA16 GFW16 GPS16 GZO16 HJK16 HTG16 IDC16 IMY16 IWU16 JGQ16 JQM16 KAI16 KKE16 KUA16 LDW16 LNS16 LXO16 MHK16 MRG16 NBC16 NKY16 NUU16 OEQ16 OOM16 OYI16 PIE16 PSA16 QBW16 QLS16 QVO16 RFK16 RPG16 RZC16 SIY16 SSU16 TCQ16 TMM16 TWI16 UGE16 UQA16 UZW16 VJS16 VTO16 WDK16 WNG16 WXC16 AU65518 KQ65518 UM65518 AEI65518 AOE65518 AYA65518 BHW65518 BRS65518 CBO65518 CLK65518 CVG65518 DFC65518 DOY65518 DYU65518 EIQ65518 ESM65518 FCI65518 FME65518 FWA65518 GFW65518 GPS65518 GZO65518 HJK65518 HTG65518 IDC65518 IMY65518 IWU65518 JGQ65518 JQM65518 KAI65518 KKE65518 KUA65518 LDW65518 LNS65518 LXO65518 MHK65518 MRG65518 NBC65518 NKY65518 NUU65518 OEQ65518 OOM65518 OYI65518 PIE65518 PSA65518 QBW65518 QLS65518 QVO65518 RFK65518 RPG65518 RZC65518 SIY65518 SSU65518 TCQ65518 TMM65518 TWI65518 UGE65518 UQA65518 UZW65518 VJS65518 VTO65518 WDK65518 WNG65518 WXC65518 AU131054 KQ131054 UM131054 AEI131054 AOE131054 AYA131054 BHW131054 BRS131054 CBO131054 CLK131054 CVG131054 DFC131054 DOY131054 DYU131054 EIQ131054 ESM131054 FCI131054 FME131054 FWA131054 GFW131054 GPS131054 GZO131054 HJK131054 HTG131054 IDC131054 IMY131054 IWU131054 JGQ131054 JQM131054 KAI131054 KKE131054 KUA131054 LDW131054 LNS131054 LXO131054 MHK131054 MRG131054 NBC131054 NKY131054 NUU131054 OEQ131054 OOM131054 OYI131054 PIE131054 PSA131054 QBW131054 QLS131054 QVO131054 RFK131054 RPG131054 RZC131054 SIY131054 SSU131054 TCQ131054 TMM131054 TWI131054 UGE131054 UQA131054 UZW131054 VJS131054 VTO131054 WDK131054 WNG131054 WXC131054 AU196590 KQ196590 UM196590 AEI196590 AOE196590 AYA196590 BHW196590 BRS196590 CBO196590 CLK196590 CVG196590 DFC196590 DOY196590 DYU196590 EIQ196590 ESM196590 FCI196590 FME196590 FWA196590 GFW196590 GPS196590 GZO196590 HJK196590 HTG196590 IDC196590 IMY196590 IWU196590 JGQ196590 JQM196590 KAI196590 KKE196590 KUA196590 LDW196590 LNS196590 LXO196590 MHK196590 MRG196590 NBC196590 NKY196590 NUU196590 OEQ196590 OOM196590 OYI196590 PIE196590 PSA196590 QBW196590 QLS196590 QVO196590 RFK196590 RPG196590 RZC196590 SIY196590 SSU196590 TCQ196590 TMM196590 TWI196590 UGE196590 UQA196590 UZW196590 VJS196590 VTO196590 WDK196590 WNG196590 WXC196590 AU262126 KQ262126 UM262126 AEI262126 AOE262126 AYA262126 BHW262126 BRS262126 CBO262126 CLK262126 CVG262126 DFC262126 DOY262126 DYU262126 EIQ262126 ESM262126 FCI262126 FME262126 FWA262126 GFW262126 GPS262126 GZO262126 HJK262126 HTG262126 IDC262126 IMY262126 IWU262126 JGQ262126 JQM262126 KAI262126 KKE262126 KUA262126 LDW262126 LNS262126 LXO262126 MHK262126 MRG262126 NBC262126 NKY262126 NUU262126 OEQ262126 OOM262126 OYI262126 PIE262126 PSA262126 QBW262126 QLS262126 QVO262126 RFK262126 RPG262126 RZC262126 SIY262126 SSU262126 TCQ262126 TMM262126 TWI262126 UGE262126 UQA262126 UZW262126 VJS262126 VTO262126 WDK262126 WNG262126 WXC262126 AU327662 KQ327662 UM327662 AEI327662 AOE327662 AYA327662 BHW327662 BRS327662 CBO327662 CLK327662 CVG327662 DFC327662 DOY327662 DYU327662 EIQ327662 ESM327662 FCI327662 FME327662 FWA327662 GFW327662 GPS327662 GZO327662 HJK327662 HTG327662 IDC327662 IMY327662 IWU327662 JGQ327662 JQM327662 KAI327662 KKE327662 KUA327662 LDW327662 LNS327662 LXO327662 MHK327662 MRG327662 NBC327662 NKY327662 NUU327662 OEQ327662 OOM327662 OYI327662 PIE327662 PSA327662 QBW327662 QLS327662 QVO327662 RFK327662 RPG327662 RZC327662 SIY327662 SSU327662 TCQ327662 TMM327662 TWI327662 UGE327662 UQA327662 UZW327662 VJS327662 VTO327662 WDK327662 WNG327662 WXC327662 AU393198 KQ393198 UM393198 AEI393198 AOE393198 AYA393198 BHW393198 BRS393198 CBO393198 CLK393198 CVG393198 DFC393198 DOY393198 DYU393198 EIQ393198 ESM393198 FCI393198 FME393198 FWA393198 GFW393198 GPS393198 GZO393198 HJK393198 HTG393198 IDC393198 IMY393198 IWU393198 JGQ393198 JQM393198 KAI393198 KKE393198 KUA393198 LDW393198 LNS393198 LXO393198 MHK393198 MRG393198 NBC393198 NKY393198 NUU393198 OEQ393198 OOM393198 OYI393198 PIE393198 PSA393198 QBW393198 QLS393198 QVO393198 RFK393198 RPG393198 RZC393198 SIY393198 SSU393198 TCQ393198 TMM393198 TWI393198 UGE393198 UQA393198 UZW393198 VJS393198 VTO393198 WDK393198 WNG393198 WXC393198 AU458734 KQ458734 UM458734 AEI458734 AOE458734 AYA458734 BHW458734 BRS458734 CBO458734 CLK458734 CVG458734 DFC458734 DOY458734 DYU458734 EIQ458734 ESM458734 FCI458734 FME458734 FWA458734 GFW458734 GPS458734 GZO458734 HJK458734 HTG458734 IDC458734 IMY458734 IWU458734 JGQ458734 JQM458734 KAI458734 KKE458734 KUA458734 LDW458734 LNS458734 LXO458734 MHK458734 MRG458734 NBC458734 NKY458734 NUU458734 OEQ458734 OOM458734 OYI458734 PIE458734 PSA458734 QBW458734 QLS458734 QVO458734 RFK458734 RPG458734 RZC458734 SIY458734 SSU458734 TCQ458734 TMM458734 TWI458734 UGE458734 UQA458734 UZW458734 VJS458734 VTO458734 WDK458734 WNG458734 WXC458734 AU524270 KQ524270 UM524270 AEI524270 AOE524270 AYA524270 BHW524270 BRS524270 CBO524270 CLK524270 CVG524270 DFC524270 DOY524270 DYU524270 EIQ524270 ESM524270 FCI524270 FME524270 FWA524270 GFW524270 GPS524270 GZO524270 HJK524270 HTG524270 IDC524270 IMY524270 IWU524270 JGQ524270 JQM524270 KAI524270 KKE524270 KUA524270 LDW524270 LNS524270 LXO524270 MHK524270 MRG524270 NBC524270 NKY524270 NUU524270 OEQ524270 OOM524270 OYI524270 PIE524270 PSA524270 QBW524270 QLS524270 QVO524270 RFK524270 RPG524270 RZC524270 SIY524270 SSU524270 TCQ524270 TMM524270 TWI524270 UGE524270 UQA524270 UZW524270 VJS524270 VTO524270 WDK524270 WNG524270 WXC524270 AU589806 KQ589806 UM589806 AEI589806 AOE589806 AYA589806 BHW589806 BRS589806 CBO589806 CLK589806 CVG589806 DFC589806 DOY589806 DYU589806 EIQ589806 ESM589806 FCI589806 FME589806 FWA589806 GFW589806 GPS589806 GZO589806 HJK589806 HTG589806 IDC589806 IMY589806 IWU589806 JGQ589806 JQM589806 KAI589806 KKE589806 KUA589806 LDW589806 LNS589806 LXO589806 MHK589806 MRG589806 NBC589806 NKY589806 NUU589806 OEQ589806 OOM589806 OYI589806 PIE589806 PSA589806 QBW589806 QLS589806 QVO589806 RFK589806 RPG589806 RZC589806 SIY589806 SSU589806 TCQ589806 TMM589806 TWI589806 UGE589806 UQA589806 UZW589806 VJS589806 VTO589806 WDK589806 WNG589806 WXC589806 AU655342 KQ655342 UM655342 AEI655342 AOE655342 AYA655342 BHW655342 BRS655342 CBO655342 CLK655342 CVG655342 DFC655342 DOY655342 DYU655342 EIQ655342 ESM655342 FCI655342 FME655342 FWA655342 GFW655342 GPS655342 GZO655342 HJK655342 HTG655342 IDC655342 IMY655342 IWU655342 JGQ655342 JQM655342 KAI655342 KKE655342 KUA655342 LDW655342 LNS655342 LXO655342 MHK655342 MRG655342 NBC655342 NKY655342 NUU655342 OEQ655342 OOM655342 OYI655342 PIE655342 PSA655342 QBW655342 QLS655342 QVO655342 RFK655342 RPG655342 RZC655342 SIY655342 SSU655342 TCQ655342 TMM655342 TWI655342 UGE655342 UQA655342 UZW655342 VJS655342 VTO655342 WDK655342 WNG655342 WXC655342 AU720878 KQ720878 UM720878 AEI720878 AOE720878 AYA720878 BHW720878 BRS720878 CBO720878 CLK720878 CVG720878 DFC720878 DOY720878 DYU720878 EIQ720878 ESM720878 FCI720878 FME720878 FWA720878 GFW720878 GPS720878 GZO720878 HJK720878 HTG720878 IDC720878 IMY720878 IWU720878 JGQ720878 JQM720878 KAI720878 KKE720878 KUA720878 LDW720878 LNS720878 LXO720878 MHK720878 MRG720878 NBC720878 NKY720878 NUU720878 OEQ720878 OOM720878 OYI720878 PIE720878 PSA720878 QBW720878 QLS720878 QVO720878 RFK720878 RPG720878 RZC720878 SIY720878 SSU720878 TCQ720878 TMM720878 TWI720878 UGE720878 UQA720878 UZW720878 VJS720878 VTO720878 WDK720878 WNG720878 WXC720878 AU786414 KQ786414 UM786414 AEI786414 AOE786414 AYA786414 BHW786414 BRS786414 CBO786414 CLK786414 CVG786414 DFC786414 DOY786414 DYU786414 EIQ786414 ESM786414 FCI786414 FME786414 FWA786414 GFW786414 GPS786414 GZO786414 HJK786414 HTG786414 IDC786414 IMY786414 IWU786414 JGQ786414 JQM786414 KAI786414 KKE786414 KUA786414 LDW786414 LNS786414 LXO786414 MHK786414 MRG786414 NBC786414 NKY786414 NUU786414 OEQ786414 OOM786414 OYI786414 PIE786414 PSA786414 QBW786414 QLS786414 QVO786414 RFK786414 RPG786414 RZC786414 SIY786414 SSU786414 TCQ786414 TMM786414 TWI786414 UGE786414 UQA786414 UZW786414 VJS786414 VTO786414 WDK786414 WNG786414 WXC786414 AU851950 KQ851950 UM851950 AEI851950 AOE851950 AYA851950 BHW851950 BRS851950 CBO851950 CLK851950 CVG851950 DFC851950 DOY851950 DYU851950 EIQ851950 ESM851950 FCI851950 FME851950 FWA851950 GFW851950 GPS851950 GZO851950 HJK851950 HTG851950 IDC851950 IMY851950 IWU851950 JGQ851950 JQM851950 KAI851950 KKE851950 KUA851950 LDW851950 LNS851950 LXO851950 MHK851950 MRG851950 NBC851950 NKY851950 NUU851950 OEQ851950 OOM851950 OYI851950 PIE851950 PSA851950 QBW851950 QLS851950 QVO851950 RFK851950 RPG851950 RZC851950 SIY851950 SSU851950 TCQ851950 TMM851950 TWI851950 UGE851950 UQA851950 UZW851950 VJS851950 VTO851950 WDK851950 WNG851950 WXC851950 AU917486 KQ917486 UM917486 AEI917486 AOE917486 AYA917486 BHW917486 BRS917486 CBO917486 CLK917486 CVG917486 DFC917486 DOY917486 DYU917486 EIQ917486 ESM917486 FCI917486 FME917486 FWA917486 GFW917486 GPS917486 GZO917486 HJK917486 HTG917486 IDC917486 IMY917486 IWU917486 JGQ917486 JQM917486 KAI917486 KKE917486 KUA917486 LDW917486 LNS917486 LXO917486 MHK917486 MRG917486 NBC917486 NKY917486 NUU917486 OEQ917486 OOM917486 OYI917486 PIE917486 PSA917486 QBW917486 QLS917486 QVO917486 RFK917486 RPG917486 RZC917486 SIY917486 SSU917486 TCQ917486 TMM917486 TWI917486 UGE917486 UQA917486 UZW917486 VJS917486 VTO917486 WDK917486 WNG917486 WXC917486 AU983022 KQ983022 UM983022 AEI983022 AOE983022 AYA983022 BHW983022 BRS983022 CBO983022 CLK983022 CVG983022 DFC983022 DOY983022 DYU983022 EIQ983022 ESM983022 FCI983022 FME983022 FWA983022 GFW983022 GPS983022 GZO983022 HJK983022 HTG983022 IDC983022 IMY983022 IWU983022 JGQ983022 JQM983022 KAI983022 KKE983022 KUA983022 LDW983022 LNS983022 LXO983022 MHK983022 MRG983022 NBC983022 NKY983022 NUU983022 OEQ983022 OOM983022 OYI983022 PIE983022 PSA983022 QBW983022 QLS983022 QVO983022 RFK983022 RPG983022 RZC983022 SIY983022 SSU983022 TCQ983022 TMM983022 TWI983022 UGE983022 UQA983022 UZW983022 VJS983022 VTO983022 WDK983022 WNG983022 WXC983022 AU18:AU19 KQ18:KQ19 UM18:UM19 AEI18:AEI19 AOE18:AOE19 AYA18:AYA19 BHW18:BHW19 BRS18:BRS19 CBO18:CBO19 CLK18:CLK19 CVG18:CVG19 DFC18:DFC19 DOY18:DOY19 DYU18:DYU19 EIQ18:EIQ19 ESM18:ESM19 FCI18:FCI19 FME18:FME19 FWA18:FWA19 GFW18:GFW19 GPS18:GPS19 GZO18:GZO19 HJK18:HJK19 HTG18:HTG19 IDC18:IDC19 IMY18:IMY19 IWU18:IWU19 JGQ18:JGQ19 JQM18:JQM19 KAI18:KAI19 KKE18:KKE19 KUA18:KUA19 LDW18:LDW19 LNS18:LNS19 LXO18:LXO19 MHK18:MHK19 MRG18:MRG19 NBC18:NBC19 NKY18:NKY19 NUU18:NUU19 OEQ18:OEQ19 OOM18:OOM19 OYI18:OYI19 PIE18:PIE19 PSA18:PSA19 QBW18:QBW19 QLS18:QLS19 QVO18:QVO19 RFK18:RFK19 RPG18:RPG19 RZC18:RZC19 SIY18:SIY19 SSU18:SSU19 TCQ18:TCQ19 TMM18:TMM19 TWI18:TWI19 UGE18:UGE19 UQA18:UQA19 UZW18:UZW19 VJS18:VJS19 VTO18:VTO19 WDK18:WDK19 WNG18:WNG19 WXC18:WXC19 AU65520:AU65521 KQ65520:KQ65521 UM65520:UM65521 AEI65520:AEI65521 AOE65520:AOE65521 AYA65520:AYA65521 BHW65520:BHW65521 BRS65520:BRS65521 CBO65520:CBO65521 CLK65520:CLK65521 CVG65520:CVG65521 DFC65520:DFC65521 DOY65520:DOY65521 DYU65520:DYU65521 EIQ65520:EIQ65521 ESM65520:ESM65521 FCI65520:FCI65521 FME65520:FME65521 FWA65520:FWA65521 GFW65520:GFW65521 GPS65520:GPS65521 GZO65520:GZO65521 HJK65520:HJK65521 HTG65520:HTG65521 IDC65520:IDC65521 IMY65520:IMY65521 IWU65520:IWU65521 JGQ65520:JGQ65521 JQM65520:JQM65521 KAI65520:KAI65521 KKE65520:KKE65521 KUA65520:KUA65521 LDW65520:LDW65521 LNS65520:LNS65521 LXO65520:LXO65521 MHK65520:MHK65521 MRG65520:MRG65521 NBC65520:NBC65521 NKY65520:NKY65521 NUU65520:NUU65521 OEQ65520:OEQ65521 OOM65520:OOM65521 OYI65520:OYI65521 PIE65520:PIE65521 PSA65520:PSA65521 QBW65520:QBW65521 QLS65520:QLS65521 QVO65520:QVO65521 RFK65520:RFK65521 RPG65520:RPG65521 RZC65520:RZC65521 SIY65520:SIY65521 SSU65520:SSU65521 TCQ65520:TCQ65521 TMM65520:TMM65521 TWI65520:TWI65521 UGE65520:UGE65521 UQA65520:UQA65521 UZW65520:UZW65521 VJS65520:VJS65521 VTO65520:VTO65521 WDK65520:WDK65521 WNG65520:WNG65521 WXC65520:WXC65521 AU131056:AU131057 KQ131056:KQ131057 UM131056:UM131057 AEI131056:AEI131057 AOE131056:AOE131057 AYA131056:AYA131057 BHW131056:BHW131057 BRS131056:BRS131057 CBO131056:CBO131057 CLK131056:CLK131057 CVG131056:CVG131057 DFC131056:DFC131057 DOY131056:DOY131057 DYU131056:DYU131057 EIQ131056:EIQ131057 ESM131056:ESM131057 FCI131056:FCI131057 FME131056:FME131057 FWA131056:FWA131057 GFW131056:GFW131057 GPS131056:GPS131057 GZO131056:GZO131057 HJK131056:HJK131057 HTG131056:HTG131057 IDC131056:IDC131057 IMY131056:IMY131057 IWU131056:IWU131057 JGQ131056:JGQ131057 JQM131056:JQM131057 KAI131056:KAI131057 KKE131056:KKE131057 KUA131056:KUA131057 LDW131056:LDW131057 LNS131056:LNS131057 LXO131056:LXO131057 MHK131056:MHK131057 MRG131056:MRG131057 NBC131056:NBC131057 NKY131056:NKY131057 NUU131056:NUU131057 OEQ131056:OEQ131057 OOM131056:OOM131057 OYI131056:OYI131057 PIE131056:PIE131057 PSA131056:PSA131057 QBW131056:QBW131057 QLS131056:QLS131057 QVO131056:QVO131057 RFK131056:RFK131057 RPG131056:RPG131057 RZC131056:RZC131057 SIY131056:SIY131057 SSU131056:SSU131057 TCQ131056:TCQ131057 TMM131056:TMM131057 TWI131056:TWI131057 UGE131056:UGE131057 UQA131056:UQA131057 UZW131056:UZW131057 VJS131056:VJS131057 VTO131056:VTO131057 WDK131056:WDK131057 WNG131056:WNG131057 WXC131056:WXC131057 AU196592:AU196593 KQ196592:KQ196593 UM196592:UM196593 AEI196592:AEI196593 AOE196592:AOE196593 AYA196592:AYA196593 BHW196592:BHW196593 BRS196592:BRS196593 CBO196592:CBO196593 CLK196592:CLK196593 CVG196592:CVG196593 DFC196592:DFC196593 DOY196592:DOY196593 DYU196592:DYU196593 EIQ196592:EIQ196593 ESM196592:ESM196593 FCI196592:FCI196593 FME196592:FME196593 FWA196592:FWA196593 GFW196592:GFW196593 GPS196592:GPS196593 GZO196592:GZO196593 HJK196592:HJK196593 HTG196592:HTG196593 IDC196592:IDC196593 IMY196592:IMY196593 IWU196592:IWU196593 JGQ196592:JGQ196593 JQM196592:JQM196593 KAI196592:KAI196593 KKE196592:KKE196593 KUA196592:KUA196593 LDW196592:LDW196593 LNS196592:LNS196593 LXO196592:LXO196593 MHK196592:MHK196593 MRG196592:MRG196593 NBC196592:NBC196593 NKY196592:NKY196593 NUU196592:NUU196593 OEQ196592:OEQ196593 OOM196592:OOM196593 OYI196592:OYI196593 PIE196592:PIE196593 PSA196592:PSA196593 QBW196592:QBW196593 QLS196592:QLS196593 QVO196592:QVO196593 RFK196592:RFK196593 RPG196592:RPG196593 RZC196592:RZC196593 SIY196592:SIY196593 SSU196592:SSU196593 TCQ196592:TCQ196593 TMM196592:TMM196593 TWI196592:TWI196593 UGE196592:UGE196593 UQA196592:UQA196593 UZW196592:UZW196593 VJS196592:VJS196593 VTO196592:VTO196593 WDK196592:WDK196593 WNG196592:WNG196593 WXC196592:WXC196593 AU262128:AU262129 KQ262128:KQ262129 UM262128:UM262129 AEI262128:AEI262129 AOE262128:AOE262129 AYA262128:AYA262129 BHW262128:BHW262129 BRS262128:BRS262129 CBO262128:CBO262129 CLK262128:CLK262129 CVG262128:CVG262129 DFC262128:DFC262129 DOY262128:DOY262129 DYU262128:DYU262129 EIQ262128:EIQ262129 ESM262128:ESM262129 FCI262128:FCI262129 FME262128:FME262129 FWA262128:FWA262129 GFW262128:GFW262129 GPS262128:GPS262129 GZO262128:GZO262129 HJK262128:HJK262129 HTG262128:HTG262129 IDC262128:IDC262129 IMY262128:IMY262129 IWU262128:IWU262129 JGQ262128:JGQ262129 JQM262128:JQM262129 KAI262128:KAI262129 KKE262128:KKE262129 KUA262128:KUA262129 LDW262128:LDW262129 LNS262128:LNS262129 LXO262128:LXO262129 MHK262128:MHK262129 MRG262128:MRG262129 NBC262128:NBC262129 NKY262128:NKY262129 NUU262128:NUU262129 OEQ262128:OEQ262129 OOM262128:OOM262129 OYI262128:OYI262129 PIE262128:PIE262129 PSA262128:PSA262129 QBW262128:QBW262129 QLS262128:QLS262129 QVO262128:QVO262129 RFK262128:RFK262129 RPG262128:RPG262129 RZC262128:RZC262129 SIY262128:SIY262129 SSU262128:SSU262129 TCQ262128:TCQ262129 TMM262128:TMM262129 TWI262128:TWI262129 UGE262128:UGE262129 UQA262128:UQA262129 UZW262128:UZW262129 VJS262128:VJS262129 VTO262128:VTO262129 WDK262128:WDK262129 WNG262128:WNG262129 WXC262128:WXC262129 AU327664:AU327665 KQ327664:KQ327665 UM327664:UM327665 AEI327664:AEI327665 AOE327664:AOE327665 AYA327664:AYA327665 BHW327664:BHW327665 BRS327664:BRS327665 CBO327664:CBO327665 CLK327664:CLK327665 CVG327664:CVG327665 DFC327664:DFC327665 DOY327664:DOY327665 DYU327664:DYU327665 EIQ327664:EIQ327665 ESM327664:ESM327665 FCI327664:FCI327665 FME327664:FME327665 FWA327664:FWA327665 GFW327664:GFW327665 GPS327664:GPS327665 GZO327664:GZO327665 HJK327664:HJK327665 HTG327664:HTG327665 IDC327664:IDC327665 IMY327664:IMY327665 IWU327664:IWU327665 JGQ327664:JGQ327665 JQM327664:JQM327665 KAI327664:KAI327665 KKE327664:KKE327665 KUA327664:KUA327665 LDW327664:LDW327665 LNS327664:LNS327665 LXO327664:LXO327665 MHK327664:MHK327665 MRG327664:MRG327665 NBC327664:NBC327665 NKY327664:NKY327665 NUU327664:NUU327665 OEQ327664:OEQ327665 OOM327664:OOM327665 OYI327664:OYI327665 PIE327664:PIE327665 PSA327664:PSA327665 QBW327664:QBW327665 QLS327664:QLS327665 QVO327664:QVO327665 RFK327664:RFK327665 RPG327664:RPG327665 RZC327664:RZC327665 SIY327664:SIY327665 SSU327664:SSU327665 TCQ327664:TCQ327665 TMM327664:TMM327665 TWI327664:TWI327665 UGE327664:UGE327665 UQA327664:UQA327665 UZW327664:UZW327665 VJS327664:VJS327665 VTO327664:VTO327665 WDK327664:WDK327665 WNG327664:WNG327665 WXC327664:WXC327665 AU393200:AU393201 KQ393200:KQ393201 UM393200:UM393201 AEI393200:AEI393201 AOE393200:AOE393201 AYA393200:AYA393201 BHW393200:BHW393201 BRS393200:BRS393201 CBO393200:CBO393201 CLK393200:CLK393201 CVG393200:CVG393201 DFC393200:DFC393201 DOY393200:DOY393201 DYU393200:DYU393201 EIQ393200:EIQ393201 ESM393200:ESM393201 FCI393200:FCI393201 FME393200:FME393201 FWA393200:FWA393201 GFW393200:GFW393201 GPS393200:GPS393201 GZO393200:GZO393201 HJK393200:HJK393201 HTG393200:HTG393201 IDC393200:IDC393201 IMY393200:IMY393201 IWU393200:IWU393201 JGQ393200:JGQ393201 JQM393200:JQM393201 KAI393200:KAI393201 KKE393200:KKE393201 KUA393200:KUA393201 LDW393200:LDW393201 LNS393200:LNS393201 LXO393200:LXO393201 MHK393200:MHK393201 MRG393200:MRG393201 NBC393200:NBC393201 NKY393200:NKY393201 NUU393200:NUU393201 OEQ393200:OEQ393201 OOM393200:OOM393201 OYI393200:OYI393201 PIE393200:PIE393201 PSA393200:PSA393201 QBW393200:QBW393201 QLS393200:QLS393201 QVO393200:QVO393201 RFK393200:RFK393201 RPG393200:RPG393201 RZC393200:RZC393201 SIY393200:SIY393201 SSU393200:SSU393201 TCQ393200:TCQ393201 TMM393200:TMM393201 TWI393200:TWI393201 UGE393200:UGE393201 UQA393200:UQA393201 UZW393200:UZW393201 VJS393200:VJS393201 VTO393200:VTO393201 WDK393200:WDK393201 WNG393200:WNG393201 WXC393200:WXC393201 AU458736:AU458737 KQ458736:KQ458737 UM458736:UM458737 AEI458736:AEI458737 AOE458736:AOE458737 AYA458736:AYA458737 BHW458736:BHW458737 BRS458736:BRS458737 CBO458736:CBO458737 CLK458736:CLK458737 CVG458736:CVG458737 DFC458736:DFC458737 DOY458736:DOY458737 DYU458736:DYU458737 EIQ458736:EIQ458737 ESM458736:ESM458737 FCI458736:FCI458737 FME458736:FME458737 FWA458736:FWA458737 GFW458736:GFW458737 GPS458736:GPS458737 GZO458736:GZO458737 HJK458736:HJK458737 HTG458736:HTG458737 IDC458736:IDC458737 IMY458736:IMY458737 IWU458736:IWU458737 JGQ458736:JGQ458737 JQM458736:JQM458737 KAI458736:KAI458737 KKE458736:KKE458737 KUA458736:KUA458737 LDW458736:LDW458737 LNS458736:LNS458737 LXO458736:LXO458737 MHK458736:MHK458737 MRG458736:MRG458737 NBC458736:NBC458737 NKY458736:NKY458737 NUU458736:NUU458737 OEQ458736:OEQ458737 OOM458736:OOM458737 OYI458736:OYI458737 PIE458736:PIE458737 PSA458736:PSA458737 QBW458736:QBW458737 QLS458736:QLS458737 QVO458736:QVO458737 RFK458736:RFK458737 RPG458736:RPG458737 RZC458736:RZC458737 SIY458736:SIY458737 SSU458736:SSU458737 TCQ458736:TCQ458737 TMM458736:TMM458737 TWI458736:TWI458737 UGE458736:UGE458737 UQA458736:UQA458737 UZW458736:UZW458737 VJS458736:VJS458737 VTO458736:VTO458737 WDK458736:WDK458737 WNG458736:WNG458737 WXC458736:WXC458737 AU524272:AU524273 KQ524272:KQ524273 UM524272:UM524273 AEI524272:AEI524273 AOE524272:AOE524273 AYA524272:AYA524273 BHW524272:BHW524273 BRS524272:BRS524273 CBO524272:CBO524273 CLK524272:CLK524273 CVG524272:CVG524273 DFC524272:DFC524273 DOY524272:DOY524273 DYU524272:DYU524273 EIQ524272:EIQ524273 ESM524272:ESM524273 FCI524272:FCI524273 FME524272:FME524273 FWA524272:FWA524273 GFW524272:GFW524273 GPS524272:GPS524273 GZO524272:GZO524273 HJK524272:HJK524273 HTG524272:HTG524273 IDC524272:IDC524273 IMY524272:IMY524273 IWU524272:IWU524273 JGQ524272:JGQ524273 JQM524272:JQM524273 KAI524272:KAI524273 KKE524272:KKE524273 KUA524272:KUA524273 LDW524272:LDW524273 LNS524272:LNS524273 LXO524272:LXO524273 MHK524272:MHK524273 MRG524272:MRG524273 NBC524272:NBC524273 NKY524272:NKY524273 NUU524272:NUU524273 OEQ524272:OEQ524273 OOM524272:OOM524273 OYI524272:OYI524273 PIE524272:PIE524273 PSA524272:PSA524273 QBW524272:QBW524273 QLS524272:QLS524273 QVO524272:QVO524273 RFK524272:RFK524273 RPG524272:RPG524273 RZC524272:RZC524273 SIY524272:SIY524273 SSU524272:SSU524273 TCQ524272:TCQ524273 TMM524272:TMM524273 TWI524272:TWI524273 UGE524272:UGE524273 UQA524272:UQA524273 UZW524272:UZW524273 VJS524272:VJS524273 VTO524272:VTO524273 WDK524272:WDK524273 WNG524272:WNG524273 WXC524272:WXC524273 AU589808:AU589809 KQ589808:KQ589809 UM589808:UM589809 AEI589808:AEI589809 AOE589808:AOE589809 AYA589808:AYA589809 BHW589808:BHW589809 BRS589808:BRS589809 CBO589808:CBO589809 CLK589808:CLK589809 CVG589808:CVG589809 DFC589808:DFC589809 DOY589808:DOY589809 DYU589808:DYU589809 EIQ589808:EIQ589809 ESM589808:ESM589809 FCI589808:FCI589809 FME589808:FME589809 FWA589808:FWA589809 GFW589808:GFW589809 GPS589808:GPS589809 GZO589808:GZO589809 HJK589808:HJK589809 HTG589808:HTG589809 IDC589808:IDC589809 IMY589808:IMY589809 IWU589808:IWU589809 JGQ589808:JGQ589809 JQM589808:JQM589809 KAI589808:KAI589809 KKE589808:KKE589809 KUA589808:KUA589809 LDW589808:LDW589809 LNS589808:LNS589809 LXO589808:LXO589809 MHK589808:MHK589809 MRG589808:MRG589809 NBC589808:NBC589809 NKY589808:NKY589809 NUU589808:NUU589809 OEQ589808:OEQ589809 OOM589808:OOM589809 OYI589808:OYI589809 PIE589808:PIE589809 PSA589808:PSA589809 QBW589808:QBW589809 QLS589808:QLS589809 QVO589808:QVO589809 RFK589808:RFK589809 RPG589808:RPG589809 RZC589808:RZC589809 SIY589808:SIY589809 SSU589808:SSU589809 TCQ589808:TCQ589809 TMM589808:TMM589809 TWI589808:TWI589809 UGE589808:UGE589809 UQA589808:UQA589809 UZW589808:UZW589809 VJS589808:VJS589809 VTO589808:VTO589809 WDK589808:WDK589809 WNG589808:WNG589809 WXC589808:WXC589809 AU655344:AU655345 KQ655344:KQ655345 UM655344:UM655345 AEI655344:AEI655345 AOE655344:AOE655345 AYA655344:AYA655345 BHW655344:BHW655345 BRS655344:BRS655345 CBO655344:CBO655345 CLK655344:CLK655345 CVG655344:CVG655345 DFC655344:DFC655345 DOY655344:DOY655345 DYU655344:DYU655345 EIQ655344:EIQ655345 ESM655344:ESM655345 FCI655344:FCI655345 FME655344:FME655345 FWA655344:FWA655345 GFW655344:GFW655345 GPS655344:GPS655345 GZO655344:GZO655345 HJK655344:HJK655345 HTG655344:HTG655345 IDC655344:IDC655345 IMY655344:IMY655345 IWU655344:IWU655345 JGQ655344:JGQ655345 JQM655344:JQM655345 KAI655344:KAI655345 KKE655344:KKE655345 KUA655344:KUA655345 LDW655344:LDW655345 LNS655344:LNS655345 LXO655344:LXO655345 MHK655344:MHK655345 MRG655344:MRG655345 NBC655344:NBC655345 NKY655344:NKY655345 NUU655344:NUU655345 OEQ655344:OEQ655345 OOM655344:OOM655345 OYI655344:OYI655345 PIE655344:PIE655345 PSA655344:PSA655345 QBW655344:QBW655345 QLS655344:QLS655345 QVO655344:QVO655345 RFK655344:RFK655345 RPG655344:RPG655345 RZC655344:RZC655345 SIY655344:SIY655345 SSU655344:SSU655345 TCQ655344:TCQ655345 TMM655344:TMM655345 TWI655344:TWI655345 UGE655344:UGE655345 UQA655344:UQA655345 UZW655344:UZW655345 VJS655344:VJS655345 VTO655344:VTO655345 WDK655344:WDK655345 WNG655344:WNG655345 WXC655344:WXC655345 AU720880:AU720881 KQ720880:KQ720881 UM720880:UM720881 AEI720880:AEI720881 AOE720880:AOE720881 AYA720880:AYA720881 BHW720880:BHW720881 BRS720880:BRS720881 CBO720880:CBO720881 CLK720880:CLK720881 CVG720880:CVG720881 DFC720880:DFC720881 DOY720880:DOY720881 DYU720880:DYU720881 EIQ720880:EIQ720881 ESM720880:ESM720881 FCI720880:FCI720881 FME720880:FME720881 FWA720880:FWA720881 GFW720880:GFW720881 GPS720880:GPS720881 GZO720880:GZO720881 HJK720880:HJK720881 HTG720880:HTG720881 IDC720880:IDC720881 IMY720880:IMY720881 IWU720880:IWU720881 JGQ720880:JGQ720881 JQM720880:JQM720881 KAI720880:KAI720881 KKE720880:KKE720881 KUA720880:KUA720881 LDW720880:LDW720881 LNS720880:LNS720881 LXO720880:LXO720881 MHK720880:MHK720881 MRG720880:MRG720881 NBC720880:NBC720881 NKY720880:NKY720881 NUU720880:NUU720881 OEQ720880:OEQ720881 OOM720880:OOM720881 OYI720880:OYI720881 PIE720880:PIE720881 PSA720880:PSA720881 QBW720880:QBW720881 QLS720880:QLS720881 QVO720880:QVO720881 RFK720880:RFK720881 RPG720880:RPG720881 RZC720880:RZC720881 SIY720880:SIY720881 SSU720880:SSU720881 TCQ720880:TCQ720881 TMM720880:TMM720881 TWI720880:TWI720881 UGE720880:UGE720881 UQA720880:UQA720881 UZW720880:UZW720881 VJS720880:VJS720881 VTO720880:VTO720881 WDK720880:WDK720881 WNG720880:WNG720881 WXC720880:WXC720881 AU786416:AU786417 KQ786416:KQ786417 UM786416:UM786417 AEI786416:AEI786417 AOE786416:AOE786417 AYA786416:AYA786417 BHW786416:BHW786417 BRS786416:BRS786417 CBO786416:CBO786417 CLK786416:CLK786417 CVG786416:CVG786417 DFC786416:DFC786417 DOY786416:DOY786417 DYU786416:DYU786417 EIQ786416:EIQ786417 ESM786416:ESM786417 FCI786416:FCI786417 FME786416:FME786417 FWA786416:FWA786417 GFW786416:GFW786417 GPS786416:GPS786417 GZO786416:GZO786417 HJK786416:HJK786417 HTG786416:HTG786417 IDC786416:IDC786417 IMY786416:IMY786417 IWU786416:IWU786417 JGQ786416:JGQ786417 JQM786416:JQM786417 KAI786416:KAI786417 KKE786416:KKE786417 KUA786416:KUA786417 LDW786416:LDW786417 LNS786416:LNS786417 LXO786416:LXO786417 MHK786416:MHK786417 MRG786416:MRG786417 NBC786416:NBC786417 NKY786416:NKY786417 NUU786416:NUU786417 OEQ786416:OEQ786417 OOM786416:OOM786417 OYI786416:OYI786417 PIE786416:PIE786417 PSA786416:PSA786417 QBW786416:QBW786417 QLS786416:QLS786417 QVO786416:QVO786417 RFK786416:RFK786417 RPG786416:RPG786417 RZC786416:RZC786417 SIY786416:SIY786417 SSU786416:SSU786417 TCQ786416:TCQ786417 TMM786416:TMM786417 TWI786416:TWI786417 UGE786416:UGE786417 UQA786416:UQA786417 UZW786416:UZW786417 VJS786416:VJS786417 VTO786416:VTO786417 WDK786416:WDK786417 WNG786416:WNG786417 WXC786416:WXC786417 AU851952:AU851953 KQ851952:KQ851953 UM851952:UM851953 AEI851952:AEI851953 AOE851952:AOE851953 AYA851952:AYA851953 BHW851952:BHW851953 BRS851952:BRS851953 CBO851952:CBO851953 CLK851952:CLK851953 CVG851952:CVG851953 DFC851952:DFC851953 DOY851952:DOY851953 DYU851952:DYU851953 EIQ851952:EIQ851953 ESM851952:ESM851953 FCI851952:FCI851953 FME851952:FME851953 FWA851952:FWA851953 GFW851952:GFW851953 GPS851952:GPS851953 GZO851952:GZO851953 HJK851952:HJK851953 HTG851952:HTG851953 IDC851952:IDC851953 IMY851952:IMY851953 IWU851952:IWU851953 JGQ851952:JGQ851953 JQM851952:JQM851953 KAI851952:KAI851953 KKE851952:KKE851953 KUA851952:KUA851953 LDW851952:LDW851953 LNS851952:LNS851953 LXO851952:LXO851953 MHK851952:MHK851953 MRG851952:MRG851953 NBC851952:NBC851953 NKY851952:NKY851953 NUU851952:NUU851953 OEQ851952:OEQ851953 OOM851952:OOM851953 OYI851952:OYI851953 PIE851952:PIE851953 PSA851952:PSA851953 QBW851952:QBW851953 QLS851952:QLS851953 QVO851952:QVO851953 RFK851952:RFK851953 RPG851952:RPG851953 RZC851952:RZC851953 SIY851952:SIY851953 SSU851952:SSU851953 TCQ851952:TCQ851953 TMM851952:TMM851953 TWI851952:TWI851953 UGE851952:UGE851953 UQA851952:UQA851953 UZW851952:UZW851953 VJS851952:VJS851953 VTO851952:VTO851953 WDK851952:WDK851953 WNG851952:WNG851953 WXC851952:WXC851953 AU917488:AU917489 KQ917488:KQ917489 UM917488:UM917489 AEI917488:AEI917489 AOE917488:AOE917489 AYA917488:AYA917489 BHW917488:BHW917489 BRS917488:BRS917489 CBO917488:CBO917489 CLK917488:CLK917489 CVG917488:CVG917489 DFC917488:DFC917489 DOY917488:DOY917489 DYU917488:DYU917489 EIQ917488:EIQ917489 ESM917488:ESM917489 FCI917488:FCI917489 FME917488:FME917489 FWA917488:FWA917489 GFW917488:GFW917489 GPS917488:GPS917489 GZO917488:GZO917489 HJK917488:HJK917489 HTG917488:HTG917489 IDC917488:IDC917489 IMY917488:IMY917489 IWU917488:IWU917489 JGQ917488:JGQ917489 JQM917488:JQM917489 KAI917488:KAI917489 KKE917488:KKE917489 KUA917488:KUA917489 LDW917488:LDW917489 LNS917488:LNS917489 LXO917488:LXO917489 MHK917488:MHK917489 MRG917488:MRG917489 NBC917488:NBC917489 NKY917488:NKY917489 NUU917488:NUU917489 OEQ917488:OEQ917489 OOM917488:OOM917489 OYI917488:OYI917489 PIE917488:PIE917489 PSA917488:PSA917489 QBW917488:QBW917489 QLS917488:QLS917489 QVO917488:QVO917489 RFK917488:RFK917489 RPG917488:RPG917489 RZC917488:RZC917489 SIY917488:SIY917489 SSU917488:SSU917489 TCQ917488:TCQ917489 TMM917488:TMM917489 TWI917488:TWI917489 UGE917488:UGE917489 UQA917488:UQA917489 UZW917488:UZW917489 VJS917488:VJS917489 VTO917488:VTO917489 WDK917488:WDK917489 WNG917488:WNG917489 WXC917488:WXC917489 AU983024:AU983025 KQ983024:KQ983025 UM983024:UM983025 AEI983024:AEI983025 AOE983024:AOE983025 AYA983024:AYA983025 BHW983024:BHW983025 BRS983024:BRS983025 CBO983024:CBO983025 CLK983024:CLK983025 CVG983024:CVG983025 DFC983024:DFC983025 DOY983024:DOY983025 DYU983024:DYU983025 EIQ983024:EIQ983025 ESM983024:ESM983025 FCI983024:FCI983025 FME983024:FME983025 FWA983024:FWA983025 GFW983024:GFW983025 GPS983024:GPS983025 GZO983024:GZO983025 HJK983024:HJK983025 HTG983024:HTG983025 IDC983024:IDC983025 IMY983024:IMY983025 IWU983024:IWU983025 JGQ983024:JGQ983025 JQM983024:JQM983025 KAI983024:KAI983025 KKE983024:KKE983025 KUA983024:KUA983025 LDW983024:LDW983025 LNS983024:LNS983025 LXO983024:LXO983025 MHK983024:MHK983025 MRG983024:MRG983025 NBC983024:NBC983025 NKY983024:NKY983025 NUU983024:NUU983025 OEQ983024:OEQ983025 OOM983024:OOM983025 OYI983024:OYI983025 PIE983024:PIE983025 PSA983024:PSA983025 QBW983024:QBW983025 QLS983024:QLS983025 QVO983024:QVO983025 RFK983024:RFK983025 RPG983024:RPG983025 RZC983024:RZC983025 SIY983024:SIY983025 SSU983024:SSU983025 TCQ983024:TCQ983025 TMM983024:TMM983025 TWI983024:TWI983025 UGE983024:UGE983025 UQA983024:UQA983025 UZW983024:UZW983025 VJS983024:VJS983025 VTO983024:VTO983025 WDK983024:WDK983025 WNG983024:WNG983025 WXC983024:WXC983025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99FF"/>
    <pageSetUpPr fitToPage="1"/>
  </sheetPr>
  <dimension ref="A1:V47"/>
  <sheetViews>
    <sheetView showGridLines="0" zoomScaleNormal="100" zoomScaleSheetLayoutView="100" workbookViewId="0">
      <selection sqref="A1:V1"/>
    </sheetView>
  </sheetViews>
  <sheetFormatPr defaultColWidth="4.75" defaultRowHeight="12.75" customHeight="1"/>
  <cols>
    <col min="1" max="1" width="4.25" style="21" customWidth="1"/>
    <col min="2" max="3" width="4.5" style="21" customWidth="1"/>
    <col min="4" max="22" width="4.625" style="21" customWidth="1"/>
    <col min="23" max="16384" width="4.75" style="21"/>
  </cols>
  <sheetData>
    <row r="1" spans="1:22" ht="22.5" customHeight="1">
      <c r="A1" s="731" t="s">
        <v>1067</v>
      </c>
      <c r="B1" s="731"/>
      <c r="C1" s="731"/>
      <c r="D1" s="731"/>
      <c r="E1" s="731"/>
      <c r="F1" s="731"/>
      <c r="G1" s="731"/>
      <c r="H1" s="731"/>
      <c r="I1" s="731"/>
      <c r="J1" s="731"/>
      <c r="K1" s="731"/>
      <c r="L1" s="731"/>
      <c r="M1" s="731"/>
      <c r="N1" s="731"/>
      <c r="O1" s="731"/>
      <c r="P1" s="731"/>
      <c r="Q1" s="731"/>
      <c r="R1" s="731"/>
      <c r="S1" s="731"/>
      <c r="T1" s="731"/>
      <c r="U1" s="731"/>
      <c r="V1" s="731"/>
    </row>
    <row r="2" spans="1:22" ht="22.5" customHeight="1">
      <c r="A2" s="732" t="s">
        <v>1052</v>
      </c>
      <c r="B2" s="732"/>
      <c r="C2" s="732"/>
      <c r="D2" s="732"/>
      <c r="E2" s="732"/>
      <c r="F2" s="732"/>
      <c r="G2" s="732"/>
      <c r="H2" s="732"/>
      <c r="I2" s="732"/>
      <c r="J2" s="732"/>
      <c r="K2" s="732"/>
      <c r="L2" s="732"/>
      <c r="M2" s="732"/>
      <c r="N2" s="732"/>
      <c r="O2" s="732"/>
      <c r="P2" s="732"/>
      <c r="Q2" s="732"/>
      <c r="R2" s="732"/>
      <c r="S2" s="732"/>
      <c r="T2" s="732"/>
      <c r="U2" s="732"/>
      <c r="V2" s="732"/>
    </row>
    <row r="3" spans="1:22" ht="18" customHeight="1" thickBot="1">
      <c r="A3" s="167"/>
      <c r="B3" s="167"/>
      <c r="C3" s="167"/>
      <c r="D3" s="167"/>
      <c r="E3" s="167"/>
      <c r="F3" s="167"/>
      <c r="G3" s="167"/>
      <c r="H3" s="167"/>
      <c r="I3" s="167"/>
      <c r="J3" s="167"/>
      <c r="K3" s="167"/>
      <c r="L3" s="167"/>
      <c r="M3" s="167"/>
      <c r="N3" s="167"/>
      <c r="O3" s="167"/>
      <c r="P3" s="167"/>
      <c r="Q3" s="167"/>
      <c r="R3" s="167"/>
      <c r="S3" s="168"/>
      <c r="T3" s="167"/>
      <c r="U3" s="167"/>
      <c r="V3" s="168" t="s">
        <v>548</v>
      </c>
    </row>
    <row r="4" spans="1:22" s="22" customFormat="1" ht="20.25" customHeight="1" thickBot="1">
      <c r="A4" s="167"/>
      <c r="B4" s="733" t="s">
        <v>10</v>
      </c>
      <c r="C4" s="734"/>
      <c r="D4" s="169">
        <v>2</v>
      </c>
      <c r="E4" s="170">
        <v>8</v>
      </c>
      <c r="F4" s="171"/>
      <c r="G4" s="172"/>
      <c r="H4" s="172"/>
      <c r="I4" s="173"/>
      <c r="J4" s="173"/>
      <c r="K4" s="174"/>
      <c r="L4" s="172"/>
      <c r="M4" s="175"/>
      <c r="N4" s="735" t="s">
        <v>11</v>
      </c>
      <c r="O4" s="736"/>
      <c r="P4" s="736"/>
      <c r="Q4" s="736"/>
      <c r="R4" s="736"/>
      <c r="S4" s="736"/>
      <c r="T4" s="736"/>
      <c r="U4" s="736"/>
      <c r="V4" s="737"/>
    </row>
    <row r="5" spans="1:22" s="22" customFormat="1" ht="13.5" customHeight="1">
      <c r="A5" s="738" t="s">
        <v>12</v>
      </c>
      <c r="B5" s="635" t="s">
        <v>13</v>
      </c>
      <c r="C5" s="636"/>
      <c r="D5" s="637" t="s">
        <v>14</v>
      </c>
      <c r="E5" s="638"/>
      <c r="F5" s="638"/>
      <c r="G5" s="638"/>
      <c r="H5" s="638"/>
      <c r="I5" s="638"/>
      <c r="J5" s="638"/>
      <c r="K5" s="638"/>
      <c r="L5" s="638"/>
      <c r="M5" s="638"/>
      <c r="N5" s="638"/>
      <c r="O5" s="638"/>
      <c r="P5" s="638"/>
      <c r="Q5" s="638"/>
      <c r="R5" s="638"/>
      <c r="S5" s="638"/>
      <c r="T5" s="638"/>
      <c r="U5" s="638"/>
      <c r="V5" s="639"/>
    </row>
    <row r="6" spans="1:22" s="22" customFormat="1" ht="22.5" customHeight="1">
      <c r="A6" s="739"/>
      <c r="B6" s="640" t="s">
        <v>15</v>
      </c>
      <c r="C6" s="641"/>
      <c r="D6" s="642" t="s">
        <v>14</v>
      </c>
      <c r="E6" s="643"/>
      <c r="F6" s="643"/>
      <c r="G6" s="643"/>
      <c r="H6" s="643"/>
      <c r="I6" s="643"/>
      <c r="J6" s="643"/>
      <c r="K6" s="643"/>
      <c r="L6" s="643"/>
      <c r="M6" s="643"/>
      <c r="N6" s="643"/>
      <c r="O6" s="643"/>
      <c r="P6" s="643"/>
      <c r="Q6" s="643"/>
      <c r="R6" s="643"/>
      <c r="S6" s="643"/>
      <c r="T6" s="643"/>
      <c r="U6" s="643"/>
      <c r="V6" s="644"/>
    </row>
    <row r="7" spans="1:22" s="22" customFormat="1" ht="13.5">
      <c r="A7" s="739"/>
      <c r="B7" s="597" t="s">
        <v>16</v>
      </c>
      <c r="C7" s="598"/>
      <c r="D7" s="603" t="s">
        <v>17</v>
      </c>
      <c r="E7" s="604"/>
      <c r="F7" s="604"/>
      <c r="G7" s="604"/>
      <c r="H7" s="604"/>
      <c r="I7" s="604"/>
      <c r="J7" s="604"/>
      <c r="K7" s="604"/>
      <c r="L7" s="604"/>
      <c r="M7" s="604"/>
      <c r="N7" s="604"/>
      <c r="O7" s="604"/>
      <c r="P7" s="604"/>
      <c r="Q7" s="604"/>
      <c r="R7" s="604"/>
      <c r="S7" s="604"/>
      <c r="T7" s="604"/>
      <c r="U7" s="604"/>
      <c r="V7" s="605"/>
    </row>
    <row r="8" spans="1:22" s="22" customFormat="1" ht="18" customHeight="1">
      <c r="A8" s="739"/>
      <c r="B8" s="599"/>
      <c r="C8" s="600"/>
      <c r="D8" s="606" t="s">
        <v>14</v>
      </c>
      <c r="E8" s="607"/>
      <c r="F8" s="607"/>
      <c r="G8" s="607"/>
      <c r="H8" s="607"/>
      <c r="I8" s="607"/>
      <c r="J8" s="607"/>
      <c r="K8" s="607"/>
      <c r="L8" s="607"/>
      <c r="M8" s="607"/>
      <c r="N8" s="607"/>
      <c r="O8" s="607"/>
      <c r="P8" s="607"/>
      <c r="Q8" s="607"/>
      <c r="R8" s="607"/>
      <c r="S8" s="607"/>
      <c r="T8" s="607"/>
      <c r="U8" s="607"/>
      <c r="V8" s="608"/>
    </row>
    <row r="9" spans="1:22" s="22" customFormat="1" ht="13.5">
      <c r="A9" s="739"/>
      <c r="B9" s="599"/>
      <c r="C9" s="600"/>
      <c r="D9" s="597" t="s">
        <v>18</v>
      </c>
      <c r="E9" s="745"/>
      <c r="F9" s="614" t="s">
        <v>14</v>
      </c>
      <c r="G9" s="604"/>
      <c r="H9" s="604"/>
      <c r="I9" s="604"/>
      <c r="J9" s="604"/>
      <c r="K9" s="613"/>
      <c r="L9" s="597" t="s">
        <v>19</v>
      </c>
      <c r="M9" s="598"/>
      <c r="N9" s="614" t="s">
        <v>14</v>
      </c>
      <c r="O9" s="604"/>
      <c r="P9" s="604"/>
      <c r="Q9" s="604"/>
      <c r="R9" s="604"/>
      <c r="S9" s="604"/>
      <c r="T9" s="604"/>
      <c r="U9" s="604"/>
      <c r="V9" s="605"/>
    </row>
    <row r="10" spans="1:22" s="22" customFormat="1" ht="13.5">
      <c r="A10" s="740"/>
      <c r="B10" s="742" t="s">
        <v>20</v>
      </c>
      <c r="C10" s="742"/>
      <c r="D10" s="742"/>
      <c r="E10" s="742"/>
      <c r="F10" s="743"/>
      <c r="G10" s="743"/>
      <c r="H10" s="743"/>
      <c r="I10" s="743"/>
      <c r="J10" s="743"/>
      <c r="K10" s="743"/>
      <c r="L10" s="743"/>
      <c r="M10" s="743"/>
      <c r="N10" s="743"/>
      <c r="O10" s="743"/>
      <c r="P10" s="743"/>
      <c r="Q10" s="743"/>
      <c r="R10" s="743"/>
      <c r="S10" s="743"/>
      <c r="T10" s="743"/>
      <c r="U10" s="743"/>
      <c r="V10" s="744"/>
    </row>
    <row r="11" spans="1:22" s="22" customFormat="1" ht="13.5">
      <c r="A11" s="740"/>
      <c r="B11" s="742" t="s">
        <v>21</v>
      </c>
      <c r="C11" s="742"/>
      <c r="D11" s="742"/>
      <c r="E11" s="742"/>
      <c r="F11" s="743" t="s">
        <v>22</v>
      </c>
      <c r="G11" s="743"/>
      <c r="H11" s="743"/>
      <c r="I11" s="715" t="s">
        <v>23</v>
      </c>
      <c r="J11" s="715"/>
      <c r="K11" s="715"/>
      <c r="L11" s="715"/>
      <c r="M11" s="715"/>
      <c r="N11" s="715"/>
      <c r="O11" s="715"/>
      <c r="P11" s="715"/>
      <c r="Q11" s="715"/>
      <c r="R11" s="715"/>
      <c r="S11" s="715"/>
      <c r="T11" s="715"/>
      <c r="U11" s="715"/>
      <c r="V11" s="716"/>
    </row>
    <row r="12" spans="1:22" s="22" customFormat="1" ht="13.5">
      <c r="A12" s="740"/>
      <c r="B12" s="742"/>
      <c r="C12" s="742"/>
      <c r="D12" s="742"/>
      <c r="E12" s="742"/>
      <c r="F12" s="743"/>
      <c r="G12" s="743"/>
      <c r="H12" s="743"/>
      <c r="I12" s="743"/>
      <c r="J12" s="743"/>
      <c r="K12" s="743"/>
      <c r="L12" s="743"/>
      <c r="M12" s="743"/>
      <c r="N12" s="743"/>
      <c r="O12" s="743"/>
      <c r="P12" s="743"/>
      <c r="Q12" s="743"/>
      <c r="R12" s="743"/>
      <c r="S12" s="743"/>
      <c r="T12" s="743"/>
      <c r="U12" s="743"/>
      <c r="V12" s="744"/>
    </row>
    <row r="13" spans="1:22" s="22" customFormat="1" ht="13.5">
      <c r="A13" s="740"/>
      <c r="B13" s="742" t="s">
        <v>24</v>
      </c>
      <c r="C13" s="742"/>
      <c r="D13" s="742"/>
      <c r="E13" s="742"/>
      <c r="F13" s="743"/>
      <c r="G13" s="743"/>
      <c r="H13" s="743"/>
      <c r="I13" s="715" t="s">
        <v>25</v>
      </c>
      <c r="J13" s="715"/>
      <c r="K13" s="715"/>
      <c r="L13" s="715"/>
      <c r="M13" s="715"/>
      <c r="N13" s="715"/>
      <c r="O13" s="715"/>
      <c r="P13" s="715"/>
      <c r="Q13" s="715"/>
      <c r="R13" s="715"/>
      <c r="S13" s="715"/>
      <c r="T13" s="715"/>
      <c r="U13" s="715"/>
      <c r="V13" s="716"/>
    </row>
    <row r="14" spans="1:22" s="22" customFormat="1" ht="13.5">
      <c r="A14" s="740"/>
      <c r="B14" s="742"/>
      <c r="C14" s="742"/>
      <c r="D14" s="742"/>
      <c r="E14" s="742"/>
      <c r="F14" s="743"/>
      <c r="G14" s="743"/>
      <c r="H14" s="743"/>
      <c r="I14" s="728"/>
      <c r="J14" s="729"/>
      <c r="K14" s="729"/>
      <c r="L14" s="729"/>
      <c r="M14" s="729"/>
      <c r="N14" s="729"/>
      <c r="O14" s="729"/>
      <c r="P14" s="729"/>
      <c r="Q14" s="729"/>
      <c r="R14" s="729"/>
      <c r="S14" s="729"/>
      <c r="T14" s="729"/>
      <c r="U14" s="729"/>
      <c r="V14" s="730"/>
    </row>
    <row r="15" spans="1:22" s="22" customFormat="1" ht="16.5" customHeight="1">
      <c r="A15" s="739"/>
      <c r="B15" s="568" t="s">
        <v>13</v>
      </c>
      <c r="C15" s="569"/>
      <c r="D15" s="570" t="s">
        <v>14</v>
      </c>
      <c r="E15" s="571"/>
      <c r="F15" s="571"/>
      <c r="G15" s="572"/>
      <c r="H15" s="717" t="s">
        <v>26</v>
      </c>
      <c r="I15" s="718"/>
      <c r="J15" s="719" t="s">
        <v>27</v>
      </c>
      <c r="K15" s="720"/>
      <c r="L15" s="720"/>
      <c r="M15" s="720"/>
      <c r="N15" s="720"/>
      <c r="O15" s="720"/>
      <c r="P15" s="720"/>
      <c r="Q15" s="720"/>
      <c r="R15" s="720"/>
      <c r="S15" s="720"/>
      <c r="T15" s="720"/>
      <c r="U15" s="720"/>
      <c r="V15" s="721"/>
    </row>
    <row r="16" spans="1:22" s="22" customFormat="1" ht="17.25" customHeight="1">
      <c r="A16" s="739"/>
      <c r="B16" s="580" t="s">
        <v>28</v>
      </c>
      <c r="C16" s="581"/>
      <c r="D16" s="584" t="s">
        <v>29</v>
      </c>
      <c r="E16" s="585"/>
      <c r="F16" s="585"/>
      <c r="G16" s="586"/>
      <c r="H16" s="717"/>
      <c r="I16" s="718"/>
      <c r="J16" s="722" t="s">
        <v>29</v>
      </c>
      <c r="K16" s="723"/>
      <c r="L16" s="723"/>
      <c r="M16" s="723"/>
      <c r="N16" s="723"/>
      <c r="O16" s="723"/>
      <c r="P16" s="723"/>
      <c r="Q16" s="723"/>
      <c r="R16" s="723"/>
      <c r="S16" s="723"/>
      <c r="T16" s="723"/>
      <c r="U16" s="723"/>
      <c r="V16" s="724"/>
    </row>
    <row r="17" spans="1:22" s="22" customFormat="1" ht="18" customHeight="1" thickBot="1">
      <c r="A17" s="741"/>
      <c r="B17" s="582"/>
      <c r="C17" s="583"/>
      <c r="D17" s="575"/>
      <c r="E17" s="587"/>
      <c r="F17" s="587"/>
      <c r="G17" s="576"/>
      <c r="H17" s="582"/>
      <c r="I17" s="583"/>
      <c r="J17" s="725"/>
      <c r="K17" s="726"/>
      <c r="L17" s="726"/>
      <c r="M17" s="726"/>
      <c r="N17" s="726"/>
      <c r="O17" s="726"/>
      <c r="P17" s="726"/>
      <c r="Q17" s="726"/>
      <c r="R17" s="726"/>
      <c r="S17" s="726"/>
      <c r="T17" s="726"/>
      <c r="U17" s="726"/>
      <c r="V17" s="727"/>
    </row>
    <row r="18" spans="1:22" ht="15" customHeight="1">
      <c r="A18" s="692" t="s">
        <v>30</v>
      </c>
      <c r="B18" s="695" t="s">
        <v>31</v>
      </c>
      <c r="C18" s="696"/>
      <c r="D18" s="697"/>
      <c r="E18" s="701" t="s">
        <v>32</v>
      </c>
      <c r="F18" s="701"/>
      <c r="G18" s="701"/>
      <c r="H18" s="701" t="s">
        <v>33</v>
      </c>
      <c r="I18" s="701"/>
      <c r="J18" s="701"/>
      <c r="K18" s="701" t="s">
        <v>34</v>
      </c>
      <c r="L18" s="701"/>
      <c r="M18" s="701"/>
      <c r="N18" s="701" t="s">
        <v>35</v>
      </c>
      <c r="O18" s="701"/>
      <c r="P18" s="701"/>
      <c r="Q18" s="701" t="s">
        <v>36</v>
      </c>
      <c r="R18" s="701"/>
      <c r="S18" s="703"/>
      <c r="T18" s="701" t="s">
        <v>37</v>
      </c>
      <c r="U18" s="701"/>
      <c r="V18" s="705"/>
    </row>
    <row r="19" spans="1:22" ht="15" customHeight="1">
      <c r="A19" s="693"/>
      <c r="B19" s="698"/>
      <c r="C19" s="699"/>
      <c r="D19" s="700"/>
      <c r="E19" s="702"/>
      <c r="F19" s="702"/>
      <c r="G19" s="702"/>
      <c r="H19" s="702"/>
      <c r="I19" s="702"/>
      <c r="J19" s="702"/>
      <c r="K19" s="702"/>
      <c r="L19" s="702"/>
      <c r="M19" s="702"/>
      <c r="N19" s="702"/>
      <c r="O19" s="702"/>
      <c r="P19" s="702"/>
      <c r="Q19" s="702"/>
      <c r="R19" s="702"/>
      <c r="S19" s="704"/>
      <c r="T19" s="702"/>
      <c r="U19" s="702"/>
      <c r="V19" s="706"/>
    </row>
    <row r="20" spans="1:22" ht="18.75" customHeight="1">
      <c r="A20" s="693"/>
      <c r="B20" s="709" t="s">
        <v>38</v>
      </c>
      <c r="C20" s="709"/>
      <c r="D20" s="709"/>
      <c r="E20" s="710" t="s">
        <v>39</v>
      </c>
      <c r="F20" s="710"/>
      <c r="G20" s="710"/>
      <c r="H20" s="710" t="s">
        <v>39</v>
      </c>
      <c r="I20" s="710"/>
      <c r="J20" s="710"/>
      <c r="K20" s="710" t="s">
        <v>39</v>
      </c>
      <c r="L20" s="710"/>
      <c r="M20" s="710"/>
      <c r="N20" s="710" t="s">
        <v>39</v>
      </c>
      <c r="O20" s="710"/>
      <c r="P20" s="710"/>
      <c r="Q20" s="707" t="s">
        <v>40</v>
      </c>
      <c r="R20" s="707"/>
      <c r="S20" s="711"/>
      <c r="T20" s="707" t="s">
        <v>40</v>
      </c>
      <c r="U20" s="707"/>
      <c r="V20" s="708"/>
    </row>
    <row r="21" spans="1:22" ht="18.75" customHeight="1">
      <c r="A21" s="693"/>
      <c r="B21" s="678" t="s">
        <v>41</v>
      </c>
      <c r="C21" s="678"/>
      <c r="D21" s="678"/>
      <c r="E21" s="671" t="s">
        <v>42</v>
      </c>
      <c r="F21" s="671"/>
      <c r="G21" s="671"/>
      <c r="H21" s="679" t="s">
        <v>39</v>
      </c>
      <c r="I21" s="679"/>
      <c r="J21" s="679"/>
      <c r="K21" s="671" t="s">
        <v>40</v>
      </c>
      <c r="L21" s="671"/>
      <c r="M21" s="671"/>
      <c r="N21" s="679" t="s">
        <v>39</v>
      </c>
      <c r="O21" s="679"/>
      <c r="P21" s="679"/>
      <c r="Q21" s="671" t="s">
        <v>40</v>
      </c>
      <c r="R21" s="671"/>
      <c r="S21" s="680"/>
      <c r="T21" s="671" t="s">
        <v>42</v>
      </c>
      <c r="U21" s="671"/>
      <c r="V21" s="672"/>
    </row>
    <row r="22" spans="1:22" ht="18.75" customHeight="1">
      <c r="A22" s="694"/>
      <c r="B22" s="678" t="s">
        <v>43</v>
      </c>
      <c r="C22" s="678"/>
      <c r="D22" s="678"/>
      <c r="E22" s="671" t="s">
        <v>42</v>
      </c>
      <c r="F22" s="671"/>
      <c r="G22" s="671"/>
      <c r="H22" s="679" t="s">
        <v>39</v>
      </c>
      <c r="I22" s="679"/>
      <c r="J22" s="679"/>
      <c r="K22" s="671" t="s">
        <v>40</v>
      </c>
      <c r="L22" s="671"/>
      <c r="M22" s="671"/>
      <c r="N22" s="679" t="s">
        <v>39</v>
      </c>
      <c r="O22" s="679"/>
      <c r="P22" s="679"/>
      <c r="Q22" s="671" t="s">
        <v>40</v>
      </c>
      <c r="R22" s="671"/>
      <c r="S22" s="680"/>
      <c r="T22" s="671" t="s">
        <v>42</v>
      </c>
      <c r="U22" s="671"/>
      <c r="V22" s="672"/>
    </row>
    <row r="23" spans="1:22" ht="18.75" customHeight="1" thickBot="1">
      <c r="A23" s="693"/>
      <c r="B23" s="673" t="s">
        <v>44</v>
      </c>
      <c r="C23" s="673"/>
      <c r="D23" s="673"/>
      <c r="E23" s="674" t="s">
        <v>39</v>
      </c>
      <c r="F23" s="674"/>
      <c r="G23" s="674"/>
      <c r="H23" s="674" t="s">
        <v>39</v>
      </c>
      <c r="I23" s="674"/>
      <c r="J23" s="674"/>
      <c r="K23" s="674" t="s">
        <v>39</v>
      </c>
      <c r="L23" s="674"/>
      <c r="M23" s="674"/>
      <c r="N23" s="674" t="s">
        <v>39</v>
      </c>
      <c r="O23" s="674"/>
      <c r="P23" s="674"/>
      <c r="Q23" s="675" t="s">
        <v>40</v>
      </c>
      <c r="R23" s="675"/>
      <c r="S23" s="676"/>
      <c r="T23" s="675" t="s">
        <v>40</v>
      </c>
      <c r="U23" s="675"/>
      <c r="V23" s="677"/>
    </row>
    <row r="24" spans="1:22" ht="16.5" customHeight="1" thickTop="1">
      <c r="A24" s="693"/>
      <c r="B24" s="647" t="s">
        <v>45</v>
      </c>
      <c r="C24" s="648"/>
      <c r="D24" s="651" t="s">
        <v>46</v>
      </c>
      <c r="E24" s="652"/>
      <c r="F24" s="652"/>
      <c r="G24" s="652"/>
      <c r="H24" s="652"/>
      <c r="I24" s="652"/>
      <c r="J24" s="652"/>
      <c r="K24" s="652"/>
      <c r="L24" s="652"/>
      <c r="M24" s="652"/>
      <c r="N24" s="712" t="s">
        <v>47</v>
      </c>
      <c r="O24" s="713"/>
      <c r="P24" s="713"/>
      <c r="Q24" s="713"/>
      <c r="R24" s="713"/>
      <c r="S24" s="713"/>
      <c r="T24" s="713"/>
      <c r="U24" s="713"/>
      <c r="V24" s="714"/>
    </row>
    <row r="25" spans="1:22" ht="15" customHeight="1">
      <c r="A25" s="693"/>
      <c r="B25" s="647"/>
      <c r="C25" s="648"/>
      <c r="D25" s="647" t="s">
        <v>48</v>
      </c>
      <c r="E25" s="648"/>
      <c r="F25" s="661" t="s">
        <v>49</v>
      </c>
      <c r="G25" s="662"/>
      <c r="H25" s="665" t="s">
        <v>50</v>
      </c>
      <c r="I25" s="666"/>
      <c r="J25" s="665" t="s">
        <v>51</v>
      </c>
      <c r="K25" s="666"/>
      <c r="L25" s="665" t="s">
        <v>52</v>
      </c>
      <c r="M25" s="666"/>
      <c r="N25" s="665" t="s">
        <v>53</v>
      </c>
      <c r="O25" s="666"/>
      <c r="P25" s="669" t="s">
        <v>54</v>
      </c>
      <c r="Q25" s="670"/>
      <c r="R25" s="669" t="s">
        <v>55</v>
      </c>
      <c r="S25" s="670"/>
      <c r="T25" s="681"/>
      <c r="U25" s="682"/>
      <c r="V25" s="683"/>
    </row>
    <row r="26" spans="1:22" ht="15" customHeight="1">
      <c r="A26" s="693"/>
      <c r="B26" s="647"/>
      <c r="C26" s="648"/>
      <c r="D26" s="698"/>
      <c r="E26" s="700"/>
      <c r="F26" s="663"/>
      <c r="G26" s="664"/>
      <c r="H26" s="667"/>
      <c r="I26" s="668"/>
      <c r="J26" s="667"/>
      <c r="K26" s="668"/>
      <c r="L26" s="667"/>
      <c r="M26" s="668"/>
      <c r="N26" s="667"/>
      <c r="O26" s="668"/>
      <c r="P26" s="667"/>
      <c r="Q26" s="668"/>
      <c r="R26" s="667"/>
      <c r="S26" s="668"/>
      <c r="T26" s="684"/>
      <c r="U26" s="685"/>
      <c r="V26" s="686"/>
    </row>
    <row r="27" spans="1:22" ht="18.75" customHeight="1">
      <c r="A27" s="693"/>
      <c r="B27" s="647"/>
      <c r="C27" s="648"/>
      <c r="D27" s="690" t="s">
        <v>38</v>
      </c>
      <c r="E27" s="691"/>
      <c r="F27" s="653" t="s">
        <v>39</v>
      </c>
      <c r="G27" s="654"/>
      <c r="H27" s="653" t="s">
        <v>39</v>
      </c>
      <c r="I27" s="654"/>
      <c r="J27" s="653" t="s">
        <v>39</v>
      </c>
      <c r="K27" s="654"/>
      <c r="L27" s="653" t="s">
        <v>39</v>
      </c>
      <c r="M27" s="654"/>
      <c r="N27" s="653" t="s">
        <v>39</v>
      </c>
      <c r="O27" s="654"/>
      <c r="P27" s="655" t="s">
        <v>39</v>
      </c>
      <c r="Q27" s="656"/>
      <c r="R27" s="653" t="s">
        <v>39</v>
      </c>
      <c r="S27" s="654"/>
      <c r="T27" s="684"/>
      <c r="U27" s="685"/>
      <c r="V27" s="686"/>
    </row>
    <row r="28" spans="1:22" ht="18.75" customHeight="1">
      <c r="A28" s="693"/>
      <c r="B28" s="647"/>
      <c r="C28" s="648"/>
      <c r="D28" s="659" t="s">
        <v>41</v>
      </c>
      <c r="E28" s="660"/>
      <c r="F28" s="657" t="s">
        <v>39</v>
      </c>
      <c r="G28" s="658"/>
      <c r="H28" s="657" t="s">
        <v>39</v>
      </c>
      <c r="I28" s="658"/>
      <c r="J28" s="657" t="s">
        <v>39</v>
      </c>
      <c r="K28" s="658"/>
      <c r="L28" s="657" t="s">
        <v>39</v>
      </c>
      <c r="M28" s="658"/>
      <c r="N28" s="657" t="s">
        <v>39</v>
      </c>
      <c r="O28" s="658"/>
      <c r="P28" s="657" t="s">
        <v>39</v>
      </c>
      <c r="Q28" s="658"/>
      <c r="R28" s="657" t="s">
        <v>39</v>
      </c>
      <c r="S28" s="658"/>
      <c r="T28" s="684"/>
      <c r="U28" s="685"/>
      <c r="V28" s="686"/>
    </row>
    <row r="29" spans="1:22" ht="18.75" customHeight="1">
      <c r="A29" s="693"/>
      <c r="B29" s="647"/>
      <c r="C29" s="648"/>
      <c r="D29" s="659" t="s">
        <v>43</v>
      </c>
      <c r="E29" s="660"/>
      <c r="F29" s="657" t="s">
        <v>39</v>
      </c>
      <c r="G29" s="658"/>
      <c r="H29" s="657" t="s">
        <v>39</v>
      </c>
      <c r="I29" s="658"/>
      <c r="J29" s="657" t="s">
        <v>39</v>
      </c>
      <c r="K29" s="658"/>
      <c r="L29" s="657" t="s">
        <v>39</v>
      </c>
      <c r="M29" s="658"/>
      <c r="N29" s="657" t="s">
        <v>39</v>
      </c>
      <c r="O29" s="658"/>
      <c r="P29" s="657" t="s">
        <v>39</v>
      </c>
      <c r="Q29" s="658"/>
      <c r="R29" s="657" t="s">
        <v>39</v>
      </c>
      <c r="S29" s="658"/>
      <c r="T29" s="684"/>
      <c r="U29" s="685"/>
      <c r="V29" s="686"/>
    </row>
    <row r="30" spans="1:22" ht="18.75" customHeight="1" thickBot="1">
      <c r="A30" s="693"/>
      <c r="B30" s="649"/>
      <c r="C30" s="650"/>
      <c r="D30" s="645" t="s">
        <v>44</v>
      </c>
      <c r="E30" s="646"/>
      <c r="F30" s="615" t="s">
        <v>39</v>
      </c>
      <c r="G30" s="616"/>
      <c r="H30" s="615" t="s">
        <v>39</v>
      </c>
      <c r="I30" s="616"/>
      <c r="J30" s="615" t="s">
        <v>39</v>
      </c>
      <c r="K30" s="616"/>
      <c r="L30" s="615" t="s">
        <v>39</v>
      </c>
      <c r="M30" s="616"/>
      <c r="N30" s="615" t="s">
        <v>39</v>
      </c>
      <c r="O30" s="616"/>
      <c r="P30" s="615" t="s">
        <v>39</v>
      </c>
      <c r="Q30" s="616"/>
      <c r="R30" s="615" t="s">
        <v>39</v>
      </c>
      <c r="S30" s="616"/>
      <c r="T30" s="687"/>
      <c r="U30" s="688"/>
      <c r="V30" s="689"/>
    </row>
    <row r="31" spans="1:22" ht="15" customHeight="1" thickTop="1">
      <c r="A31" s="693"/>
      <c r="B31" s="617" t="s">
        <v>56</v>
      </c>
      <c r="C31" s="618"/>
      <c r="D31" s="618"/>
      <c r="E31" s="619"/>
      <c r="F31" s="623" t="s">
        <v>39</v>
      </c>
      <c r="G31" s="624"/>
      <c r="H31" s="625"/>
      <c r="I31" s="629" t="s">
        <v>57</v>
      </c>
      <c r="J31" s="630"/>
      <c r="K31" s="630"/>
      <c r="L31" s="630"/>
      <c r="M31" s="630"/>
      <c r="N31" s="630"/>
      <c r="O31" s="630"/>
      <c r="P31" s="630"/>
      <c r="Q31" s="630"/>
      <c r="R31" s="630"/>
      <c r="S31" s="630"/>
      <c r="T31" s="630"/>
      <c r="U31" s="630"/>
      <c r="V31" s="631"/>
    </row>
    <row r="32" spans="1:22" ht="15" customHeight="1" thickBot="1">
      <c r="A32" s="693"/>
      <c r="B32" s="620"/>
      <c r="C32" s="621"/>
      <c r="D32" s="621"/>
      <c r="E32" s="622"/>
      <c r="F32" s="626"/>
      <c r="G32" s="627"/>
      <c r="H32" s="628"/>
      <c r="I32" s="632"/>
      <c r="J32" s="633"/>
      <c r="K32" s="633"/>
      <c r="L32" s="633"/>
      <c r="M32" s="633"/>
      <c r="N32" s="633"/>
      <c r="O32" s="633"/>
      <c r="P32" s="633"/>
      <c r="Q32" s="633"/>
      <c r="R32" s="633"/>
      <c r="S32" s="633"/>
      <c r="T32" s="633"/>
      <c r="U32" s="633"/>
      <c r="V32" s="634"/>
    </row>
    <row r="33" spans="1:22" s="22" customFormat="1" ht="13.5" customHeight="1">
      <c r="A33" s="594" t="s">
        <v>58</v>
      </c>
      <c r="B33" s="635" t="s">
        <v>59</v>
      </c>
      <c r="C33" s="636"/>
      <c r="D33" s="637" t="s">
        <v>60</v>
      </c>
      <c r="E33" s="638"/>
      <c r="F33" s="638"/>
      <c r="G33" s="638"/>
      <c r="H33" s="638"/>
      <c r="I33" s="638"/>
      <c r="J33" s="638"/>
      <c r="K33" s="638"/>
      <c r="L33" s="638"/>
      <c r="M33" s="638"/>
      <c r="N33" s="638"/>
      <c r="O33" s="638"/>
      <c r="P33" s="638"/>
      <c r="Q33" s="638"/>
      <c r="R33" s="638"/>
      <c r="S33" s="638"/>
      <c r="T33" s="638"/>
      <c r="U33" s="638"/>
      <c r="V33" s="639"/>
    </row>
    <row r="34" spans="1:22" s="22" customFormat="1" ht="22.5" customHeight="1">
      <c r="A34" s="595"/>
      <c r="B34" s="640" t="s">
        <v>15</v>
      </c>
      <c r="C34" s="641"/>
      <c r="D34" s="642" t="s">
        <v>60</v>
      </c>
      <c r="E34" s="643"/>
      <c r="F34" s="643"/>
      <c r="G34" s="643"/>
      <c r="H34" s="643"/>
      <c r="I34" s="643"/>
      <c r="J34" s="643"/>
      <c r="K34" s="643"/>
      <c r="L34" s="643"/>
      <c r="M34" s="643"/>
      <c r="N34" s="643"/>
      <c r="O34" s="643"/>
      <c r="P34" s="643"/>
      <c r="Q34" s="643"/>
      <c r="R34" s="643"/>
      <c r="S34" s="643"/>
      <c r="T34" s="643"/>
      <c r="U34" s="643"/>
      <c r="V34" s="644"/>
    </row>
    <row r="35" spans="1:22" s="22" customFormat="1" ht="13.5">
      <c r="A35" s="595"/>
      <c r="B35" s="597" t="s">
        <v>16</v>
      </c>
      <c r="C35" s="598"/>
      <c r="D35" s="603" t="s">
        <v>61</v>
      </c>
      <c r="E35" s="604"/>
      <c r="F35" s="604"/>
      <c r="G35" s="604"/>
      <c r="H35" s="604"/>
      <c r="I35" s="604"/>
      <c r="J35" s="604"/>
      <c r="K35" s="604"/>
      <c r="L35" s="604"/>
      <c r="M35" s="604"/>
      <c r="N35" s="604"/>
      <c r="O35" s="604"/>
      <c r="P35" s="604"/>
      <c r="Q35" s="604"/>
      <c r="R35" s="604"/>
      <c r="S35" s="604"/>
      <c r="T35" s="604"/>
      <c r="U35" s="604"/>
      <c r="V35" s="605"/>
    </row>
    <row r="36" spans="1:22" s="22" customFormat="1" ht="13.5">
      <c r="A36" s="595"/>
      <c r="B36" s="599"/>
      <c r="C36" s="600"/>
      <c r="D36" s="606" t="s">
        <v>60</v>
      </c>
      <c r="E36" s="607"/>
      <c r="F36" s="607"/>
      <c r="G36" s="607"/>
      <c r="H36" s="607"/>
      <c r="I36" s="607"/>
      <c r="J36" s="607"/>
      <c r="K36" s="607"/>
      <c r="L36" s="607"/>
      <c r="M36" s="607"/>
      <c r="N36" s="607"/>
      <c r="O36" s="607"/>
      <c r="P36" s="607"/>
      <c r="Q36" s="607"/>
      <c r="R36" s="607"/>
      <c r="S36" s="607"/>
      <c r="T36" s="607"/>
      <c r="U36" s="607"/>
      <c r="V36" s="608"/>
    </row>
    <row r="37" spans="1:22" s="22" customFormat="1" ht="13.5">
      <c r="A37" s="595"/>
      <c r="B37" s="601"/>
      <c r="C37" s="602"/>
      <c r="D37" s="609" t="s">
        <v>18</v>
      </c>
      <c r="E37" s="610"/>
      <c r="F37" s="611" t="s">
        <v>60</v>
      </c>
      <c r="G37" s="612"/>
      <c r="H37" s="612"/>
      <c r="I37" s="612"/>
      <c r="J37" s="604"/>
      <c r="K37" s="613"/>
      <c r="L37" s="597" t="s">
        <v>19</v>
      </c>
      <c r="M37" s="598"/>
      <c r="N37" s="614" t="s">
        <v>29</v>
      </c>
      <c r="O37" s="604"/>
      <c r="P37" s="604"/>
      <c r="Q37" s="604"/>
      <c r="R37" s="604"/>
      <c r="S37" s="604"/>
      <c r="T37" s="604"/>
      <c r="U37" s="604"/>
      <c r="V37" s="605"/>
    </row>
    <row r="38" spans="1:22" s="22" customFormat="1" ht="16.5" customHeight="1">
      <c r="A38" s="595"/>
      <c r="B38" s="568" t="s">
        <v>59</v>
      </c>
      <c r="C38" s="569"/>
      <c r="D38" s="570" t="s">
        <v>60</v>
      </c>
      <c r="E38" s="571"/>
      <c r="F38" s="571"/>
      <c r="G38" s="572"/>
      <c r="H38" s="573" t="s">
        <v>26</v>
      </c>
      <c r="I38" s="574"/>
      <c r="J38" s="577" t="s">
        <v>61</v>
      </c>
      <c r="K38" s="578"/>
      <c r="L38" s="578"/>
      <c r="M38" s="578"/>
      <c r="N38" s="578"/>
      <c r="O38" s="578"/>
      <c r="P38" s="578"/>
      <c r="Q38" s="578"/>
      <c r="R38" s="578"/>
      <c r="S38" s="578"/>
      <c r="T38" s="578"/>
      <c r="U38" s="578"/>
      <c r="V38" s="579"/>
    </row>
    <row r="39" spans="1:22" s="22" customFormat="1" ht="13.5">
      <c r="A39" s="595"/>
      <c r="B39" s="580" t="s">
        <v>62</v>
      </c>
      <c r="C39" s="581"/>
      <c r="D39" s="584" t="s">
        <v>60</v>
      </c>
      <c r="E39" s="585"/>
      <c r="F39" s="585"/>
      <c r="G39" s="586"/>
      <c r="H39" s="573"/>
      <c r="I39" s="574"/>
      <c r="J39" s="588" t="s">
        <v>60</v>
      </c>
      <c r="K39" s="589"/>
      <c r="L39" s="589"/>
      <c r="M39" s="589"/>
      <c r="N39" s="589"/>
      <c r="O39" s="589"/>
      <c r="P39" s="589"/>
      <c r="Q39" s="589"/>
      <c r="R39" s="589"/>
      <c r="S39" s="589"/>
      <c r="T39" s="589"/>
      <c r="U39" s="589"/>
      <c r="V39" s="590"/>
    </row>
    <row r="40" spans="1:22" s="22" customFormat="1" ht="18" customHeight="1" thickBot="1">
      <c r="A40" s="596"/>
      <c r="B40" s="582"/>
      <c r="C40" s="583"/>
      <c r="D40" s="575"/>
      <c r="E40" s="587"/>
      <c r="F40" s="587"/>
      <c r="G40" s="576"/>
      <c r="H40" s="575"/>
      <c r="I40" s="576"/>
      <c r="J40" s="591"/>
      <c r="K40" s="592"/>
      <c r="L40" s="592"/>
      <c r="M40" s="592"/>
      <c r="N40" s="592"/>
      <c r="O40" s="592"/>
      <c r="P40" s="592"/>
      <c r="Q40" s="592"/>
      <c r="R40" s="592"/>
      <c r="S40" s="592"/>
      <c r="T40" s="592"/>
      <c r="U40" s="592"/>
      <c r="V40" s="593"/>
    </row>
    <row r="41" spans="1:22" ht="12.75" customHeight="1" thickBot="1">
      <c r="A41" s="167"/>
      <c r="B41" s="167"/>
      <c r="C41" s="167"/>
      <c r="D41" s="167"/>
      <c r="E41" s="167"/>
      <c r="F41" s="167"/>
      <c r="G41" s="167"/>
      <c r="H41" s="167"/>
      <c r="I41" s="167"/>
      <c r="J41" s="167"/>
      <c r="K41" s="167"/>
      <c r="L41" s="167"/>
      <c r="M41" s="167"/>
      <c r="N41" s="167"/>
      <c r="O41" s="167"/>
      <c r="P41" s="167"/>
      <c r="Q41" s="167"/>
      <c r="R41" s="167"/>
      <c r="S41" s="167"/>
      <c r="T41" s="167"/>
      <c r="U41" s="167"/>
      <c r="V41" s="167"/>
    </row>
    <row r="42" spans="1:22" ht="18.75" customHeight="1" thickBot="1">
      <c r="A42" s="553" t="s">
        <v>63</v>
      </c>
      <c r="B42" s="554"/>
      <c r="C42" s="555"/>
      <c r="D42" s="556" t="s">
        <v>64</v>
      </c>
      <c r="E42" s="557"/>
      <c r="F42" s="558"/>
      <c r="G42" s="176"/>
      <c r="H42" s="176"/>
      <c r="I42" s="176"/>
      <c r="J42" s="176"/>
      <c r="K42" s="177"/>
      <c r="L42" s="556" t="s">
        <v>65</v>
      </c>
      <c r="M42" s="557"/>
      <c r="N42" s="557"/>
      <c r="O42" s="558"/>
      <c r="P42" s="178"/>
      <c r="Q42" s="178"/>
      <c r="R42" s="178"/>
      <c r="S42" s="178"/>
      <c r="T42" s="178"/>
      <c r="U42" s="178"/>
      <c r="V42" s="179"/>
    </row>
    <row r="43" spans="1:22" ht="12" customHeight="1" thickBot="1">
      <c r="A43" s="167"/>
      <c r="B43" s="167"/>
      <c r="C43" s="167"/>
      <c r="D43" s="167"/>
      <c r="E43" s="167"/>
      <c r="F43" s="167"/>
      <c r="G43" s="167"/>
      <c r="H43" s="167"/>
      <c r="I43" s="167"/>
      <c r="J43" s="167"/>
      <c r="K43" s="167"/>
      <c r="L43" s="167"/>
      <c r="M43" s="167"/>
      <c r="N43" s="167"/>
      <c r="O43" s="167"/>
      <c r="P43" s="167"/>
      <c r="Q43" s="167"/>
      <c r="R43" s="167"/>
      <c r="S43" s="167"/>
      <c r="T43" s="167"/>
      <c r="U43" s="167"/>
      <c r="V43" s="167"/>
    </row>
    <row r="44" spans="1:22" ht="20.100000000000001" customHeight="1" thickTop="1">
      <c r="A44" s="559" t="s">
        <v>1038</v>
      </c>
      <c r="B44" s="560"/>
      <c r="C44" s="560"/>
      <c r="D44" s="560"/>
      <c r="E44" s="560"/>
      <c r="F44" s="560"/>
      <c r="G44" s="560"/>
      <c r="H44" s="560"/>
      <c r="I44" s="560"/>
      <c r="J44" s="560"/>
      <c r="K44" s="560"/>
      <c r="L44" s="560"/>
      <c r="M44" s="560"/>
      <c r="N44" s="560"/>
      <c r="O44" s="560"/>
      <c r="P44" s="560"/>
      <c r="Q44" s="560"/>
      <c r="R44" s="560"/>
      <c r="S44" s="560"/>
      <c r="T44" s="560"/>
      <c r="U44" s="560"/>
      <c r="V44" s="561"/>
    </row>
    <row r="45" spans="1:22" ht="20.100000000000001" customHeight="1">
      <c r="A45" s="562"/>
      <c r="B45" s="563"/>
      <c r="C45" s="563"/>
      <c r="D45" s="563"/>
      <c r="E45" s="563"/>
      <c r="F45" s="563"/>
      <c r="G45" s="563"/>
      <c r="H45" s="563"/>
      <c r="I45" s="563"/>
      <c r="J45" s="563"/>
      <c r="K45" s="563"/>
      <c r="L45" s="563"/>
      <c r="M45" s="563"/>
      <c r="N45" s="563"/>
      <c r="O45" s="563"/>
      <c r="P45" s="563"/>
      <c r="Q45" s="563"/>
      <c r="R45" s="563"/>
      <c r="S45" s="563"/>
      <c r="T45" s="563"/>
      <c r="U45" s="563"/>
      <c r="V45" s="564"/>
    </row>
    <row r="46" spans="1:22" ht="20.100000000000001" customHeight="1" thickBot="1">
      <c r="A46" s="565"/>
      <c r="B46" s="566"/>
      <c r="C46" s="566"/>
      <c r="D46" s="566"/>
      <c r="E46" s="566"/>
      <c r="F46" s="566"/>
      <c r="G46" s="566"/>
      <c r="H46" s="566"/>
      <c r="I46" s="566"/>
      <c r="J46" s="566"/>
      <c r="K46" s="566"/>
      <c r="L46" s="566"/>
      <c r="M46" s="566"/>
      <c r="N46" s="566"/>
      <c r="O46" s="566"/>
      <c r="P46" s="566"/>
      <c r="Q46" s="566"/>
      <c r="R46" s="566"/>
      <c r="S46" s="566"/>
      <c r="T46" s="566"/>
      <c r="U46" s="566"/>
      <c r="V46" s="567"/>
    </row>
    <row r="47" spans="1:22" ht="12.75" customHeight="1" thickTop="1"/>
  </sheetData>
  <mergeCells count="140">
    <mergeCell ref="A1:V1"/>
    <mergeCell ref="A2:V2"/>
    <mergeCell ref="B4:C4"/>
    <mergeCell ref="N4:V4"/>
    <mergeCell ref="A5:A17"/>
    <mergeCell ref="B5:C5"/>
    <mergeCell ref="D5:V5"/>
    <mergeCell ref="B6:C6"/>
    <mergeCell ref="D6:V6"/>
    <mergeCell ref="B7:C9"/>
    <mergeCell ref="B10:E10"/>
    <mergeCell ref="F10:V10"/>
    <mergeCell ref="B11:E12"/>
    <mergeCell ref="F11:H12"/>
    <mergeCell ref="I11:V11"/>
    <mergeCell ref="I12:V12"/>
    <mergeCell ref="D7:V7"/>
    <mergeCell ref="D8:V8"/>
    <mergeCell ref="D9:E9"/>
    <mergeCell ref="F9:K9"/>
    <mergeCell ref="L9:M9"/>
    <mergeCell ref="N9:V9"/>
    <mergeCell ref="B13:E14"/>
    <mergeCell ref="F13:H14"/>
    <mergeCell ref="I13:V13"/>
    <mergeCell ref="B15:C15"/>
    <mergeCell ref="D15:G15"/>
    <mergeCell ref="H15:I17"/>
    <mergeCell ref="J15:V15"/>
    <mergeCell ref="B16:C17"/>
    <mergeCell ref="D16:G17"/>
    <mergeCell ref="J16:V16"/>
    <mergeCell ref="J17:V17"/>
    <mergeCell ref="I14:V14"/>
    <mergeCell ref="A18:A32"/>
    <mergeCell ref="B18:D19"/>
    <mergeCell ref="E18:G19"/>
    <mergeCell ref="H18:J19"/>
    <mergeCell ref="K18:M19"/>
    <mergeCell ref="N18:P19"/>
    <mergeCell ref="Q18:S19"/>
    <mergeCell ref="T18:V19"/>
    <mergeCell ref="T20:V20"/>
    <mergeCell ref="B21:D21"/>
    <mergeCell ref="E21:G21"/>
    <mergeCell ref="H21:J21"/>
    <mergeCell ref="K21:M21"/>
    <mergeCell ref="N21:P21"/>
    <mergeCell ref="Q21:S21"/>
    <mergeCell ref="T21:V21"/>
    <mergeCell ref="B20:D20"/>
    <mergeCell ref="E20:G20"/>
    <mergeCell ref="H20:J20"/>
    <mergeCell ref="K20:M20"/>
    <mergeCell ref="N20:P20"/>
    <mergeCell ref="Q20:S20"/>
    <mergeCell ref="N24:V24"/>
    <mergeCell ref="D25:E26"/>
    <mergeCell ref="F25:G26"/>
    <mergeCell ref="H25:I26"/>
    <mergeCell ref="J25:K26"/>
    <mergeCell ref="L25:M26"/>
    <mergeCell ref="N25:O26"/>
    <mergeCell ref="P25:Q26"/>
    <mergeCell ref="T22:V22"/>
    <mergeCell ref="B23:D23"/>
    <mergeCell ref="E23:G23"/>
    <mergeCell ref="H23:J23"/>
    <mergeCell ref="K23:M23"/>
    <mergeCell ref="N23:P23"/>
    <mergeCell ref="Q23:S23"/>
    <mergeCell ref="T23:V23"/>
    <mergeCell ref="B22:D22"/>
    <mergeCell ref="E22:G22"/>
    <mergeCell ref="H22:J22"/>
    <mergeCell ref="K22:M22"/>
    <mergeCell ref="N22:P22"/>
    <mergeCell ref="Q22:S22"/>
    <mergeCell ref="R25:S26"/>
    <mergeCell ref="T25:V30"/>
    <mergeCell ref="D27:E27"/>
    <mergeCell ref="F27:G27"/>
    <mergeCell ref="R28:S28"/>
    <mergeCell ref="D29:E29"/>
    <mergeCell ref="F29:G29"/>
    <mergeCell ref="H29:I29"/>
    <mergeCell ref="J29:K29"/>
    <mergeCell ref="L29:M29"/>
    <mergeCell ref="N29:O29"/>
    <mergeCell ref="P29:Q29"/>
    <mergeCell ref="R29:S29"/>
    <mergeCell ref="D28:E28"/>
    <mergeCell ref="F28:G28"/>
    <mergeCell ref="H28:I28"/>
    <mergeCell ref="J28:K28"/>
    <mergeCell ref="L28:M28"/>
    <mergeCell ref="N28:O28"/>
    <mergeCell ref="P30:Q30"/>
    <mergeCell ref="R30:S30"/>
    <mergeCell ref="B31:E32"/>
    <mergeCell ref="F31:H32"/>
    <mergeCell ref="I31:V32"/>
    <mergeCell ref="B33:C33"/>
    <mergeCell ref="D33:V33"/>
    <mergeCell ref="B34:C34"/>
    <mergeCell ref="D34:V34"/>
    <mergeCell ref="D30:E30"/>
    <mergeCell ref="F30:G30"/>
    <mergeCell ref="H30:I30"/>
    <mergeCell ref="J30:K30"/>
    <mergeCell ref="L30:M30"/>
    <mergeCell ref="N30:O30"/>
    <mergeCell ref="B24:C30"/>
    <mergeCell ref="D24:M24"/>
    <mergeCell ref="H27:I27"/>
    <mergeCell ref="J27:K27"/>
    <mergeCell ref="L27:M27"/>
    <mergeCell ref="N27:O27"/>
    <mergeCell ref="P27:Q27"/>
    <mergeCell ref="R27:S27"/>
    <mergeCell ref="P28:Q28"/>
    <mergeCell ref="A42:C42"/>
    <mergeCell ref="D42:F42"/>
    <mergeCell ref="L42:O42"/>
    <mergeCell ref="A44:V46"/>
    <mergeCell ref="B38:C38"/>
    <mergeCell ref="D38:G38"/>
    <mergeCell ref="H38:I40"/>
    <mergeCell ref="J38:V38"/>
    <mergeCell ref="B39:C40"/>
    <mergeCell ref="D39:G40"/>
    <mergeCell ref="J39:V40"/>
    <mergeCell ref="A33:A40"/>
    <mergeCell ref="B35:C37"/>
    <mergeCell ref="D35:V35"/>
    <mergeCell ref="D36:V36"/>
    <mergeCell ref="D37:E37"/>
    <mergeCell ref="F37:K37"/>
    <mergeCell ref="L37:M37"/>
    <mergeCell ref="N37:V37"/>
  </mergeCells>
  <phoneticPr fontId="3"/>
  <pageMargins left="0.78740157480314965" right="0.39370078740157483" top="0.39370078740157483" bottom="0.59055118110236227" header="0.51181102362204722" footer="0.31496062992125984"/>
  <pageSetup paperSize="9" scale="82" fitToHeight="2" orientation="portrait" useFirstPageNumber="1" r:id="rId1"/>
  <headerFooter alignWithMargins="0">
    <oddFooter>&amp;R2</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99CC"/>
    <pageSetUpPr fitToPage="1"/>
  </sheetPr>
  <dimension ref="A1:BB63"/>
  <sheetViews>
    <sheetView zoomScaleNormal="100" zoomScaleSheetLayoutView="100" workbookViewId="0">
      <selection activeCell="B2" sqref="B2"/>
    </sheetView>
  </sheetViews>
  <sheetFormatPr defaultColWidth="1.875" defaultRowHeight="11.25" customHeight="1"/>
  <cols>
    <col min="1" max="1" width="1.875" style="117"/>
    <col min="2" max="53" width="2.25" style="117" customWidth="1"/>
    <col min="54" max="257" width="1.875" style="117"/>
    <col min="258" max="309" width="2.25" style="117" customWidth="1"/>
    <col min="310" max="513" width="1.875" style="117"/>
    <col min="514" max="565" width="2.25" style="117" customWidth="1"/>
    <col min="566" max="769" width="1.875" style="117"/>
    <col min="770" max="821" width="2.25" style="117" customWidth="1"/>
    <col min="822" max="1025" width="1.875" style="117"/>
    <col min="1026" max="1077" width="2.25" style="117" customWidth="1"/>
    <col min="1078" max="1281" width="1.875" style="117"/>
    <col min="1282" max="1333" width="2.25" style="117" customWidth="1"/>
    <col min="1334" max="1537" width="1.875" style="117"/>
    <col min="1538" max="1589" width="2.25" style="117" customWidth="1"/>
    <col min="1590" max="1793" width="1.875" style="117"/>
    <col min="1794" max="1845" width="2.25" style="117" customWidth="1"/>
    <col min="1846" max="2049" width="1.875" style="117"/>
    <col min="2050" max="2101" width="2.25" style="117" customWidth="1"/>
    <col min="2102" max="2305" width="1.875" style="117"/>
    <col min="2306" max="2357" width="2.25" style="117" customWidth="1"/>
    <col min="2358" max="2561" width="1.875" style="117"/>
    <col min="2562" max="2613" width="2.25" style="117" customWidth="1"/>
    <col min="2614" max="2817" width="1.875" style="117"/>
    <col min="2818" max="2869" width="2.25" style="117" customWidth="1"/>
    <col min="2870" max="3073" width="1.875" style="117"/>
    <col min="3074" max="3125" width="2.25" style="117" customWidth="1"/>
    <col min="3126" max="3329" width="1.875" style="117"/>
    <col min="3330" max="3381" width="2.25" style="117" customWidth="1"/>
    <col min="3382" max="3585" width="1.875" style="117"/>
    <col min="3586" max="3637" width="2.25" style="117" customWidth="1"/>
    <col min="3638" max="3841" width="1.875" style="117"/>
    <col min="3842" max="3893" width="2.25" style="117" customWidth="1"/>
    <col min="3894" max="4097" width="1.875" style="117"/>
    <col min="4098" max="4149" width="2.25" style="117" customWidth="1"/>
    <col min="4150" max="4353" width="1.875" style="117"/>
    <col min="4354" max="4405" width="2.25" style="117" customWidth="1"/>
    <col min="4406" max="4609" width="1.875" style="117"/>
    <col min="4610" max="4661" width="2.25" style="117" customWidth="1"/>
    <col min="4662" max="4865" width="1.875" style="117"/>
    <col min="4866" max="4917" width="2.25" style="117" customWidth="1"/>
    <col min="4918" max="5121" width="1.875" style="117"/>
    <col min="5122" max="5173" width="2.25" style="117" customWidth="1"/>
    <col min="5174" max="5377" width="1.875" style="117"/>
    <col min="5378" max="5429" width="2.25" style="117" customWidth="1"/>
    <col min="5430" max="5633" width="1.875" style="117"/>
    <col min="5634" max="5685" width="2.25" style="117" customWidth="1"/>
    <col min="5686" max="5889" width="1.875" style="117"/>
    <col min="5890" max="5941" width="2.25" style="117" customWidth="1"/>
    <col min="5942" max="6145" width="1.875" style="117"/>
    <col min="6146" max="6197" width="2.25" style="117" customWidth="1"/>
    <col min="6198" max="6401" width="1.875" style="117"/>
    <col min="6402" max="6453" width="2.25" style="117" customWidth="1"/>
    <col min="6454" max="6657" width="1.875" style="117"/>
    <col min="6658" max="6709" width="2.25" style="117" customWidth="1"/>
    <col min="6710" max="6913" width="1.875" style="117"/>
    <col min="6914" max="6965" width="2.25" style="117" customWidth="1"/>
    <col min="6966" max="7169" width="1.875" style="117"/>
    <col min="7170" max="7221" width="2.25" style="117" customWidth="1"/>
    <col min="7222" max="7425" width="1.875" style="117"/>
    <col min="7426" max="7477" width="2.25" style="117" customWidth="1"/>
    <col min="7478" max="7681" width="1.875" style="117"/>
    <col min="7682" max="7733" width="2.25" style="117" customWidth="1"/>
    <col min="7734" max="7937" width="1.875" style="117"/>
    <col min="7938" max="7989" width="2.25" style="117" customWidth="1"/>
    <col min="7990" max="8193" width="1.875" style="117"/>
    <col min="8194" max="8245" width="2.25" style="117" customWidth="1"/>
    <col min="8246" max="8449" width="1.875" style="117"/>
    <col min="8450" max="8501" width="2.25" style="117" customWidth="1"/>
    <col min="8502" max="8705" width="1.875" style="117"/>
    <col min="8706" max="8757" width="2.25" style="117" customWidth="1"/>
    <col min="8758" max="8961" width="1.875" style="117"/>
    <col min="8962" max="9013" width="2.25" style="117" customWidth="1"/>
    <col min="9014" max="9217" width="1.875" style="117"/>
    <col min="9218" max="9269" width="2.25" style="117" customWidth="1"/>
    <col min="9270" max="9473" width="1.875" style="117"/>
    <col min="9474" max="9525" width="2.25" style="117" customWidth="1"/>
    <col min="9526" max="9729" width="1.875" style="117"/>
    <col min="9730" max="9781" width="2.25" style="117" customWidth="1"/>
    <col min="9782" max="9985" width="1.875" style="117"/>
    <col min="9986" max="10037" width="2.25" style="117" customWidth="1"/>
    <col min="10038" max="10241" width="1.875" style="117"/>
    <col min="10242" max="10293" width="2.25" style="117" customWidth="1"/>
    <col min="10294" max="10497" width="1.875" style="117"/>
    <col min="10498" max="10549" width="2.25" style="117" customWidth="1"/>
    <col min="10550" max="10753" width="1.875" style="117"/>
    <col min="10754" max="10805" width="2.25" style="117" customWidth="1"/>
    <col min="10806" max="11009" width="1.875" style="117"/>
    <col min="11010" max="11061" width="2.25" style="117" customWidth="1"/>
    <col min="11062" max="11265" width="1.875" style="117"/>
    <col min="11266" max="11317" width="2.25" style="117" customWidth="1"/>
    <col min="11318" max="11521" width="1.875" style="117"/>
    <col min="11522" max="11573" width="2.25" style="117" customWidth="1"/>
    <col min="11574" max="11777" width="1.875" style="117"/>
    <col min="11778" max="11829" width="2.25" style="117" customWidth="1"/>
    <col min="11830" max="12033" width="1.875" style="117"/>
    <col min="12034" max="12085" width="2.25" style="117" customWidth="1"/>
    <col min="12086" max="12289" width="1.875" style="117"/>
    <col min="12290" max="12341" width="2.25" style="117" customWidth="1"/>
    <col min="12342" max="12545" width="1.875" style="117"/>
    <col min="12546" max="12597" width="2.25" style="117" customWidth="1"/>
    <col min="12598" max="12801" width="1.875" style="117"/>
    <col min="12802" max="12853" width="2.25" style="117" customWidth="1"/>
    <col min="12854" max="13057" width="1.875" style="117"/>
    <col min="13058" max="13109" width="2.25" style="117" customWidth="1"/>
    <col min="13110" max="13313" width="1.875" style="117"/>
    <col min="13314" max="13365" width="2.25" style="117" customWidth="1"/>
    <col min="13366" max="13569" width="1.875" style="117"/>
    <col min="13570" max="13621" width="2.25" style="117" customWidth="1"/>
    <col min="13622" max="13825" width="1.875" style="117"/>
    <col min="13826" max="13877" width="2.25" style="117" customWidth="1"/>
    <col min="13878" max="14081" width="1.875" style="117"/>
    <col min="14082" max="14133" width="2.25" style="117" customWidth="1"/>
    <col min="14134" max="14337" width="1.875" style="117"/>
    <col min="14338" max="14389" width="2.25" style="117" customWidth="1"/>
    <col min="14390" max="14593" width="1.875" style="117"/>
    <col min="14594" max="14645" width="2.25" style="117" customWidth="1"/>
    <col min="14646" max="14849" width="1.875" style="117"/>
    <col min="14850" max="14901" width="2.25" style="117" customWidth="1"/>
    <col min="14902" max="15105" width="1.875" style="117"/>
    <col min="15106" max="15157" width="2.25" style="117" customWidth="1"/>
    <col min="15158" max="15361" width="1.875" style="117"/>
    <col min="15362" max="15413" width="2.25" style="117" customWidth="1"/>
    <col min="15414" max="15617" width="1.875" style="117"/>
    <col min="15618" max="15669" width="2.25" style="117" customWidth="1"/>
    <col min="15670" max="15873" width="1.875" style="117"/>
    <col min="15874" max="15925" width="2.25" style="117" customWidth="1"/>
    <col min="15926" max="16129" width="1.875" style="117"/>
    <col min="16130" max="16181" width="2.25" style="117" customWidth="1"/>
    <col min="16182" max="16384" width="1.875" style="117"/>
  </cols>
  <sheetData>
    <row r="1" spans="1:54" ht="11.25" customHeight="1">
      <c r="A1" s="115"/>
      <c r="B1" s="115"/>
      <c r="C1" s="115"/>
      <c r="D1" s="115"/>
      <c r="E1" s="115"/>
      <c r="F1" s="115"/>
      <c r="G1" s="115"/>
      <c r="H1" s="115"/>
      <c r="I1" s="115"/>
      <c r="J1" s="115"/>
      <c r="K1" s="115"/>
      <c r="L1" s="115"/>
      <c r="M1" s="115"/>
      <c r="N1" s="115"/>
      <c r="O1" s="115"/>
      <c r="P1" s="115"/>
      <c r="Q1" s="115"/>
      <c r="R1" s="115"/>
      <c r="S1" s="115"/>
      <c r="T1" s="115"/>
      <c r="U1" s="115"/>
      <c r="V1" s="115"/>
      <c r="W1" s="115"/>
      <c r="X1" s="115"/>
      <c r="Y1" s="118"/>
      <c r="Z1" s="118"/>
      <c r="AA1" s="118"/>
      <c r="AB1" s="118"/>
      <c r="AC1" s="115"/>
      <c r="AD1" s="115"/>
      <c r="AE1" s="115"/>
      <c r="AF1" s="115"/>
      <c r="AG1" s="115"/>
      <c r="AH1" s="115"/>
      <c r="AI1" s="115"/>
      <c r="AJ1" s="115"/>
      <c r="AK1" s="115"/>
      <c r="AL1" s="115"/>
      <c r="AM1" s="115"/>
      <c r="AN1" s="115"/>
      <c r="AO1" s="115"/>
      <c r="AP1" s="115"/>
      <c r="AQ1" s="115"/>
      <c r="AR1" s="115"/>
      <c r="AS1" s="115"/>
      <c r="AT1" s="115"/>
      <c r="AU1" s="115"/>
      <c r="AV1" s="115"/>
      <c r="AW1" s="115"/>
      <c r="AX1" s="115"/>
      <c r="AY1" s="115"/>
      <c r="AZ1" s="115"/>
      <c r="BA1" s="115"/>
      <c r="BB1" s="115"/>
    </row>
    <row r="2" spans="1:54" ht="11.25" customHeight="1">
      <c r="A2" s="115"/>
      <c r="B2" s="532" t="s">
        <v>490</v>
      </c>
      <c r="C2" s="115"/>
      <c r="D2" s="115"/>
      <c r="E2" s="115"/>
      <c r="F2" s="115"/>
      <c r="G2" s="115"/>
      <c r="H2" s="115"/>
      <c r="I2" s="115"/>
      <c r="J2" s="115"/>
      <c r="K2" s="115"/>
      <c r="L2" s="115"/>
      <c r="M2" s="115"/>
      <c r="N2" s="115"/>
      <c r="O2" s="115"/>
      <c r="P2" s="115"/>
      <c r="Q2" s="115"/>
      <c r="R2" s="115"/>
      <c r="S2" s="115"/>
      <c r="T2" s="115"/>
      <c r="U2" s="115"/>
      <c r="V2" s="115"/>
      <c r="W2" s="115"/>
      <c r="X2" s="115"/>
      <c r="Y2" s="118"/>
      <c r="Z2" s="118"/>
      <c r="AA2" s="118"/>
      <c r="AB2" s="118"/>
      <c r="AC2" s="115"/>
      <c r="AD2" s="115"/>
      <c r="AE2" s="115"/>
      <c r="AF2" s="115"/>
      <c r="AG2" s="115"/>
      <c r="AH2" s="115"/>
      <c r="AI2" s="115"/>
      <c r="AJ2" s="115"/>
      <c r="AK2" s="115"/>
      <c r="AL2" s="115"/>
      <c r="AM2" s="115"/>
      <c r="AN2" s="115"/>
      <c r="AO2" s="115"/>
      <c r="AP2" s="115"/>
      <c r="AQ2" s="115"/>
      <c r="AR2" s="115"/>
      <c r="AS2" s="115"/>
      <c r="AT2" s="115"/>
      <c r="AU2" s="115"/>
      <c r="AV2" s="115"/>
      <c r="AW2" s="115"/>
      <c r="AX2" s="115"/>
      <c r="AY2" s="115"/>
      <c r="AZ2" s="115"/>
      <c r="BA2" s="115"/>
      <c r="BB2" s="115"/>
    </row>
    <row r="3" spans="1:54" ht="11.25" customHeight="1">
      <c r="A3" s="115"/>
      <c r="B3" s="115"/>
      <c r="C3" s="115"/>
      <c r="D3" s="115"/>
      <c r="E3" s="115"/>
      <c r="F3" s="115"/>
      <c r="G3" s="115"/>
      <c r="H3" s="115"/>
      <c r="I3" s="115"/>
      <c r="J3" s="115"/>
      <c r="K3" s="115"/>
      <c r="L3" s="115"/>
      <c r="M3" s="115"/>
      <c r="N3" s="115"/>
      <c r="O3" s="115"/>
      <c r="P3" s="115"/>
      <c r="Q3" s="115"/>
      <c r="R3" s="115"/>
      <c r="S3" s="115"/>
      <c r="T3" s="115"/>
      <c r="U3" s="115"/>
      <c r="V3" s="115"/>
      <c r="W3" s="115"/>
      <c r="X3" s="115"/>
      <c r="Y3" s="118"/>
      <c r="Z3" s="118"/>
      <c r="AA3" s="118"/>
      <c r="AB3" s="118"/>
      <c r="AC3" s="115"/>
      <c r="AD3" s="115"/>
      <c r="AE3" s="115"/>
      <c r="AF3" s="115"/>
      <c r="AG3" s="115"/>
      <c r="AH3" s="115"/>
      <c r="AI3" s="115"/>
      <c r="AJ3" s="115"/>
      <c r="AK3" s="115"/>
      <c r="AL3" s="115"/>
      <c r="AM3" s="115"/>
      <c r="AN3" s="115"/>
      <c r="AO3" s="115"/>
      <c r="AP3" s="115"/>
      <c r="AQ3" s="115"/>
      <c r="AR3" s="115"/>
      <c r="AS3" s="115"/>
      <c r="AT3" s="115"/>
      <c r="AU3" s="115"/>
      <c r="AV3" s="115"/>
      <c r="AW3" s="115"/>
      <c r="AX3" s="115"/>
      <c r="AY3" s="115"/>
      <c r="AZ3" s="115"/>
      <c r="BA3" s="115"/>
      <c r="BB3" s="115"/>
    </row>
    <row r="4" spans="1:54" ht="11.25" customHeight="1">
      <c r="A4" s="115"/>
      <c r="B4" s="1186" t="s">
        <v>472</v>
      </c>
      <c r="C4" s="1187"/>
      <c r="D4" s="1188"/>
      <c r="E4" s="1186" t="s">
        <v>473</v>
      </c>
      <c r="F4" s="1187"/>
      <c r="G4" s="1187"/>
      <c r="H4" s="1188"/>
      <c r="I4" s="1186" t="s">
        <v>278</v>
      </c>
      <c r="J4" s="1187"/>
      <c r="K4" s="1187"/>
      <c r="L4" s="1187"/>
      <c r="M4" s="1187"/>
      <c r="N4" s="1187"/>
      <c r="O4" s="1187"/>
      <c r="P4" s="1187"/>
      <c r="Q4" s="1187"/>
      <c r="R4" s="1187"/>
      <c r="S4" s="1187"/>
      <c r="T4" s="1187"/>
      <c r="U4" s="1187"/>
      <c r="V4" s="1187"/>
      <c r="W4" s="1187"/>
      <c r="X4" s="1187"/>
      <c r="Y4" s="1187"/>
      <c r="Z4" s="1187"/>
      <c r="AA4" s="1187"/>
      <c r="AB4" s="1187"/>
      <c r="AC4" s="1187"/>
      <c r="AD4" s="1187"/>
      <c r="AE4" s="1187"/>
      <c r="AF4" s="1187"/>
      <c r="AG4" s="1187"/>
      <c r="AH4" s="1187"/>
      <c r="AI4" s="1187"/>
      <c r="AJ4" s="1187"/>
      <c r="AK4" s="1187"/>
      <c r="AL4" s="1187"/>
      <c r="AM4" s="1187"/>
      <c r="AN4" s="1187"/>
      <c r="AO4" s="1187"/>
      <c r="AP4" s="1187"/>
      <c r="AQ4" s="1187"/>
      <c r="AR4" s="1187"/>
      <c r="AS4" s="1187"/>
      <c r="AT4" s="1188"/>
      <c r="AU4" s="1186" t="s">
        <v>474</v>
      </c>
      <c r="AV4" s="1187"/>
      <c r="AW4" s="1187"/>
      <c r="AX4" s="1187"/>
      <c r="AY4" s="1187"/>
      <c r="AZ4" s="1187"/>
      <c r="BA4" s="1188"/>
      <c r="BB4" s="115"/>
    </row>
    <row r="5" spans="1:54" ht="11.25" customHeight="1">
      <c r="B5" s="1877"/>
      <c r="C5" s="1878"/>
      <c r="D5" s="1879"/>
      <c r="E5" s="1903" t="s">
        <v>475</v>
      </c>
      <c r="F5" s="1227"/>
      <c r="G5" s="1227"/>
      <c r="H5" s="1284"/>
      <c r="I5" s="1851" t="s">
        <v>809</v>
      </c>
      <c r="J5" s="1852"/>
      <c r="K5" s="1852"/>
      <c r="L5" s="1852"/>
      <c r="M5" s="1852"/>
      <c r="N5" s="1852"/>
      <c r="O5" s="1852"/>
      <c r="P5" s="1852"/>
      <c r="Q5" s="1852"/>
      <c r="R5" s="1852"/>
      <c r="S5" s="1852"/>
      <c r="T5" s="1852"/>
      <c r="U5" s="1852"/>
      <c r="V5" s="1852"/>
      <c r="W5" s="1852"/>
      <c r="X5" s="1852"/>
      <c r="Y5" s="1852"/>
      <c r="Z5" s="1852"/>
      <c r="AA5" s="1852"/>
      <c r="AB5" s="1852"/>
      <c r="AC5" s="1852"/>
      <c r="AD5" s="1852"/>
      <c r="AE5" s="1852"/>
      <c r="AF5" s="1852"/>
      <c r="AG5" s="1852"/>
      <c r="AH5" s="1852"/>
      <c r="AI5" s="1852"/>
      <c r="AJ5" s="1852"/>
      <c r="AK5" s="1852"/>
      <c r="AL5" s="1852"/>
      <c r="AM5" s="1852"/>
      <c r="AN5" s="1852"/>
      <c r="AO5" s="1852"/>
      <c r="AP5" s="1852"/>
      <c r="AQ5" s="1852"/>
      <c r="AR5" s="1852"/>
      <c r="AS5" s="1852"/>
      <c r="AT5" s="1853"/>
      <c r="AU5" s="1905"/>
      <c r="AV5" s="1906"/>
      <c r="AW5" s="1907"/>
      <c r="AX5" s="1860" t="s">
        <v>460</v>
      </c>
      <c r="AY5" s="1227"/>
      <c r="AZ5" s="1227"/>
      <c r="BA5" s="1284"/>
    </row>
    <row r="6" spans="1:54" ht="11.25" customHeight="1">
      <c r="B6" s="1880"/>
      <c r="C6" s="1881"/>
      <c r="D6" s="1882"/>
      <c r="E6" s="1214"/>
      <c r="F6" s="1215"/>
      <c r="G6" s="1215"/>
      <c r="H6" s="1315"/>
      <c r="I6" s="1874"/>
      <c r="J6" s="1875"/>
      <c r="K6" s="1875"/>
      <c r="L6" s="1875"/>
      <c r="M6" s="1875"/>
      <c r="N6" s="1875"/>
      <c r="O6" s="1875"/>
      <c r="P6" s="1875"/>
      <c r="Q6" s="1875"/>
      <c r="R6" s="1875"/>
      <c r="S6" s="1875"/>
      <c r="T6" s="1875"/>
      <c r="U6" s="1875"/>
      <c r="V6" s="1875"/>
      <c r="W6" s="1875"/>
      <c r="X6" s="1875"/>
      <c r="Y6" s="1875"/>
      <c r="Z6" s="1875"/>
      <c r="AA6" s="1875"/>
      <c r="AB6" s="1875"/>
      <c r="AC6" s="1875"/>
      <c r="AD6" s="1875"/>
      <c r="AE6" s="1875"/>
      <c r="AF6" s="1875"/>
      <c r="AG6" s="1875"/>
      <c r="AH6" s="1875"/>
      <c r="AI6" s="1875"/>
      <c r="AJ6" s="1875"/>
      <c r="AK6" s="1875"/>
      <c r="AL6" s="1875"/>
      <c r="AM6" s="1875"/>
      <c r="AN6" s="1875"/>
      <c r="AO6" s="1875"/>
      <c r="AP6" s="1875"/>
      <c r="AQ6" s="1875"/>
      <c r="AR6" s="1875"/>
      <c r="AS6" s="1875"/>
      <c r="AT6" s="1876"/>
      <c r="AU6" s="1908"/>
      <c r="AV6" s="1909"/>
      <c r="AW6" s="1910"/>
      <c r="AX6" s="1873"/>
      <c r="AY6" s="1215"/>
      <c r="AZ6" s="1215"/>
      <c r="BA6" s="1315"/>
    </row>
    <row r="7" spans="1:54" ht="11.25" customHeight="1">
      <c r="B7" s="1880"/>
      <c r="C7" s="1881"/>
      <c r="D7" s="1882"/>
      <c r="E7" s="1214"/>
      <c r="F7" s="1215"/>
      <c r="G7" s="1215"/>
      <c r="H7" s="1315"/>
      <c r="I7" s="1854"/>
      <c r="J7" s="1855"/>
      <c r="K7" s="1855"/>
      <c r="L7" s="1855"/>
      <c r="M7" s="1855"/>
      <c r="N7" s="1855"/>
      <c r="O7" s="1855"/>
      <c r="P7" s="1855"/>
      <c r="Q7" s="1855"/>
      <c r="R7" s="1855"/>
      <c r="S7" s="1855"/>
      <c r="T7" s="1855"/>
      <c r="U7" s="1855"/>
      <c r="V7" s="1855"/>
      <c r="W7" s="1855"/>
      <c r="X7" s="1855"/>
      <c r="Y7" s="1855"/>
      <c r="Z7" s="1855"/>
      <c r="AA7" s="1855"/>
      <c r="AB7" s="1855"/>
      <c r="AC7" s="1855"/>
      <c r="AD7" s="1855"/>
      <c r="AE7" s="1855"/>
      <c r="AF7" s="1855"/>
      <c r="AG7" s="1855"/>
      <c r="AH7" s="1855"/>
      <c r="AI7" s="1855"/>
      <c r="AJ7" s="1855"/>
      <c r="AK7" s="1855"/>
      <c r="AL7" s="1855"/>
      <c r="AM7" s="1855"/>
      <c r="AN7" s="1855"/>
      <c r="AO7" s="1855"/>
      <c r="AP7" s="1855"/>
      <c r="AQ7" s="1855"/>
      <c r="AR7" s="1855"/>
      <c r="AS7" s="1855"/>
      <c r="AT7" s="1856"/>
      <c r="AU7" s="1911"/>
      <c r="AV7" s="1912"/>
      <c r="AW7" s="1913"/>
      <c r="AX7" s="1861"/>
      <c r="AY7" s="1716"/>
      <c r="AZ7" s="1716"/>
      <c r="BA7" s="1316"/>
    </row>
    <row r="8" spans="1:54" ht="11.25" customHeight="1">
      <c r="B8" s="1880"/>
      <c r="C8" s="1881"/>
      <c r="D8" s="1882"/>
      <c r="E8" s="1214"/>
      <c r="F8" s="1215"/>
      <c r="G8" s="1215"/>
      <c r="H8" s="1315"/>
      <c r="I8" s="1851" t="s">
        <v>1027</v>
      </c>
      <c r="J8" s="1852"/>
      <c r="K8" s="1852"/>
      <c r="L8" s="1852"/>
      <c r="M8" s="1852"/>
      <c r="N8" s="1852"/>
      <c r="O8" s="1852"/>
      <c r="P8" s="1852"/>
      <c r="Q8" s="1852"/>
      <c r="R8" s="1852"/>
      <c r="S8" s="1852"/>
      <c r="T8" s="1852"/>
      <c r="U8" s="1852"/>
      <c r="V8" s="1852"/>
      <c r="W8" s="1852"/>
      <c r="X8" s="1852"/>
      <c r="Y8" s="1852"/>
      <c r="Z8" s="1852"/>
      <c r="AA8" s="1852"/>
      <c r="AB8" s="1852"/>
      <c r="AC8" s="1852"/>
      <c r="AD8" s="1852"/>
      <c r="AE8" s="1852"/>
      <c r="AF8" s="1852"/>
      <c r="AG8" s="1852"/>
      <c r="AH8" s="1852"/>
      <c r="AI8" s="1852"/>
      <c r="AJ8" s="1852"/>
      <c r="AK8" s="1852"/>
      <c r="AL8" s="1852"/>
      <c r="AM8" s="1852"/>
      <c r="AN8" s="1852"/>
      <c r="AO8" s="1852"/>
      <c r="AP8" s="1852"/>
      <c r="AQ8" s="1852"/>
      <c r="AR8" s="1852"/>
      <c r="AS8" s="1852"/>
      <c r="AT8" s="1853"/>
      <c r="AU8" s="1905"/>
      <c r="AV8" s="1906"/>
      <c r="AW8" s="1907"/>
      <c r="AX8" s="1860" t="s">
        <v>460</v>
      </c>
      <c r="AY8" s="1227"/>
      <c r="AZ8" s="1227"/>
      <c r="BA8" s="1284"/>
    </row>
    <row r="9" spans="1:54" ht="11.25" customHeight="1">
      <c r="B9" s="1880"/>
      <c r="C9" s="1881"/>
      <c r="D9" s="1882"/>
      <c r="E9" s="1214"/>
      <c r="F9" s="1215"/>
      <c r="G9" s="1215"/>
      <c r="H9" s="1315"/>
      <c r="I9" s="1874"/>
      <c r="J9" s="1875"/>
      <c r="K9" s="1875"/>
      <c r="L9" s="1875"/>
      <c r="M9" s="1875"/>
      <c r="N9" s="1875"/>
      <c r="O9" s="1875"/>
      <c r="P9" s="1875"/>
      <c r="Q9" s="1875"/>
      <c r="R9" s="1875"/>
      <c r="S9" s="1875"/>
      <c r="T9" s="1875"/>
      <c r="U9" s="1875"/>
      <c r="V9" s="1875"/>
      <c r="W9" s="1875"/>
      <c r="X9" s="1875"/>
      <c r="Y9" s="1875"/>
      <c r="Z9" s="1875"/>
      <c r="AA9" s="1875"/>
      <c r="AB9" s="1875"/>
      <c r="AC9" s="1875"/>
      <c r="AD9" s="1875"/>
      <c r="AE9" s="1875"/>
      <c r="AF9" s="1875"/>
      <c r="AG9" s="1875"/>
      <c r="AH9" s="1875"/>
      <c r="AI9" s="1875"/>
      <c r="AJ9" s="1875"/>
      <c r="AK9" s="1875"/>
      <c r="AL9" s="1875"/>
      <c r="AM9" s="1875"/>
      <c r="AN9" s="1875"/>
      <c r="AO9" s="1875"/>
      <c r="AP9" s="1875"/>
      <c r="AQ9" s="1875"/>
      <c r="AR9" s="1875"/>
      <c r="AS9" s="1875"/>
      <c r="AT9" s="1876"/>
      <c r="AU9" s="1908"/>
      <c r="AV9" s="1909"/>
      <c r="AW9" s="1910"/>
      <c r="AX9" s="1873"/>
      <c r="AY9" s="1215"/>
      <c r="AZ9" s="1215"/>
      <c r="BA9" s="1315"/>
    </row>
    <row r="10" spans="1:54" ht="11.25" customHeight="1">
      <c r="B10" s="1880"/>
      <c r="C10" s="1881"/>
      <c r="D10" s="1882"/>
      <c r="E10" s="1214"/>
      <c r="F10" s="1215"/>
      <c r="G10" s="1215"/>
      <c r="H10" s="1315"/>
      <c r="I10" s="1874"/>
      <c r="J10" s="1875"/>
      <c r="K10" s="1875"/>
      <c r="L10" s="1875"/>
      <c r="M10" s="1875"/>
      <c r="N10" s="1875"/>
      <c r="O10" s="1875"/>
      <c r="P10" s="1875"/>
      <c r="Q10" s="1875"/>
      <c r="R10" s="1875"/>
      <c r="S10" s="1875"/>
      <c r="T10" s="1875"/>
      <c r="U10" s="1875"/>
      <c r="V10" s="1875"/>
      <c r="W10" s="1875"/>
      <c r="X10" s="1875"/>
      <c r="Y10" s="1875"/>
      <c r="Z10" s="1875"/>
      <c r="AA10" s="1875"/>
      <c r="AB10" s="1875"/>
      <c r="AC10" s="1875"/>
      <c r="AD10" s="1875"/>
      <c r="AE10" s="1875"/>
      <c r="AF10" s="1875"/>
      <c r="AG10" s="1875"/>
      <c r="AH10" s="1875"/>
      <c r="AI10" s="1875"/>
      <c r="AJ10" s="1875"/>
      <c r="AK10" s="1875"/>
      <c r="AL10" s="1875"/>
      <c r="AM10" s="1875"/>
      <c r="AN10" s="1875"/>
      <c r="AO10" s="1875"/>
      <c r="AP10" s="1875"/>
      <c r="AQ10" s="1875"/>
      <c r="AR10" s="1875"/>
      <c r="AS10" s="1875"/>
      <c r="AT10" s="1876"/>
      <c r="AU10" s="1908"/>
      <c r="AV10" s="1909"/>
      <c r="AW10" s="1910"/>
      <c r="AX10" s="1873"/>
      <c r="AY10" s="1215"/>
      <c r="AZ10" s="1215"/>
      <c r="BA10" s="1315"/>
    </row>
    <row r="11" spans="1:54" ht="11.25" customHeight="1">
      <c r="B11" s="1880"/>
      <c r="C11" s="1881"/>
      <c r="D11" s="1882"/>
      <c r="E11" s="1214"/>
      <c r="F11" s="1215"/>
      <c r="G11" s="1215"/>
      <c r="H11" s="1315"/>
      <c r="I11" s="1874"/>
      <c r="J11" s="1875"/>
      <c r="K11" s="1875"/>
      <c r="L11" s="1875"/>
      <c r="M11" s="1875"/>
      <c r="N11" s="1875"/>
      <c r="O11" s="1875"/>
      <c r="P11" s="1875"/>
      <c r="Q11" s="1875"/>
      <c r="R11" s="1875"/>
      <c r="S11" s="1875"/>
      <c r="T11" s="1875"/>
      <c r="U11" s="1875"/>
      <c r="V11" s="1875"/>
      <c r="W11" s="1875"/>
      <c r="X11" s="1875"/>
      <c r="Y11" s="1875"/>
      <c r="Z11" s="1875"/>
      <c r="AA11" s="1875"/>
      <c r="AB11" s="1875"/>
      <c r="AC11" s="1875"/>
      <c r="AD11" s="1875"/>
      <c r="AE11" s="1875"/>
      <c r="AF11" s="1875"/>
      <c r="AG11" s="1875"/>
      <c r="AH11" s="1875"/>
      <c r="AI11" s="1875"/>
      <c r="AJ11" s="1875"/>
      <c r="AK11" s="1875"/>
      <c r="AL11" s="1875"/>
      <c r="AM11" s="1875"/>
      <c r="AN11" s="1875"/>
      <c r="AO11" s="1875"/>
      <c r="AP11" s="1875"/>
      <c r="AQ11" s="1875"/>
      <c r="AR11" s="1875"/>
      <c r="AS11" s="1875"/>
      <c r="AT11" s="1876"/>
      <c r="AU11" s="1908"/>
      <c r="AV11" s="1909"/>
      <c r="AW11" s="1910"/>
      <c r="AX11" s="1873"/>
      <c r="AY11" s="1215"/>
      <c r="AZ11" s="1215"/>
      <c r="BA11" s="1315"/>
    </row>
    <row r="12" spans="1:54" ht="11.25" customHeight="1">
      <c r="B12" s="1880"/>
      <c r="C12" s="1881"/>
      <c r="D12" s="1882"/>
      <c r="E12" s="1214"/>
      <c r="F12" s="1215"/>
      <c r="G12" s="1215"/>
      <c r="H12" s="1315"/>
      <c r="I12" s="1874"/>
      <c r="J12" s="1875"/>
      <c r="K12" s="1875"/>
      <c r="L12" s="1875"/>
      <c r="M12" s="1875"/>
      <c r="N12" s="1875"/>
      <c r="O12" s="1875"/>
      <c r="P12" s="1875"/>
      <c r="Q12" s="1875"/>
      <c r="R12" s="1875"/>
      <c r="S12" s="1875"/>
      <c r="T12" s="1875"/>
      <c r="U12" s="1875"/>
      <c r="V12" s="1875"/>
      <c r="W12" s="1875"/>
      <c r="X12" s="1875"/>
      <c r="Y12" s="1875"/>
      <c r="Z12" s="1875"/>
      <c r="AA12" s="1875"/>
      <c r="AB12" s="1875"/>
      <c r="AC12" s="1875"/>
      <c r="AD12" s="1875"/>
      <c r="AE12" s="1875"/>
      <c r="AF12" s="1875"/>
      <c r="AG12" s="1875"/>
      <c r="AH12" s="1875"/>
      <c r="AI12" s="1875"/>
      <c r="AJ12" s="1875"/>
      <c r="AK12" s="1875"/>
      <c r="AL12" s="1875"/>
      <c r="AM12" s="1875"/>
      <c r="AN12" s="1875"/>
      <c r="AO12" s="1875"/>
      <c r="AP12" s="1875"/>
      <c r="AQ12" s="1875"/>
      <c r="AR12" s="1875"/>
      <c r="AS12" s="1875"/>
      <c r="AT12" s="1876"/>
      <c r="AU12" s="1908"/>
      <c r="AV12" s="1909"/>
      <c r="AW12" s="1910"/>
      <c r="AX12" s="1873"/>
      <c r="AY12" s="1215"/>
      <c r="AZ12" s="1215"/>
      <c r="BA12" s="1315"/>
    </row>
    <row r="13" spans="1:54" ht="11.25" customHeight="1">
      <c r="B13" s="1880"/>
      <c r="C13" s="1881"/>
      <c r="D13" s="1882"/>
      <c r="E13" s="1214"/>
      <c r="F13" s="1215"/>
      <c r="G13" s="1215"/>
      <c r="H13" s="1315"/>
      <c r="I13" s="1874"/>
      <c r="J13" s="1875"/>
      <c r="K13" s="1875"/>
      <c r="L13" s="1875"/>
      <c r="M13" s="1875"/>
      <c r="N13" s="1875"/>
      <c r="O13" s="1875"/>
      <c r="P13" s="1875"/>
      <c r="Q13" s="1875"/>
      <c r="R13" s="1875"/>
      <c r="S13" s="1875"/>
      <c r="T13" s="1875"/>
      <c r="U13" s="1875"/>
      <c r="V13" s="1875"/>
      <c r="W13" s="1875"/>
      <c r="X13" s="1875"/>
      <c r="Y13" s="1875"/>
      <c r="Z13" s="1875"/>
      <c r="AA13" s="1875"/>
      <c r="AB13" s="1875"/>
      <c r="AC13" s="1875"/>
      <c r="AD13" s="1875"/>
      <c r="AE13" s="1875"/>
      <c r="AF13" s="1875"/>
      <c r="AG13" s="1875"/>
      <c r="AH13" s="1875"/>
      <c r="AI13" s="1875"/>
      <c r="AJ13" s="1875"/>
      <c r="AK13" s="1875"/>
      <c r="AL13" s="1875"/>
      <c r="AM13" s="1875"/>
      <c r="AN13" s="1875"/>
      <c r="AO13" s="1875"/>
      <c r="AP13" s="1875"/>
      <c r="AQ13" s="1875"/>
      <c r="AR13" s="1875"/>
      <c r="AS13" s="1875"/>
      <c r="AT13" s="1876"/>
      <c r="AU13" s="1908"/>
      <c r="AV13" s="1909"/>
      <c r="AW13" s="1910"/>
      <c r="AX13" s="1873"/>
      <c r="AY13" s="1215"/>
      <c r="AZ13" s="1215"/>
      <c r="BA13" s="1315"/>
    </row>
    <row r="14" spans="1:54" ht="11.25" customHeight="1">
      <c r="B14" s="1880"/>
      <c r="C14" s="1881"/>
      <c r="D14" s="1882"/>
      <c r="E14" s="1214"/>
      <c r="F14" s="1215"/>
      <c r="G14" s="1215"/>
      <c r="H14" s="1315"/>
      <c r="I14" s="1874"/>
      <c r="J14" s="1875"/>
      <c r="K14" s="1875"/>
      <c r="L14" s="1875"/>
      <c r="M14" s="1875"/>
      <c r="N14" s="1875"/>
      <c r="O14" s="1875"/>
      <c r="P14" s="1875"/>
      <c r="Q14" s="1875"/>
      <c r="R14" s="1875"/>
      <c r="S14" s="1875"/>
      <c r="T14" s="1875"/>
      <c r="U14" s="1875"/>
      <c r="V14" s="1875"/>
      <c r="W14" s="1875"/>
      <c r="X14" s="1875"/>
      <c r="Y14" s="1875"/>
      <c r="Z14" s="1875"/>
      <c r="AA14" s="1875"/>
      <c r="AB14" s="1875"/>
      <c r="AC14" s="1875"/>
      <c r="AD14" s="1875"/>
      <c r="AE14" s="1875"/>
      <c r="AF14" s="1875"/>
      <c r="AG14" s="1875"/>
      <c r="AH14" s="1875"/>
      <c r="AI14" s="1875"/>
      <c r="AJ14" s="1875"/>
      <c r="AK14" s="1875"/>
      <c r="AL14" s="1875"/>
      <c r="AM14" s="1875"/>
      <c r="AN14" s="1875"/>
      <c r="AO14" s="1875"/>
      <c r="AP14" s="1875"/>
      <c r="AQ14" s="1875"/>
      <c r="AR14" s="1875"/>
      <c r="AS14" s="1875"/>
      <c r="AT14" s="1876"/>
      <c r="AU14" s="1908"/>
      <c r="AV14" s="1909"/>
      <c r="AW14" s="1910"/>
      <c r="AX14" s="1873"/>
      <c r="AY14" s="1215"/>
      <c r="AZ14" s="1215"/>
      <c r="BA14" s="1315"/>
    </row>
    <row r="15" spans="1:54" ht="11.25" customHeight="1">
      <c r="B15" s="1880"/>
      <c r="C15" s="1881"/>
      <c r="D15" s="1882"/>
      <c r="E15" s="1214"/>
      <c r="F15" s="1215"/>
      <c r="G15" s="1215"/>
      <c r="H15" s="1315"/>
      <c r="I15" s="1854"/>
      <c r="J15" s="1855"/>
      <c r="K15" s="1855"/>
      <c r="L15" s="1855"/>
      <c r="M15" s="1855"/>
      <c r="N15" s="1855"/>
      <c r="O15" s="1855"/>
      <c r="P15" s="1855"/>
      <c r="Q15" s="1855"/>
      <c r="R15" s="1855"/>
      <c r="S15" s="1855"/>
      <c r="T15" s="1855"/>
      <c r="U15" s="1855"/>
      <c r="V15" s="1855"/>
      <c r="W15" s="1855"/>
      <c r="X15" s="1855"/>
      <c r="Y15" s="1855"/>
      <c r="Z15" s="1855"/>
      <c r="AA15" s="1855"/>
      <c r="AB15" s="1855"/>
      <c r="AC15" s="1855"/>
      <c r="AD15" s="1855"/>
      <c r="AE15" s="1855"/>
      <c r="AF15" s="1855"/>
      <c r="AG15" s="1855"/>
      <c r="AH15" s="1855"/>
      <c r="AI15" s="1855"/>
      <c r="AJ15" s="1855"/>
      <c r="AK15" s="1855"/>
      <c r="AL15" s="1855"/>
      <c r="AM15" s="1855"/>
      <c r="AN15" s="1855"/>
      <c r="AO15" s="1855"/>
      <c r="AP15" s="1855"/>
      <c r="AQ15" s="1855"/>
      <c r="AR15" s="1855"/>
      <c r="AS15" s="1855"/>
      <c r="AT15" s="1856"/>
      <c r="AU15" s="1911"/>
      <c r="AV15" s="1912"/>
      <c r="AW15" s="1913"/>
      <c r="AX15" s="1861"/>
      <c r="AY15" s="1716"/>
      <c r="AZ15" s="1716"/>
      <c r="BA15" s="1316"/>
    </row>
    <row r="16" spans="1:54" ht="11.25" customHeight="1">
      <c r="B16" s="1880"/>
      <c r="C16" s="1881"/>
      <c r="D16" s="1882"/>
      <c r="E16" s="1214"/>
      <c r="F16" s="1215"/>
      <c r="G16" s="1215"/>
      <c r="H16" s="1315"/>
      <c r="I16" s="1851" t="s">
        <v>810</v>
      </c>
      <c r="J16" s="1852"/>
      <c r="K16" s="1852"/>
      <c r="L16" s="1852"/>
      <c r="M16" s="1852"/>
      <c r="N16" s="1852"/>
      <c r="O16" s="1852"/>
      <c r="P16" s="1852"/>
      <c r="Q16" s="1852"/>
      <c r="R16" s="1852"/>
      <c r="S16" s="1852"/>
      <c r="T16" s="1852"/>
      <c r="U16" s="1852"/>
      <c r="V16" s="1852"/>
      <c r="W16" s="1852"/>
      <c r="X16" s="1852"/>
      <c r="Y16" s="1852"/>
      <c r="Z16" s="1852"/>
      <c r="AA16" s="1852"/>
      <c r="AB16" s="1852"/>
      <c r="AC16" s="1852"/>
      <c r="AD16" s="1852"/>
      <c r="AE16" s="1852"/>
      <c r="AF16" s="1852"/>
      <c r="AG16" s="1852"/>
      <c r="AH16" s="1852"/>
      <c r="AI16" s="1852"/>
      <c r="AJ16" s="1852"/>
      <c r="AK16" s="1852"/>
      <c r="AL16" s="1852"/>
      <c r="AM16" s="1852"/>
      <c r="AN16" s="1852"/>
      <c r="AO16" s="1852"/>
      <c r="AP16" s="1852"/>
      <c r="AQ16" s="1852"/>
      <c r="AR16" s="1852"/>
      <c r="AS16" s="1852"/>
      <c r="AT16" s="1853"/>
      <c r="AU16" s="1889"/>
      <c r="AV16" s="1890"/>
      <c r="AW16" s="1891"/>
      <c r="AX16" s="1860" t="s">
        <v>461</v>
      </c>
      <c r="AY16" s="1227"/>
      <c r="AZ16" s="1227"/>
      <c r="BA16" s="1284"/>
    </row>
    <row r="17" spans="2:53" ht="11.25" customHeight="1">
      <c r="B17" s="1880"/>
      <c r="C17" s="1881"/>
      <c r="D17" s="1882"/>
      <c r="E17" s="1214"/>
      <c r="F17" s="1215"/>
      <c r="G17" s="1215"/>
      <c r="H17" s="1315"/>
      <c r="I17" s="1854"/>
      <c r="J17" s="1855"/>
      <c r="K17" s="1855"/>
      <c r="L17" s="1855"/>
      <c r="M17" s="1855"/>
      <c r="N17" s="1855"/>
      <c r="O17" s="1855"/>
      <c r="P17" s="1855"/>
      <c r="Q17" s="1855"/>
      <c r="R17" s="1855"/>
      <c r="S17" s="1855"/>
      <c r="T17" s="1855"/>
      <c r="U17" s="1855"/>
      <c r="V17" s="1855"/>
      <c r="W17" s="1855"/>
      <c r="X17" s="1855"/>
      <c r="Y17" s="1855"/>
      <c r="Z17" s="1855"/>
      <c r="AA17" s="1855"/>
      <c r="AB17" s="1855"/>
      <c r="AC17" s="1855"/>
      <c r="AD17" s="1855"/>
      <c r="AE17" s="1855"/>
      <c r="AF17" s="1855"/>
      <c r="AG17" s="1855"/>
      <c r="AH17" s="1855"/>
      <c r="AI17" s="1855"/>
      <c r="AJ17" s="1855"/>
      <c r="AK17" s="1855"/>
      <c r="AL17" s="1855"/>
      <c r="AM17" s="1855"/>
      <c r="AN17" s="1855"/>
      <c r="AO17" s="1855"/>
      <c r="AP17" s="1855"/>
      <c r="AQ17" s="1855"/>
      <c r="AR17" s="1855"/>
      <c r="AS17" s="1855"/>
      <c r="AT17" s="1856"/>
      <c r="AU17" s="1895"/>
      <c r="AV17" s="1896"/>
      <c r="AW17" s="1897"/>
      <c r="AX17" s="1861"/>
      <c r="AY17" s="1716"/>
      <c r="AZ17" s="1716"/>
      <c r="BA17" s="1316"/>
    </row>
    <row r="18" spans="2:53" ht="11.25" customHeight="1">
      <c r="B18" s="1880"/>
      <c r="C18" s="1881"/>
      <c r="D18" s="1882"/>
      <c r="E18" s="1214"/>
      <c r="F18" s="1215"/>
      <c r="G18" s="1215"/>
      <c r="H18" s="1315"/>
      <c r="I18" s="1851" t="s">
        <v>811</v>
      </c>
      <c r="J18" s="1852"/>
      <c r="K18" s="1852"/>
      <c r="L18" s="1852"/>
      <c r="M18" s="1852"/>
      <c r="N18" s="1852"/>
      <c r="O18" s="1852"/>
      <c r="P18" s="1852"/>
      <c r="Q18" s="1852"/>
      <c r="R18" s="1852"/>
      <c r="S18" s="1852"/>
      <c r="T18" s="1852"/>
      <c r="U18" s="1852"/>
      <c r="V18" s="1852"/>
      <c r="W18" s="1852"/>
      <c r="X18" s="1852"/>
      <c r="Y18" s="1852"/>
      <c r="Z18" s="1852"/>
      <c r="AA18" s="1852"/>
      <c r="AB18" s="1852"/>
      <c r="AC18" s="1852"/>
      <c r="AD18" s="1852"/>
      <c r="AE18" s="1852"/>
      <c r="AF18" s="1852"/>
      <c r="AG18" s="1852"/>
      <c r="AH18" s="1852"/>
      <c r="AI18" s="1852"/>
      <c r="AJ18" s="1852"/>
      <c r="AK18" s="1852"/>
      <c r="AL18" s="1852"/>
      <c r="AM18" s="1852"/>
      <c r="AN18" s="1852"/>
      <c r="AO18" s="1852"/>
      <c r="AP18" s="1852"/>
      <c r="AQ18" s="1852"/>
      <c r="AR18" s="1852"/>
      <c r="AS18" s="1852"/>
      <c r="AT18" s="1853"/>
      <c r="AU18" s="1889"/>
      <c r="AV18" s="1890"/>
      <c r="AW18" s="1891"/>
      <c r="AX18" s="1860" t="s">
        <v>460</v>
      </c>
      <c r="AY18" s="1227"/>
      <c r="AZ18" s="1227"/>
      <c r="BA18" s="1284"/>
    </row>
    <row r="19" spans="2:53" ht="11.25" customHeight="1">
      <c r="B19" s="1880"/>
      <c r="C19" s="1881"/>
      <c r="D19" s="1882"/>
      <c r="E19" s="1214"/>
      <c r="F19" s="1215"/>
      <c r="G19" s="1215"/>
      <c r="H19" s="1315"/>
      <c r="I19" s="1854"/>
      <c r="J19" s="1855"/>
      <c r="K19" s="1855"/>
      <c r="L19" s="1855"/>
      <c r="M19" s="1855"/>
      <c r="N19" s="1855"/>
      <c r="O19" s="1855"/>
      <c r="P19" s="1855"/>
      <c r="Q19" s="1855"/>
      <c r="R19" s="1855"/>
      <c r="S19" s="1855"/>
      <c r="T19" s="1855"/>
      <c r="U19" s="1855"/>
      <c r="V19" s="1855"/>
      <c r="W19" s="1855"/>
      <c r="X19" s="1855"/>
      <c r="Y19" s="1855"/>
      <c r="Z19" s="1855"/>
      <c r="AA19" s="1855"/>
      <c r="AB19" s="1855"/>
      <c r="AC19" s="1855"/>
      <c r="AD19" s="1855"/>
      <c r="AE19" s="1855"/>
      <c r="AF19" s="1855"/>
      <c r="AG19" s="1855"/>
      <c r="AH19" s="1855"/>
      <c r="AI19" s="1855"/>
      <c r="AJ19" s="1855"/>
      <c r="AK19" s="1855"/>
      <c r="AL19" s="1855"/>
      <c r="AM19" s="1855"/>
      <c r="AN19" s="1855"/>
      <c r="AO19" s="1855"/>
      <c r="AP19" s="1855"/>
      <c r="AQ19" s="1855"/>
      <c r="AR19" s="1855"/>
      <c r="AS19" s="1855"/>
      <c r="AT19" s="1856"/>
      <c r="AU19" s="1895"/>
      <c r="AV19" s="1896"/>
      <c r="AW19" s="1897"/>
      <c r="AX19" s="1861"/>
      <c r="AY19" s="1716"/>
      <c r="AZ19" s="1716"/>
      <c r="BA19" s="1316"/>
    </row>
    <row r="20" spans="2:53" ht="11.25" customHeight="1">
      <c r="B20" s="1880"/>
      <c r="C20" s="1881"/>
      <c r="D20" s="1882"/>
      <c r="E20" s="1214"/>
      <c r="F20" s="1215"/>
      <c r="G20" s="1215"/>
      <c r="H20" s="1315"/>
      <c r="I20" s="1851" t="s">
        <v>812</v>
      </c>
      <c r="J20" s="1852"/>
      <c r="K20" s="1852"/>
      <c r="L20" s="1852"/>
      <c r="M20" s="1852"/>
      <c r="N20" s="1852"/>
      <c r="O20" s="1852"/>
      <c r="P20" s="1852"/>
      <c r="Q20" s="1852"/>
      <c r="R20" s="1852"/>
      <c r="S20" s="1852"/>
      <c r="T20" s="1852"/>
      <c r="U20" s="1852"/>
      <c r="V20" s="1852"/>
      <c r="W20" s="1852"/>
      <c r="X20" s="1852"/>
      <c r="Y20" s="1852"/>
      <c r="Z20" s="1852"/>
      <c r="AA20" s="1852"/>
      <c r="AB20" s="1852"/>
      <c r="AC20" s="1852"/>
      <c r="AD20" s="1852"/>
      <c r="AE20" s="1852"/>
      <c r="AF20" s="1852"/>
      <c r="AG20" s="1852"/>
      <c r="AH20" s="1852"/>
      <c r="AI20" s="1852"/>
      <c r="AJ20" s="1852"/>
      <c r="AK20" s="1852"/>
      <c r="AL20" s="1852"/>
      <c r="AM20" s="1852"/>
      <c r="AN20" s="1852"/>
      <c r="AO20" s="1852"/>
      <c r="AP20" s="1852"/>
      <c r="AQ20" s="1852"/>
      <c r="AR20" s="1852"/>
      <c r="AS20" s="1852"/>
      <c r="AT20" s="1853"/>
      <c r="AU20" s="1889"/>
      <c r="AV20" s="1890"/>
      <c r="AW20" s="1891"/>
      <c r="AX20" s="1860" t="s">
        <v>461</v>
      </c>
      <c r="AY20" s="1227"/>
      <c r="AZ20" s="1227"/>
      <c r="BA20" s="1284"/>
    </row>
    <row r="21" spans="2:53" ht="11.25" customHeight="1">
      <c r="B21" s="1880"/>
      <c r="C21" s="1881"/>
      <c r="D21" s="1882"/>
      <c r="E21" s="1214"/>
      <c r="F21" s="1215"/>
      <c r="G21" s="1215"/>
      <c r="H21" s="1315"/>
      <c r="I21" s="1854"/>
      <c r="J21" s="1855"/>
      <c r="K21" s="1855"/>
      <c r="L21" s="1855"/>
      <c r="M21" s="1855"/>
      <c r="N21" s="1855"/>
      <c r="O21" s="1855"/>
      <c r="P21" s="1855"/>
      <c r="Q21" s="1855"/>
      <c r="R21" s="1855"/>
      <c r="S21" s="1855"/>
      <c r="T21" s="1855"/>
      <c r="U21" s="1855"/>
      <c r="V21" s="1855"/>
      <c r="W21" s="1855"/>
      <c r="X21" s="1855"/>
      <c r="Y21" s="1855"/>
      <c r="Z21" s="1855"/>
      <c r="AA21" s="1855"/>
      <c r="AB21" s="1855"/>
      <c r="AC21" s="1855"/>
      <c r="AD21" s="1855"/>
      <c r="AE21" s="1855"/>
      <c r="AF21" s="1855"/>
      <c r="AG21" s="1855"/>
      <c r="AH21" s="1855"/>
      <c r="AI21" s="1855"/>
      <c r="AJ21" s="1855"/>
      <c r="AK21" s="1855"/>
      <c r="AL21" s="1855"/>
      <c r="AM21" s="1855"/>
      <c r="AN21" s="1855"/>
      <c r="AO21" s="1855"/>
      <c r="AP21" s="1855"/>
      <c r="AQ21" s="1855"/>
      <c r="AR21" s="1855"/>
      <c r="AS21" s="1855"/>
      <c r="AT21" s="1856"/>
      <c r="AU21" s="1895"/>
      <c r="AV21" s="1896"/>
      <c r="AW21" s="1897"/>
      <c r="AX21" s="1861"/>
      <c r="AY21" s="1716"/>
      <c r="AZ21" s="1716"/>
      <c r="BA21" s="1316"/>
    </row>
    <row r="22" spans="2:53" ht="11.25" customHeight="1">
      <c r="B22" s="1880"/>
      <c r="C22" s="1881"/>
      <c r="D22" s="1882"/>
      <c r="E22" s="1214"/>
      <c r="F22" s="1215"/>
      <c r="G22" s="1215"/>
      <c r="H22" s="1315"/>
      <c r="I22" s="1851" t="s">
        <v>1028</v>
      </c>
      <c r="J22" s="1852"/>
      <c r="K22" s="1852"/>
      <c r="L22" s="1852"/>
      <c r="M22" s="1852"/>
      <c r="N22" s="1852"/>
      <c r="O22" s="1852"/>
      <c r="P22" s="1852"/>
      <c r="Q22" s="1852"/>
      <c r="R22" s="1852"/>
      <c r="S22" s="1852"/>
      <c r="T22" s="1852"/>
      <c r="U22" s="1852"/>
      <c r="V22" s="1852"/>
      <c r="W22" s="1852"/>
      <c r="X22" s="1852"/>
      <c r="Y22" s="1852"/>
      <c r="Z22" s="1852"/>
      <c r="AA22" s="1852"/>
      <c r="AB22" s="1852"/>
      <c r="AC22" s="1852"/>
      <c r="AD22" s="1852"/>
      <c r="AE22" s="1852"/>
      <c r="AF22" s="1852"/>
      <c r="AG22" s="1852"/>
      <c r="AH22" s="1852"/>
      <c r="AI22" s="1852"/>
      <c r="AJ22" s="1852"/>
      <c r="AK22" s="1852"/>
      <c r="AL22" s="1852"/>
      <c r="AM22" s="1852"/>
      <c r="AN22" s="1852"/>
      <c r="AO22" s="1852"/>
      <c r="AP22" s="1852"/>
      <c r="AQ22" s="1852"/>
      <c r="AR22" s="1852"/>
      <c r="AS22" s="1852"/>
      <c r="AT22" s="1853"/>
      <c r="AU22" s="1900"/>
      <c r="AV22" s="1901"/>
      <c r="AW22" s="1902"/>
      <c r="AX22" s="1860" t="s">
        <v>460</v>
      </c>
      <c r="AY22" s="1227"/>
      <c r="AZ22" s="1227"/>
      <c r="BA22" s="1284"/>
    </row>
    <row r="23" spans="2:53" ht="11.25" customHeight="1">
      <c r="B23" s="1880"/>
      <c r="C23" s="1881"/>
      <c r="D23" s="1882"/>
      <c r="E23" s="1214"/>
      <c r="F23" s="1215"/>
      <c r="G23" s="1215"/>
      <c r="H23" s="1315"/>
      <c r="I23" s="1874"/>
      <c r="J23" s="1875"/>
      <c r="K23" s="1875"/>
      <c r="L23" s="1875"/>
      <c r="M23" s="1875"/>
      <c r="N23" s="1875"/>
      <c r="O23" s="1875"/>
      <c r="P23" s="1875"/>
      <c r="Q23" s="1875"/>
      <c r="R23" s="1875"/>
      <c r="S23" s="1875"/>
      <c r="T23" s="1875"/>
      <c r="U23" s="1875"/>
      <c r="V23" s="1875"/>
      <c r="W23" s="1875"/>
      <c r="X23" s="1875"/>
      <c r="Y23" s="1875"/>
      <c r="Z23" s="1875"/>
      <c r="AA23" s="1875"/>
      <c r="AB23" s="1875"/>
      <c r="AC23" s="1875"/>
      <c r="AD23" s="1875"/>
      <c r="AE23" s="1875"/>
      <c r="AF23" s="1875"/>
      <c r="AG23" s="1875"/>
      <c r="AH23" s="1875"/>
      <c r="AI23" s="1875"/>
      <c r="AJ23" s="1875"/>
      <c r="AK23" s="1875"/>
      <c r="AL23" s="1875"/>
      <c r="AM23" s="1875"/>
      <c r="AN23" s="1875"/>
      <c r="AO23" s="1875"/>
      <c r="AP23" s="1875"/>
      <c r="AQ23" s="1875"/>
      <c r="AR23" s="1875"/>
      <c r="AS23" s="1875"/>
      <c r="AT23" s="1876"/>
      <c r="AU23" s="1900"/>
      <c r="AV23" s="1901"/>
      <c r="AW23" s="1902"/>
      <c r="AX23" s="1873"/>
      <c r="AY23" s="1215"/>
      <c r="AZ23" s="1215"/>
      <c r="BA23" s="1315"/>
    </row>
    <row r="24" spans="2:53" ht="11.25" customHeight="1">
      <c r="B24" s="1880"/>
      <c r="C24" s="1881"/>
      <c r="D24" s="1882"/>
      <c r="E24" s="1214"/>
      <c r="F24" s="1215"/>
      <c r="G24" s="1215"/>
      <c r="H24" s="1315"/>
      <c r="I24" s="1854"/>
      <c r="J24" s="1855"/>
      <c r="K24" s="1855"/>
      <c r="L24" s="1855"/>
      <c r="M24" s="1855"/>
      <c r="N24" s="1855"/>
      <c r="O24" s="1855"/>
      <c r="P24" s="1855"/>
      <c r="Q24" s="1855"/>
      <c r="R24" s="1855"/>
      <c r="S24" s="1855"/>
      <c r="T24" s="1855"/>
      <c r="U24" s="1855"/>
      <c r="V24" s="1855"/>
      <c r="W24" s="1855"/>
      <c r="X24" s="1855"/>
      <c r="Y24" s="1855"/>
      <c r="Z24" s="1855"/>
      <c r="AA24" s="1855"/>
      <c r="AB24" s="1855"/>
      <c r="AC24" s="1855"/>
      <c r="AD24" s="1855"/>
      <c r="AE24" s="1855"/>
      <c r="AF24" s="1855"/>
      <c r="AG24" s="1855"/>
      <c r="AH24" s="1855"/>
      <c r="AI24" s="1855"/>
      <c r="AJ24" s="1855"/>
      <c r="AK24" s="1855"/>
      <c r="AL24" s="1855"/>
      <c r="AM24" s="1855"/>
      <c r="AN24" s="1855"/>
      <c r="AO24" s="1855"/>
      <c r="AP24" s="1855"/>
      <c r="AQ24" s="1855"/>
      <c r="AR24" s="1855"/>
      <c r="AS24" s="1855"/>
      <c r="AT24" s="1856"/>
      <c r="AU24" s="1900"/>
      <c r="AV24" s="1901"/>
      <c r="AW24" s="1902"/>
      <c r="AX24" s="1861"/>
      <c r="AY24" s="1716"/>
      <c r="AZ24" s="1716"/>
      <c r="BA24" s="1316"/>
    </row>
    <row r="25" spans="2:53" ht="11.25" customHeight="1">
      <c r="B25" s="1880"/>
      <c r="C25" s="1881"/>
      <c r="D25" s="1882"/>
      <c r="E25" s="1214"/>
      <c r="F25" s="1215"/>
      <c r="G25" s="1215"/>
      <c r="H25" s="1315"/>
      <c r="I25" s="1851" t="s">
        <v>813</v>
      </c>
      <c r="J25" s="1852"/>
      <c r="K25" s="1852"/>
      <c r="L25" s="1852"/>
      <c r="M25" s="1852"/>
      <c r="N25" s="1852"/>
      <c r="O25" s="1852"/>
      <c r="P25" s="1852"/>
      <c r="Q25" s="1852"/>
      <c r="R25" s="1852"/>
      <c r="S25" s="1852"/>
      <c r="T25" s="1852"/>
      <c r="U25" s="1852"/>
      <c r="V25" s="1852"/>
      <c r="W25" s="1852"/>
      <c r="X25" s="1852"/>
      <c r="Y25" s="1852"/>
      <c r="Z25" s="1852"/>
      <c r="AA25" s="1852"/>
      <c r="AB25" s="1852"/>
      <c r="AC25" s="1852"/>
      <c r="AD25" s="1852"/>
      <c r="AE25" s="1852"/>
      <c r="AF25" s="1852"/>
      <c r="AG25" s="1852"/>
      <c r="AH25" s="1852"/>
      <c r="AI25" s="1852"/>
      <c r="AJ25" s="1852"/>
      <c r="AK25" s="1852"/>
      <c r="AL25" s="1852"/>
      <c r="AM25" s="1852"/>
      <c r="AN25" s="1852"/>
      <c r="AO25" s="1852"/>
      <c r="AP25" s="1852"/>
      <c r="AQ25" s="1852"/>
      <c r="AR25" s="1852"/>
      <c r="AS25" s="1852"/>
      <c r="AT25" s="1853"/>
      <c r="AU25" s="1900"/>
      <c r="AV25" s="1901"/>
      <c r="AW25" s="1902"/>
      <c r="AX25" s="1860" t="s">
        <v>460</v>
      </c>
      <c r="AY25" s="1227"/>
      <c r="AZ25" s="1227"/>
      <c r="BA25" s="1284"/>
    </row>
    <row r="26" spans="2:53" ht="11.25" customHeight="1">
      <c r="B26" s="1880"/>
      <c r="C26" s="1881"/>
      <c r="D26" s="1882"/>
      <c r="E26" s="1214"/>
      <c r="F26" s="1215"/>
      <c r="G26" s="1215"/>
      <c r="H26" s="1315"/>
      <c r="I26" s="1874"/>
      <c r="J26" s="1875"/>
      <c r="K26" s="1875"/>
      <c r="L26" s="1875"/>
      <c r="M26" s="1875"/>
      <c r="N26" s="1875"/>
      <c r="O26" s="1875"/>
      <c r="P26" s="1875"/>
      <c r="Q26" s="1875"/>
      <c r="R26" s="1875"/>
      <c r="S26" s="1875"/>
      <c r="T26" s="1875"/>
      <c r="U26" s="1875"/>
      <c r="V26" s="1875"/>
      <c r="W26" s="1875"/>
      <c r="X26" s="1875"/>
      <c r="Y26" s="1875"/>
      <c r="Z26" s="1875"/>
      <c r="AA26" s="1875"/>
      <c r="AB26" s="1875"/>
      <c r="AC26" s="1875"/>
      <c r="AD26" s="1875"/>
      <c r="AE26" s="1875"/>
      <c r="AF26" s="1875"/>
      <c r="AG26" s="1875"/>
      <c r="AH26" s="1875"/>
      <c r="AI26" s="1875"/>
      <c r="AJ26" s="1875"/>
      <c r="AK26" s="1875"/>
      <c r="AL26" s="1875"/>
      <c r="AM26" s="1875"/>
      <c r="AN26" s="1875"/>
      <c r="AO26" s="1875"/>
      <c r="AP26" s="1875"/>
      <c r="AQ26" s="1875"/>
      <c r="AR26" s="1875"/>
      <c r="AS26" s="1875"/>
      <c r="AT26" s="1876"/>
      <c r="AU26" s="1900"/>
      <c r="AV26" s="1901"/>
      <c r="AW26" s="1902"/>
      <c r="AX26" s="1873"/>
      <c r="AY26" s="1215"/>
      <c r="AZ26" s="1215"/>
      <c r="BA26" s="1315"/>
    </row>
    <row r="27" spans="2:53" ht="11.25" customHeight="1">
      <c r="B27" s="1880"/>
      <c r="C27" s="1881"/>
      <c r="D27" s="1882"/>
      <c r="E27" s="1214"/>
      <c r="F27" s="1215"/>
      <c r="G27" s="1215"/>
      <c r="H27" s="1315"/>
      <c r="I27" s="1854"/>
      <c r="J27" s="1855"/>
      <c r="K27" s="1855"/>
      <c r="L27" s="1855"/>
      <c r="M27" s="1855"/>
      <c r="N27" s="1855"/>
      <c r="O27" s="1855"/>
      <c r="P27" s="1855"/>
      <c r="Q27" s="1855"/>
      <c r="R27" s="1855"/>
      <c r="S27" s="1855"/>
      <c r="T27" s="1855"/>
      <c r="U27" s="1855"/>
      <c r="V27" s="1855"/>
      <c r="W27" s="1855"/>
      <c r="X27" s="1855"/>
      <c r="Y27" s="1855"/>
      <c r="Z27" s="1855"/>
      <c r="AA27" s="1855"/>
      <c r="AB27" s="1855"/>
      <c r="AC27" s="1855"/>
      <c r="AD27" s="1855"/>
      <c r="AE27" s="1855"/>
      <c r="AF27" s="1855"/>
      <c r="AG27" s="1855"/>
      <c r="AH27" s="1855"/>
      <c r="AI27" s="1855"/>
      <c r="AJ27" s="1855"/>
      <c r="AK27" s="1855"/>
      <c r="AL27" s="1855"/>
      <c r="AM27" s="1855"/>
      <c r="AN27" s="1855"/>
      <c r="AO27" s="1855"/>
      <c r="AP27" s="1855"/>
      <c r="AQ27" s="1855"/>
      <c r="AR27" s="1855"/>
      <c r="AS27" s="1855"/>
      <c r="AT27" s="1856"/>
      <c r="AU27" s="1900"/>
      <c r="AV27" s="1901"/>
      <c r="AW27" s="1902"/>
      <c r="AX27" s="1861"/>
      <c r="AY27" s="1716"/>
      <c r="AZ27" s="1716"/>
      <c r="BA27" s="1316"/>
    </row>
    <row r="28" spans="2:53" ht="11.25" customHeight="1">
      <c r="B28" s="1880"/>
      <c r="C28" s="1881"/>
      <c r="D28" s="1882"/>
      <c r="E28" s="1214"/>
      <c r="F28" s="1215"/>
      <c r="G28" s="1215"/>
      <c r="H28" s="1315"/>
      <c r="I28" s="1851" t="s">
        <v>1029</v>
      </c>
      <c r="J28" s="1852"/>
      <c r="K28" s="1852"/>
      <c r="L28" s="1852"/>
      <c r="M28" s="1852"/>
      <c r="N28" s="1852"/>
      <c r="O28" s="1852"/>
      <c r="P28" s="1852"/>
      <c r="Q28" s="1852"/>
      <c r="R28" s="1852"/>
      <c r="S28" s="1852"/>
      <c r="T28" s="1852"/>
      <c r="U28" s="1852"/>
      <c r="V28" s="1852"/>
      <c r="W28" s="1852"/>
      <c r="X28" s="1852"/>
      <c r="Y28" s="1852"/>
      <c r="Z28" s="1852"/>
      <c r="AA28" s="1852"/>
      <c r="AB28" s="1852"/>
      <c r="AC28" s="1852"/>
      <c r="AD28" s="1852"/>
      <c r="AE28" s="1852"/>
      <c r="AF28" s="1852"/>
      <c r="AG28" s="1852"/>
      <c r="AH28" s="1852"/>
      <c r="AI28" s="1852"/>
      <c r="AJ28" s="1852"/>
      <c r="AK28" s="1852"/>
      <c r="AL28" s="1852"/>
      <c r="AM28" s="1852"/>
      <c r="AN28" s="1852"/>
      <c r="AO28" s="1852"/>
      <c r="AP28" s="1852"/>
      <c r="AQ28" s="1852"/>
      <c r="AR28" s="1852"/>
      <c r="AS28" s="1852"/>
      <c r="AT28" s="1853"/>
      <c r="AU28" s="1900"/>
      <c r="AV28" s="1901"/>
      <c r="AW28" s="1902"/>
      <c r="AX28" s="1860" t="s">
        <v>461</v>
      </c>
      <c r="AY28" s="1227"/>
      <c r="AZ28" s="1227"/>
      <c r="BA28" s="1284"/>
    </row>
    <row r="29" spans="2:53" ht="11.25" customHeight="1">
      <c r="B29" s="1880"/>
      <c r="C29" s="1881"/>
      <c r="D29" s="1882"/>
      <c r="E29" s="1214"/>
      <c r="F29" s="1215"/>
      <c r="G29" s="1215"/>
      <c r="H29" s="1315"/>
      <c r="I29" s="1874"/>
      <c r="J29" s="1875"/>
      <c r="K29" s="1875"/>
      <c r="L29" s="1875"/>
      <c r="M29" s="1875"/>
      <c r="N29" s="1875"/>
      <c r="O29" s="1875"/>
      <c r="P29" s="1875"/>
      <c r="Q29" s="1875"/>
      <c r="R29" s="1875"/>
      <c r="S29" s="1875"/>
      <c r="T29" s="1875"/>
      <c r="U29" s="1875"/>
      <c r="V29" s="1875"/>
      <c r="W29" s="1875"/>
      <c r="X29" s="1875"/>
      <c r="Y29" s="1875"/>
      <c r="Z29" s="1875"/>
      <c r="AA29" s="1875"/>
      <c r="AB29" s="1875"/>
      <c r="AC29" s="1875"/>
      <c r="AD29" s="1875"/>
      <c r="AE29" s="1875"/>
      <c r="AF29" s="1875"/>
      <c r="AG29" s="1875"/>
      <c r="AH29" s="1875"/>
      <c r="AI29" s="1875"/>
      <c r="AJ29" s="1875"/>
      <c r="AK29" s="1875"/>
      <c r="AL29" s="1875"/>
      <c r="AM29" s="1875"/>
      <c r="AN29" s="1875"/>
      <c r="AO29" s="1875"/>
      <c r="AP29" s="1875"/>
      <c r="AQ29" s="1875"/>
      <c r="AR29" s="1875"/>
      <c r="AS29" s="1875"/>
      <c r="AT29" s="1876"/>
      <c r="AU29" s="1900"/>
      <c r="AV29" s="1901"/>
      <c r="AW29" s="1902"/>
      <c r="AX29" s="1873"/>
      <c r="AY29" s="1215"/>
      <c r="AZ29" s="1215"/>
      <c r="BA29" s="1315"/>
    </row>
    <row r="30" spans="2:53" ht="11.25" customHeight="1">
      <c r="B30" s="1880"/>
      <c r="C30" s="1881"/>
      <c r="D30" s="1882"/>
      <c r="E30" s="1214"/>
      <c r="F30" s="1215"/>
      <c r="G30" s="1215"/>
      <c r="H30" s="1315"/>
      <c r="I30" s="1874"/>
      <c r="J30" s="1875"/>
      <c r="K30" s="1875"/>
      <c r="L30" s="1875"/>
      <c r="M30" s="1875"/>
      <c r="N30" s="1875"/>
      <c r="O30" s="1875"/>
      <c r="P30" s="1875"/>
      <c r="Q30" s="1875"/>
      <c r="R30" s="1875"/>
      <c r="S30" s="1875"/>
      <c r="T30" s="1875"/>
      <c r="U30" s="1875"/>
      <c r="V30" s="1875"/>
      <c r="W30" s="1875"/>
      <c r="X30" s="1875"/>
      <c r="Y30" s="1875"/>
      <c r="Z30" s="1875"/>
      <c r="AA30" s="1875"/>
      <c r="AB30" s="1875"/>
      <c r="AC30" s="1875"/>
      <c r="AD30" s="1875"/>
      <c r="AE30" s="1875"/>
      <c r="AF30" s="1875"/>
      <c r="AG30" s="1875"/>
      <c r="AH30" s="1875"/>
      <c r="AI30" s="1875"/>
      <c r="AJ30" s="1875"/>
      <c r="AK30" s="1875"/>
      <c r="AL30" s="1875"/>
      <c r="AM30" s="1875"/>
      <c r="AN30" s="1875"/>
      <c r="AO30" s="1875"/>
      <c r="AP30" s="1875"/>
      <c r="AQ30" s="1875"/>
      <c r="AR30" s="1875"/>
      <c r="AS30" s="1875"/>
      <c r="AT30" s="1876"/>
      <c r="AU30" s="1900"/>
      <c r="AV30" s="1901"/>
      <c r="AW30" s="1902"/>
      <c r="AX30" s="1873"/>
      <c r="AY30" s="1215"/>
      <c r="AZ30" s="1215"/>
      <c r="BA30" s="1315"/>
    </row>
    <row r="31" spans="2:53" ht="50.25" customHeight="1">
      <c r="B31" s="1880"/>
      <c r="C31" s="1881"/>
      <c r="D31" s="1882"/>
      <c r="E31" s="1214"/>
      <c r="F31" s="1215"/>
      <c r="G31" s="1215"/>
      <c r="H31" s="1315"/>
      <c r="I31" s="1854"/>
      <c r="J31" s="1855"/>
      <c r="K31" s="1855"/>
      <c r="L31" s="1855"/>
      <c r="M31" s="1855"/>
      <c r="N31" s="1855"/>
      <c r="O31" s="1855"/>
      <c r="P31" s="1855"/>
      <c r="Q31" s="1855"/>
      <c r="R31" s="1855"/>
      <c r="S31" s="1855"/>
      <c r="T31" s="1855"/>
      <c r="U31" s="1855"/>
      <c r="V31" s="1855"/>
      <c r="W31" s="1855"/>
      <c r="X31" s="1855"/>
      <c r="Y31" s="1855"/>
      <c r="Z31" s="1855"/>
      <c r="AA31" s="1855"/>
      <c r="AB31" s="1855"/>
      <c r="AC31" s="1855"/>
      <c r="AD31" s="1855"/>
      <c r="AE31" s="1855"/>
      <c r="AF31" s="1855"/>
      <c r="AG31" s="1855"/>
      <c r="AH31" s="1855"/>
      <c r="AI31" s="1855"/>
      <c r="AJ31" s="1855"/>
      <c r="AK31" s="1855"/>
      <c r="AL31" s="1855"/>
      <c r="AM31" s="1855"/>
      <c r="AN31" s="1855"/>
      <c r="AO31" s="1855"/>
      <c r="AP31" s="1855"/>
      <c r="AQ31" s="1855"/>
      <c r="AR31" s="1855"/>
      <c r="AS31" s="1855"/>
      <c r="AT31" s="1856"/>
      <c r="AU31" s="1900"/>
      <c r="AV31" s="1901"/>
      <c r="AW31" s="1902"/>
      <c r="AX31" s="1861"/>
      <c r="AY31" s="1716"/>
      <c r="AZ31" s="1716"/>
      <c r="BA31" s="1316"/>
    </row>
    <row r="32" spans="2:53" ht="11.25" customHeight="1">
      <c r="B32" s="1880"/>
      <c r="C32" s="1881"/>
      <c r="D32" s="1882"/>
      <c r="E32" s="1214"/>
      <c r="F32" s="1215"/>
      <c r="G32" s="1215"/>
      <c r="H32" s="1315"/>
      <c r="I32" s="1851" t="s">
        <v>1030</v>
      </c>
      <c r="J32" s="1852"/>
      <c r="K32" s="1852"/>
      <c r="L32" s="1852"/>
      <c r="M32" s="1852"/>
      <c r="N32" s="1852"/>
      <c r="O32" s="1852"/>
      <c r="P32" s="1852"/>
      <c r="Q32" s="1852"/>
      <c r="R32" s="1852"/>
      <c r="S32" s="1852"/>
      <c r="T32" s="1852"/>
      <c r="U32" s="1852"/>
      <c r="V32" s="1852"/>
      <c r="W32" s="1852"/>
      <c r="X32" s="1852"/>
      <c r="Y32" s="1852"/>
      <c r="Z32" s="1852"/>
      <c r="AA32" s="1852"/>
      <c r="AB32" s="1852"/>
      <c r="AC32" s="1852"/>
      <c r="AD32" s="1852"/>
      <c r="AE32" s="1852"/>
      <c r="AF32" s="1852"/>
      <c r="AG32" s="1852"/>
      <c r="AH32" s="1852"/>
      <c r="AI32" s="1852"/>
      <c r="AJ32" s="1852"/>
      <c r="AK32" s="1852"/>
      <c r="AL32" s="1852"/>
      <c r="AM32" s="1852"/>
      <c r="AN32" s="1852"/>
      <c r="AO32" s="1852"/>
      <c r="AP32" s="1852"/>
      <c r="AQ32" s="1852"/>
      <c r="AR32" s="1852"/>
      <c r="AS32" s="1852"/>
      <c r="AT32" s="1853"/>
      <c r="AU32" s="1900"/>
      <c r="AV32" s="1901"/>
      <c r="AW32" s="1902"/>
      <c r="AX32" s="1860" t="s">
        <v>461</v>
      </c>
      <c r="AY32" s="1227"/>
      <c r="AZ32" s="1227"/>
      <c r="BA32" s="1284"/>
    </row>
    <row r="33" spans="2:53" ht="11.25" customHeight="1">
      <c r="B33" s="1880"/>
      <c r="C33" s="1881"/>
      <c r="D33" s="1882"/>
      <c r="E33" s="1214"/>
      <c r="F33" s="1215"/>
      <c r="G33" s="1215"/>
      <c r="H33" s="1315"/>
      <c r="I33" s="1874"/>
      <c r="J33" s="1875"/>
      <c r="K33" s="1875"/>
      <c r="L33" s="1875"/>
      <c r="M33" s="1875"/>
      <c r="N33" s="1875"/>
      <c r="O33" s="1875"/>
      <c r="P33" s="1875"/>
      <c r="Q33" s="1875"/>
      <c r="R33" s="1875"/>
      <c r="S33" s="1875"/>
      <c r="T33" s="1875"/>
      <c r="U33" s="1875"/>
      <c r="V33" s="1875"/>
      <c r="W33" s="1875"/>
      <c r="X33" s="1875"/>
      <c r="Y33" s="1875"/>
      <c r="Z33" s="1875"/>
      <c r="AA33" s="1875"/>
      <c r="AB33" s="1875"/>
      <c r="AC33" s="1875"/>
      <c r="AD33" s="1875"/>
      <c r="AE33" s="1875"/>
      <c r="AF33" s="1875"/>
      <c r="AG33" s="1875"/>
      <c r="AH33" s="1875"/>
      <c r="AI33" s="1875"/>
      <c r="AJ33" s="1875"/>
      <c r="AK33" s="1875"/>
      <c r="AL33" s="1875"/>
      <c r="AM33" s="1875"/>
      <c r="AN33" s="1875"/>
      <c r="AO33" s="1875"/>
      <c r="AP33" s="1875"/>
      <c r="AQ33" s="1875"/>
      <c r="AR33" s="1875"/>
      <c r="AS33" s="1875"/>
      <c r="AT33" s="1876"/>
      <c r="AU33" s="1900"/>
      <c r="AV33" s="1901"/>
      <c r="AW33" s="1902"/>
      <c r="AX33" s="1873"/>
      <c r="AY33" s="1215"/>
      <c r="AZ33" s="1215"/>
      <c r="BA33" s="1315"/>
    </row>
    <row r="34" spans="2:53" ht="11.25" customHeight="1">
      <c r="B34" s="1883"/>
      <c r="C34" s="1884"/>
      <c r="D34" s="1885"/>
      <c r="E34" s="1904"/>
      <c r="F34" s="1716"/>
      <c r="G34" s="1716"/>
      <c r="H34" s="1316"/>
      <c r="I34" s="1854"/>
      <c r="J34" s="1855"/>
      <c r="K34" s="1855"/>
      <c r="L34" s="1855"/>
      <c r="M34" s="1855"/>
      <c r="N34" s="1855"/>
      <c r="O34" s="1855"/>
      <c r="P34" s="1855"/>
      <c r="Q34" s="1855"/>
      <c r="R34" s="1855"/>
      <c r="S34" s="1855"/>
      <c r="T34" s="1855"/>
      <c r="U34" s="1855"/>
      <c r="V34" s="1855"/>
      <c r="W34" s="1855"/>
      <c r="X34" s="1855"/>
      <c r="Y34" s="1855"/>
      <c r="Z34" s="1855"/>
      <c r="AA34" s="1855"/>
      <c r="AB34" s="1855"/>
      <c r="AC34" s="1855"/>
      <c r="AD34" s="1855"/>
      <c r="AE34" s="1855"/>
      <c r="AF34" s="1855"/>
      <c r="AG34" s="1855"/>
      <c r="AH34" s="1855"/>
      <c r="AI34" s="1855"/>
      <c r="AJ34" s="1855"/>
      <c r="AK34" s="1855"/>
      <c r="AL34" s="1855"/>
      <c r="AM34" s="1855"/>
      <c r="AN34" s="1855"/>
      <c r="AO34" s="1855"/>
      <c r="AP34" s="1855"/>
      <c r="AQ34" s="1855"/>
      <c r="AR34" s="1855"/>
      <c r="AS34" s="1855"/>
      <c r="AT34" s="1856"/>
      <c r="AU34" s="1900"/>
      <c r="AV34" s="1901"/>
      <c r="AW34" s="1902"/>
      <c r="AX34" s="1861"/>
      <c r="AY34" s="1716"/>
      <c r="AZ34" s="1716"/>
      <c r="BA34" s="1316"/>
    </row>
    <row r="35" spans="2:53" ht="11.25" customHeight="1">
      <c r="B35" s="1877"/>
      <c r="C35" s="1878"/>
      <c r="D35" s="1879"/>
      <c r="E35" s="1903" t="s">
        <v>481</v>
      </c>
      <c r="F35" s="1227"/>
      <c r="G35" s="1227"/>
      <c r="H35" s="1284"/>
      <c r="I35" s="1851" t="s">
        <v>814</v>
      </c>
      <c r="J35" s="1852"/>
      <c r="K35" s="1852"/>
      <c r="L35" s="1852"/>
      <c r="M35" s="1852"/>
      <c r="N35" s="1852"/>
      <c r="O35" s="1852"/>
      <c r="P35" s="1852"/>
      <c r="Q35" s="1852"/>
      <c r="R35" s="1852"/>
      <c r="S35" s="1852"/>
      <c r="T35" s="1852"/>
      <c r="U35" s="1852"/>
      <c r="V35" s="1852"/>
      <c r="W35" s="1852"/>
      <c r="X35" s="1852"/>
      <c r="Y35" s="1852"/>
      <c r="Z35" s="1852"/>
      <c r="AA35" s="1852"/>
      <c r="AB35" s="1852"/>
      <c r="AC35" s="1852"/>
      <c r="AD35" s="1852"/>
      <c r="AE35" s="1852"/>
      <c r="AF35" s="1852"/>
      <c r="AG35" s="1852"/>
      <c r="AH35" s="1852"/>
      <c r="AI35" s="1852"/>
      <c r="AJ35" s="1852"/>
      <c r="AK35" s="1852"/>
      <c r="AL35" s="1852"/>
      <c r="AM35" s="1852"/>
      <c r="AN35" s="1852"/>
      <c r="AO35" s="1852"/>
      <c r="AP35" s="1852"/>
      <c r="AQ35" s="1852"/>
      <c r="AR35" s="1852"/>
      <c r="AS35" s="1852"/>
      <c r="AT35" s="1853"/>
      <c r="AU35" s="1905"/>
      <c r="AV35" s="1906"/>
      <c r="AW35" s="1907"/>
      <c r="AX35" s="1860" t="s">
        <v>460</v>
      </c>
      <c r="AY35" s="1227"/>
      <c r="AZ35" s="1227"/>
      <c r="BA35" s="1284"/>
    </row>
    <row r="36" spans="2:53" ht="11.25" customHeight="1">
      <c r="B36" s="1880"/>
      <c r="C36" s="1881"/>
      <c r="D36" s="1882"/>
      <c r="E36" s="1214"/>
      <c r="F36" s="1215"/>
      <c r="G36" s="1215"/>
      <c r="H36" s="1315"/>
      <c r="I36" s="1874"/>
      <c r="J36" s="1875"/>
      <c r="K36" s="1875"/>
      <c r="L36" s="1875"/>
      <c r="M36" s="1875"/>
      <c r="N36" s="1875"/>
      <c r="O36" s="1875"/>
      <c r="P36" s="1875"/>
      <c r="Q36" s="1875"/>
      <c r="R36" s="1875"/>
      <c r="S36" s="1875"/>
      <c r="T36" s="1875"/>
      <c r="U36" s="1875"/>
      <c r="V36" s="1875"/>
      <c r="W36" s="1875"/>
      <c r="X36" s="1875"/>
      <c r="Y36" s="1875"/>
      <c r="Z36" s="1875"/>
      <c r="AA36" s="1875"/>
      <c r="AB36" s="1875"/>
      <c r="AC36" s="1875"/>
      <c r="AD36" s="1875"/>
      <c r="AE36" s="1875"/>
      <c r="AF36" s="1875"/>
      <c r="AG36" s="1875"/>
      <c r="AH36" s="1875"/>
      <c r="AI36" s="1875"/>
      <c r="AJ36" s="1875"/>
      <c r="AK36" s="1875"/>
      <c r="AL36" s="1875"/>
      <c r="AM36" s="1875"/>
      <c r="AN36" s="1875"/>
      <c r="AO36" s="1875"/>
      <c r="AP36" s="1875"/>
      <c r="AQ36" s="1875"/>
      <c r="AR36" s="1875"/>
      <c r="AS36" s="1875"/>
      <c r="AT36" s="1876"/>
      <c r="AU36" s="1908"/>
      <c r="AV36" s="1909"/>
      <c r="AW36" s="1910"/>
      <c r="AX36" s="1873"/>
      <c r="AY36" s="1215"/>
      <c r="AZ36" s="1215"/>
      <c r="BA36" s="1315"/>
    </row>
    <row r="37" spans="2:53" ht="11.25" customHeight="1">
      <c r="B37" s="1880"/>
      <c r="C37" s="1881"/>
      <c r="D37" s="1882"/>
      <c r="E37" s="1214"/>
      <c r="F37" s="1215"/>
      <c r="G37" s="1215"/>
      <c r="H37" s="1315"/>
      <c r="I37" s="1854"/>
      <c r="J37" s="1855"/>
      <c r="K37" s="1855"/>
      <c r="L37" s="1855"/>
      <c r="M37" s="1855"/>
      <c r="N37" s="1855"/>
      <c r="O37" s="1855"/>
      <c r="P37" s="1855"/>
      <c r="Q37" s="1855"/>
      <c r="R37" s="1855"/>
      <c r="S37" s="1855"/>
      <c r="T37" s="1855"/>
      <c r="U37" s="1855"/>
      <c r="V37" s="1855"/>
      <c r="W37" s="1855"/>
      <c r="X37" s="1855"/>
      <c r="Y37" s="1855"/>
      <c r="Z37" s="1855"/>
      <c r="AA37" s="1855"/>
      <c r="AB37" s="1855"/>
      <c r="AC37" s="1855"/>
      <c r="AD37" s="1855"/>
      <c r="AE37" s="1855"/>
      <c r="AF37" s="1855"/>
      <c r="AG37" s="1855"/>
      <c r="AH37" s="1855"/>
      <c r="AI37" s="1855"/>
      <c r="AJ37" s="1855"/>
      <c r="AK37" s="1855"/>
      <c r="AL37" s="1855"/>
      <c r="AM37" s="1855"/>
      <c r="AN37" s="1855"/>
      <c r="AO37" s="1855"/>
      <c r="AP37" s="1855"/>
      <c r="AQ37" s="1855"/>
      <c r="AR37" s="1855"/>
      <c r="AS37" s="1855"/>
      <c r="AT37" s="1856"/>
      <c r="AU37" s="1911"/>
      <c r="AV37" s="1912"/>
      <c r="AW37" s="1913"/>
      <c r="AX37" s="1861"/>
      <c r="AY37" s="1716"/>
      <c r="AZ37" s="1716"/>
      <c r="BA37" s="1316"/>
    </row>
    <row r="38" spans="2:53" ht="11.25" customHeight="1">
      <c r="B38" s="1880"/>
      <c r="C38" s="1881"/>
      <c r="D38" s="1882"/>
      <c r="E38" s="1214"/>
      <c r="F38" s="1215"/>
      <c r="G38" s="1215"/>
      <c r="H38" s="1315"/>
      <c r="I38" s="1851" t="s">
        <v>1031</v>
      </c>
      <c r="J38" s="1852"/>
      <c r="K38" s="1852"/>
      <c r="L38" s="1852"/>
      <c r="M38" s="1852"/>
      <c r="N38" s="1852"/>
      <c r="O38" s="1852"/>
      <c r="P38" s="1852"/>
      <c r="Q38" s="1852"/>
      <c r="R38" s="1852"/>
      <c r="S38" s="1852"/>
      <c r="T38" s="1852"/>
      <c r="U38" s="1852"/>
      <c r="V38" s="1852"/>
      <c r="W38" s="1852"/>
      <c r="X38" s="1852"/>
      <c r="Y38" s="1852"/>
      <c r="Z38" s="1852"/>
      <c r="AA38" s="1852"/>
      <c r="AB38" s="1852"/>
      <c r="AC38" s="1852"/>
      <c r="AD38" s="1852"/>
      <c r="AE38" s="1852"/>
      <c r="AF38" s="1852"/>
      <c r="AG38" s="1852"/>
      <c r="AH38" s="1852"/>
      <c r="AI38" s="1852"/>
      <c r="AJ38" s="1852"/>
      <c r="AK38" s="1852"/>
      <c r="AL38" s="1852"/>
      <c r="AM38" s="1852"/>
      <c r="AN38" s="1852"/>
      <c r="AO38" s="1852"/>
      <c r="AP38" s="1852"/>
      <c r="AQ38" s="1852"/>
      <c r="AR38" s="1852"/>
      <c r="AS38" s="1852"/>
      <c r="AT38" s="1853"/>
      <c r="AU38" s="1905"/>
      <c r="AV38" s="1906"/>
      <c r="AW38" s="1907"/>
      <c r="AX38" s="1860" t="s">
        <v>460</v>
      </c>
      <c r="AY38" s="1227"/>
      <c r="AZ38" s="1227"/>
      <c r="BA38" s="1284"/>
    </row>
    <row r="39" spans="2:53" ht="11.25" customHeight="1">
      <c r="B39" s="1880"/>
      <c r="C39" s="1881"/>
      <c r="D39" s="1882"/>
      <c r="E39" s="1214"/>
      <c r="F39" s="1215"/>
      <c r="G39" s="1215"/>
      <c r="H39" s="1315"/>
      <c r="I39" s="1874"/>
      <c r="J39" s="1875"/>
      <c r="K39" s="1875"/>
      <c r="L39" s="1875"/>
      <c r="M39" s="1875"/>
      <c r="N39" s="1875"/>
      <c r="O39" s="1875"/>
      <c r="P39" s="1875"/>
      <c r="Q39" s="1875"/>
      <c r="R39" s="1875"/>
      <c r="S39" s="1875"/>
      <c r="T39" s="1875"/>
      <c r="U39" s="1875"/>
      <c r="V39" s="1875"/>
      <c r="W39" s="1875"/>
      <c r="X39" s="1875"/>
      <c r="Y39" s="1875"/>
      <c r="Z39" s="1875"/>
      <c r="AA39" s="1875"/>
      <c r="AB39" s="1875"/>
      <c r="AC39" s="1875"/>
      <c r="AD39" s="1875"/>
      <c r="AE39" s="1875"/>
      <c r="AF39" s="1875"/>
      <c r="AG39" s="1875"/>
      <c r="AH39" s="1875"/>
      <c r="AI39" s="1875"/>
      <c r="AJ39" s="1875"/>
      <c r="AK39" s="1875"/>
      <c r="AL39" s="1875"/>
      <c r="AM39" s="1875"/>
      <c r="AN39" s="1875"/>
      <c r="AO39" s="1875"/>
      <c r="AP39" s="1875"/>
      <c r="AQ39" s="1875"/>
      <c r="AR39" s="1875"/>
      <c r="AS39" s="1875"/>
      <c r="AT39" s="1876"/>
      <c r="AU39" s="1908"/>
      <c r="AV39" s="1909"/>
      <c r="AW39" s="1910"/>
      <c r="AX39" s="1873"/>
      <c r="AY39" s="1215"/>
      <c r="AZ39" s="1215"/>
      <c r="BA39" s="1315"/>
    </row>
    <row r="40" spans="2:53" ht="11.25" customHeight="1">
      <c r="B40" s="1880"/>
      <c r="C40" s="1881"/>
      <c r="D40" s="1882"/>
      <c r="E40" s="1214"/>
      <c r="F40" s="1215"/>
      <c r="G40" s="1215"/>
      <c r="H40" s="1315"/>
      <c r="I40" s="1874"/>
      <c r="J40" s="1875"/>
      <c r="K40" s="1875"/>
      <c r="L40" s="1875"/>
      <c r="M40" s="1875"/>
      <c r="N40" s="1875"/>
      <c r="O40" s="1875"/>
      <c r="P40" s="1875"/>
      <c r="Q40" s="1875"/>
      <c r="R40" s="1875"/>
      <c r="S40" s="1875"/>
      <c r="T40" s="1875"/>
      <c r="U40" s="1875"/>
      <c r="V40" s="1875"/>
      <c r="W40" s="1875"/>
      <c r="X40" s="1875"/>
      <c r="Y40" s="1875"/>
      <c r="Z40" s="1875"/>
      <c r="AA40" s="1875"/>
      <c r="AB40" s="1875"/>
      <c r="AC40" s="1875"/>
      <c r="AD40" s="1875"/>
      <c r="AE40" s="1875"/>
      <c r="AF40" s="1875"/>
      <c r="AG40" s="1875"/>
      <c r="AH40" s="1875"/>
      <c r="AI40" s="1875"/>
      <c r="AJ40" s="1875"/>
      <c r="AK40" s="1875"/>
      <c r="AL40" s="1875"/>
      <c r="AM40" s="1875"/>
      <c r="AN40" s="1875"/>
      <c r="AO40" s="1875"/>
      <c r="AP40" s="1875"/>
      <c r="AQ40" s="1875"/>
      <c r="AR40" s="1875"/>
      <c r="AS40" s="1875"/>
      <c r="AT40" s="1876"/>
      <c r="AU40" s="1908"/>
      <c r="AV40" s="1909"/>
      <c r="AW40" s="1910"/>
      <c r="AX40" s="1873"/>
      <c r="AY40" s="1215"/>
      <c r="AZ40" s="1215"/>
      <c r="BA40" s="1315"/>
    </row>
    <row r="41" spans="2:53" ht="11.25" customHeight="1">
      <c r="B41" s="1880"/>
      <c r="C41" s="1881"/>
      <c r="D41" s="1882"/>
      <c r="E41" s="1214"/>
      <c r="F41" s="1215"/>
      <c r="G41" s="1215"/>
      <c r="H41" s="1315"/>
      <c r="I41" s="1874"/>
      <c r="J41" s="1875"/>
      <c r="K41" s="1875"/>
      <c r="L41" s="1875"/>
      <c r="M41" s="1875"/>
      <c r="N41" s="1875"/>
      <c r="O41" s="1875"/>
      <c r="P41" s="1875"/>
      <c r="Q41" s="1875"/>
      <c r="R41" s="1875"/>
      <c r="S41" s="1875"/>
      <c r="T41" s="1875"/>
      <c r="U41" s="1875"/>
      <c r="V41" s="1875"/>
      <c r="W41" s="1875"/>
      <c r="X41" s="1875"/>
      <c r="Y41" s="1875"/>
      <c r="Z41" s="1875"/>
      <c r="AA41" s="1875"/>
      <c r="AB41" s="1875"/>
      <c r="AC41" s="1875"/>
      <c r="AD41" s="1875"/>
      <c r="AE41" s="1875"/>
      <c r="AF41" s="1875"/>
      <c r="AG41" s="1875"/>
      <c r="AH41" s="1875"/>
      <c r="AI41" s="1875"/>
      <c r="AJ41" s="1875"/>
      <c r="AK41" s="1875"/>
      <c r="AL41" s="1875"/>
      <c r="AM41" s="1875"/>
      <c r="AN41" s="1875"/>
      <c r="AO41" s="1875"/>
      <c r="AP41" s="1875"/>
      <c r="AQ41" s="1875"/>
      <c r="AR41" s="1875"/>
      <c r="AS41" s="1875"/>
      <c r="AT41" s="1876"/>
      <c r="AU41" s="1908"/>
      <c r="AV41" s="1909"/>
      <c r="AW41" s="1910"/>
      <c r="AX41" s="1873"/>
      <c r="AY41" s="1215"/>
      <c r="AZ41" s="1215"/>
      <c r="BA41" s="1315"/>
    </row>
    <row r="42" spans="2:53" ht="11.25" customHeight="1">
      <c r="B42" s="1880"/>
      <c r="C42" s="1881"/>
      <c r="D42" s="1882"/>
      <c r="E42" s="1214"/>
      <c r="F42" s="1215"/>
      <c r="G42" s="1215"/>
      <c r="H42" s="1315"/>
      <c r="I42" s="1874"/>
      <c r="J42" s="1875"/>
      <c r="K42" s="1875"/>
      <c r="L42" s="1875"/>
      <c r="M42" s="1875"/>
      <c r="N42" s="1875"/>
      <c r="O42" s="1875"/>
      <c r="P42" s="1875"/>
      <c r="Q42" s="1875"/>
      <c r="R42" s="1875"/>
      <c r="S42" s="1875"/>
      <c r="T42" s="1875"/>
      <c r="U42" s="1875"/>
      <c r="V42" s="1875"/>
      <c r="W42" s="1875"/>
      <c r="X42" s="1875"/>
      <c r="Y42" s="1875"/>
      <c r="Z42" s="1875"/>
      <c r="AA42" s="1875"/>
      <c r="AB42" s="1875"/>
      <c r="AC42" s="1875"/>
      <c r="AD42" s="1875"/>
      <c r="AE42" s="1875"/>
      <c r="AF42" s="1875"/>
      <c r="AG42" s="1875"/>
      <c r="AH42" s="1875"/>
      <c r="AI42" s="1875"/>
      <c r="AJ42" s="1875"/>
      <c r="AK42" s="1875"/>
      <c r="AL42" s="1875"/>
      <c r="AM42" s="1875"/>
      <c r="AN42" s="1875"/>
      <c r="AO42" s="1875"/>
      <c r="AP42" s="1875"/>
      <c r="AQ42" s="1875"/>
      <c r="AR42" s="1875"/>
      <c r="AS42" s="1875"/>
      <c r="AT42" s="1876"/>
      <c r="AU42" s="1908"/>
      <c r="AV42" s="1909"/>
      <c r="AW42" s="1910"/>
      <c r="AX42" s="1873"/>
      <c r="AY42" s="1215"/>
      <c r="AZ42" s="1215"/>
      <c r="BA42" s="1315"/>
    </row>
    <row r="43" spans="2:53" ht="11.25" customHeight="1">
      <c r="B43" s="1880"/>
      <c r="C43" s="1881"/>
      <c r="D43" s="1882"/>
      <c r="E43" s="1214"/>
      <c r="F43" s="1215"/>
      <c r="G43" s="1215"/>
      <c r="H43" s="1315"/>
      <c r="I43" s="1874"/>
      <c r="J43" s="1875"/>
      <c r="K43" s="1875"/>
      <c r="L43" s="1875"/>
      <c r="M43" s="1875"/>
      <c r="N43" s="1875"/>
      <c r="O43" s="1875"/>
      <c r="P43" s="1875"/>
      <c r="Q43" s="1875"/>
      <c r="R43" s="1875"/>
      <c r="S43" s="1875"/>
      <c r="T43" s="1875"/>
      <c r="U43" s="1875"/>
      <c r="V43" s="1875"/>
      <c r="W43" s="1875"/>
      <c r="X43" s="1875"/>
      <c r="Y43" s="1875"/>
      <c r="Z43" s="1875"/>
      <c r="AA43" s="1875"/>
      <c r="AB43" s="1875"/>
      <c r="AC43" s="1875"/>
      <c r="AD43" s="1875"/>
      <c r="AE43" s="1875"/>
      <c r="AF43" s="1875"/>
      <c r="AG43" s="1875"/>
      <c r="AH43" s="1875"/>
      <c r="AI43" s="1875"/>
      <c r="AJ43" s="1875"/>
      <c r="AK43" s="1875"/>
      <c r="AL43" s="1875"/>
      <c r="AM43" s="1875"/>
      <c r="AN43" s="1875"/>
      <c r="AO43" s="1875"/>
      <c r="AP43" s="1875"/>
      <c r="AQ43" s="1875"/>
      <c r="AR43" s="1875"/>
      <c r="AS43" s="1875"/>
      <c r="AT43" s="1876"/>
      <c r="AU43" s="1908"/>
      <c r="AV43" s="1909"/>
      <c r="AW43" s="1910"/>
      <c r="AX43" s="1873"/>
      <c r="AY43" s="1215"/>
      <c r="AZ43" s="1215"/>
      <c r="BA43" s="1315"/>
    </row>
    <row r="44" spans="2:53" ht="11.25" customHeight="1">
      <c r="B44" s="1880"/>
      <c r="C44" s="1881"/>
      <c r="D44" s="1882"/>
      <c r="E44" s="1214"/>
      <c r="F44" s="1215"/>
      <c r="G44" s="1215"/>
      <c r="H44" s="1315"/>
      <c r="I44" s="1874"/>
      <c r="J44" s="1875"/>
      <c r="K44" s="1875"/>
      <c r="L44" s="1875"/>
      <c r="M44" s="1875"/>
      <c r="N44" s="1875"/>
      <c r="O44" s="1875"/>
      <c r="P44" s="1875"/>
      <c r="Q44" s="1875"/>
      <c r="R44" s="1875"/>
      <c r="S44" s="1875"/>
      <c r="T44" s="1875"/>
      <c r="U44" s="1875"/>
      <c r="V44" s="1875"/>
      <c r="W44" s="1875"/>
      <c r="X44" s="1875"/>
      <c r="Y44" s="1875"/>
      <c r="Z44" s="1875"/>
      <c r="AA44" s="1875"/>
      <c r="AB44" s="1875"/>
      <c r="AC44" s="1875"/>
      <c r="AD44" s="1875"/>
      <c r="AE44" s="1875"/>
      <c r="AF44" s="1875"/>
      <c r="AG44" s="1875"/>
      <c r="AH44" s="1875"/>
      <c r="AI44" s="1875"/>
      <c r="AJ44" s="1875"/>
      <c r="AK44" s="1875"/>
      <c r="AL44" s="1875"/>
      <c r="AM44" s="1875"/>
      <c r="AN44" s="1875"/>
      <c r="AO44" s="1875"/>
      <c r="AP44" s="1875"/>
      <c r="AQ44" s="1875"/>
      <c r="AR44" s="1875"/>
      <c r="AS44" s="1875"/>
      <c r="AT44" s="1876"/>
      <c r="AU44" s="1908"/>
      <c r="AV44" s="1909"/>
      <c r="AW44" s="1910"/>
      <c r="AX44" s="1873"/>
      <c r="AY44" s="1215"/>
      <c r="AZ44" s="1215"/>
      <c r="BA44" s="1315"/>
    </row>
    <row r="45" spans="2:53" ht="11.25" customHeight="1">
      <c r="B45" s="1880"/>
      <c r="C45" s="1881"/>
      <c r="D45" s="1882"/>
      <c r="E45" s="1214"/>
      <c r="F45" s="1215"/>
      <c r="G45" s="1215"/>
      <c r="H45" s="1315"/>
      <c r="I45" s="1854"/>
      <c r="J45" s="1855"/>
      <c r="K45" s="1855"/>
      <c r="L45" s="1855"/>
      <c r="M45" s="1855"/>
      <c r="N45" s="1855"/>
      <c r="O45" s="1855"/>
      <c r="P45" s="1855"/>
      <c r="Q45" s="1855"/>
      <c r="R45" s="1855"/>
      <c r="S45" s="1855"/>
      <c r="T45" s="1855"/>
      <c r="U45" s="1855"/>
      <c r="V45" s="1855"/>
      <c r="W45" s="1855"/>
      <c r="X45" s="1855"/>
      <c r="Y45" s="1855"/>
      <c r="Z45" s="1855"/>
      <c r="AA45" s="1855"/>
      <c r="AB45" s="1855"/>
      <c r="AC45" s="1855"/>
      <c r="AD45" s="1855"/>
      <c r="AE45" s="1855"/>
      <c r="AF45" s="1855"/>
      <c r="AG45" s="1855"/>
      <c r="AH45" s="1855"/>
      <c r="AI45" s="1855"/>
      <c r="AJ45" s="1855"/>
      <c r="AK45" s="1855"/>
      <c r="AL45" s="1855"/>
      <c r="AM45" s="1855"/>
      <c r="AN45" s="1855"/>
      <c r="AO45" s="1855"/>
      <c r="AP45" s="1855"/>
      <c r="AQ45" s="1855"/>
      <c r="AR45" s="1855"/>
      <c r="AS45" s="1855"/>
      <c r="AT45" s="1856"/>
      <c r="AU45" s="1911"/>
      <c r="AV45" s="1912"/>
      <c r="AW45" s="1913"/>
      <c r="AX45" s="1861"/>
      <c r="AY45" s="1716"/>
      <c r="AZ45" s="1716"/>
      <c r="BA45" s="1316"/>
    </row>
    <row r="46" spans="2:53" ht="11.25" customHeight="1">
      <c r="B46" s="1880"/>
      <c r="C46" s="1881"/>
      <c r="D46" s="1882"/>
      <c r="E46" s="1214"/>
      <c r="F46" s="1215"/>
      <c r="G46" s="1215"/>
      <c r="H46" s="1315"/>
      <c r="I46" s="1851" t="s">
        <v>810</v>
      </c>
      <c r="J46" s="1852"/>
      <c r="K46" s="1852"/>
      <c r="L46" s="1852"/>
      <c r="M46" s="1852"/>
      <c r="N46" s="1852"/>
      <c r="O46" s="1852"/>
      <c r="P46" s="1852"/>
      <c r="Q46" s="1852"/>
      <c r="R46" s="1852"/>
      <c r="S46" s="1852"/>
      <c r="T46" s="1852"/>
      <c r="U46" s="1852"/>
      <c r="V46" s="1852"/>
      <c r="W46" s="1852"/>
      <c r="X46" s="1852"/>
      <c r="Y46" s="1852"/>
      <c r="Z46" s="1852"/>
      <c r="AA46" s="1852"/>
      <c r="AB46" s="1852"/>
      <c r="AC46" s="1852"/>
      <c r="AD46" s="1852"/>
      <c r="AE46" s="1852"/>
      <c r="AF46" s="1852"/>
      <c r="AG46" s="1852"/>
      <c r="AH46" s="1852"/>
      <c r="AI46" s="1852"/>
      <c r="AJ46" s="1852"/>
      <c r="AK46" s="1852"/>
      <c r="AL46" s="1852"/>
      <c r="AM46" s="1852"/>
      <c r="AN46" s="1852"/>
      <c r="AO46" s="1852"/>
      <c r="AP46" s="1852"/>
      <c r="AQ46" s="1852"/>
      <c r="AR46" s="1852"/>
      <c r="AS46" s="1852"/>
      <c r="AT46" s="1853"/>
      <c r="AU46" s="1889"/>
      <c r="AV46" s="1890"/>
      <c r="AW46" s="1891"/>
      <c r="AX46" s="1860" t="s">
        <v>461</v>
      </c>
      <c r="AY46" s="1227"/>
      <c r="AZ46" s="1227"/>
      <c r="BA46" s="1284"/>
    </row>
    <row r="47" spans="2:53" ht="11.25" customHeight="1">
      <c r="B47" s="1880"/>
      <c r="C47" s="1881"/>
      <c r="D47" s="1882"/>
      <c r="E47" s="1214"/>
      <c r="F47" s="1215"/>
      <c r="G47" s="1215"/>
      <c r="H47" s="1315"/>
      <c r="I47" s="1854"/>
      <c r="J47" s="1855"/>
      <c r="K47" s="1855"/>
      <c r="L47" s="1855"/>
      <c r="M47" s="1855"/>
      <c r="N47" s="1855"/>
      <c r="O47" s="1855"/>
      <c r="P47" s="1855"/>
      <c r="Q47" s="1855"/>
      <c r="R47" s="1855"/>
      <c r="S47" s="1855"/>
      <c r="T47" s="1855"/>
      <c r="U47" s="1855"/>
      <c r="V47" s="1855"/>
      <c r="W47" s="1855"/>
      <c r="X47" s="1855"/>
      <c r="Y47" s="1855"/>
      <c r="Z47" s="1855"/>
      <c r="AA47" s="1855"/>
      <c r="AB47" s="1855"/>
      <c r="AC47" s="1855"/>
      <c r="AD47" s="1855"/>
      <c r="AE47" s="1855"/>
      <c r="AF47" s="1855"/>
      <c r="AG47" s="1855"/>
      <c r="AH47" s="1855"/>
      <c r="AI47" s="1855"/>
      <c r="AJ47" s="1855"/>
      <c r="AK47" s="1855"/>
      <c r="AL47" s="1855"/>
      <c r="AM47" s="1855"/>
      <c r="AN47" s="1855"/>
      <c r="AO47" s="1855"/>
      <c r="AP47" s="1855"/>
      <c r="AQ47" s="1855"/>
      <c r="AR47" s="1855"/>
      <c r="AS47" s="1855"/>
      <c r="AT47" s="1856"/>
      <c r="AU47" s="1895"/>
      <c r="AV47" s="1896"/>
      <c r="AW47" s="1897"/>
      <c r="AX47" s="1861"/>
      <c r="AY47" s="1716"/>
      <c r="AZ47" s="1716"/>
      <c r="BA47" s="1316"/>
    </row>
    <row r="48" spans="2:53" ht="11.25" customHeight="1">
      <c r="B48" s="1880"/>
      <c r="C48" s="1881"/>
      <c r="D48" s="1882"/>
      <c r="E48" s="1214"/>
      <c r="F48" s="1215"/>
      <c r="G48" s="1215"/>
      <c r="H48" s="1315"/>
      <c r="I48" s="1851" t="s">
        <v>811</v>
      </c>
      <c r="J48" s="1852"/>
      <c r="K48" s="1852"/>
      <c r="L48" s="1852"/>
      <c r="M48" s="1852"/>
      <c r="N48" s="1852"/>
      <c r="O48" s="1852"/>
      <c r="P48" s="1852"/>
      <c r="Q48" s="1852"/>
      <c r="R48" s="1852"/>
      <c r="S48" s="1852"/>
      <c r="T48" s="1852"/>
      <c r="U48" s="1852"/>
      <c r="V48" s="1852"/>
      <c r="W48" s="1852"/>
      <c r="X48" s="1852"/>
      <c r="Y48" s="1852"/>
      <c r="Z48" s="1852"/>
      <c r="AA48" s="1852"/>
      <c r="AB48" s="1852"/>
      <c r="AC48" s="1852"/>
      <c r="AD48" s="1852"/>
      <c r="AE48" s="1852"/>
      <c r="AF48" s="1852"/>
      <c r="AG48" s="1852"/>
      <c r="AH48" s="1852"/>
      <c r="AI48" s="1852"/>
      <c r="AJ48" s="1852"/>
      <c r="AK48" s="1852"/>
      <c r="AL48" s="1852"/>
      <c r="AM48" s="1852"/>
      <c r="AN48" s="1852"/>
      <c r="AO48" s="1852"/>
      <c r="AP48" s="1852"/>
      <c r="AQ48" s="1852"/>
      <c r="AR48" s="1852"/>
      <c r="AS48" s="1852"/>
      <c r="AT48" s="1853"/>
      <c r="AU48" s="1889"/>
      <c r="AV48" s="1890"/>
      <c r="AW48" s="1891"/>
      <c r="AX48" s="1860" t="s">
        <v>460</v>
      </c>
      <c r="AY48" s="1227"/>
      <c r="AZ48" s="1227"/>
      <c r="BA48" s="1284"/>
    </row>
    <row r="49" spans="1:54" ht="11.25" customHeight="1">
      <c r="B49" s="1880"/>
      <c r="C49" s="1881"/>
      <c r="D49" s="1882"/>
      <c r="E49" s="1214"/>
      <c r="F49" s="1215"/>
      <c r="G49" s="1215"/>
      <c r="H49" s="1315"/>
      <c r="I49" s="1854"/>
      <c r="J49" s="1855"/>
      <c r="K49" s="1855"/>
      <c r="L49" s="1855"/>
      <c r="M49" s="1855"/>
      <c r="N49" s="1855"/>
      <c r="O49" s="1855"/>
      <c r="P49" s="1855"/>
      <c r="Q49" s="1855"/>
      <c r="R49" s="1855"/>
      <c r="S49" s="1855"/>
      <c r="T49" s="1855"/>
      <c r="U49" s="1855"/>
      <c r="V49" s="1855"/>
      <c r="W49" s="1855"/>
      <c r="X49" s="1855"/>
      <c r="Y49" s="1855"/>
      <c r="Z49" s="1855"/>
      <c r="AA49" s="1855"/>
      <c r="AB49" s="1855"/>
      <c r="AC49" s="1855"/>
      <c r="AD49" s="1855"/>
      <c r="AE49" s="1855"/>
      <c r="AF49" s="1855"/>
      <c r="AG49" s="1855"/>
      <c r="AH49" s="1855"/>
      <c r="AI49" s="1855"/>
      <c r="AJ49" s="1855"/>
      <c r="AK49" s="1855"/>
      <c r="AL49" s="1855"/>
      <c r="AM49" s="1855"/>
      <c r="AN49" s="1855"/>
      <c r="AO49" s="1855"/>
      <c r="AP49" s="1855"/>
      <c r="AQ49" s="1855"/>
      <c r="AR49" s="1855"/>
      <c r="AS49" s="1855"/>
      <c r="AT49" s="1856"/>
      <c r="AU49" s="1895"/>
      <c r="AV49" s="1896"/>
      <c r="AW49" s="1897"/>
      <c r="AX49" s="1861"/>
      <c r="AY49" s="1716"/>
      <c r="AZ49" s="1716"/>
      <c r="BA49" s="1316"/>
    </row>
    <row r="50" spans="1:54" ht="11.25" customHeight="1">
      <c r="B50" s="1880"/>
      <c r="C50" s="1881"/>
      <c r="D50" s="1882"/>
      <c r="E50" s="1214"/>
      <c r="F50" s="1215"/>
      <c r="G50" s="1215"/>
      <c r="H50" s="1315"/>
      <c r="I50" s="1851" t="s">
        <v>812</v>
      </c>
      <c r="J50" s="1852"/>
      <c r="K50" s="1852"/>
      <c r="L50" s="1852"/>
      <c r="M50" s="1852"/>
      <c r="N50" s="1852"/>
      <c r="O50" s="1852"/>
      <c r="P50" s="1852"/>
      <c r="Q50" s="1852"/>
      <c r="R50" s="1852"/>
      <c r="S50" s="1852"/>
      <c r="T50" s="1852"/>
      <c r="U50" s="1852"/>
      <c r="V50" s="1852"/>
      <c r="W50" s="1852"/>
      <c r="X50" s="1852"/>
      <c r="Y50" s="1852"/>
      <c r="Z50" s="1852"/>
      <c r="AA50" s="1852"/>
      <c r="AB50" s="1852"/>
      <c r="AC50" s="1852"/>
      <c r="AD50" s="1852"/>
      <c r="AE50" s="1852"/>
      <c r="AF50" s="1852"/>
      <c r="AG50" s="1852"/>
      <c r="AH50" s="1852"/>
      <c r="AI50" s="1852"/>
      <c r="AJ50" s="1852"/>
      <c r="AK50" s="1852"/>
      <c r="AL50" s="1852"/>
      <c r="AM50" s="1852"/>
      <c r="AN50" s="1852"/>
      <c r="AO50" s="1852"/>
      <c r="AP50" s="1852"/>
      <c r="AQ50" s="1852"/>
      <c r="AR50" s="1852"/>
      <c r="AS50" s="1852"/>
      <c r="AT50" s="1853"/>
      <c r="AU50" s="1889"/>
      <c r="AV50" s="1890"/>
      <c r="AW50" s="1891"/>
      <c r="AX50" s="1860" t="s">
        <v>461</v>
      </c>
      <c r="AY50" s="1227"/>
      <c r="AZ50" s="1227"/>
      <c r="BA50" s="1284"/>
    </row>
    <row r="51" spans="1:54" ht="11.25" customHeight="1">
      <c r="B51" s="1880"/>
      <c r="C51" s="1881"/>
      <c r="D51" s="1882"/>
      <c r="E51" s="1214"/>
      <c r="F51" s="1215"/>
      <c r="G51" s="1215"/>
      <c r="H51" s="1315"/>
      <c r="I51" s="1854"/>
      <c r="J51" s="1855"/>
      <c r="K51" s="1855"/>
      <c r="L51" s="1855"/>
      <c r="M51" s="1855"/>
      <c r="N51" s="1855"/>
      <c r="O51" s="1855"/>
      <c r="P51" s="1855"/>
      <c r="Q51" s="1855"/>
      <c r="R51" s="1855"/>
      <c r="S51" s="1855"/>
      <c r="T51" s="1855"/>
      <c r="U51" s="1855"/>
      <c r="V51" s="1855"/>
      <c r="W51" s="1855"/>
      <c r="X51" s="1855"/>
      <c r="Y51" s="1855"/>
      <c r="Z51" s="1855"/>
      <c r="AA51" s="1855"/>
      <c r="AB51" s="1855"/>
      <c r="AC51" s="1855"/>
      <c r="AD51" s="1855"/>
      <c r="AE51" s="1855"/>
      <c r="AF51" s="1855"/>
      <c r="AG51" s="1855"/>
      <c r="AH51" s="1855"/>
      <c r="AI51" s="1855"/>
      <c r="AJ51" s="1855"/>
      <c r="AK51" s="1855"/>
      <c r="AL51" s="1855"/>
      <c r="AM51" s="1855"/>
      <c r="AN51" s="1855"/>
      <c r="AO51" s="1855"/>
      <c r="AP51" s="1855"/>
      <c r="AQ51" s="1855"/>
      <c r="AR51" s="1855"/>
      <c r="AS51" s="1855"/>
      <c r="AT51" s="1856"/>
      <c r="AU51" s="1895"/>
      <c r="AV51" s="1896"/>
      <c r="AW51" s="1897"/>
      <c r="AX51" s="1861"/>
      <c r="AY51" s="1716"/>
      <c r="AZ51" s="1716"/>
      <c r="BA51" s="1316"/>
    </row>
    <row r="52" spans="1:54" ht="11.25" customHeight="1">
      <c r="B52" s="1880"/>
      <c r="C52" s="1881"/>
      <c r="D52" s="1882"/>
      <c r="E52" s="1214"/>
      <c r="F52" s="1215"/>
      <c r="G52" s="1215"/>
      <c r="H52" s="1315"/>
      <c r="I52" s="1851" t="s">
        <v>813</v>
      </c>
      <c r="J52" s="1852"/>
      <c r="K52" s="1852"/>
      <c r="L52" s="1852"/>
      <c r="M52" s="1852"/>
      <c r="N52" s="1852"/>
      <c r="O52" s="1852"/>
      <c r="P52" s="1852"/>
      <c r="Q52" s="1852"/>
      <c r="R52" s="1852"/>
      <c r="S52" s="1852"/>
      <c r="T52" s="1852"/>
      <c r="U52" s="1852"/>
      <c r="V52" s="1852"/>
      <c r="W52" s="1852"/>
      <c r="X52" s="1852"/>
      <c r="Y52" s="1852"/>
      <c r="Z52" s="1852"/>
      <c r="AA52" s="1852"/>
      <c r="AB52" s="1852"/>
      <c r="AC52" s="1852"/>
      <c r="AD52" s="1852"/>
      <c r="AE52" s="1852"/>
      <c r="AF52" s="1852"/>
      <c r="AG52" s="1852"/>
      <c r="AH52" s="1852"/>
      <c r="AI52" s="1852"/>
      <c r="AJ52" s="1852"/>
      <c r="AK52" s="1852"/>
      <c r="AL52" s="1852"/>
      <c r="AM52" s="1852"/>
      <c r="AN52" s="1852"/>
      <c r="AO52" s="1852"/>
      <c r="AP52" s="1852"/>
      <c r="AQ52" s="1852"/>
      <c r="AR52" s="1852"/>
      <c r="AS52" s="1852"/>
      <c r="AT52" s="1853"/>
      <c r="AU52" s="1900"/>
      <c r="AV52" s="1901"/>
      <c r="AW52" s="1902"/>
      <c r="AX52" s="1860" t="s">
        <v>460</v>
      </c>
      <c r="AY52" s="1227"/>
      <c r="AZ52" s="1227"/>
      <c r="BA52" s="1284"/>
    </row>
    <row r="53" spans="1:54" ht="11.25" customHeight="1">
      <c r="B53" s="1880"/>
      <c r="C53" s="1881"/>
      <c r="D53" s="1882"/>
      <c r="E53" s="1214"/>
      <c r="F53" s="1215"/>
      <c r="G53" s="1215"/>
      <c r="H53" s="1315"/>
      <c r="I53" s="1874"/>
      <c r="J53" s="1875"/>
      <c r="K53" s="1875"/>
      <c r="L53" s="1875"/>
      <c r="M53" s="1875"/>
      <c r="N53" s="1875"/>
      <c r="O53" s="1875"/>
      <c r="P53" s="1875"/>
      <c r="Q53" s="1875"/>
      <c r="R53" s="1875"/>
      <c r="S53" s="1875"/>
      <c r="T53" s="1875"/>
      <c r="U53" s="1875"/>
      <c r="V53" s="1875"/>
      <c r="W53" s="1875"/>
      <c r="X53" s="1875"/>
      <c r="Y53" s="1875"/>
      <c r="Z53" s="1875"/>
      <c r="AA53" s="1875"/>
      <c r="AB53" s="1875"/>
      <c r="AC53" s="1875"/>
      <c r="AD53" s="1875"/>
      <c r="AE53" s="1875"/>
      <c r="AF53" s="1875"/>
      <c r="AG53" s="1875"/>
      <c r="AH53" s="1875"/>
      <c r="AI53" s="1875"/>
      <c r="AJ53" s="1875"/>
      <c r="AK53" s="1875"/>
      <c r="AL53" s="1875"/>
      <c r="AM53" s="1875"/>
      <c r="AN53" s="1875"/>
      <c r="AO53" s="1875"/>
      <c r="AP53" s="1875"/>
      <c r="AQ53" s="1875"/>
      <c r="AR53" s="1875"/>
      <c r="AS53" s="1875"/>
      <c r="AT53" s="1876"/>
      <c r="AU53" s="1900"/>
      <c r="AV53" s="1901"/>
      <c r="AW53" s="1902"/>
      <c r="AX53" s="1873"/>
      <c r="AY53" s="1215"/>
      <c r="AZ53" s="1215"/>
      <c r="BA53" s="1315"/>
    </row>
    <row r="54" spans="1:54" ht="11.25" customHeight="1">
      <c r="B54" s="1880"/>
      <c r="C54" s="1881"/>
      <c r="D54" s="1882"/>
      <c r="E54" s="1214"/>
      <c r="F54" s="1215"/>
      <c r="G54" s="1215"/>
      <c r="H54" s="1315"/>
      <c r="I54" s="1854"/>
      <c r="J54" s="1855"/>
      <c r="K54" s="1855"/>
      <c r="L54" s="1855"/>
      <c r="M54" s="1855"/>
      <c r="N54" s="1855"/>
      <c r="O54" s="1855"/>
      <c r="P54" s="1855"/>
      <c r="Q54" s="1855"/>
      <c r="R54" s="1855"/>
      <c r="S54" s="1855"/>
      <c r="T54" s="1855"/>
      <c r="U54" s="1855"/>
      <c r="V54" s="1855"/>
      <c r="W54" s="1855"/>
      <c r="X54" s="1855"/>
      <c r="Y54" s="1855"/>
      <c r="Z54" s="1855"/>
      <c r="AA54" s="1855"/>
      <c r="AB54" s="1855"/>
      <c r="AC54" s="1855"/>
      <c r="AD54" s="1855"/>
      <c r="AE54" s="1855"/>
      <c r="AF54" s="1855"/>
      <c r="AG54" s="1855"/>
      <c r="AH54" s="1855"/>
      <c r="AI54" s="1855"/>
      <c r="AJ54" s="1855"/>
      <c r="AK54" s="1855"/>
      <c r="AL54" s="1855"/>
      <c r="AM54" s="1855"/>
      <c r="AN54" s="1855"/>
      <c r="AO54" s="1855"/>
      <c r="AP54" s="1855"/>
      <c r="AQ54" s="1855"/>
      <c r="AR54" s="1855"/>
      <c r="AS54" s="1855"/>
      <c r="AT54" s="1856"/>
      <c r="AU54" s="1900"/>
      <c r="AV54" s="1901"/>
      <c r="AW54" s="1902"/>
      <c r="AX54" s="1861"/>
      <c r="AY54" s="1716"/>
      <c r="AZ54" s="1716"/>
      <c r="BA54" s="1316"/>
    </row>
    <row r="55" spans="1:54" ht="11.25" customHeight="1">
      <c r="B55" s="1880"/>
      <c r="C55" s="1881"/>
      <c r="D55" s="1882"/>
      <c r="E55" s="1214"/>
      <c r="F55" s="1215"/>
      <c r="G55" s="1215"/>
      <c r="H55" s="1315"/>
      <c r="I55" s="1851" t="s">
        <v>1029</v>
      </c>
      <c r="J55" s="1852"/>
      <c r="K55" s="1852"/>
      <c r="L55" s="1852"/>
      <c r="M55" s="1852"/>
      <c r="N55" s="1852"/>
      <c r="O55" s="1852"/>
      <c r="P55" s="1852"/>
      <c r="Q55" s="1852"/>
      <c r="R55" s="1852"/>
      <c r="S55" s="1852"/>
      <c r="T55" s="1852"/>
      <c r="U55" s="1852"/>
      <c r="V55" s="1852"/>
      <c r="W55" s="1852"/>
      <c r="X55" s="1852"/>
      <c r="Y55" s="1852"/>
      <c r="Z55" s="1852"/>
      <c r="AA55" s="1852"/>
      <c r="AB55" s="1852"/>
      <c r="AC55" s="1852"/>
      <c r="AD55" s="1852"/>
      <c r="AE55" s="1852"/>
      <c r="AF55" s="1852"/>
      <c r="AG55" s="1852"/>
      <c r="AH55" s="1852"/>
      <c r="AI55" s="1852"/>
      <c r="AJ55" s="1852"/>
      <c r="AK55" s="1852"/>
      <c r="AL55" s="1852"/>
      <c r="AM55" s="1852"/>
      <c r="AN55" s="1852"/>
      <c r="AO55" s="1852"/>
      <c r="AP55" s="1852"/>
      <c r="AQ55" s="1852"/>
      <c r="AR55" s="1852"/>
      <c r="AS55" s="1852"/>
      <c r="AT55" s="1853"/>
      <c r="AU55" s="1900"/>
      <c r="AV55" s="1901"/>
      <c r="AW55" s="1902"/>
      <c r="AX55" s="1860" t="s">
        <v>461</v>
      </c>
      <c r="AY55" s="1227"/>
      <c r="AZ55" s="1227"/>
      <c r="BA55" s="1284"/>
    </row>
    <row r="56" spans="1:54" ht="11.25" customHeight="1">
      <c r="B56" s="1880"/>
      <c r="C56" s="1881"/>
      <c r="D56" s="1882"/>
      <c r="E56" s="1214"/>
      <c r="F56" s="1215"/>
      <c r="G56" s="1215"/>
      <c r="H56" s="1315"/>
      <c r="I56" s="1874"/>
      <c r="J56" s="1875"/>
      <c r="K56" s="1875"/>
      <c r="L56" s="1875"/>
      <c r="M56" s="1875"/>
      <c r="N56" s="1875"/>
      <c r="O56" s="1875"/>
      <c r="P56" s="1875"/>
      <c r="Q56" s="1875"/>
      <c r="R56" s="1875"/>
      <c r="S56" s="1875"/>
      <c r="T56" s="1875"/>
      <c r="U56" s="1875"/>
      <c r="V56" s="1875"/>
      <c r="W56" s="1875"/>
      <c r="X56" s="1875"/>
      <c r="Y56" s="1875"/>
      <c r="Z56" s="1875"/>
      <c r="AA56" s="1875"/>
      <c r="AB56" s="1875"/>
      <c r="AC56" s="1875"/>
      <c r="AD56" s="1875"/>
      <c r="AE56" s="1875"/>
      <c r="AF56" s="1875"/>
      <c r="AG56" s="1875"/>
      <c r="AH56" s="1875"/>
      <c r="AI56" s="1875"/>
      <c r="AJ56" s="1875"/>
      <c r="AK56" s="1875"/>
      <c r="AL56" s="1875"/>
      <c r="AM56" s="1875"/>
      <c r="AN56" s="1875"/>
      <c r="AO56" s="1875"/>
      <c r="AP56" s="1875"/>
      <c r="AQ56" s="1875"/>
      <c r="AR56" s="1875"/>
      <c r="AS56" s="1875"/>
      <c r="AT56" s="1876"/>
      <c r="AU56" s="1900"/>
      <c r="AV56" s="1901"/>
      <c r="AW56" s="1902"/>
      <c r="AX56" s="1873"/>
      <c r="AY56" s="1215"/>
      <c r="AZ56" s="1215"/>
      <c r="BA56" s="1315"/>
    </row>
    <row r="57" spans="1:54" ht="11.25" customHeight="1">
      <c r="B57" s="1880"/>
      <c r="C57" s="1881"/>
      <c r="D57" s="1882"/>
      <c r="E57" s="1214"/>
      <c r="F57" s="1215"/>
      <c r="G57" s="1215"/>
      <c r="H57" s="1315"/>
      <c r="I57" s="1874"/>
      <c r="J57" s="1875"/>
      <c r="K57" s="1875"/>
      <c r="L57" s="1875"/>
      <c r="M57" s="1875"/>
      <c r="N57" s="1875"/>
      <c r="O57" s="1875"/>
      <c r="P57" s="1875"/>
      <c r="Q57" s="1875"/>
      <c r="R57" s="1875"/>
      <c r="S57" s="1875"/>
      <c r="T57" s="1875"/>
      <c r="U57" s="1875"/>
      <c r="V57" s="1875"/>
      <c r="W57" s="1875"/>
      <c r="X57" s="1875"/>
      <c r="Y57" s="1875"/>
      <c r="Z57" s="1875"/>
      <c r="AA57" s="1875"/>
      <c r="AB57" s="1875"/>
      <c r="AC57" s="1875"/>
      <c r="AD57" s="1875"/>
      <c r="AE57" s="1875"/>
      <c r="AF57" s="1875"/>
      <c r="AG57" s="1875"/>
      <c r="AH57" s="1875"/>
      <c r="AI57" s="1875"/>
      <c r="AJ57" s="1875"/>
      <c r="AK57" s="1875"/>
      <c r="AL57" s="1875"/>
      <c r="AM57" s="1875"/>
      <c r="AN57" s="1875"/>
      <c r="AO57" s="1875"/>
      <c r="AP57" s="1875"/>
      <c r="AQ57" s="1875"/>
      <c r="AR57" s="1875"/>
      <c r="AS57" s="1875"/>
      <c r="AT57" s="1876"/>
      <c r="AU57" s="1900"/>
      <c r="AV57" s="1901"/>
      <c r="AW57" s="1902"/>
      <c r="AX57" s="1873"/>
      <c r="AY57" s="1215"/>
      <c r="AZ57" s="1215"/>
      <c r="BA57" s="1315"/>
    </row>
    <row r="58" spans="1:54" ht="50.25" customHeight="1">
      <c r="B58" s="1880"/>
      <c r="C58" s="1881"/>
      <c r="D58" s="1882"/>
      <c r="E58" s="1214"/>
      <c r="F58" s="1215"/>
      <c r="G58" s="1215"/>
      <c r="H58" s="1315"/>
      <c r="I58" s="1854"/>
      <c r="J58" s="1855"/>
      <c r="K58" s="1855"/>
      <c r="L58" s="1855"/>
      <c r="M58" s="1855"/>
      <c r="N58" s="1855"/>
      <c r="O58" s="1855"/>
      <c r="P58" s="1855"/>
      <c r="Q58" s="1855"/>
      <c r="R58" s="1855"/>
      <c r="S58" s="1855"/>
      <c r="T58" s="1855"/>
      <c r="U58" s="1855"/>
      <c r="V58" s="1855"/>
      <c r="W58" s="1855"/>
      <c r="X58" s="1855"/>
      <c r="Y58" s="1855"/>
      <c r="Z58" s="1855"/>
      <c r="AA58" s="1855"/>
      <c r="AB58" s="1855"/>
      <c r="AC58" s="1855"/>
      <c r="AD58" s="1855"/>
      <c r="AE58" s="1855"/>
      <c r="AF58" s="1855"/>
      <c r="AG58" s="1855"/>
      <c r="AH58" s="1855"/>
      <c r="AI58" s="1855"/>
      <c r="AJ58" s="1855"/>
      <c r="AK58" s="1855"/>
      <c r="AL58" s="1855"/>
      <c r="AM58" s="1855"/>
      <c r="AN58" s="1855"/>
      <c r="AO58" s="1855"/>
      <c r="AP58" s="1855"/>
      <c r="AQ58" s="1855"/>
      <c r="AR58" s="1855"/>
      <c r="AS58" s="1855"/>
      <c r="AT58" s="1856"/>
      <c r="AU58" s="1900"/>
      <c r="AV58" s="1901"/>
      <c r="AW58" s="1902"/>
      <c r="AX58" s="1861"/>
      <c r="AY58" s="1716"/>
      <c r="AZ58" s="1716"/>
      <c r="BA58" s="1316"/>
    </row>
    <row r="59" spans="1:54" ht="11.25" customHeight="1">
      <c r="B59" s="1880"/>
      <c r="C59" s="1881"/>
      <c r="D59" s="1882"/>
      <c r="E59" s="1214"/>
      <c r="F59" s="1215"/>
      <c r="G59" s="1215"/>
      <c r="H59" s="1315"/>
      <c r="I59" s="1851" t="s">
        <v>1030</v>
      </c>
      <c r="J59" s="1852"/>
      <c r="K59" s="1852"/>
      <c r="L59" s="1852"/>
      <c r="M59" s="1852"/>
      <c r="N59" s="1852"/>
      <c r="O59" s="1852"/>
      <c r="P59" s="1852"/>
      <c r="Q59" s="1852"/>
      <c r="R59" s="1852"/>
      <c r="S59" s="1852"/>
      <c r="T59" s="1852"/>
      <c r="U59" s="1852"/>
      <c r="V59" s="1852"/>
      <c r="W59" s="1852"/>
      <c r="X59" s="1852"/>
      <c r="Y59" s="1852"/>
      <c r="Z59" s="1852"/>
      <c r="AA59" s="1852"/>
      <c r="AB59" s="1852"/>
      <c r="AC59" s="1852"/>
      <c r="AD59" s="1852"/>
      <c r="AE59" s="1852"/>
      <c r="AF59" s="1852"/>
      <c r="AG59" s="1852"/>
      <c r="AH59" s="1852"/>
      <c r="AI59" s="1852"/>
      <c r="AJ59" s="1852"/>
      <c r="AK59" s="1852"/>
      <c r="AL59" s="1852"/>
      <c r="AM59" s="1852"/>
      <c r="AN59" s="1852"/>
      <c r="AO59" s="1852"/>
      <c r="AP59" s="1852"/>
      <c r="AQ59" s="1852"/>
      <c r="AR59" s="1852"/>
      <c r="AS59" s="1852"/>
      <c r="AT59" s="1853"/>
      <c r="AU59" s="1900"/>
      <c r="AV59" s="1901"/>
      <c r="AW59" s="1902"/>
      <c r="AX59" s="1860" t="s">
        <v>461</v>
      </c>
      <c r="AY59" s="1227"/>
      <c r="AZ59" s="1227"/>
      <c r="BA59" s="1284"/>
    </row>
    <row r="60" spans="1:54" ht="11.25" customHeight="1">
      <c r="B60" s="1880"/>
      <c r="C60" s="1881"/>
      <c r="D60" s="1882"/>
      <c r="E60" s="1214"/>
      <c r="F60" s="1215"/>
      <c r="G60" s="1215"/>
      <c r="H60" s="1315"/>
      <c r="I60" s="1874"/>
      <c r="J60" s="1875"/>
      <c r="K60" s="1875"/>
      <c r="L60" s="1875"/>
      <c r="M60" s="1875"/>
      <c r="N60" s="1875"/>
      <c r="O60" s="1875"/>
      <c r="P60" s="1875"/>
      <c r="Q60" s="1875"/>
      <c r="R60" s="1875"/>
      <c r="S60" s="1875"/>
      <c r="T60" s="1875"/>
      <c r="U60" s="1875"/>
      <c r="V60" s="1875"/>
      <c r="W60" s="1875"/>
      <c r="X60" s="1875"/>
      <c r="Y60" s="1875"/>
      <c r="Z60" s="1875"/>
      <c r="AA60" s="1875"/>
      <c r="AB60" s="1875"/>
      <c r="AC60" s="1875"/>
      <c r="AD60" s="1875"/>
      <c r="AE60" s="1875"/>
      <c r="AF60" s="1875"/>
      <c r="AG60" s="1875"/>
      <c r="AH60" s="1875"/>
      <c r="AI60" s="1875"/>
      <c r="AJ60" s="1875"/>
      <c r="AK60" s="1875"/>
      <c r="AL60" s="1875"/>
      <c r="AM60" s="1875"/>
      <c r="AN60" s="1875"/>
      <c r="AO60" s="1875"/>
      <c r="AP60" s="1875"/>
      <c r="AQ60" s="1875"/>
      <c r="AR60" s="1875"/>
      <c r="AS60" s="1875"/>
      <c r="AT60" s="1876"/>
      <c r="AU60" s="1900"/>
      <c r="AV60" s="1901"/>
      <c r="AW60" s="1902"/>
      <c r="AX60" s="1873"/>
      <c r="AY60" s="1215"/>
      <c r="AZ60" s="1215"/>
      <c r="BA60" s="1315"/>
    </row>
    <row r="61" spans="1:54" ht="11.25" customHeight="1">
      <c r="B61" s="1883"/>
      <c r="C61" s="1884"/>
      <c r="D61" s="1885"/>
      <c r="E61" s="1904"/>
      <c r="F61" s="1716"/>
      <c r="G61" s="1716"/>
      <c r="H61" s="1316"/>
      <c r="I61" s="1854"/>
      <c r="J61" s="1855"/>
      <c r="K61" s="1855"/>
      <c r="L61" s="1855"/>
      <c r="M61" s="1855"/>
      <c r="N61" s="1855"/>
      <c r="O61" s="1855"/>
      <c r="P61" s="1855"/>
      <c r="Q61" s="1855"/>
      <c r="R61" s="1855"/>
      <c r="S61" s="1855"/>
      <c r="T61" s="1855"/>
      <c r="U61" s="1855"/>
      <c r="V61" s="1855"/>
      <c r="W61" s="1855"/>
      <c r="X61" s="1855"/>
      <c r="Y61" s="1855"/>
      <c r="Z61" s="1855"/>
      <c r="AA61" s="1855"/>
      <c r="AB61" s="1855"/>
      <c r="AC61" s="1855"/>
      <c r="AD61" s="1855"/>
      <c r="AE61" s="1855"/>
      <c r="AF61" s="1855"/>
      <c r="AG61" s="1855"/>
      <c r="AH61" s="1855"/>
      <c r="AI61" s="1855"/>
      <c r="AJ61" s="1855"/>
      <c r="AK61" s="1855"/>
      <c r="AL61" s="1855"/>
      <c r="AM61" s="1855"/>
      <c r="AN61" s="1855"/>
      <c r="AO61" s="1855"/>
      <c r="AP61" s="1855"/>
      <c r="AQ61" s="1855"/>
      <c r="AR61" s="1855"/>
      <c r="AS61" s="1855"/>
      <c r="AT61" s="1856"/>
      <c r="AU61" s="1900"/>
      <c r="AV61" s="1901"/>
      <c r="AW61" s="1902"/>
      <c r="AX61" s="1861"/>
      <c r="AY61" s="1716"/>
      <c r="AZ61" s="1716"/>
      <c r="BA61" s="1316"/>
    </row>
    <row r="62" spans="1:54" ht="11.25" customHeight="1">
      <c r="A62" s="115"/>
      <c r="B62" s="115"/>
      <c r="C62" s="1914" t="s">
        <v>699</v>
      </c>
      <c r="D62" s="1914"/>
      <c r="E62" s="1914"/>
      <c r="F62" s="1914"/>
      <c r="G62" s="1914"/>
      <c r="H62" s="1914"/>
      <c r="I62" s="1915" t="e">
        <f>EDATE(実地指導予定日・添付書類一覧!$Q$2,-2)</f>
        <v>#NUM!</v>
      </c>
      <c r="J62" s="1915"/>
      <c r="K62" s="1915"/>
      <c r="L62" s="1915"/>
      <c r="M62" s="1915"/>
      <c r="N62" s="115" t="s">
        <v>700</v>
      </c>
      <c r="O62" s="115"/>
      <c r="P62" s="115"/>
      <c r="Q62" s="115"/>
      <c r="R62" s="115"/>
      <c r="S62" s="115"/>
      <c r="T62" s="115"/>
      <c r="U62" s="115"/>
      <c r="V62" s="115"/>
      <c r="W62" s="115"/>
      <c r="X62" s="115"/>
      <c r="Y62" s="115"/>
      <c r="Z62" s="115"/>
      <c r="AA62" s="115"/>
      <c r="AB62" s="115"/>
      <c r="AC62" s="115"/>
      <c r="AD62" s="115"/>
      <c r="AE62" s="115"/>
      <c r="AF62" s="115"/>
      <c r="AG62" s="115"/>
      <c r="AH62" s="115"/>
      <c r="AI62" s="115"/>
      <c r="AJ62" s="115"/>
      <c r="AK62" s="115"/>
      <c r="AL62" s="115"/>
      <c r="AM62" s="115"/>
      <c r="AN62" s="115"/>
      <c r="AO62" s="115"/>
      <c r="AP62" s="115"/>
      <c r="AQ62" s="115"/>
      <c r="AR62" s="115"/>
      <c r="AS62" s="115"/>
      <c r="AT62" s="115"/>
      <c r="AU62" s="115"/>
      <c r="AV62" s="115"/>
      <c r="AW62" s="115"/>
      <c r="AX62" s="115"/>
      <c r="AY62" s="115"/>
      <c r="AZ62" s="115"/>
      <c r="BA62" s="115"/>
      <c r="BB62" s="115"/>
    </row>
    <row r="63" spans="1:54" ht="11.25" customHeight="1">
      <c r="A63" s="115"/>
      <c r="B63" s="115"/>
      <c r="C63" s="1899" t="e">
        <f>EDATE(実地指導予定日・添付書類一覧!$Q$2,-2)</f>
        <v>#NUM!</v>
      </c>
      <c r="D63" s="1899"/>
      <c r="E63" s="1899"/>
      <c r="F63" s="1899"/>
      <c r="G63" s="1899"/>
      <c r="H63" s="115" t="s">
        <v>701</v>
      </c>
      <c r="I63" s="115"/>
      <c r="J63" s="115"/>
      <c r="K63" s="115"/>
      <c r="L63" s="115"/>
      <c r="M63" s="115"/>
      <c r="N63" s="115"/>
      <c r="O63" s="115"/>
      <c r="P63" s="115"/>
      <c r="Q63" s="115"/>
      <c r="R63" s="115"/>
      <c r="S63" s="115"/>
      <c r="T63" s="115"/>
      <c r="U63" s="115"/>
      <c r="V63" s="115"/>
      <c r="W63" s="115"/>
      <c r="X63" s="115"/>
      <c r="Y63" s="115"/>
      <c r="Z63" s="115"/>
      <c r="AA63" s="115"/>
      <c r="AB63" s="115"/>
      <c r="AC63" s="115"/>
      <c r="AD63" s="115"/>
      <c r="AE63" s="115"/>
      <c r="AF63" s="115"/>
      <c r="AG63" s="115"/>
      <c r="AH63" s="115"/>
      <c r="AI63" s="115"/>
      <c r="AJ63" s="115"/>
      <c r="AK63" s="115"/>
      <c r="AL63" s="115"/>
      <c r="AM63" s="115"/>
      <c r="AN63" s="115"/>
      <c r="AO63" s="115"/>
      <c r="AP63" s="115"/>
      <c r="AQ63" s="115"/>
      <c r="AR63" s="115"/>
      <c r="AS63" s="115"/>
      <c r="AT63" s="115"/>
      <c r="AU63" s="115"/>
      <c r="AV63" s="115"/>
      <c r="AW63" s="115"/>
      <c r="AX63" s="115"/>
      <c r="AY63" s="115"/>
      <c r="AZ63" s="115"/>
      <c r="BA63" s="115"/>
      <c r="BB63" s="115"/>
    </row>
  </sheetData>
  <mergeCells count="62">
    <mergeCell ref="C62:H62"/>
    <mergeCell ref="I62:M62"/>
    <mergeCell ref="C63:G63"/>
    <mergeCell ref="B4:D4"/>
    <mergeCell ref="E4:H4"/>
    <mergeCell ref="I4:AT4"/>
    <mergeCell ref="I25:AT27"/>
    <mergeCell ref="I32:AT34"/>
    <mergeCell ref="I50:AT51"/>
    <mergeCell ref="AU4:BA4"/>
    <mergeCell ref="B5:D34"/>
    <mergeCell ref="E5:H34"/>
    <mergeCell ref="I5:AT7"/>
    <mergeCell ref="AU5:AW7"/>
    <mergeCell ref="AX5:BA7"/>
    <mergeCell ref="I8:AT15"/>
    <mergeCell ref="AU8:AW15"/>
    <mergeCell ref="AX8:BA15"/>
    <mergeCell ref="I16:AT17"/>
    <mergeCell ref="AU16:AW17"/>
    <mergeCell ref="AX16:BA17"/>
    <mergeCell ref="I20:AT21"/>
    <mergeCell ref="AU20:AW21"/>
    <mergeCell ref="AX20:BA21"/>
    <mergeCell ref="I18:AT19"/>
    <mergeCell ref="AU18:AW19"/>
    <mergeCell ref="AX18:BA19"/>
    <mergeCell ref="I22:AT24"/>
    <mergeCell ref="AU22:AW24"/>
    <mergeCell ref="AX22:BA24"/>
    <mergeCell ref="AU25:AW27"/>
    <mergeCell ref="AX25:BA27"/>
    <mergeCell ref="I28:AT31"/>
    <mergeCell ref="AU28:AW31"/>
    <mergeCell ref="AX28:BA31"/>
    <mergeCell ref="AU32:AW34"/>
    <mergeCell ref="AX32:BA34"/>
    <mergeCell ref="B35:D61"/>
    <mergeCell ref="E35:H61"/>
    <mergeCell ref="I35:AT37"/>
    <mergeCell ref="AU35:AW37"/>
    <mergeCell ref="AX35:BA37"/>
    <mergeCell ref="I38:AT45"/>
    <mergeCell ref="AU38:AW45"/>
    <mergeCell ref="AX38:BA45"/>
    <mergeCell ref="I46:AT47"/>
    <mergeCell ref="AU46:AW47"/>
    <mergeCell ref="AX46:BA47"/>
    <mergeCell ref="I48:AT49"/>
    <mergeCell ref="AU48:AW49"/>
    <mergeCell ref="AX48:BA49"/>
    <mergeCell ref="AU50:AW51"/>
    <mergeCell ref="I59:AT61"/>
    <mergeCell ref="AU59:AW61"/>
    <mergeCell ref="AX59:BA61"/>
    <mergeCell ref="AX50:BA51"/>
    <mergeCell ref="I52:AT54"/>
    <mergeCell ref="AU52:AW54"/>
    <mergeCell ref="AX52:BA54"/>
    <mergeCell ref="I55:AT58"/>
    <mergeCell ref="AU55:AW58"/>
    <mergeCell ref="AX55:BA58"/>
  </mergeCells>
  <phoneticPr fontId="3"/>
  <pageMargins left="0.59055118110236227" right="0.39370078740157483" top="0.39370078740157483" bottom="0.39370078740157483" header="0.51181102362204722" footer="0.19685039370078741"/>
  <pageSetup paperSize="9" scale="70" orientation="portrait" r:id="rId1"/>
  <headerFooter alignWithMargins="0">
    <oddFooter>&amp;R20</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xm:f>
          </x14:formula1>
          <xm:sqref>AU5:AU6 KQ5:KQ6 UM5:UM6 AEI5:AEI6 AOE5:AOE6 AYA5:AYA6 BHW5:BHW6 BRS5:BRS6 CBO5:CBO6 CLK5:CLK6 CVG5:CVG6 DFC5:DFC6 DOY5:DOY6 DYU5:DYU6 EIQ5:EIQ6 ESM5:ESM6 FCI5:FCI6 FME5:FME6 FWA5:FWA6 GFW5:GFW6 GPS5:GPS6 GZO5:GZO6 HJK5:HJK6 HTG5:HTG6 IDC5:IDC6 IMY5:IMY6 IWU5:IWU6 JGQ5:JGQ6 JQM5:JQM6 KAI5:KAI6 KKE5:KKE6 KUA5:KUA6 LDW5:LDW6 LNS5:LNS6 LXO5:LXO6 MHK5:MHK6 MRG5:MRG6 NBC5:NBC6 NKY5:NKY6 NUU5:NUU6 OEQ5:OEQ6 OOM5:OOM6 OYI5:OYI6 PIE5:PIE6 PSA5:PSA6 QBW5:QBW6 QLS5:QLS6 QVO5:QVO6 RFK5:RFK6 RPG5:RPG6 RZC5:RZC6 SIY5:SIY6 SSU5:SSU6 TCQ5:TCQ6 TMM5:TMM6 TWI5:TWI6 UGE5:UGE6 UQA5:UQA6 UZW5:UZW6 VJS5:VJS6 VTO5:VTO6 WDK5:WDK6 WNG5:WNG6 WXC5:WXC6 AU65541:AU65542 KQ65541:KQ65542 UM65541:UM65542 AEI65541:AEI65542 AOE65541:AOE65542 AYA65541:AYA65542 BHW65541:BHW65542 BRS65541:BRS65542 CBO65541:CBO65542 CLK65541:CLK65542 CVG65541:CVG65542 DFC65541:DFC65542 DOY65541:DOY65542 DYU65541:DYU65542 EIQ65541:EIQ65542 ESM65541:ESM65542 FCI65541:FCI65542 FME65541:FME65542 FWA65541:FWA65542 GFW65541:GFW65542 GPS65541:GPS65542 GZO65541:GZO65542 HJK65541:HJK65542 HTG65541:HTG65542 IDC65541:IDC65542 IMY65541:IMY65542 IWU65541:IWU65542 JGQ65541:JGQ65542 JQM65541:JQM65542 KAI65541:KAI65542 KKE65541:KKE65542 KUA65541:KUA65542 LDW65541:LDW65542 LNS65541:LNS65542 LXO65541:LXO65542 MHK65541:MHK65542 MRG65541:MRG65542 NBC65541:NBC65542 NKY65541:NKY65542 NUU65541:NUU65542 OEQ65541:OEQ65542 OOM65541:OOM65542 OYI65541:OYI65542 PIE65541:PIE65542 PSA65541:PSA65542 QBW65541:QBW65542 QLS65541:QLS65542 QVO65541:QVO65542 RFK65541:RFK65542 RPG65541:RPG65542 RZC65541:RZC65542 SIY65541:SIY65542 SSU65541:SSU65542 TCQ65541:TCQ65542 TMM65541:TMM65542 TWI65541:TWI65542 UGE65541:UGE65542 UQA65541:UQA65542 UZW65541:UZW65542 VJS65541:VJS65542 VTO65541:VTO65542 WDK65541:WDK65542 WNG65541:WNG65542 WXC65541:WXC65542 AU131077:AU131078 KQ131077:KQ131078 UM131077:UM131078 AEI131077:AEI131078 AOE131077:AOE131078 AYA131077:AYA131078 BHW131077:BHW131078 BRS131077:BRS131078 CBO131077:CBO131078 CLK131077:CLK131078 CVG131077:CVG131078 DFC131077:DFC131078 DOY131077:DOY131078 DYU131077:DYU131078 EIQ131077:EIQ131078 ESM131077:ESM131078 FCI131077:FCI131078 FME131077:FME131078 FWA131077:FWA131078 GFW131077:GFW131078 GPS131077:GPS131078 GZO131077:GZO131078 HJK131077:HJK131078 HTG131077:HTG131078 IDC131077:IDC131078 IMY131077:IMY131078 IWU131077:IWU131078 JGQ131077:JGQ131078 JQM131077:JQM131078 KAI131077:KAI131078 KKE131077:KKE131078 KUA131077:KUA131078 LDW131077:LDW131078 LNS131077:LNS131078 LXO131077:LXO131078 MHK131077:MHK131078 MRG131077:MRG131078 NBC131077:NBC131078 NKY131077:NKY131078 NUU131077:NUU131078 OEQ131077:OEQ131078 OOM131077:OOM131078 OYI131077:OYI131078 PIE131077:PIE131078 PSA131077:PSA131078 QBW131077:QBW131078 QLS131077:QLS131078 QVO131077:QVO131078 RFK131077:RFK131078 RPG131077:RPG131078 RZC131077:RZC131078 SIY131077:SIY131078 SSU131077:SSU131078 TCQ131077:TCQ131078 TMM131077:TMM131078 TWI131077:TWI131078 UGE131077:UGE131078 UQA131077:UQA131078 UZW131077:UZW131078 VJS131077:VJS131078 VTO131077:VTO131078 WDK131077:WDK131078 WNG131077:WNG131078 WXC131077:WXC131078 AU196613:AU196614 KQ196613:KQ196614 UM196613:UM196614 AEI196613:AEI196614 AOE196613:AOE196614 AYA196613:AYA196614 BHW196613:BHW196614 BRS196613:BRS196614 CBO196613:CBO196614 CLK196613:CLK196614 CVG196613:CVG196614 DFC196613:DFC196614 DOY196613:DOY196614 DYU196613:DYU196614 EIQ196613:EIQ196614 ESM196613:ESM196614 FCI196613:FCI196614 FME196613:FME196614 FWA196613:FWA196614 GFW196613:GFW196614 GPS196613:GPS196614 GZO196613:GZO196614 HJK196613:HJK196614 HTG196613:HTG196614 IDC196613:IDC196614 IMY196613:IMY196614 IWU196613:IWU196614 JGQ196613:JGQ196614 JQM196613:JQM196614 KAI196613:KAI196614 KKE196613:KKE196614 KUA196613:KUA196614 LDW196613:LDW196614 LNS196613:LNS196614 LXO196613:LXO196614 MHK196613:MHK196614 MRG196613:MRG196614 NBC196613:NBC196614 NKY196613:NKY196614 NUU196613:NUU196614 OEQ196613:OEQ196614 OOM196613:OOM196614 OYI196613:OYI196614 PIE196613:PIE196614 PSA196613:PSA196614 QBW196613:QBW196614 QLS196613:QLS196614 QVO196613:QVO196614 RFK196613:RFK196614 RPG196613:RPG196614 RZC196613:RZC196614 SIY196613:SIY196614 SSU196613:SSU196614 TCQ196613:TCQ196614 TMM196613:TMM196614 TWI196613:TWI196614 UGE196613:UGE196614 UQA196613:UQA196614 UZW196613:UZW196614 VJS196613:VJS196614 VTO196613:VTO196614 WDK196613:WDK196614 WNG196613:WNG196614 WXC196613:WXC196614 AU262149:AU262150 KQ262149:KQ262150 UM262149:UM262150 AEI262149:AEI262150 AOE262149:AOE262150 AYA262149:AYA262150 BHW262149:BHW262150 BRS262149:BRS262150 CBO262149:CBO262150 CLK262149:CLK262150 CVG262149:CVG262150 DFC262149:DFC262150 DOY262149:DOY262150 DYU262149:DYU262150 EIQ262149:EIQ262150 ESM262149:ESM262150 FCI262149:FCI262150 FME262149:FME262150 FWA262149:FWA262150 GFW262149:GFW262150 GPS262149:GPS262150 GZO262149:GZO262150 HJK262149:HJK262150 HTG262149:HTG262150 IDC262149:IDC262150 IMY262149:IMY262150 IWU262149:IWU262150 JGQ262149:JGQ262150 JQM262149:JQM262150 KAI262149:KAI262150 KKE262149:KKE262150 KUA262149:KUA262150 LDW262149:LDW262150 LNS262149:LNS262150 LXO262149:LXO262150 MHK262149:MHK262150 MRG262149:MRG262150 NBC262149:NBC262150 NKY262149:NKY262150 NUU262149:NUU262150 OEQ262149:OEQ262150 OOM262149:OOM262150 OYI262149:OYI262150 PIE262149:PIE262150 PSA262149:PSA262150 QBW262149:QBW262150 QLS262149:QLS262150 QVO262149:QVO262150 RFK262149:RFK262150 RPG262149:RPG262150 RZC262149:RZC262150 SIY262149:SIY262150 SSU262149:SSU262150 TCQ262149:TCQ262150 TMM262149:TMM262150 TWI262149:TWI262150 UGE262149:UGE262150 UQA262149:UQA262150 UZW262149:UZW262150 VJS262149:VJS262150 VTO262149:VTO262150 WDK262149:WDK262150 WNG262149:WNG262150 WXC262149:WXC262150 AU327685:AU327686 KQ327685:KQ327686 UM327685:UM327686 AEI327685:AEI327686 AOE327685:AOE327686 AYA327685:AYA327686 BHW327685:BHW327686 BRS327685:BRS327686 CBO327685:CBO327686 CLK327685:CLK327686 CVG327685:CVG327686 DFC327685:DFC327686 DOY327685:DOY327686 DYU327685:DYU327686 EIQ327685:EIQ327686 ESM327685:ESM327686 FCI327685:FCI327686 FME327685:FME327686 FWA327685:FWA327686 GFW327685:GFW327686 GPS327685:GPS327686 GZO327685:GZO327686 HJK327685:HJK327686 HTG327685:HTG327686 IDC327685:IDC327686 IMY327685:IMY327686 IWU327685:IWU327686 JGQ327685:JGQ327686 JQM327685:JQM327686 KAI327685:KAI327686 KKE327685:KKE327686 KUA327685:KUA327686 LDW327685:LDW327686 LNS327685:LNS327686 LXO327685:LXO327686 MHK327685:MHK327686 MRG327685:MRG327686 NBC327685:NBC327686 NKY327685:NKY327686 NUU327685:NUU327686 OEQ327685:OEQ327686 OOM327685:OOM327686 OYI327685:OYI327686 PIE327685:PIE327686 PSA327685:PSA327686 QBW327685:QBW327686 QLS327685:QLS327686 QVO327685:QVO327686 RFK327685:RFK327686 RPG327685:RPG327686 RZC327685:RZC327686 SIY327685:SIY327686 SSU327685:SSU327686 TCQ327685:TCQ327686 TMM327685:TMM327686 TWI327685:TWI327686 UGE327685:UGE327686 UQA327685:UQA327686 UZW327685:UZW327686 VJS327685:VJS327686 VTO327685:VTO327686 WDK327685:WDK327686 WNG327685:WNG327686 WXC327685:WXC327686 AU393221:AU393222 KQ393221:KQ393222 UM393221:UM393222 AEI393221:AEI393222 AOE393221:AOE393222 AYA393221:AYA393222 BHW393221:BHW393222 BRS393221:BRS393222 CBO393221:CBO393222 CLK393221:CLK393222 CVG393221:CVG393222 DFC393221:DFC393222 DOY393221:DOY393222 DYU393221:DYU393222 EIQ393221:EIQ393222 ESM393221:ESM393222 FCI393221:FCI393222 FME393221:FME393222 FWA393221:FWA393222 GFW393221:GFW393222 GPS393221:GPS393222 GZO393221:GZO393222 HJK393221:HJK393222 HTG393221:HTG393222 IDC393221:IDC393222 IMY393221:IMY393222 IWU393221:IWU393222 JGQ393221:JGQ393222 JQM393221:JQM393222 KAI393221:KAI393222 KKE393221:KKE393222 KUA393221:KUA393222 LDW393221:LDW393222 LNS393221:LNS393222 LXO393221:LXO393222 MHK393221:MHK393222 MRG393221:MRG393222 NBC393221:NBC393222 NKY393221:NKY393222 NUU393221:NUU393222 OEQ393221:OEQ393222 OOM393221:OOM393222 OYI393221:OYI393222 PIE393221:PIE393222 PSA393221:PSA393222 QBW393221:QBW393222 QLS393221:QLS393222 QVO393221:QVO393222 RFK393221:RFK393222 RPG393221:RPG393222 RZC393221:RZC393222 SIY393221:SIY393222 SSU393221:SSU393222 TCQ393221:TCQ393222 TMM393221:TMM393222 TWI393221:TWI393222 UGE393221:UGE393222 UQA393221:UQA393222 UZW393221:UZW393222 VJS393221:VJS393222 VTO393221:VTO393222 WDK393221:WDK393222 WNG393221:WNG393222 WXC393221:WXC393222 AU458757:AU458758 KQ458757:KQ458758 UM458757:UM458758 AEI458757:AEI458758 AOE458757:AOE458758 AYA458757:AYA458758 BHW458757:BHW458758 BRS458757:BRS458758 CBO458757:CBO458758 CLK458757:CLK458758 CVG458757:CVG458758 DFC458757:DFC458758 DOY458757:DOY458758 DYU458757:DYU458758 EIQ458757:EIQ458758 ESM458757:ESM458758 FCI458757:FCI458758 FME458757:FME458758 FWA458757:FWA458758 GFW458757:GFW458758 GPS458757:GPS458758 GZO458757:GZO458758 HJK458757:HJK458758 HTG458757:HTG458758 IDC458757:IDC458758 IMY458757:IMY458758 IWU458757:IWU458758 JGQ458757:JGQ458758 JQM458757:JQM458758 KAI458757:KAI458758 KKE458757:KKE458758 KUA458757:KUA458758 LDW458757:LDW458758 LNS458757:LNS458758 LXO458757:LXO458758 MHK458757:MHK458758 MRG458757:MRG458758 NBC458757:NBC458758 NKY458757:NKY458758 NUU458757:NUU458758 OEQ458757:OEQ458758 OOM458757:OOM458758 OYI458757:OYI458758 PIE458757:PIE458758 PSA458757:PSA458758 QBW458757:QBW458758 QLS458757:QLS458758 QVO458757:QVO458758 RFK458757:RFK458758 RPG458757:RPG458758 RZC458757:RZC458758 SIY458757:SIY458758 SSU458757:SSU458758 TCQ458757:TCQ458758 TMM458757:TMM458758 TWI458757:TWI458758 UGE458757:UGE458758 UQA458757:UQA458758 UZW458757:UZW458758 VJS458757:VJS458758 VTO458757:VTO458758 WDK458757:WDK458758 WNG458757:WNG458758 WXC458757:WXC458758 AU524293:AU524294 KQ524293:KQ524294 UM524293:UM524294 AEI524293:AEI524294 AOE524293:AOE524294 AYA524293:AYA524294 BHW524293:BHW524294 BRS524293:BRS524294 CBO524293:CBO524294 CLK524293:CLK524294 CVG524293:CVG524294 DFC524293:DFC524294 DOY524293:DOY524294 DYU524293:DYU524294 EIQ524293:EIQ524294 ESM524293:ESM524294 FCI524293:FCI524294 FME524293:FME524294 FWA524293:FWA524294 GFW524293:GFW524294 GPS524293:GPS524294 GZO524293:GZO524294 HJK524293:HJK524294 HTG524293:HTG524294 IDC524293:IDC524294 IMY524293:IMY524294 IWU524293:IWU524294 JGQ524293:JGQ524294 JQM524293:JQM524294 KAI524293:KAI524294 KKE524293:KKE524294 KUA524293:KUA524294 LDW524293:LDW524294 LNS524293:LNS524294 LXO524293:LXO524294 MHK524293:MHK524294 MRG524293:MRG524294 NBC524293:NBC524294 NKY524293:NKY524294 NUU524293:NUU524294 OEQ524293:OEQ524294 OOM524293:OOM524294 OYI524293:OYI524294 PIE524293:PIE524294 PSA524293:PSA524294 QBW524293:QBW524294 QLS524293:QLS524294 QVO524293:QVO524294 RFK524293:RFK524294 RPG524293:RPG524294 RZC524293:RZC524294 SIY524293:SIY524294 SSU524293:SSU524294 TCQ524293:TCQ524294 TMM524293:TMM524294 TWI524293:TWI524294 UGE524293:UGE524294 UQA524293:UQA524294 UZW524293:UZW524294 VJS524293:VJS524294 VTO524293:VTO524294 WDK524293:WDK524294 WNG524293:WNG524294 WXC524293:WXC524294 AU589829:AU589830 KQ589829:KQ589830 UM589829:UM589830 AEI589829:AEI589830 AOE589829:AOE589830 AYA589829:AYA589830 BHW589829:BHW589830 BRS589829:BRS589830 CBO589829:CBO589830 CLK589829:CLK589830 CVG589829:CVG589830 DFC589829:DFC589830 DOY589829:DOY589830 DYU589829:DYU589830 EIQ589829:EIQ589830 ESM589829:ESM589830 FCI589829:FCI589830 FME589829:FME589830 FWA589829:FWA589830 GFW589829:GFW589830 GPS589829:GPS589830 GZO589829:GZO589830 HJK589829:HJK589830 HTG589829:HTG589830 IDC589829:IDC589830 IMY589829:IMY589830 IWU589829:IWU589830 JGQ589829:JGQ589830 JQM589829:JQM589830 KAI589829:KAI589830 KKE589829:KKE589830 KUA589829:KUA589830 LDW589829:LDW589830 LNS589829:LNS589830 LXO589829:LXO589830 MHK589829:MHK589830 MRG589829:MRG589830 NBC589829:NBC589830 NKY589829:NKY589830 NUU589829:NUU589830 OEQ589829:OEQ589830 OOM589829:OOM589830 OYI589829:OYI589830 PIE589829:PIE589830 PSA589829:PSA589830 QBW589829:QBW589830 QLS589829:QLS589830 QVO589829:QVO589830 RFK589829:RFK589830 RPG589829:RPG589830 RZC589829:RZC589830 SIY589829:SIY589830 SSU589829:SSU589830 TCQ589829:TCQ589830 TMM589829:TMM589830 TWI589829:TWI589830 UGE589829:UGE589830 UQA589829:UQA589830 UZW589829:UZW589830 VJS589829:VJS589830 VTO589829:VTO589830 WDK589829:WDK589830 WNG589829:WNG589830 WXC589829:WXC589830 AU655365:AU655366 KQ655365:KQ655366 UM655365:UM655366 AEI655365:AEI655366 AOE655365:AOE655366 AYA655365:AYA655366 BHW655365:BHW655366 BRS655365:BRS655366 CBO655365:CBO655366 CLK655365:CLK655366 CVG655365:CVG655366 DFC655365:DFC655366 DOY655365:DOY655366 DYU655365:DYU655366 EIQ655365:EIQ655366 ESM655365:ESM655366 FCI655365:FCI655366 FME655365:FME655366 FWA655365:FWA655366 GFW655365:GFW655366 GPS655365:GPS655366 GZO655365:GZO655366 HJK655365:HJK655366 HTG655365:HTG655366 IDC655365:IDC655366 IMY655365:IMY655366 IWU655365:IWU655366 JGQ655365:JGQ655366 JQM655365:JQM655366 KAI655365:KAI655366 KKE655365:KKE655366 KUA655365:KUA655366 LDW655365:LDW655366 LNS655365:LNS655366 LXO655365:LXO655366 MHK655365:MHK655366 MRG655365:MRG655366 NBC655365:NBC655366 NKY655365:NKY655366 NUU655365:NUU655366 OEQ655365:OEQ655366 OOM655365:OOM655366 OYI655365:OYI655366 PIE655365:PIE655366 PSA655365:PSA655366 QBW655365:QBW655366 QLS655365:QLS655366 QVO655365:QVO655366 RFK655365:RFK655366 RPG655365:RPG655366 RZC655365:RZC655366 SIY655365:SIY655366 SSU655365:SSU655366 TCQ655365:TCQ655366 TMM655365:TMM655366 TWI655365:TWI655366 UGE655365:UGE655366 UQA655365:UQA655366 UZW655365:UZW655366 VJS655365:VJS655366 VTO655365:VTO655366 WDK655365:WDK655366 WNG655365:WNG655366 WXC655365:WXC655366 AU720901:AU720902 KQ720901:KQ720902 UM720901:UM720902 AEI720901:AEI720902 AOE720901:AOE720902 AYA720901:AYA720902 BHW720901:BHW720902 BRS720901:BRS720902 CBO720901:CBO720902 CLK720901:CLK720902 CVG720901:CVG720902 DFC720901:DFC720902 DOY720901:DOY720902 DYU720901:DYU720902 EIQ720901:EIQ720902 ESM720901:ESM720902 FCI720901:FCI720902 FME720901:FME720902 FWA720901:FWA720902 GFW720901:GFW720902 GPS720901:GPS720902 GZO720901:GZO720902 HJK720901:HJK720902 HTG720901:HTG720902 IDC720901:IDC720902 IMY720901:IMY720902 IWU720901:IWU720902 JGQ720901:JGQ720902 JQM720901:JQM720902 KAI720901:KAI720902 KKE720901:KKE720902 KUA720901:KUA720902 LDW720901:LDW720902 LNS720901:LNS720902 LXO720901:LXO720902 MHK720901:MHK720902 MRG720901:MRG720902 NBC720901:NBC720902 NKY720901:NKY720902 NUU720901:NUU720902 OEQ720901:OEQ720902 OOM720901:OOM720902 OYI720901:OYI720902 PIE720901:PIE720902 PSA720901:PSA720902 QBW720901:QBW720902 QLS720901:QLS720902 QVO720901:QVO720902 RFK720901:RFK720902 RPG720901:RPG720902 RZC720901:RZC720902 SIY720901:SIY720902 SSU720901:SSU720902 TCQ720901:TCQ720902 TMM720901:TMM720902 TWI720901:TWI720902 UGE720901:UGE720902 UQA720901:UQA720902 UZW720901:UZW720902 VJS720901:VJS720902 VTO720901:VTO720902 WDK720901:WDK720902 WNG720901:WNG720902 WXC720901:WXC720902 AU786437:AU786438 KQ786437:KQ786438 UM786437:UM786438 AEI786437:AEI786438 AOE786437:AOE786438 AYA786437:AYA786438 BHW786437:BHW786438 BRS786437:BRS786438 CBO786437:CBO786438 CLK786437:CLK786438 CVG786437:CVG786438 DFC786437:DFC786438 DOY786437:DOY786438 DYU786437:DYU786438 EIQ786437:EIQ786438 ESM786437:ESM786438 FCI786437:FCI786438 FME786437:FME786438 FWA786437:FWA786438 GFW786437:GFW786438 GPS786437:GPS786438 GZO786437:GZO786438 HJK786437:HJK786438 HTG786437:HTG786438 IDC786437:IDC786438 IMY786437:IMY786438 IWU786437:IWU786438 JGQ786437:JGQ786438 JQM786437:JQM786438 KAI786437:KAI786438 KKE786437:KKE786438 KUA786437:KUA786438 LDW786437:LDW786438 LNS786437:LNS786438 LXO786437:LXO786438 MHK786437:MHK786438 MRG786437:MRG786438 NBC786437:NBC786438 NKY786437:NKY786438 NUU786437:NUU786438 OEQ786437:OEQ786438 OOM786437:OOM786438 OYI786437:OYI786438 PIE786437:PIE786438 PSA786437:PSA786438 QBW786437:QBW786438 QLS786437:QLS786438 QVO786437:QVO786438 RFK786437:RFK786438 RPG786437:RPG786438 RZC786437:RZC786438 SIY786437:SIY786438 SSU786437:SSU786438 TCQ786437:TCQ786438 TMM786437:TMM786438 TWI786437:TWI786438 UGE786437:UGE786438 UQA786437:UQA786438 UZW786437:UZW786438 VJS786437:VJS786438 VTO786437:VTO786438 WDK786437:WDK786438 WNG786437:WNG786438 WXC786437:WXC786438 AU851973:AU851974 KQ851973:KQ851974 UM851973:UM851974 AEI851973:AEI851974 AOE851973:AOE851974 AYA851973:AYA851974 BHW851973:BHW851974 BRS851973:BRS851974 CBO851973:CBO851974 CLK851973:CLK851974 CVG851973:CVG851974 DFC851973:DFC851974 DOY851973:DOY851974 DYU851973:DYU851974 EIQ851973:EIQ851974 ESM851973:ESM851974 FCI851973:FCI851974 FME851973:FME851974 FWA851973:FWA851974 GFW851973:GFW851974 GPS851973:GPS851974 GZO851973:GZO851974 HJK851973:HJK851974 HTG851973:HTG851974 IDC851973:IDC851974 IMY851973:IMY851974 IWU851973:IWU851974 JGQ851973:JGQ851974 JQM851973:JQM851974 KAI851973:KAI851974 KKE851973:KKE851974 KUA851973:KUA851974 LDW851973:LDW851974 LNS851973:LNS851974 LXO851973:LXO851974 MHK851973:MHK851974 MRG851973:MRG851974 NBC851973:NBC851974 NKY851973:NKY851974 NUU851973:NUU851974 OEQ851973:OEQ851974 OOM851973:OOM851974 OYI851973:OYI851974 PIE851973:PIE851974 PSA851973:PSA851974 QBW851973:QBW851974 QLS851973:QLS851974 QVO851973:QVO851974 RFK851973:RFK851974 RPG851973:RPG851974 RZC851973:RZC851974 SIY851973:SIY851974 SSU851973:SSU851974 TCQ851973:TCQ851974 TMM851973:TMM851974 TWI851973:TWI851974 UGE851973:UGE851974 UQA851973:UQA851974 UZW851973:UZW851974 VJS851973:VJS851974 VTO851973:VTO851974 WDK851973:WDK851974 WNG851973:WNG851974 WXC851973:WXC851974 AU917509:AU917510 KQ917509:KQ917510 UM917509:UM917510 AEI917509:AEI917510 AOE917509:AOE917510 AYA917509:AYA917510 BHW917509:BHW917510 BRS917509:BRS917510 CBO917509:CBO917510 CLK917509:CLK917510 CVG917509:CVG917510 DFC917509:DFC917510 DOY917509:DOY917510 DYU917509:DYU917510 EIQ917509:EIQ917510 ESM917509:ESM917510 FCI917509:FCI917510 FME917509:FME917510 FWA917509:FWA917510 GFW917509:GFW917510 GPS917509:GPS917510 GZO917509:GZO917510 HJK917509:HJK917510 HTG917509:HTG917510 IDC917509:IDC917510 IMY917509:IMY917510 IWU917509:IWU917510 JGQ917509:JGQ917510 JQM917509:JQM917510 KAI917509:KAI917510 KKE917509:KKE917510 KUA917509:KUA917510 LDW917509:LDW917510 LNS917509:LNS917510 LXO917509:LXO917510 MHK917509:MHK917510 MRG917509:MRG917510 NBC917509:NBC917510 NKY917509:NKY917510 NUU917509:NUU917510 OEQ917509:OEQ917510 OOM917509:OOM917510 OYI917509:OYI917510 PIE917509:PIE917510 PSA917509:PSA917510 QBW917509:QBW917510 QLS917509:QLS917510 QVO917509:QVO917510 RFK917509:RFK917510 RPG917509:RPG917510 RZC917509:RZC917510 SIY917509:SIY917510 SSU917509:SSU917510 TCQ917509:TCQ917510 TMM917509:TMM917510 TWI917509:TWI917510 UGE917509:UGE917510 UQA917509:UQA917510 UZW917509:UZW917510 VJS917509:VJS917510 VTO917509:VTO917510 WDK917509:WDK917510 WNG917509:WNG917510 WXC917509:WXC917510 AU983045:AU983046 KQ983045:KQ983046 UM983045:UM983046 AEI983045:AEI983046 AOE983045:AOE983046 AYA983045:AYA983046 BHW983045:BHW983046 BRS983045:BRS983046 CBO983045:CBO983046 CLK983045:CLK983046 CVG983045:CVG983046 DFC983045:DFC983046 DOY983045:DOY983046 DYU983045:DYU983046 EIQ983045:EIQ983046 ESM983045:ESM983046 FCI983045:FCI983046 FME983045:FME983046 FWA983045:FWA983046 GFW983045:GFW983046 GPS983045:GPS983046 GZO983045:GZO983046 HJK983045:HJK983046 HTG983045:HTG983046 IDC983045:IDC983046 IMY983045:IMY983046 IWU983045:IWU983046 JGQ983045:JGQ983046 JQM983045:JQM983046 KAI983045:KAI983046 KKE983045:KKE983046 KUA983045:KUA983046 LDW983045:LDW983046 LNS983045:LNS983046 LXO983045:LXO983046 MHK983045:MHK983046 MRG983045:MRG983046 NBC983045:NBC983046 NKY983045:NKY983046 NUU983045:NUU983046 OEQ983045:OEQ983046 OOM983045:OOM983046 OYI983045:OYI983046 PIE983045:PIE983046 PSA983045:PSA983046 QBW983045:QBW983046 QLS983045:QLS983046 QVO983045:QVO983046 RFK983045:RFK983046 RPG983045:RPG983046 RZC983045:RZC983046 SIY983045:SIY983046 SSU983045:SSU983046 TCQ983045:TCQ983046 TMM983045:TMM983046 TWI983045:TWI983046 UGE983045:UGE983046 UQA983045:UQA983046 UZW983045:UZW983046 VJS983045:VJS983046 VTO983045:VTO983046 WDK983045:WDK983046 WNG983045:WNG983046 WXC983045:WXC983046 AU8:AU14 KQ8:KQ14 UM8:UM14 AEI8:AEI14 AOE8:AOE14 AYA8:AYA14 BHW8:BHW14 BRS8:BRS14 CBO8:CBO14 CLK8:CLK14 CVG8:CVG14 DFC8:DFC14 DOY8:DOY14 DYU8:DYU14 EIQ8:EIQ14 ESM8:ESM14 FCI8:FCI14 FME8:FME14 FWA8:FWA14 GFW8:GFW14 GPS8:GPS14 GZO8:GZO14 HJK8:HJK14 HTG8:HTG14 IDC8:IDC14 IMY8:IMY14 IWU8:IWU14 JGQ8:JGQ14 JQM8:JQM14 KAI8:KAI14 KKE8:KKE14 KUA8:KUA14 LDW8:LDW14 LNS8:LNS14 LXO8:LXO14 MHK8:MHK14 MRG8:MRG14 NBC8:NBC14 NKY8:NKY14 NUU8:NUU14 OEQ8:OEQ14 OOM8:OOM14 OYI8:OYI14 PIE8:PIE14 PSA8:PSA14 QBW8:QBW14 QLS8:QLS14 QVO8:QVO14 RFK8:RFK14 RPG8:RPG14 RZC8:RZC14 SIY8:SIY14 SSU8:SSU14 TCQ8:TCQ14 TMM8:TMM14 TWI8:TWI14 UGE8:UGE14 UQA8:UQA14 UZW8:UZW14 VJS8:VJS14 VTO8:VTO14 WDK8:WDK14 WNG8:WNG14 WXC8:WXC14 AU65544:AU65550 KQ65544:KQ65550 UM65544:UM65550 AEI65544:AEI65550 AOE65544:AOE65550 AYA65544:AYA65550 BHW65544:BHW65550 BRS65544:BRS65550 CBO65544:CBO65550 CLK65544:CLK65550 CVG65544:CVG65550 DFC65544:DFC65550 DOY65544:DOY65550 DYU65544:DYU65550 EIQ65544:EIQ65550 ESM65544:ESM65550 FCI65544:FCI65550 FME65544:FME65550 FWA65544:FWA65550 GFW65544:GFW65550 GPS65544:GPS65550 GZO65544:GZO65550 HJK65544:HJK65550 HTG65544:HTG65550 IDC65544:IDC65550 IMY65544:IMY65550 IWU65544:IWU65550 JGQ65544:JGQ65550 JQM65544:JQM65550 KAI65544:KAI65550 KKE65544:KKE65550 KUA65544:KUA65550 LDW65544:LDW65550 LNS65544:LNS65550 LXO65544:LXO65550 MHK65544:MHK65550 MRG65544:MRG65550 NBC65544:NBC65550 NKY65544:NKY65550 NUU65544:NUU65550 OEQ65544:OEQ65550 OOM65544:OOM65550 OYI65544:OYI65550 PIE65544:PIE65550 PSA65544:PSA65550 QBW65544:QBW65550 QLS65544:QLS65550 QVO65544:QVO65550 RFK65544:RFK65550 RPG65544:RPG65550 RZC65544:RZC65550 SIY65544:SIY65550 SSU65544:SSU65550 TCQ65544:TCQ65550 TMM65544:TMM65550 TWI65544:TWI65550 UGE65544:UGE65550 UQA65544:UQA65550 UZW65544:UZW65550 VJS65544:VJS65550 VTO65544:VTO65550 WDK65544:WDK65550 WNG65544:WNG65550 WXC65544:WXC65550 AU131080:AU131086 KQ131080:KQ131086 UM131080:UM131086 AEI131080:AEI131086 AOE131080:AOE131086 AYA131080:AYA131086 BHW131080:BHW131086 BRS131080:BRS131086 CBO131080:CBO131086 CLK131080:CLK131086 CVG131080:CVG131086 DFC131080:DFC131086 DOY131080:DOY131086 DYU131080:DYU131086 EIQ131080:EIQ131086 ESM131080:ESM131086 FCI131080:FCI131086 FME131080:FME131086 FWA131080:FWA131086 GFW131080:GFW131086 GPS131080:GPS131086 GZO131080:GZO131086 HJK131080:HJK131086 HTG131080:HTG131086 IDC131080:IDC131086 IMY131080:IMY131086 IWU131080:IWU131086 JGQ131080:JGQ131086 JQM131080:JQM131086 KAI131080:KAI131086 KKE131080:KKE131086 KUA131080:KUA131086 LDW131080:LDW131086 LNS131080:LNS131086 LXO131080:LXO131086 MHK131080:MHK131086 MRG131080:MRG131086 NBC131080:NBC131086 NKY131080:NKY131086 NUU131080:NUU131086 OEQ131080:OEQ131086 OOM131080:OOM131086 OYI131080:OYI131086 PIE131080:PIE131086 PSA131080:PSA131086 QBW131080:QBW131086 QLS131080:QLS131086 QVO131080:QVO131086 RFK131080:RFK131086 RPG131080:RPG131086 RZC131080:RZC131086 SIY131080:SIY131086 SSU131080:SSU131086 TCQ131080:TCQ131086 TMM131080:TMM131086 TWI131080:TWI131086 UGE131080:UGE131086 UQA131080:UQA131086 UZW131080:UZW131086 VJS131080:VJS131086 VTO131080:VTO131086 WDK131080:WDK131086 WNG131080:WNG131086 WXC131080:WXC131086 AU196616:AU196622 KQ196616:KQ196622 UM196616:UM196622 AEI196616:AEI196622 AOE196616:AOE196622 AYA196616:AYA196622 BHW196616:BHW196622 BRS196616:BRS196622 CBO196616:CBO196622 CLK196616:CLK196622 CVG196616:CVG196622 DFC196616:DFC196622 DOY196616:DOY196622 DYU196616:DYU196622 EIQ196616:EIQ196622 ESM196616:ESM196622 FCI196616:FCI196622 FME196616:FME196622 FWA196616:FWA196622 GFW196616:GFW196622 GPS196616:GPS196622 GZO196616:GZO196622 HJK196616:HJK196622 HTG196616:HTG196622 IDC196616:IDC196622 IMY196616:IMY196622 IWU196616:IWU196622 JGQ196616:JGQ196622 JQM196616:JQM196622 KAI196616:KAI196622 KKE196616:KKE196622 KUA196616:KUA196622 LDW196616:LDW196622 LNS196616:LNS196622 LXO196616:LXO196622 MHK196616:MHK196622 MRG196616:MRG196622 NBC196616:NBC196622 NKY196616:NKY196622 NUU196616:NUU196622 OEQ196616:OEQ196622 OOM196616:OOM196622 OYI196616:OYI196622 PIE196616:PIE196622 PSA196616:PSA196622 QBW196616:QBW196622 QLS196616:QLS196622 QVO196616:QVO196622 RFK196616:RFK196622 RPG196616:RPG196622 RZC196616:RZC196622 SIY196616:SIY196622 SSU196616:SSU196622 TCQ196616:TCQ196622 TMM196616:TMM196622 TWI196616:TWI196622 UGE196616:UGE196622 UQA196616:UQA196622 UZW196616:UZW196622 VJS196616:VJS196622 VTO196616:VTO196622 WDK196616:WDK196622 WNG196616:WNG196622 WXC196616:WXC196622 AU262152:AU262158 KQ262152:KQ262158 UM262152:UM262158 AEI262152:AEI262158 AOE262152:AOE262158 AYA262152:AYA262158 BHW262152:BHW262158 BRS262152:BRS262158 CBO262152:CBO262158 CLK262152:CLK262158 CVG262152:CVG262158 DFC262152:DFC262158 DOY262152:DOY262158 DYU262152:DYU262158 EIQ262152:EIQ262158 ESM262152:ESM262158 FCI262152:FCI262158 FME262152:FME262158 FWA262152:FWA262158 GFW262152:GFW262158 GPS262152:GPS262158 GZO262152:GZO262158 HJK262152:HJK262158 HTG262152:HTG262158 IDC262152:IDC262158 IMY262152:IMY262158 IWU262152:IWU262158 JGQ262152:JGQ262158 JQM262152:JQM262158 KAI262152:KAI262158 KKE262152:KKE262158 KUA262152:KUA262158 LDW262152:LDW262158 LNS262152:LNS262158 LXO262152:LXO262158 MHK262152:MHK262158 MRG262152:MRG262158 NBC262152:NBC262158 NKY262152:NKY262158 NUU262152:NUU262158 OEQ262152:OEQ262158 OOM262152:OOM262158 OYI262152:OYI262158 PIE262152:PIE262158 PSA262152:PSA262158 QBW262152:QBW262158 QLS262152:QLS262158 QVO262152:QVO262158 RFK262152:RFK262158 RPG262152:RPG262158 RZC262152:RZC262158 SIY262152:SIY262158 SSU262152:SSU262158 TCQ262152:TCQ262158 TMM262152:TMM262158 TWI262152:TWI262158 UGE262152:UGE262158 UQA262152:UQA262158 UZW262152:UZW262158 VJS262152:VJS262158 VTO262152:VTO262158 WDK262152:WDK262158 WNG262152:WNG262158 WXC262152:WXC262158 AU327688:AU327694 KQ327688:KQ327694 UM327688:UM327694 AEI327688:AEI327694 AOE327688:AOE327694 AYA327688:AYA327694 BHW327688:BHW327694 BRS327688:BRS327694 CBO327688:CBO327694 CLK327688:CLK327694 CVG327688:CVG327694 DFC327688:DFC327694 DOY327688:DOY327694 DYU327688:DYU327694 EIQ327688:EIQ327694 ESM327688:ESM327694 FCI327688:FCI327694 FME327688:FME327694 FWA327688:FWA327694 GFW327688:GFW327694 GPS327688:GPS327694 GZO327688:GZO327694 HJK327688:HJK327694 HTG327688:HTG327694 IDC327688:IDC327694 IMY327688:IMY327694 IWU327688:IWU327694 JGQ327688:JGQ327694 JQM327688:JQM327694 KAI327688:KAI327694 KKE327688:KKE327694 KUA327688:KUA327694 LDW327688:LDW327694 LNS327688:LNS327694 LXO327688:LXO327694 MHK327688:MHK327694 MRG327688:MRG327694 NBC327688:NBC327694 NKY327688:NKY327694 NUU327688:NUU327694 OEQ327688:OEQ327694 OOM327688:OOM327694 OYI327688:OYI327694 PIE327688:PIE327694 PSA327688:PSA327694 QBW327688:QBW327694 QLS327688:QLS327694 QVO327688:QVO327694 RFK327688:RFK327694 RPG327688:RPG327694 RZC327688:RZC327694 SIY327688:SIY327694 SSU327688:SSU327694 TCQ327688:TCQ327694 TMM327688:TMM327694 TWI327688:TWI327694 UGE327688:UGE327694 UQA327688:UQA327694 UZW327688:UZW327694 VJS327688:VJS327694 VTO327688:VTO327694 WDK327688:WDK327694 WNG327688:WNG327694 WXC327688:WXC327694 AU393224:AU393230 KQ393224:KQ393230 UM393224:UM393230 AEI393224:AEI393230 AOE393224:AOE393230 AYA393224:AYA393230 BHW393224:BHW393230 BRS393224:BRS393230 CBO393224:CBO393230 CLK393224:CLK393230 CVG393224:CVG393230 DFC393224:DFC393230 DOY393224:DOY393230 DYU393224:DYU393230 EIQ393224:EIQ393230 ESM393224:ESM393230 FCI393224:FCI393230 FME393224:FME393230 FWA393224:FWA393230 GFW393224:GFW393230 GPS393224:GPS393230 GZO393224:GZO393230 HJK393224:HJK393230 HTG393224:HTG393230 IDC393224:IDC393230 IMY393224:IMY393230 IWU393224:IWU393230 JGQ393224:JGQ393230 JQM393224:JQM393230 KAI393224:KAI393230 KKE393224:KKE393230 KUA393224:KUA393230 LDW393224:LDW393230 LNS393224:LNS393230 LXO393224:LXO393230 MHK393224:MHK393230 MRG393224:MRG393230 NBC393224:NBC393230 NKY393224:NKY393230 NUU393224:NUU393230 OEQ393224:OEQ393230 OOM393224:OOM393230 OYI393224:OYI393230 PIE393224:PIE393230 PSA393224:PSA393230 QBW393224:QBW393230 QLS393224:QLS393230 QVO393224:QVO393230 RFK393224:RFK393230 RPG393224:RPG393230 RZC393224:RZC393230 SIY393224:SIY393230 SSU393224:SSU393230 TCQ393224:TCQ393230 TMM393224:TMM393230 TWI393224:TWI393230 UGE393224:UGE393230 UQA393224:UQA393230 UZW393224:UZW393230 VJS393224:VJS393230 VTO393224:VTO393230 WDK393224:WDK393230 WNG393224:WNG393230 WXC393224:WXC393230 AU458760:AU458766 KQ458760:KQ458766 UM458760:UM458766 AEI458760:AEI458766 AOE458760:AOE458766 AYA458760:AYA458766 BHW458760:BHW458766 BRS458760:BRS458766 CBO458760:CBO458766 CLK458760:CLK458766 CVG458760:CVG458766 DFC458760:DFC458766 DOY458760:DOY458766 DYU458760:DYU458766 EIQ458760:EIQ458766 ESM458760:ESM458766 FCI458760:FCI458766 FME458760:FME458766 FWA458760:FWA458766 GFW458760:GFW458766 GPS458760:GPS458766 GZO458760:GZO458766 HJK458760:HJK458766 HTG458760:HTG458766 IDC458760:IDC458766 IMY458760:IMY458766 IWU458760:IWU458766 JGQ458760:JGQ458766 JQM458760:JQM458766 KAI458760:KAI458766 KKE458760:KKE458766 KUA458760:KUA458766 LDW458760:LDW458766 LNS458760:LNS458766 LXO458760:LXO458766 MHK458760:MHK458766 MRG458760:MRG458766 NBC458760:NBC458766 NKY458760:NKY458766 NUU458760:NUU458766 OEQ458760:OEQ458766 OOM458760:OOM458766 OYI458760:OYI458766 PIE458760:PIE458766 PSA458760:PSA458766 QBW458760:QBW458766 QLS458760:QLS458766 QVO458760:QVO458766 RFK458760:RFK458766 RPG458760:RPG458766 RZC458760:RZC458766 SIY458760:SIY458766 SSU458760:SSU458766 TCQ458760:TCQ458766 TMM458760:TMM458766 TWI458760:TWI458766 UGE458760:UGE458766 UQA458760:UQA458766 UZW458760:UZW458766 VJS458760:VJS458766 VTO458760:VTO458766 WDK458760:WDK458766 WNG458760:WNG458766 WXC458760:WXC458766 AU524296:AU524302 KQ524296:KQ524302 UM524296:UM524302 AEI524296:AEI524302 AOE524296:AOE524302 AYA524296:AYA524302 BHW524296:BHW524302 BRS524296:BRS524302 CBO524296:CBO524302 CLK524296:CLK524302 CVG524296:CVG524302 DFC524296:DFC524302 DOY524296:DOY524302 DYU524296:DYU524302 EIQ524296:EIQ524302 ESM524296:ESM524302 FCI524296:FCI524302 FME524296:FME524302 FWA524296:FWA524302 GFW524296:GFW524302 GPS524296:GPS524302 GZO524296:GZO524302 HJK524296:HJK524302 HTG524296:HTG524302 IDC524296:IDC524302 IMY524296:IMY524302 IWU524296:IWU524302 JGQ524296:JGQ524302 JQM524296:JQM524302 KAI524296:KAI524302 KKE524296:KKE524302 KUA524296:KUA524302 LDW524296:LDW524302 LNS524296:LNS524302 LXO524296:LXO524302 MHK524296:MHK524302 MRG524296:MRG524302 NBC524296:NBC524302 NKY524296:NKY524302 NUU524296:NUU524302 OEQ524296:OEQ524302 OOM524296:OOM524302 OYI524296:OYI524302 PIE524296:PIE524302 PSA524296:PSA524302 QBW524296:QBW524302 QLS524296:QLS524302 QVO524296:QVO524302 RFK524296:RFK524302 RPG524296:RPG524302 RZC524296:RZC524302 SIY524296:SIY524302 SSU524296:SSU524302 TCQ524296:TCQ524302 TMM524296:TMM524302 TWI524296:TWI524302 UGE524296:UGE524302 UQA524296:UQA524302 UZW524296:UZW524302 VJS524296:VJS524302 VTO524296:VTO524302 WDK524296:WDK524302 WNG524296:WNG524302 WXC524296:WXC524302 AU589832:AU589838 KQ589832:KQ589838 UM589832:UM589838 AEI589832:AEI589838 AOE589832:AOE589838 AYA589832:AYA589838 BHW589832:BHW589838 BRS589832:BRS589838 CBO589832:CBO589838 CLK589832:CLK589838 CVG589832:CVG589838 DFC589832:DFC589838 DOY589832:DOY589838 DYU589832:DYU589838 EIQ589832:EIQ589838 ESM589832:ESM589838 FCI589832:FCI589838 FME589832:FME589838 FWA589832:FWA589838 GFW589832:GFW589838 GPS589832:GPS589838 GZO589832:GZO589838 HJK589832:HJK589838 HTG589832:HTG589838 IDC589832:IDC589838 IMY589832:IMY589838 IWU589832:IWU589838 JGQ589832:JGQ589838 JQM589832:JQM589838 KAI589832:KAI589838 KKE589832:KKE589838 KUA589832:KUA589838 LDW589832:LDW589838 LNS589832:LNS589838 LXO589832:LXO589838 MHK589832:MHK589838 MRG589832:MRG589838 NBC589832:NBC589838 NKY589832:NKY589838 NUU589832:NUU589838 OEQ589832:OEQ589838 OOM589832:OOM589838 OYI589832:OYI589838 PIE589832:PIE589838 PSA589832:PSA589838 QBW589832:QBW589838 QLS589832:QLS589838 QVO589832:QVO589838 RFK589832:RFK589838 RPG589832:RPG589838 RZC589832:RZC589838 SIY589832:SIY589838 SSU589832:SSU589838 TCQ589832:TCQ589838 TMM589832:TMM589838 TWI589832:TWI589838 UGE589832:UGE589838 UQA589832:UQA589838 UZW589832:UZW589838 VJS589832:VJS589838 VTO589832:VTO589838 WDK589832:WDK589838 WNG589832:WNG589838 WXC589832:WXC589838 AU655368:AU655374 KQ655368:KQ655374 UM655368:UM655374 AEI655368:AEI655374 AOE655368:AOE655374 AYA655368:AYA655374 BHW655368:BHW655374 BRS655368:BRS655374 CBO655368:CBO655374 CLK655368:CLK655374 CVG655368:CVG655374 DFC655368:DFC655374 DOY655368:DOY655374 DYU655368:DYU655374 EIQ655368:EIQ655374 ESM655368:ESM655374 FCI655368:FCI655374 FME655368:FME655374 FWA655368:FWA655374 GFW655368:GFW655374 GPS655368:GPS655374 GZO655368:GZO655374 HJK655368:HJK655374 HTG655368:HTG655374 IDC655368:IDC655374 IMY655368:IMY655374 IWU655368:IWU655374 JGQ655368:JGQ655374 JQM655368:JQM655374 KAI655368:KAI655374 KKE655368:KKE655374 KUA655368:KUA655374 LDW655368:LDW655374 LNS655368:LNS655374 LXO655368:LXO655374 MHK655368:MHK655374 MRG655368:MRG655374 NBC655368:NBC655374 NKY655368:NKY655374 NUU655368:NUU655374 OEQ655368:OEQ655374 OOM655368:OOM655374 OYI655368:OYI655374 PIE655368:PIE655374 PSA655368:PSA655374 QBW655368:QBW655374 QLS655368:QLS655374 QVO655368:QVO655374 RFK655368:RFK655374 RPG655368:RPG655374 RZC655368:RZC655374 SIY655368:SIY655374 SSU655368:SSU655374 TCQ655368:TCQ655374 TMM655368:TMM655374 TWI655368:TWI655374 UGE655368:UGE655374 UQA655368:UQA655374 UZW655368:UZW655374 VJS655368:VJS655374 VTO655368:VTO655374 WDK655368:WDK655374 WNG655368:WNG655374 WXC655368:WXC655374 AU720904:AU720910 KQ720904:KQ720910 UM720904:UM720910 AEI720904:AEI720910 AOE720904:AOE720910 AYA720904:AYA720910 BHW720904:BHW720910 BRS720904:BRS720910 CBO720904:CBO720910 CLK720904:CLK720910 CVG720904:CVG720910 DFC720904:DFC720910 DOY720904:DOY720910 DYU720904:DYU720910 EIQ720904:EIQ720910 ESM720904:ESM720910 FCI720904:FCI720910 FME720904:FME720910 FWA720904:FWA720910 GFW720904:GFW720910 GPS720904:GPS720910 GZO720904:GZO720910 HJK720904:HJK720910 HTG720904:HTG720910 IDC720904:IDC720910 IMY720904:IMY720910 IWU720904:IWU720910 JGQ720904:JGQ720910 JQM720904:JQM720910 KAI720904:KAI720910 KKE720904:KKE720910 KUA720904:KUA720910 LDW720904:LDW720910 LNS720904:LNS720910 LXO720904:LXO720910 MHK720904:MHK720910 MRG720904:MRG720910 NBC720904:NBC720910 NKY720904:NKY720910 NUU720904:NUU720910 OEQ720904:OEQ720910 OOM720904:OOM720910 OYI720904:OYI720910 PIE720904:PIE720910 PSA720904:PSA720910 QBW720904:QBW720910 QLS720904:QLS720910 QVO720904:QVO720910 RFK720904:RFK720910 RPG720904:RPG720910 RZC720904:RZC720910 SIY720904:SIY720910 SSU720904:SSU720910 TCQ720904:TCQ720910 TMM720904:TMM720910 TWI720904:TWI720910 UGE720904:UGE720910 UQA720904:UQA720910 UZW720904:UZW720910 VJS720904:VJS720910 VTO720904:VTO720910 WDK720904:WDK720910 WNG720904:WNG720910 WXC720904:WXC720910 AU786440:AU786446 KQ786440:KQ786446 UM786440:UM786446 AEI786440:AEI786446 AOE786440:AOE786446 AYA786440:AYA786446 BHW786440:BHW786446 BRS786440:BRS786446 CBO786440:CBO786446 CLK786440:CLK786446 CVG786440:CVG786446 DFC786440:DFC786446 DOY786440:DOY786446 DYU786440:DYU786446 EIQ786440:EIQ786446 ESM786440:ESM786446 FCI786440:FCI786446 FME786440:FME786446 FWA786440:FWA786446 GFW786440:GFW786446 GPS786440:GPS786446 GZO786440:GZO786446 HJK786440:HJK786446 HTG786440:HTG786446 IDC786440:IDC786446 IMY786440:IMY786446 IWU786440:IWU786446 JGQ786440:JGQ786446 JQM786440:JQM786446 KAI786440:KAI786446 KKE786440:KKE786446 KUA786440:KUA786446 LDW786440:LDW786446 LNS786440:LNS786446 LXO786440:LXO786446 MHK786440:MHK786446 MRG786440:MRG786446 NBC786440:NBC786446 NKY786440:NKY786446 NUU786440:NUU786446 OEQ786440:OEQ786446 OOM786440:OOM786446 OYI786440:OYI786446 PIE786440:PIE786446 PSA786440:PSA786446 QBW786440:QBW786446 QLS786440:QLS786446 QVO786440:QVO786446 RFK786440:RFK786446 RPG786440:RPG786446 RZC786440:RZC786446 SIY786440:SIY786446 SSU786440:SSU786446 TCQ786440:TCQ786446 TMM786440:TMM786446 TWI786440:TWI786446 UGE786440:UGE786446 UQA786440:UQA786446 UZW786440:UZW786446 VJS786440:VJS786446 VTO786440:VTO786446 WDK786440:WDK786446 WNG786440:WNG786446 WXC786440:WXC786446 AU851976:AU851982 KQ851976:KQ851982 UM851976:UM851982 AEI851976:AEI851982 AOE851976:AOE851982 AYA851976:AYA851982 BHW851976:BHW851982 BRS851976:BRS851982 CBO851976:CBO851982 CLK851976:CLK851982 CVG851976:CVG851982 DFC851976:DFC851982 DOY851976:DOY851982 DYU851976:DYU851982 EIQ851976:EIQ851982 ESM851976:ESM851982 FCI851976:FCI851982 FME851976:FME851982 FWA851976:FWA851982 GFW851976:GFW851982 GPS851976:GPS851982 GZO851976:GZO851982 HJK851976:HJK851982 HTG851976:HTG851982 IDC851976:IDC851982 IMY851976:IMY851982 IWU851976:IWU851982 JGQ851976:JGQ851982 JQM851976:JQM851982 KAI851976:KAI851982 KKE851976:KKE851982 KUA851976:KUA851982 LDW851976:LDW851982 LNS851976:LNS851982 LXO851976:LXO851982 MHK851976:MHK851982 MRG851976:MRG851982 NBC851976:NBC851982 NKY851976:NKY851982 NUU851976:NUU851982 OEQ851976:OEQ851982 OOM851976:OOM851982 OYI851976:OYI851982 PIE851976:PIE851982 PSA851976:PSA851982 QBW851976:QBW851982 QLS851976:QLS851982 QVO851976:QVO851982 RFK851976:RFK851982 RPG851976:RPG851982 RZC851976:RZC851982 SIY851976:SIY851982 SSU851976:SSU851982 TCQ851976:TCQ851982 TMM851976:TMM851982 TWI851976:TWI851982 UGE851976:UGE851982 UQA851976:UQA851982 UZW851976:UZW851982 VJS851976:VJS851982 VTO851976:VTO851982 WDK851976:WDK851982 WNG851976:WNG851982 WXC851976:WXC851982 AU917512:AU917518 KQ917512:KQ917518 UM917512:UM917518 AEI917512:AEI917518 AOE917512:AOE917518 AYA917512:AYA917518 BHW917512:BHW917518 BRS917512:BRS917518 CBO917512:CBO917518 CLK917512:CLK917518 CVG917512:CVG917518 DFC917512:DFC917518 DOY917512:DOY917518 DYU917512:DYU917518 EIQ917512:EIQ917518 ESM917512:ESM917518 FCI917512:FCI917518 FME917512:FME917518 FWA917512:FWA917518 GFW917512:GFW917518 GPS917512:GPS917518 GZO917512:GZO917518 HJK917512:HJK917518 HTG917512:HTG917518 IDC917512:IDC917518 IMY917512:IMY917518 IWU917512:IWU917518 JGQ917512:JGQ917518 JQM917512:JQM917518 KAI917512:KAI917518 KKE917512:KKE917518 KUA917512:KUA917518 LDW917512:LDW917518 LNS917512:LNS917518 LXO917512:LXO917518 MHK917512:MHK917518 MRG917512:MRG917518 NBC917512:NBC917518 NKY917512:NKY917518 NUU917512:NUU917518 OEQ917512:OEQ917518 OOM917512:OOM917518 OYI917512:OYI917518 PIE917512:PIE917518 PSA917512:PSA917518 QBW917512:QBW917518 QLS917512:QLS917518 QVO917512:QVO917518 RFK917512:RFK917518 RPG917512:RPG917518 RZC917512:RZC917518 SIY917512:SIY917518 SSU917512:SSU917518 TCQ917512:TCQ917518 TMM917512:TMM917518 TWI917512:TWI917518 UGE917512:UGE917518 UQA917512:UQA917518 UZW917512:UZW917518 VJS917512:VJS917518 VTO917512:VTO917518 WDK917512:WDK917518 WNG917512:WNG917518 WXC917512:WXC917518 AU983048:AU983054 KQ983048:KQ983054 UM983048:UM983054 AEI983048:AEI983054 AOE983048:AOE983054 AYA983048:AYA983054 BHW983048:BHW983054 BRS983048:BRS983054 CBO983048:CBO983054 CLK983048:CLK983054 CVG983048:CVG983054 DFC983048:DFC983054 DOY983048:DOY983054 DYU983048:DYU983054 EIQ983048:EIQ983054 ESM983048:ESM983054 FCI983048:FCI983054 FME983048:FME983054 FWA983048:FWA983054 GFW983048:GFW983054 GPS983048:GPS983054 GZO983048:GZO983054 HJK983048:HJK983054 HTG983048:HTG983054 IDC983048:IDC983054 IMY983048:IMY983054 IWU983048:IWU983054 JGQ983048:JGQ983054 JQM983048:JQM983054 KAI983048:KAI983054 KKE983048:KKE983054 KUA983048:KUA983054 LDW983048:LDW983054 LNS983048:LNS983054 LXO983048:LXO983054 MHK983048:MHK983054 MRG983048:MRG983054 NBC983048:NBC983054 NKY983048:NKY983054 NUU983048:NUU983054 OEQ983048:OEQ983054 OOM983048:OOM983054 OYI983048:OYI983054 PIE983048:PIE983054 PSA983048:PSA983054 QBW983048:QBW983054 QLS983048:QLS983054 QVO983048:QVO983054 RFK983048:RFK983054 RPG983048:RPG983054 RZC983048:RZC983054 SIY983048:SIY983054 SSU983048:SSU983054 TCQ983048:TCQ983054 TMM983048:TMM983054 TWI983048:TWI983054 UGE983048:UGE983054 UQA983048:UQA983054 UZW983048:UZW983054 VJS983048:VJS983054 VTO983048:VTO983054 WDK983048:WDK983054 WNG983048:WNG983054 WXC983048:WXC983054 B5:B6 IX5:IX6 ST5:ST6 ACP5:ACP6 AML5:AML6 AWH5:AWH6 BGD5:BGD6 BPZ5:BPZ6 BZV5:BZV6 CJR5:CJR6 CTN5:CTN6 DDJ5:DDJ6 DNF5:DNF6 DXB5:DXB6 EGX5:EGX6 EQT5:EQT6 FAP5:FAP6 FKL5:FKL6 FUH5:FUH6 GED5:GED6 GNZ5:GNZ6 GXV5:GXV6 HHR5:HHR6 HRN5:HRN6 IBJ5:IBJ6 ILF5:ILF6 IVB5:IVB6 JEX5:JEX6 JOT5:JOT6 JYP5:JYP6 KIL5:KIL6 KSH5:KSH6 LCD5:LCD6 LLZ5:LLZ6 LVV5:LVV6 MFR5:MFR6 MPN5:MPN6 MZJ5:MZJ6 NJF5:NJF6 NTB5:NTB6 OCX5:OCX6 OMT5:OMT6 OWP5:OWP6 PGL5:PGL6 PQH5:PQH6 QAD5:QAD6 QJZ5:QJZ6 QTV5:QTV6 RDR5:RDR6 RNN5:RNN6 RXJ5:RXJ6 SHF5:SHF6 SRB5:SRB6 TAX5:TAX6 TKT5:TKT6 TUP5:TUP6 UEL5:UEL6 UOH5:UOH6 UYD5:UYD6 VHZ5:VHZ6 VRV5:VRV6 WBR5:WBR6 WLN5:WLN6 WVJ5:WVJ6 B65541:B65542 IX65541:IX65542 ST65541:ST65542 ACP65541:ACP65542 AML65541:AML65542 AWH65541:AWH65542 BGD65541:BGD65542 BPZ65541:BPZ65542 BZV65541:BZV65542 CJR65541:CJR65542 CTN65541:CTN65542 DDJ65541:DDJ65542 DNF65541:DNF65542 DXB65541:DXB65542 EGX65541:EGX65542 EQT65541:EQT65542 FAP65541:FAP65542 FKL65541:FKL65542 FUH65541:FUH65542 GED65541:GED65542 GNZ65541:GNZ65542 GXV65541:GXV65542 HHR65541:HHR65542 HRN65541:HRN65542 IBJ65541:IBJ65542 ILF65541:ILF65542 IVB65541:IVB65542 JEX65541:JEX65542 JOT65541:JOT65542 JYP65541:JYP65542 KIL65541:KIL65542 KSH65541:KSH65542 LCD65541:LCD65542 LLZ65541:LLZ65542 LVV65541:LVV65542 MFR65541:MFR65542 MPN65541:MPN65542 MZJ65541:MZJ65542 NJF65541:NJF65542 NTB65541:NTB65542 OCX65541:OCX65542 OMT65541:OMT65542 OWP65541:OWP65542 PGL65541:PGL65542 PQH65541:PQH65542 QAD65541:QAD65542 QJZ65541:QJZ65542 QTV65541:QTV65542 RDR65541:RDR65542 RNN65541:RNN65542 RXJ65541:RXJ65542 SHF65541:SHF65542 SRB65541:SRB65542 TAX65541:TAX65542 TKT65541:TKT65542 TUP65541:TUP65542 UEL65541:UEL65542 UOH65541:UOH65542 UYD65541:UYD65542 VHZ65541:VHZ65542 VRV65541:VRV65542 WBR65541:WBR65542 WLN65541:WLN65542 WVJ65541:WVJ65542 B131077:B131078 IX131077:IX131078 ST131077:ST131078 ACP131077:ACP131078 AML131077:AML131078 AWH131077:AWH131078 BGD131077:BGD131078 BPZ131077:BPZ131078 BZV131077:BZV131078 CJR131077:CJR131078 CTN131077:CTN131078 DDJ131077:DDJ131078 DNF131077:DNF131078 DXB131077:DXB131078 EGX131077:EGX131078 EQT131077:EQT131078 FAP131077:FAP131078 FKL131077:FKL131078 FUH131077:FUH131078 GED131077:GED131078 GNZ131077:GNZ131078 GXV131077:GXV131078 HHR131077:HHR131078 HRN131077:HRN131078 IBJ131077:IBJ131078 ILF131077:ILF131078 IVB131077:IVB131078 JEX131077:JEX131078 JOT131077:JOT131078 JYP131077:JYP131078 KIL131077:KIL131078 KSH131077:KSH131078 LCD131077:LCD131078 LLZ131077:LLZ131078 LVV131077:LVV131078 MFR131077:MFR131078 MPN131077:MPN131078 MZJ131077:MZJ131078 NJF131077:NJF131078 NTB131077:NTB131078 OCX131077:OCX131078 OMT131077:OMT131078 OWP131077:OWP131078 PGL131077:PGL131078 PQH131077:PQH131078 QAD131077:QAD131078 QJZ131077:QJZ131078 QTV131077:QTV131078 RDR131077:RDR131078 RNN131077:RNN131078 RXJ131077:RXJ131078 SHF131077:SHF131078 SRB131077:SRB131078 TAX131077:TAX131078 TKT131077:TKT131078 TUP131077:TUP131078 UEL131077:UEL131078 UOH131077:UOH131078 UYD131077:UYD131078 VHZ131077:VHZ131078 VRV131077:VRV131078 WBR131077:WBR131078 WLN131077:WLN131078 WVJ131077:WVJ131078 B196613:B196614 IX196613:IX196614 ST196613:ST196614 ACP196613:ACP196614 AML196613:AML196614 AWH196613:AWH196614 BGD196613:BGD196614 BPZ196613:BPZ196614 BZV196613:BZV196614 CJR196613:CJR196614 CTN196613:CTN196614 DDJ196613:DDJ196614 DNF196613:DNF196614 DXB196613:DXB196614 EGX196613:EGX196614 EQT196613:EQT196614 FAP196613:FAP196614 FKL196613:FKL196614 FUH196613:FUH196614 GED196613:GED196614 GNZ196613:GNZ196614 GXV196613:GXV196614 HHR196613:HHR196614 HRN196613:HRN196614 IBJ196613:IBJ196614 ILF196613:ILF196614 IVB196613:IVB196614 JEX196613:JEX196614 JOT196613:JOT196614 JYP196613:JYP196614 KIL196613:KIL196614 KSH196613:KSH196614 LCD196613:LCD196614 LLZ196613:LLZ196614 LVV196613:LVV196614 MFR196613:MFR196614 MPN196613:MPN196614 MZJ196613:MZJ196614 NJF196613:NJF196614 NTB196613:NTB196614 OCX196613:OCX196614 OMT196613:OMT196614 OWP196613:OWP196614 PGL196613:PGL196614 PQH196613:PQH196614 QAD196613:QAD196614 QJZ196613:QJZ196614 QTV196613:QTV196614 RDR196613:RDR196614 RNN196613:RNN196614 RXJ196613:RXJ196614 SHF196613:SHF196614 SRB196613:SRB196614 TAX196613:TAX196614 TKT196613:TKT196614 TUP196613:TUP196614 UEL196613:UEL196614 UOH196613:UOH196614 UYD196613:UYD196614 VHZ196613:VHZ196614 VRV196613:VRV196614 WBR196613:WBR196614 WLN196613:WLN196614 WVJ196613:WVJ196614 B262149:B262150 IX262149:IX262150 ST262149:ST262150 ACP262149:ACP262150 AML262149:AML262150 AWH262149:AWH262150 BGD262149:BGD262150 BPZ262149:BPZ262150 BZV262149:BZV262150 CJR262149:CJR262150 CTN262149:CTN262150 DDJ262149:DDJ262150 DNF262149:DNF262150 DXB262149:DXB262150 EGX262149:EGX262150 EQT262149:EQT262150 FAP262149:FAP262150 FKL262149:FKL262150 FUH262149:FUH262150 GED262149:GED262150 GNZ262149:GNZ262150 GXV262149:GXV262150 HHR262149:HHR262150 HRN262149:HRN262150 IBJ262149:IBJ262150 ILF262149:ILF262150 IVB262149:IVB262150 JEX262149:JEX262150 JOT262149:JOT262150 JYP262149:JYP262150 KIL262149:KIL262150 KSH262149:KSH262150 LCD262149:LCD262150 LLZ262149:LLZ262150 LVV262149:LVV262150 MFR262149:MFR262150 MPN262149:MPN262150 MZJ262149:MZJ262150 NJF262149:NJF262150 NTB262149:NTB262150 OCX262149:OCX262150 OMT262149:OMT262150 OWP262149:OWP262150 PGL262149:PGL262150 PQH262149:PQH262150 QAD262149:QAD262150 QJZ262149:QJZ262150 QTV262149:QTV262150 RDR262149:RDR262150 RNN262149:RNN262150 RXJ262149:RXJ262150 SHF262149:SHF262150 SRB262149:SRB262150 TAX262149:TAX262150 TKT262149:TKT262150 TUP262149:TUP262150 UEL262149:UEL262150 UOH262149:UOH262150 UYD262149:UYD262150 VHZ262149:VHZ262150 VRV262149:VRV262150 WBR262149:WBR262150 WLN262149:WLN262150 WVJ262149:WVJ262150 B327685:B327686 IX327685:IX327686 ST327685:ST327686 ACP327685:ACP327686 AML327685:AML327686 AWH327685:AWH327686 BGD327685:BGD327686 BPZ327685:BPZ327686 BZV327685:BZV327686 CJR327685:CJR327686 CTN327685:CTN327686 DDJ327685:DDJ327686 DNF327685:DNF327686 DXB327685:DXB327686 EGX327685:EGX327686 EQT327685:EQT327686 FAP327685:FAP327686 FKL327685:FKL327686 FUH327685:FUH327686 GED327685:GED327686 GNZ327685:GNZ327686 GXV327685:GXV327686 HHR327685:HHR327686 HRN327685:HRN327686 IBJ327685:IBJ327686 ILF327685:ILF327686 IVB327685:IVB327686 JEX327685:JEX327686 JOT327685:JOT327686 JYP327685:JYP327686 KIL327685:KIL327686 KSH327685:KSH327686 LCD327685:LCD327686 LLZ327685:LLZ327686 LVV327685:LVV327686 MFR327685:MFR327686 MPN327685:MPN327686 MZJ327685:MZJ327686 NJF327685:NJF327686 NTB327685:NTB327686 OCX327685:OCX327686 OMT327685:OMT327686 OWP327685:OWP327686 PGL327685:PGL327686 PQH327685:PQH327686 QAD327685:QAD327686 QJZ327685:QJZ327686 QTV327685:QTV327686 RDR327685:RDR327686 RNN327685:RNN327686 RXJ327685:RXJ327686 SHF327685:SHF327686 SRB327685:SRB327686 TAX327685:TAX327686 TKT327685:TKT327686 TUP327685:TUP327686 UEL327685:UEL327686 UOH327685:UOH327686 UYD327685:UYD327686 VHZ327685:VHZ327686 VRV327685:VRV327686 WBR327685:WBR327686 WLN327685:WLN327686 WVJ327685:WVJ327686 B393221:B393222 IX393221:IX393222 ST393221:ST393222 ACP393221:ACP393222 AML393221:AML393222 AWH393221:AWH393222 BGD393221:BGD393222 BPZ393221:BPZ393222 BZV393221:BZV393222 CJR393221:CJR393222 CTN393221:CTN393222 DDJ393221:DDJ393222 DNF393221:DNF393222 DXB393221:DXB393222 EGX393221:EGX393222 EQT393221:EQT393222 FAP393221:FAP393222 FKL393221:FKL393222 FUH393221:FUH393222 GED393221:GED393222 GNZ393221:GNZ393222 GXV393221:GXV393222 HHR393221:HHR393222 HRN393221:HRN393222 IBJ393221:IBJ393222 ILF393221:ILF393222 IVB393221:IVB393222 JEX393221:JEX393222 JOT393221:JOT393222 JYP393221:JYP393222 KIL393221:KIL393222 KSH393221:KSH393222 LCD393221:LCD393222 LLZ393221:LLZ393222 LVV393221:LVV393222 MFR393221:MFR393222 MPN393221:MPN393222 MZJ393221:MZJ393222 NJF393221:NJF393222 NTB393221:NTB393222 OCX393221:OCX393222 OMT393221:OMT393222 OWP393221:OWP393222 PGL393221:PGL393222 PQH393221:PQH393222 QAD393221:QAD393222 QJZ393221:QJZ393222 QTV393221:QTV393222 RDR393221:RDR393222 RNN393221:RNN393222 RXJ393221:RXJ393222 SHF393221:SHF393222 SRB393221:SRB393222 TAX393221:TAX393222 TKT393221:TKT393222 TUP393221:TUP393222 UEL393221:UEL393222 UOH393221:UOH393222 UYD393221:UYD393222 VHZ393221:VHZ393222 VRV393221:VRV393222 WBR393221:WBR393222 WLN393221:WLN393222 WVJ393221:WVJ393222 B458757:B458758 IX458757:IX458758 ST458757:ST458758 ACP458757:ACP458758 AML458757:AML458758 AWH458757:AWH458758 BGD458757:BGD458758 BPZ458757:BPZ458758 BZV458757:BZV458758 CJR458757:CJR458758 CTN458757:CTN458758 DDJ458757:DDJ458758 DNF458757:DNF458758 DXB458757:DXB458758 EGX458757:EGX458758 EQT458757:EQT458758 FAP458757:FAP458758 FKL458757:FKL458758 FUH458757:FUH458758 GED458757:GED458758 GNZ458757:GNZ458758 GXV458757:GXV458758 HHR458757:HHR458758 HRN458757:HRN458758 IBJ458757:IBJ458758 ILF458757:ILF458758 IVB458757:IVB458758 JEX458757:JEX458758 JOT458757:JOT458758 JYP458757:JYP458758 KIL458757:KIL458758 KSH458757:KSH458758 LCD458757:LCD458758 LLZ458757:LLZ458758 LVV458757:LVV458758 MFR458757:MFR458758 MPN458757:MPN458758 MZJ458757:MZJ458758 NJF458757:NJF458758 NTB458757:NTB458758 OCX458757:OCX458758 OMT458757:OMT458758 OWP458757:OWP458758 PGL458757:PGL458758 PQH458757:PQH458758 QAD458757:QAD458758 QJZ458757:QJZ458758 QTV458757:QTV458758 RDR458757:RDR458758 RNN458757:RNN458758 RXJ458757:RXJ458758 SHF458757:SHF458758 SRB458757:SRB458758 TAX458757:TAX458758 TKT458757:TKT458758 TUP458757:TUP458758 UEL458757:UEL458758 UOH458757:UOH458758 UYD458757:UYD458758 VHZ458757:VHZ458758 VRV458757:VRV458758 WBR458757:WBR458758 WLN458757:WLN458758 WVJ458757:WVJ458758 B524293:B524294 IX524293:IX524294 ST524293:ST524294 ACP524293:ACP524294 AML524293:AML524294 AWH524293:AWH524294 BGD524293:BGD524294 BPZ524293:BPZ524294 BZV524293:BZV524294 CJR524293:CJR524294 CTN524293:CTN524294 DDJ524293:DDJ524294 DNF524293:DNF524294 DXB524293:DXB524294 EGX524293:EGX524294 EQT524293:EQT524294 FAP524293:FAP524294 FKL524293:FKL524294 FUH524293:FUH524294 GED524293:GED524294 GNZ524293:GNZ524294 GXV524293:GXV524294 HHR524293:HHR524294 HRN524293:HRN524294 IBJ524293:IBJ524294 ILF524293:ILF524294 IVB524293:IVB524294 JEX524293:JEX524294 JOT524293:JOT524294 JYP524293:JYP524294 KIL524293:KIL524294 KSH524293:KSH524294 LCD524293:LCD524294 LLZ524293:LLZ524294 LVV524293:LVV524294 MFR524293:MFR524294 MPN524293:MPN524294 MZJ524293:MZJ524294 NJF524293:NJF524294 NTB524293:NTB524294 OCX524293:OCX524294 OMT524293:OMT524294 OWP524293:OWP524294 PGL524293:PGL524294 PQH524293:PQH524294 QAD524293:QAD524294 QJZ524293:QJZ524294 QTV524293:QTV524294 RDR524293:RDR524294 RNN524293:RNN524294 RXJ524293:RXJ524294 SHF524293:SHF524294 SRB524293:SRB524294 TAX524293:TAX524294 TKT524293:TKT524294 TUP524293:TUP524294 UEL524293:UEL524294 UOH524293:UOH524294 UYD524293:UYD524294 VHZ524293:VHZ524294 VRV524293:VRV524294 WBR524293:WBR524294 WLN524293:WLN524294 WVJ524293:WVJ524294 B589829:B589830 IX589829:IX589830 ST589829:ST589830 ACP589829:ACP589830 AML589829:AML589830 AWH589829:AWH589830 BGD589829:BGD589830 BPZ589829:BPZ589830 BZV589829:BZV589830 CJR589829:CJR589830 CTN589829:CTN589830 DDJ589829:DDJ589830 DNF589829:DNF589830 DXB589829:DXB589830 EGX589829:EGX589830 EQT589829:EQT589830 FAP589829:FAP589830 FKL589829:FKL589830 FUH589829:FUH589830 GED589829:GED589830 GNZ589829:GNZ589830 GXV589829:GXV589830 HHR589829:HHR589830 HRN589829:HRN589830 IBJ589829:IBJ589830 ILF589829:ILF589830 IVB589829:IVB589830 JEX589829:JEX589830 JOT589829:JOT589830 JYP589829:JYP589830 KIL589829:KIL589830 KSH589829:KSH589830 LCD589829:LCD589830 LLZ589829:LLZ589830 LVV589829:LVV589830 MFR589829:MFR589830 MPN589829:MPN589830 MZJ589829:MZJ589830 NJF589829:NJF589830 NTB589829:NTB589830 OCX589829:OCX589830 OMT589829:OMT589830 OWP589829:OWP589830 PGL589829:PGL589830 PQH589829:PQH589830 QAD589829:QAD589830 QJZ589829:QJZ589830 QTV589829:QTV589830 RDR589829:RDR589830 RNN589829:RNN589830 RXJ589829:RXJ589830 SHF589829:SHF589830 SRB589829:SRB589830 TAX589829:TAX589830 TKT589829:TKT589830 TUP589829:TUP589830 UEL589829:UEL589830 UOH589829:UOH589830 UYD589829:UYD589830 VHZ589829:VHZ589830 VRV589829:VRV589830 WBR589829:WBR589830 WLN589829:WLN589830 WVJ589829:WVJ589830 B655365:B655366 IX655365:IX655366 ST655365:ST655366 ACP655365:ACP655366 AML655365:AML655366 AWH655365:AWH655366 BGD655365:BGD655366 BPZ655365:BPZ655366 BZV655365:BZV655366 CJR655365:CJR655366 CTN655365:CTN655366 DDJ655365:DDJ655366 DNF655365:DNF655366 DXB655365:DXB655366 EGX655365:EGX655366 EQT655365:EQT655366 FAP655365:FAP655366 FKL655365:FKL655366 FUH655365:FUH655366 GED655365:GED655366 GNZ655365:GNZ655366 GXV655365:GXV655366 HHR655365:HHR655366 HRN655365:HRN655366 IBJ655365:IBJ655366 ILF655365:ILF655366 IVB655365:IVB655366 JEX655365:JEX655366 JOT655365:JOT655366 JYP655365:JYP655366 KIL655365:KIL655366 KSH655365:KSH655366 LCD655365:LCD655366 LLZ655365:LLZ655366 LVV655365:LVV655366 MFR655365:MFR655366 MPN655365:MPN655366 MZJ655365:MZJ655366 NJF655365:NJF655366 NTB655365:NTB655366 OCX655365:OCX655366 OMT655365:OMT655366 OWP655365:OWP655366 PGL655365:PGL655366 PQH655365:PQH655366 QAD655365:QAD655366 QJZ655365:QJZ655366 QTV655365:QTV655366 RDR655365:RDR655366 RNN655365:RNN655366 RXJ655365:RXJ655366 SHF655365:SHF655366 SRB655365:SRB655366 TAX655365:TAX655366 TKT655365:TKT655366 TUP655365:TUP655366 UEL655365:UEL655366 UOH655365:UOH655366 UYD655365:UYD655366 VHZ655365:VHZ655366 VRV655365:VRV655366 WBR655365:WBR655366 WLN655365:WLN655366 WVJ655365:WVJ655366 B720901:B720902 IX720901:IX720902 ST720901:ST720902 ACP720901:ACP720902 AML720901:AML720902 AWH720901:AWH720902 BGD720901:BGD720902 BPZ720901:BPZ720902 BZV720901:BZV720902 CJR720901:CJR720902 CTN720901:CTN720902 DDJ720901:DDJ720902 DNF720901:DNF720902 DXB720901:DXB720902 EGX720901:EGX720902 EQT720901:EQT720902 FAP720901:FAP720902 FKL720901:FKL720902 FUH720901:FUH720902 GED720901:GED720902 GNZ720901:GNZ720902 GXV720901:GXV720902 HHR720901:HHR720902 HRN720901:HRN720902 IBJ720901:IBJ720902 ILF720901:ILF720902 IVB720901:IVB720902 JEX720901:JEX720902 JOT720901:JOT720902 JYP720901:JYP720902 KIL720901:KIL720902 KSH720901:KSH720902 LCD720901:LCD720902 LLZ720901:LLZ720902 LVV720901:LVV720902 MFR720901:MFR720902 MPN720901:MPN720902 MZJ720901:MZJ720902 NJF720901:NJF720902 NTB720901:NTB720902 OCX720901:OCX720902 OMT720901:OMT720902 OWP720901:OWP720902 PGL720901:PGL720902 PQH720901:PQH720902 QAD720901:QAD720902 QJZ720901:QJZ720902 QTV720901:QTV720902 RDR720901:RDR720902 RNN720901:RNN720902 RXJ720901:RXJ720902 SHF720901:SHF720902 SRB720901:SRB720902 TAX720901:TAX720902 TKT720901:TKT720902 TUP720901:TUP720902 UEL720901:UEL720902 UOH720901:UOH720902 UYD720901:UYD720902 VHZ720901:VHZ720902 VRV720901:VRV720902 WBR720901:WBR720902 WLN720901:WLN720902 WVJ720901:WVJ720902 B786437:B786438 IX786437:IX786438 ST786437:ST786438 ACP786437:ACP786438 AML786437:AML786438 AWH786437:AWH786438 BGD786437:BGD786438 BPZ786437:BPZ786438 BZV786437:BZV786438 CJR786437:CJR786438 CTN786437:CTN786438 DDJ786437:DDJ786438 DNF786437:DNF786438 DXB786437:DXB786438 EGX786437:EGX786438 EQT786437:EQT786438 FAP786437:FAP786438 FKL786437:FKL786438 FUH786437:FUH786438 GED786437:GED786438 GNZ786437:GNZ786438 GXV786437:GXV786438 HHR786437:HHR786438 HRN786437:HRN786438 IBJ786437:IBJ786438 ILF786437:ILF786438 IVB786437:IVB786438 JEX786437:JEX786438 JOT786437:JOT786438 JYP786437:JYP786438 KIL786437:KIL786438 KSH786437:KSH786438 LCD786437:LCD786438 LLZ786437:LLZ786438 LVV786437:LVV786438 MFR786437:MFR786438 MPN786437:MPN786438 MZJ786437:MZJ786438 NJF786437:NJF786438 NTB786437:NTB786438 OCX786437:OCX786438 OMT786437:OMT786438 OWP786437:OWP786438 PGL786437:PGL786438 PQH786437:PQH786438 QAD786437:QAD786438 QJZ786437:QJZ786438 QTV786437:QTV786438 RDR786437:RDR786438 RNN786437:RNN786438 RXJ786437:RXJ786438 SHF786437:SHF786438 SRB786437:SRB786438 TAX786437:TAX786438 TKT786437:TKT786438 TUP786437:TUP786438 UEL786437:UEL786438 UOH786437:UOH786438 UYD786437:UYD786438 VHZ786437:VHZ786438 VRV786437:VRV786438 WBR786437:WBR786438 WLN786437:WLN786438 WVJ786437:WVJ786438 B851973:B851974 IX851973:IX851974 ST851973:ST851974 ACP851973:ACP851974 AML851973:AML851974 AWH851973:AWH851974 BGD851973:BGD851974 BPZ851973:BPZ851974 BZV851973:BZV851974 CJR851973:CJR851974 CTN851973:CTN851974 DDJ851973:DDJ851974 DNF851973:DNF851974 DXB851973:DXB851974 EGX851973:EGX851974 EQT851973:EQT851974 FAP851973:FAP851974 FKL851973:FKL851974 FUH851973:FUH851974 GED851973:GED851974 GNZ851973:GNZ851974 GXV851973:GXV851974 HHR851973:HHR851974 HRN851973:HRN851974 IBJ851973:IBJ851974 ILF851973:ILF851974 IVB851973:IVB851974 JEX851973:JEX851974 JOT851973:JOT851974 JYP851973:JYP851974 KIL851973:KIL851974 KSH851973:KSH851974 LCD851973:LCD851974 LLZ851973:LLZ851974 LVV851973:LVV851974 MFR851973:MFR851974 MPN851973:MPN851974 MZJ851973:MZJ851974 NJF851973:NJF851974 NTB851973:NTB851974 OCX851973:OCX851974 OMT851973:OMT851974 OWP851973:OWP851974 PGL851973:PGL851974 PQH851973:PQH851974 QAD851973:QAD851974 QJZ851973:QJZ851974 QTV851973:QTV851974 RDR851973:RDR851974 RNN851973:RNN851974 RXJ851973:RXJ851974 SHF851973:SHF851974 SRB851973:SRB851974 TAX851973:TAX851974 TKT851973:TKT851974 TUP851973:TUP851974 UEL851973:UEL851974 UOH851973:UOH851974 UYD851973:UYD851974 VHZ851973:VHZ851974 VRV851973:VRV851974 WBR851973:WBR851974 WLN851973:WLN851974 WVJ851973:WVJ851974 B917509:B917510 IX917509:IX917510 ST917509:ST917510 ACP917509:ACP917510 AML917509:AML917510 AWH917509:AWH917510 BGD917509:BGD917510 BPZ917509:BPZ917510 BZV917509:BZV917510 CJR917509:CJR917510 CTN917509:CTN917510 DDJ917509:DDJ917510 DNF917509:DNF917510 DXB917509:DXB917510 EGX917509:EGX917510 EQT917509:EQT917510 FAP917509:FAP917510 FKL917509:FKL917510 FUH917509:FUH917510 GED917509:GED917510 GNZ917509:GNZ917510 GXV917509:GXV917510 HHR917509:HHR917510 HRN917509:HRN917510 IBJ917509:IBJ917510 ILF917509:ILF917510 IVB917509:IVB917510 JEX917509:JEX917510 JOT917509:JOT917510 JYP917509:JYP917510 KIL917509:KIL917510 KSH917509:KSH917510 LCD917509:LCD917510 LLZ917509:LLZ917510 LVV917509:LVV917510 MFR917509:MFR917510 MPN917509:MPN917510 MZJ917509:MZJ917510 NJF917509:NJF917510 NTB917509:NTB917510 OCX917509:OCX917510 OMT917509:OMT917510 OWP917509:OWP917510 PGL917509:PGL917510 PQH917509:PQH917510 QAD917509:QAD917510 QJZ917509:QJZ917510 QTV917509:QTV917510 RDR917509:RDR917510 RNN917509:RNN917510 RXJ917509:RXJ917510 SHF917509:SHF917510 SRB917509:SRB917510 TAX917509:TAX917510 TKT917509:TKT917510 TUP917509:TUP917510 UEL917509:UEL917510 UOH917509:UOH917510 UYD917509:UYD917510 VHZ917509:VHZ917510 VRV917509:VRV917510 WBR917509:WBR917510 WLN917509:WLN917510 WVJ917509:WVJ917510 B983045:B983046 IX983045:IX983046 ST983045:ST983046 ACP983045:ACP983046 AML983045:AML983046 AWH983045:AWH983046 BGD983045:BGD983046 BPZ983045:BPZ983046 BZV983045:BZV983046 CJR983045:CJR983046 CTN983045:CTN983046 DDJ983045:DDJ983046 DNF983045:DNF983046 DXB983045:DXB983046 EGX983045:EGX983046 EQT983045:EQT983046 FAP983045:FAP983046 FKL983045:FKL983046 FUH983045:FUH983046 GED983045:GED983046 GNZ983045:GNZ983046 GXV983045:GXV983046 HHR983045:HHR983046 HRN983045:HRN983046 IBJ983045:IBJ983046 ILF983045:ILF983046 IVB983045:IVB983046 JEX983045:JEX983046 JOT983045:JOT983046 JYP983045:JYP983046 KIL983045:KIL983046 KSH983045:KSH983046 LCD983045:LCD983046 LLZ983045:LLZ983046 LVV983045:LVV983046 MFR983045:MFR983046 MPN983045:MPN983046 MZJ983045:MZJ983046 NJF983045:NJF983046 NTB983045:NTB983046 OCX983045:OCX983046 OMT983045:OMT983046 OWP983045:OWP983046 PGL983045:PGL983046 PQH983045:PQH983046 QAD983045:QAD983046 QJZ983045:QJZ983046 QTV983045:QTV983046 RDR983045:RDR983046 RNN983045:RNN983046 RXJ983045:RXJ983046 SHF983045:SHF983046 SRB983045:SRB983046 TAX983045:TAX983046 TKT983045:TKT983046 TUP983045:TUP983046 UEL983045:UEL983046 UOH983045:UOH983046 UYD983045:UYD983046 VHZ983045:VHZ983046 VRV983045:VRV983046 WBR983045:WBR983046 WLN983045:WLN983046 WVJ983045:WVJ983046 AU22:AW31 KQ22:KS31 UM22:UO31 AEI22:AEK31 AOE22:AOG31 AYA22:AYC31 BHW22:BHY31 BRS22:BRU31 CBO22:CBQ31 CLK22:CLM31 CVG22:CVI31 DFC22:DFE31 DOY22:DPA31 DYU22:DYW31 EIQ22:EIS31 ESM22:ESO31 FCI22:FCK31 FME22:FMG31 FWA22:FWC31 GFW22:GFY31 GPS22:GPU31 GZO22:GZQ31 HJK22:HJM31 HTG22:HTI31 IDC22:IDE31 IMY22:INA31 IWU22:IWW31 JGQ22:JGS31 JQM22:JQO31 KAI22:KAK31 KKE22:KKG31 KUA22:KUC31 LDW22:LDY31 LNS22:LNU31 LXO22:LXQ31 MHK22:MHM31 MRG22:MRI31 NBC22:NBE31 NKY22:NLA31 NUU22:NUW31 OEQ22:OES31 OOM22:OOO31 OYI22:OYK31 PIE22:PIG31 PSA22:PSC31 QBW22:QBY31 QLS22:QLU31 QVO22:QVQ31 RFK22:RFM31 RPG22:RPI31 RZC22:RZE31 SIY22:SJA31 SSU22:SSW31 TCQ22:TCS31 TMM22:TMO31 TWI22:TWK31 UGE22:UGG31 UQA22:UQC31 UZW22:UZY31 VJS22:VJU31 VTO22:VTQ31 WDK22:WDM31 WNG22:WNI31 WXC22:WXE31 AU65558:AW65567 KQ65558:KS65567 UM65558:UO65567 AEI65558:AEK65567 AOE65558:AOG65567 AYA65558:AYC65567 BHW65558:BHY65567 BRS65558:BRU65567 CBO65558:CBQ65567 CLK65558:CLM65567 CVG65558:CVI65567 DFC65558:DFE65567 DOY65558:DPA65567 DYU65558:DYW65567 EIQ65558:EIS65567 ESM65558:ESO65567 FCI65558:FCK65567 FME65558:FMG65567 FWA65558:FWC65567 GFW65558:GFY65567 GPS65558:GPU65567 GZO65558:GZQ65567 HJK65558:HJM65567 HTG65558:HTI65567 IDC65558:IDE65567 IMY65558:INA65567 IWU65558:IWW65567 JGQ65558:JGS65567 JQM65558:JQO65567 KAI65558:KAK65567 KKE65558:KKG65567 KUA65558:KUC65567 LDW65558:LDY65567 LNS65558:LNU65567 LXO65558:LXQ65567 MHK65558:MHM65567 MRG65558:MRI65567 NBC65558:NBE65567 NKY65558:NLA65567 NUU65558:NUW65567 OEQ65558:OES65567 OOM65558:OOO65567 OYI65558:OYK65567 PIE65558:PIG65567 PSA65558:PSC65567 QBW65558:QBY65567 QLS65558:QLU65567 QVO65558:QVQ65567 RFK65558:RFM65567 RPG65558:RPI65567 RZC65558:RZE65567 SIY65558:SJA65567 SSU65558:SSW65567 TCQ65558:TCS65567 TMM65558:TMO65567 TWI65558:TWK65567 UGE65558:UGG65567 UQA65558:UQC65567 UZW65558:UZY65567 VJS65558:VJU65567 VTO65558:VTQ65567 WDK65558:WDM65567 WNG65558:WNI65567 WXC65558:WXE65567 AU131094:AW131103 KQ131094:KS131103 UM131094:UO131103 AEI131094:AEK131103 AOE131094:AOG131103 AYA131094:AYC131103 BHW131094:BHY131103 BRS131094:BRU131103 CBO131094:CBQ131103 CLK131094:CLM131103 CVG131094:CVI131103 DFC131094:DFE131103 DOY131094:DPA131103 DYU131094:DYW131103 EIQ131094:EIS131103 ESM131094:ESO131103 FCI131094:FCK131103 FME131094:FMG131103 FWA131094:FWC131103 GFW131094:GFY131103 GPS131094:GPU131103 GZO131094:GZQ131103 HJK131094:HJM131103 HTG131094:HTI131103 IDC131094:IDE131103 IMY131094:INA131103 IWU131094:IWW131103 JGQ131094:JGS131103 JQM131094:JQO131103 KAI131094:KAK131103 KKE131094:KKG131103 KUA131094:KUC131103 LDW131094:LDY131103 LNS131094:LNU131103 LXO131094:LXQ131103 MHK131094:MHM131103 MRG131094:MRI131103 NBC131094:NBE131103 NKY131094:NLA131103 NUU131094:NUW131103 OEQ131094:OES131103 OOM131094:OOO131103 OYI131094:OYK131103 PIE131094:PIG131103 PSA131094:PSC131103 QBW131094:QBY131103 QLS131094:QLU131103 QVO131094:QVQ131103 RFK131094:RFM131103 RPG131094:RPI131103 RZC131094:RZE131103 SIY131094:SJA131103 SSU131094:SSW131103 TCQ131094:TCS131103 TMM131094:TMO131103 TWI131094:TWK131103 UGE131094:UGG131103 UQA131094:UQC131103 UZW131094:UZY131103 VJS131094:VJU131103 VTO131094:VTQ131103 WDK131094:WDM131103 WNG131094:WNI131103 WXC131094:WXE131103 AU196630:AW196639 KQ196630:KS196639 UM196630:UO196639 AEI196630:AEK196639 AOE196630:AOG196639 AYA196630:AYC196639 BHW196630:BHY196639 BRS196630:BRU196639 CBO196630:CBQ196639 CLK196630:CLM196639 CVG196630:CVI196639 DFC196630:DFE196639 DOY196630:DPA196639 DYU196630:DYW196639 EIQ196630:EIS196639 ESM196630:ESO196639 FCI196630:FCK196639 FME196630:FMG196639 FWA196630:FWC196639 GFW196630:GFY196639 GPS196630:GPU196639 GZO196630:GZQ196639 HJK196630:HJM196639 HTG196630:HTI196639 IDC196630:IDE196639 IMY196630:INA196639 IWU196630:IWW196639 JGQ196630:JGS196639 JQM196630:JQO196639 KAI196630:KAK196639 KKE196630:KKG196639 KUA196630:KUC196639 LDW196630:LDY196639 LNS196630:LNU196639 LXO196630:LXQ196639 MHK196630:MHM196639 MRG196630:MRI196639 NBC196630:NBE196639 NKY196630:NLA196639 NUU196630:NUW196639 OEQ196630:OES196639 OOM196630:OOO196639 OYI196630:OYK196639 PIE196630:PIG196639 PSA196630:PSC196639 QBW196630:QBY196639 QLS196630:QLU196639 QVO196630:QVQ196639 RFK196630:RFM196639 RPG196630:RPI196639 RZC196630:RZE196639 SIY196630:SJA196639 SSU196630:SSW196639 TCQ196630:TCS196639 TMM196630:TMO196639 TWI196630:TWK196639 UGE196630:UGG196639 UQA196630:UQC196639 UZW196630:UZY196639 VJS196630:VJU196639 VTO196630:VTQ196639 WDK196630:WDM196639 WNG196630:WNI196639 WXC196630:WXE196639 AU262166:AW262175 KQ262166:KS262175 UM262166:UO262175 AEI262166:AEK262175 AOE262166:AOG262175 AYA262166:AYC262175 BHW262166:BHY262175 BRS262166:BRU262175 CBO262166:CBQ262175 CLK262166:CLM262175 CVG262166:CVI262175 DFC262166:DFE262175 DOY262166:DPA262175 DYU262166:DYW262175 EIQ262166:EIS262175 ESM262166:ESO262175 FCI262166:FCK262175 FME262166:FMG262175 FWA262166:FWC262175 GFW262166:GFY262175 GPS262166:GPU262175 GZO262166:GZQ262175 HJK262166:HJM262175 HTG262166:HTI262175 IDC262166:IDE262175 IMY262166:INA262175 IWU262166:IWW262175 JGQ262166:JGS262175 JQM262166:JQO262175 KAI262166:KAK262175 KKE262166:KKG262175 KUA262166:KUC262175 LDW262166:LDY262175 LNS262166:LNU262175 LXO262166:LXQ262175 MHK262166:MHM262175 MRG262166:MRI262175 NBC262166:NBE262175 NKY262166:NLA262175 NUU262166:NUW262175 OEQ262166:OES262175 OOM262166:OOO262175 OYI262166:OYK262175 PIE262166:PIG262175 PSA262166:PSC262175 QBW262166:QBY262175 QLS262166:QLU262175 QVO262166:QVQ262175 RFK262166:RFM262175 RPG262166:RPI262175 RZC262166:RZE262175 SIY262166:SJA262175 SSU262166:SSW262175 TCQ262166:TCS262175 TMM262166:TMO262175 TWI262166:TWK262175 UGE262166:UGG262175 UQA262166:UQC262175 UZW262166:UZY262175 VJS262166:VJU262175 VTO262166:VTQ262175 WDK262166:WDM262175 WNG262166:WNI262175 WXC262166:WXE262175 AU327702:AW327711 KQ327702:KS327711 UM327702:UO327711 AEI327702:AEK327711 AOE327702:AOG327711 AYA327702:AYC327711 BHW327702:BHY327711 BRS327702:BRU327711 CBO327702:CBQ327711 CLK327702:CLM327711 CVG327702:CVI327711 DFC327702:DFE327711 DOY327702:DPA327711 DYU327702:DYW327711 EIQ327702:EIS327711 ESM327702:ESO327711 FCI327702:FCK327711 FME327702:FMG327711 FWA327702:FWC327711 GFW327702:GFY327711 GPS327702:GPU327711 GZO327702:GZQ327711 HJK327702:HJM327711 HTG327702:HTI327711 IDC327702:IDE327711 IMY327702:INA327711 IWU327702:IWW327711 JGQ327702:JGS327711 JQM327702:JQO327711 KAI327702:KAK327711 KKE327702:KKG327711 KUA327702:KUC327711 LDW327702:LDY327711 LNS327702:LNU327711 LXO327702:LXQ327711 MHK327702:MHM327711 MRG327702:MRI327711 NBC327702:NBE327711 NKY327702:NLA327711 NUU327702:NUW327711 OEQ327702:OES327711 OOM327702:OOO327711 OYI327702:OYK327711 PIE327702:PIG327711 PSA327702:PSC327711 QBW327702:QBY327711 QLS327702:QLU327711 QVO327702:QVQ327711 RFK327702:RFM327711 RPG327702:RPI327711 RZC327702:RZE327711 SIY327702:SJA327711 SSU327702:SSW327711 TCQ327702:TCS327711 TMM327702:TMO327711 TWI327702:TWK327711 UGE327702:UGG327711 UQA327702:UQC327711 UZW327702:UZY327711 VJS327702:VJU327711 VTO327702:VTQ327711 WDK327702:WDM327711 WNG327702:WNI327711 WXC327702:WXE327711 AU393238:AW393247 KQ393238:KS393247 UM393238:UO393247 AEI393238:AEK393247 AOE393238:AOG393247 AYA393238:AYC393247 BHW393238:BHY393247 BRS393238:BRU393247 CBO393238:CBQ393247 CLK393238:CLM393247 CVG393238:CVI393247 DFC393238:DFE393247 DOY393238:DPA393247 DYU393238:DYW393247 EIQ393238:EIS393247 ESM393238:ESO393247 FCI393238:FCK393247 FME393238:FMG393247 FWA393238:FWC393247 GFW393238:GFY393247 GPS393238:GPU393247 GZO393238:GZQ393247 HJK393238:HJM393247 HTG393238:HTI393247 IDC393238:IDE393247 IMY393238:INA393247 IWU393238:IWW393247 JGQ393238:JGS393247 JQM393238:JQO393247 KAI393238:KAK393247 KKE393238:KKG393247 KUA393238:KUC393247 LDW393238:LDY393247 LNS393238:LNU393247 LXO393238:LXQ393247 MHK393238:MHM393247 MRG393238:MRI393247 NBC393238:NBE393247 NKY393238:NLA393247 NUU393238:NUW393247 OEQ393238:OES393247 OOM393238:OOO393247 OYI393238:OYK393247 PIE393238:PIG393247 PSA393238:PSC393247 QBW393238:QBY393247 QLS393238:QLU393247 QVO393238:QVQ393247 RFK393238:RFM393247 RPG393238:RPI393247 RZC393238:RZE393247 SIY393238:SJA393247 SSU393238:SSW393247 TCQ393238:TCS393247 TMM393238:TMO393247 TWI393238:TWK393247 UGE393238:UGG393247 UQA393238:UQC393247 UZW393238:UZY393247 VJS393238:VJU393247 VTO393238:VTQ393247 WDK393238:WDM393247 WNG393238:WNI393247 WXC393238:WXE393247 AU458774:AW458783 KQ458774:KS458783 UM458774:UO458783 AEI458774:AEK458783 AOE458774:AOG458783 AYA458774:AYC458783 BHW458774:BHY458783 BRS458774:BRU458783 CBO458774:CBQ458783 CLK458774:CLM458783 CVG458774:CVI458783 DFC458774:DFE458783 DOY458774:DPA458783 DYU458774:DYW458783 EIQ458774:EIS458783 ESM458774:ESO458783 FCI458774:FCK458783 FME458774:FMG458783 FWA458774:FWC458783 GFW458774:GFY458783 GPS458774:GPU458783 GZO458774:GZQ458783 HJK458774:HJM458783 HTG458774:HTI458783 IDC458774:IDE458783 IMY458774:INA458783 IWU458774:IWW458783 JGQ458774:JGS458783 JQM458774:JQO458783 KAI458774:KAK458783 KKE458774:KKG458783 KUA458774:KUC458783 LDW458774:LDY458783 LNS458774:LNU458783 LXO458774:LXQ458783 MHK458774:MHM458783 MRG458774:MRI458783 NBC458774:NBE458783 NKY458774:NLA458783 NUU458774:NUW458783 OEQ458774:OES458783 OOM458774:OOO458783 OYI458774:OYK458783 PIE458774:PIG458783 PSA458774:PSC458783 QBW458774:QBY458783 QLS458774:QLU458783 QVO458774:QVQ458783 RFK458774:RFM458783 RPG458774:RPI458783 RZC458774:RZE458783 SIY458774:SJA458783 SSU458774:SSW458783 TCQ458774:TCS458783 TMM458774:TMO458783 TWI458774:TWK458783 UGE458774:UGG458783 UQA458774:UQC458783 UZW458774:UZY458783 VJS458774:VJU458783 VTO458774:VTQ458783 WDK458774:WDM458783 WNG458774:WNI458783 WXC458774:WXE458783 AU524310:AW524319 KQ524310:KS524319 UM524310:UO524319 AEI524310:AEK524319 AOE524310:AOG524319 AYA524310:AYC524319 BHW524310:BHY524319 BRS524310:BRU524319 CBO524310:CBQ524319 CLK524310:CLM524319 CVG524310:CVI524319 DFC524310:DFE524319 DOY524310:DPA524319 DYU524310:DYW524319 EIQ524310:EIS524319 ESM524310:ESO524319 FCI524310:FCK524319 FME524310:FMG524319 FWA524310:FWC524319 GFW524310:GFY524319 GPS524310:GPU524319 GZO524310:GZQ524319 HJK524310:HJM524319 HTG524310:HTI524319 IDC524310:IDE524319 IMY524310:INA524319 IWU524310:IWW524319 JGQ524310:JGS524319 JQM524310:JQO524319 KAI524310:KAK524319 KKE524310:KKG524319 KUA524310:KUC524319 LDW524310:LDY524319 LNS524310:LNU524319 LXO524310:LXQ524319 MHK524310:MHM524319 MRG524310:MRI524319 NBC524310:NBE524319 NKY524310:NLA524319 NUU524310:NUW524319 OEQ524310:OES524319 OOM524310:OOO524319 OYI524310:OYK524319 PIE524310:PIG524319 PSA524310:PSC524319 QBW524310:QBY524319 QLS524310:QLU524319 QVO524310:QVQ524319 RFK524310:RFM524319 RPG524310:RPI524319 RZC524310:RZE524319 SIY524310:SJA524319 SSU524310:SSW524319 TCQ524310:TCS524319 TMM524310:TMO524319 TWI524310:TWK524319 UGE524310:UGG524319 UQA524310:UQC524319 UZW524310:UZY524319 VJS524310:VJU524319 VTO524310:VTQ524319 WDK524310:WDM524319 WNG524310:WNI524319 WXC524310:WXE524319 AU589846:AW589855 KQ589846:KS589855 UM589846:UO589855 AEI589846:AEK589855 AOE589846:AOG589855 AYA589846:AYC589855 BHW589846:BHY589855 BRS589846:BRU589855 CBO589846:CBQ589855 CLK589846:CLM589855 CVG589846:CVI589855 DFC589846:DFE589855 DOY589846:DPA589855 DYU589846:DYW589855 EIQ589846:EIS589855 ESM589846:ESO589855 FCI589846:FCK589855 FME589846:FMG589855 FWA589846:FWC589855 GFW589846:GFY589855 GPS589846:GPU589855 GZO589846:GZQ589855 HJK589846:HJM589855 HTG589846:HTI589855 IDC589846:IDE589855 IMY589846:INA589855 IWU589846:IWW589855 JGQ589846:JGS589855 JQM589846:JQO589855 KAI589846:KAK589855 KKE589846:KKG589855 KUA589846:KUC589855 LDW589846:LDY589855 LNS589846:LNU589855 LXO589846:LXQ589855 MHK589846:MHM589855 MRG589846:MRI589855 NBC589846:NBE589855 NKY589846:NLA589855 NUU589846:NUW589855 OEQ589846:OES589855 OOM589846:OOO589855 OYI589846:OYK589855 PIE589846:PIG589855 PSA589846:PSC589855 QBW589846:QBY589855 QLS589846:QLU589855 QVO589846:QVQ589855 RFK589846:RFM589855 RPG589846:RPI589855 RZC589846:RZE589855 SIY589846:SJA589855 SSU589846:SSW589855 TCQ589846:TCS589855 TMM589846:TMO589855 TWI589846:TWK589855 UGE589846:UGG589855 UQA589846:UQC589855 UZW589846:UZY589855 VJS589846:VJU589855 VTO589846:VTQ589855 WDK589846:WDM589855 WNG589846:WNI589855 WXC589846:WXE589855 AU655382:AW655391 KQ655382:KS655391 UM655382:UO655391 AEI655382:AEK655391 AOE655382:AOG655391 AYA655382:AYC655391 BHW655382:BHY655391 BRS655382:BRU655391 CBO655382:CBQ655391 CLK655382:CLM655391 CVG655382:CVI655391 DFC655382:DFE655391 DOY655382:DPA655391 DYU655382:DYW655391 EIQ655382:EIS655391 ESM655382:ESO655391 FCI655382:FCK655391 FME655382:FMG655391 FWA655382:FWC655391 GFW655382:GFY655391 GPS655382:GPU655391 GZO655382:GZQ655391 HJK655382:HJM655391 HTG655382:HTI655391 IDC655382:IDE655391 IMY655382:INA655391 IWU655382:IWW655391 JGQ655382:JGS655391 JQM655382:JQO655391 KAI655382:KAK655391 KKE655382:KKG655391 KUA655382:KUC655391 LDW655382:LDY655391 LNS655382:LNU655391 LXO655382:LXQ655391 MHK655382:MHM655391 MRG655382:MRI655391 NBC655382:NBE655391 NKY655382:NLA655391 NUU655382:NUW655391 OEQ655382:OES655391 OOM655382:OOO655391 OYI655382:OYK655391 PIE655382:PIG655391 PSA655382:PSC655391 QBW655382:QBY655391 QLS655382:QLU655391 QVO655382:QVQ655391 RFK655382:RFM655391 RPG655382:RPI655391 RZC655382:RZE655391 SIY655382:SJA655391 SSU655382:SSW655391 TCQ655382:TCS655391 TMM655382:TMO655391 TWI655382:TWK655391 UGE655382:UGG655391 UQA655382:UQC655391 UZW655382:UZY655391 VJS655382:VJU655391 VTO655382:VTQ655391 WDK655382:WDM655391 WNG655382:WNI655391 WXC655382:WXE655391 AU720918:AW720927 KQ720918:KS720927 UM720918:UO720927 AEI720918:AEK720927 AOE720918:AOG720927 AYA720918:AYC720927 BHW720918:BHY720927 BRS720918:BRU720927 CBO720918:CBQ720927 CLK720918:CLM720927 CVG720918:CVI720927 DFC720918:DFE720927 DOY720918:DPA720927 DYU720918:DYW720927 EIQ720918:EIS720927 ESM720918:ESO720927 FCI720918:FCK720927 FME720918:FMG720927 FWA720918:FWC720927 GFW720918:GFY720927 GPS720918:GPU720927 GZO720918:GZQ720927 HJK720918:HJM720927 HTG720918:HTI720927 IDC720918:IDE720927 IMY720918:INA720927 IWU720918:IWW720927 JGQ720918:JGS720927 JQM720918:JQO720927 KAI720918:KAK720927 KKE720918:KKG720927 KUA720918:KUC720927 LDW720918:LDY720927 LNS720918:LNU720927 LXO720918:LXQ720927 MHK720918:MHM720927 MRG720918:MRI720927 NBC720918:NBE720927 NKY720918:NLA720927 NUU720918:NUW720927 OEQ720918:OES720927 OOM720918:OOO720927 OYI720918:OYK720927 PIE720918:PIG720927 PSA720918:PSC720927 QBW720918:QBY720927 QLS720918:QLU720927 QVO720918:QVQ720927 RFK720918:RFM720927 RPG720918:RPI720927 RZC720918:RZE720927 SIY720918:SJA720927 SSU720918:SSW720927 TCQ720918:TCS720927 TMM720918:TMO720927 TWI720918:TWK720927 UGE720918:UGG720927 UQA720918:UQC720927 UZW720918:UZY720927 VJS720918:VJU720927 VTO720918:VTQ720927 WDK720918:WDM720927 WNG720918:WNI720927 WXC720918:WXE720927 AU786454:AW786463 KQ786454:KS786463 UM786454:UO786463 AEI786454:AEK786463 AOE786454:AOG786463 AYA786454:AYC786463 BHW786454:BHY786463 BRS786454:BRU786463 CBO786454:CBQ786463 CLK786454:CLM786463 CVG786454:CVI786463 DFC786454:DFE786463 DOY786454:DPA786463 DYU786454:DYW786463 EIQ786454:EIS786463 ESM786454:ESO786463 FCI786454:FCK786463 FME786454:FMG786463 FWA786454:FWC786463 GFW786454:GFY786463 GPS786454:GPU786463 GZO786454:GZQ786463 HJK786454:HJM786463 HTG786454:HTI786463 IDC786454:IDE786463 IMY786454:INA786463 IWU786454:IWW786463 JGQ786454:JGS786463 JQM786454:JQO786463 KAI786454:KAK786463 KKE786454:KKG786463 KUA786454:KUC786463 LDW786454:LDY786463 LNS786454:LNU786463 LXO786454:LXQ786463 MHK786454:MHM786463 MRG786454:MRI786463 NBC786454:NBE786463 NKY786454:NLA786463 NUU786454:NUW786463 OEQ786454:OES786463 OOM786454:OOO786463 OYI786454:OYK786463 PIE786454:PIG786463 PSA786454:PSC786463 QBW786454:QBY786463 QLS786454:QLU786463 QVO786454:QVQ786463 RFK786454:RFM786463 RPG786454:RPI786463 RZC786454:RZE786463 SIY786454:SJA786463 SSU786454:SSW786463 TCQ786454:TCS786463 TMM786454:TMO786463 TWI786454:TWK786463 UGE786454:UGG786463 UQA786454:UQC786463 UZW786454:UZY786463 VJS786454:VJU786463 VTO786454:VTQ786463 WDK786454:WDM786463 WNG786454:WNI786463 WXC786454:WXE786463 AU851990:AW851999 KQ851990:KS851999 UM851990:UO851999 AEI851990:AEK851999 AOE851990:AOG851999 AYA851990:AYC851999 BHW851990:BHY851999 BRS851990:BRU851999 CBO851990:CBQ851999 CLK851990:CLM851999 CVG851990:CVI851999 DFC851990:DFE851999 DOY851990:DPA851999 DYU851990:DYW851999 EIQ851990:EIS851999 ESM851990:ESO851999 FCI851990:FCK851999 FME851990:FMG851999 FWA851990:FWC851999 GFW851990:GFY851999 GPS851990:GPU851999 GZO851990:GZQ851999 HJK851990:HJM851999 HTG851990:HTI851999 IDC851990:IDE851999 IMY851990:INA851999 IWU851990:IWW851999 JGQ851990:JGS851999 JQM851990:JQO851999 KAI851990:KAK851999 KKE851990:KKG851999 KUA851990:KUC851999 LDW851990:LDY851999 LNS851990:LNU851999 LXO851990:LXQ851999 MHK851990:MHM851999 MRG851990:MRI851999 NBC851990:NBE851999 NKY851990:NLA851999 NUU851990:NUW851999 OEQ851990:OES851999 OOM851990:OOO851999 OYI851990:OYK851999 PIE851990:PIG851999 PSA851990:PSC851999 QBW851990:QBY851999 QLS851990:QLU851999 QVO851990:QVQ851999 RFK851990:RFM851999 RPG851990:RPI851999 RZC851990:RZE851999 SIY851990:SJA851999 SSU851990:SSW851999 TCQ851990:TCS851999 TMM851990:TMO851999 TWI851990:TWK851999 UGE851990:UGG851999 UQA851990:UQC851999 UZW851990:UZY851999 VJS851990:VJU851999 VTO851990:VTQ851999 WDK851990:WDM851999 WNG851990:WNI851999 WXC851990:WXE851999 AU917526:AW917535 KQ917526:KS917535 UM917526:UO917535 AEI917526:AEK917535 AOE917526:AOG917535 AYA917526:AYC917535 BHW917526:BHY917535 BRS917526:BRU917535 CBO917526:CBQ917535 CLK917526:CLM917535 CVG917526:CVI917535 DFC917526:DFE917535 DOY917526:DPA917535 DYU917526:DYW917535 EIQ917526:EIS917535 ESM917526:ESO917535 FCI917526:FCK917535 FME917526:FMG917535 FWA917526:FWC917535 GFW917526:GFY917535 GPS917526:GPU917535 GZO917526:GZQ917535 HJK917526:HJM917535 HTG917526:HTI917535 IDC917526:IDE917535 IMY917526:INA917535 IWU917526:IWW917535 JGQ917526:JGS917535 JQM917526:JQO917535 KAI917526:KAK917535 KKE917526:KKG917535 KUA917526:KUC917535 LDW917526:LDY917535 LNS917526:LNU917535 LXO917526:LXQ917535 MHK917526:MHM917535 MRG917526:MRI917535 NBC917526:NBE917535 NKY917526:NLA917535 NUU917526:NUW917535 OEQ917526:OES917535 OOM917526:OOO917535 OYI917526:OYK917535 PIE917526:PIG917535 PSA917526:PSC917535 QBW917526:QBY917535 QLS917526:QLU917535 QVO917526:QVQ917535 RFK917526:RFM917535 RPG917526:RPI917535 RZC917526:RZE917535 SIY917526:SJA917535 SSU917526:SSW917535 TCQ917526:TCS917535 TMM917526:TMO917535 TWI917526:TWK917535 UGE917526:UGG917535 UQA917526:UQC917535 UZW917526:UZY917535 VJS917526:VJU917535 VTO917526:VTQ917535 WDK917526:WDM917535 WNG917526:WNI917535 WXC917526:WXE917535 AU983062:AW983071 KQ983062:KS983071 UM983062:UO983071 AEI983062:AEK983071 AOE983062:AOG983071 AYA983062:AYC983071 BHW983062:BHY983071 BRS983062:BRU983071 CBO983062:CBQ983071 CLK983062:CLM983071 CVG983062:CVI983071 DFC983062:DFE983071 DOY983062:DPA983071 DYU983062:DYW983071 EIQ983062:EIS983071 ESM983062:ESO983071 FCI983062:FCK983071 FME983062:FMG983071 FWA983062:FWC983071 GFW983062:GFY983071 GPS983062:GPU983071 GZO983062:GZQ983071 HJK983062:HJM983071 HTG983062:HTI983071 IDC983062:IDE983071 IMY983062:INA983071 IWU983062:IWW983071 JGQ983062:JGS983071 JQM983062:JQO983071 KAI983062:KAK983071 KKE983062:KKG983071 KUA983062:KUC983071 LDW983062:LDY983071 LNS983062:LNU983071 LXO983062:LXQ983071 MHK983062:MHM983071 MRG983062:MRI983071 NBC983062:NBE983071 NKY983062:NLA983071 NUU983062:NUW983071 OEQ983062:OES983071 OOM983062:OOO983071 OYI983062:OYK983071 PIE983062:PIG983071 PSA983062:PSC983071 QBW983062:QBY983071 QLS983062:QLU983071 QVO983062:QVQ983071 RFK983062:RFM983071 RPG983062:RPI983071 RZC983062:RZE983071 SIY983062:SJA983071 SSU983062:SSW983071 TCQ983062:TCS983071 TMM983062:TMO983071 TWI983062:TWK983071 UGE983062:UGG983071 UQA983062:UQC983071 UZW983062:UZY983071 VJS983062:VJU983071 VTO983062:VTQ983071 WDK983062:WDM983071 WNG983062:WNI983071 WXC983062:WXE983071 AU20 KQ20 UM20 AEI20 AOE20 AYA20 BHW20 BRS20 CBO20 CLK20 CVG20 DFC20 DOY20 DYU20 EIQ20 ESM20 FCI20 FME20 FWA20 GFW20 GPS20 GZO20 HJK20 HTG20 IDC20 IMY20 IWU20 JGQ20 JQM20 KAI20 KKE20 KUA20 LDW20 LNS20 LXO20 MHK20 MRG20 NBC20 NKY20 NUU20 OEQ20 OOM20 OYI20 PIE20 PSA20 QBW20 QLS20 QVO20 RFK20 RPG20 RZC20 SIY20 SSU20 TCQ20 TMM20 TWI20 UGE20 UQA20 UZW20 VJS20 VTO20 WDK20 WNG20 WXC20 AU65556 KQ65556 UM65556 AEI65556 AOE65556 AYA65556 BHW65556 BRS65556 CBO65556 CLK65556 CVG65556 DFC65556 DOY65556 DYU65556 EIQ65556 ESM65556 FCI65556 FME65556 FWA65556 GFW65556 GPS65556 GZO65556 HJK65556 HTG65556 IDC65556 IMY65556 IWU65556 JGQ65556 JQM65556 KAI65556 KKE65556 KUA65556 LDW65556 LNS65556 LXO65556 MHK65556 MRG65556 NBC65556 NKY65556 NUU65556 OEQ65556 OOM65556 OYI65556 PIE65556 PSA65556 QBW65556 QLS65556 QVO65556 RFK65556 RPG65556 RZC65556 SIY65556 SSU65556 TCQ65556 TMM65556 TWI65556 UGE65556 UQA65556 UZW65556 VJS65556 VTO65556 WDK65556 WNG65556 WXC65556 AU131092 KQ131092 UM131092 AEI131092 AOE131092 AYA131092 BHW131092 BRS131092 CBO131092 CLK131092 CVG131092 DFC131092 DOY131092 DYU131092 EIQ131092 ESM131092 FCI131092 FME131092 FWA131092 GFW131092 GPS131092 GZO131092 HJK131092 HTG131092 IDC131092 IMY131092 IWU131092 JGQ131092 JQM131092 KAI131092 KKE131092 KUA131092 LDW131092 LNS131092 LXO131092 MHK131092 MRG131092 NBC131092 NKY131092 NUU131092 OEQ131092 OOM131092 OYI131092 PIE131092 PSA131092 QBW131092 QLS131092 QVO131092 RFK131092 RPG131092 RZC131092 SIY131092 SSU131092 TCQ131092 TMM131092 TWI131092 UGE131092 UQA131092 UZW131092 VJS131092 VTO131092 WDK131092 WNG131092 WXC131092 AU196628 KQ196628 UM196628 AEI196628 AOE196628 AYA196628 BHW196628 BRS196628 CBO196628 CLK196628 CVG196628 DFC196628 DOY196628 DYU196628 EIQ196628 ESM196628 FCI196628 FME196628 FWA196628 GFW196628 GPS196628 GZO196628 HJK196628 HTG196628 IDC196628 IMY196628 IWU196628 JGQ196628 JQM196628 KAI196628 KKE196628 KUA196628 LDW196628 LNS196628 LXO196628 MHK196628 MRG196628 NBC196628 NKY196628 NUU196628 OEQ196628 OOM196628 OYI196628 PIE196628 PSA196628 QBW196628 QLS196628 QVO196628 RFK196628 RPG196628 RZC196628 SIY196628 SSU196628 TCQ196628 TMM196628 TWI196628 UGE196628 UQA196628 UZW196628 VJS196628 VTO196628 WDK196628 WNG196628 WXC196628 AU262164 KQ262164 UM262164 AEI262164 AOE262164 AYA262164 BHW262164 BRS262164 CBO262164 CLK262164 CVG262164 DFC262164 DOY262164 DYU262164 EIQ262164 ESM262164 FCI262164 FME262164 FWA262164 GFW262164 GPS262164 GZO262164 HJK262164 HTG262164 IDC262164 IMY262164 IWU262164 JGQ262164 JQM262164 KAI262164 KKE262164 KUA262164 LDW262164 LNS262164 LXO262164 MHK262164 MRG262164 NBC262164 NKY262164 NUU262164 OEQ262164 OOM262164 OYI262164 PIE262164 PSA262164 QBW262164 QLS262164 QVO262164 RFK262164 RPG262164 RZC262164 SIY262164 SSU262164 TCQ262164 TMM262164 TWI262164 UGE262164 UQA262164 UZW262164 VJS262164 VTO262164 WDK262164 WNG262164 WXC262164 AU327700 KQ327700 UM327700 AEI327700 AOE327700 AYA327700 BHW327700 BRS327700 CBO327700 CLK327700 CVG327700 DFC327700 DOY327700 DYU327700 EIQ327700 ESM327700 FCI327700 FME327700 FWA327700 GFW327700 GPS327700 GZO327700 HJK327700 HTG327700 IDC327700 IMY327700 IWU327700 JGQ327700 JQM327700 KAI327700 KKE327700 KUA327700 LDW327700 LNS327700 LXO327700 MHK327700 MRG327700 NBC327700 NKY327700 NUU327700 OEQ327700 OOM327700 OYI327700 PIE327700 PSA327700 QBW327700 QLS327700 QVO327700 RFK327700 RPG327700 RZC327700 SIY327700 SSU327700 TCQ327700 TMM327700 TWI327700 UGE327700 UQA327700 UZW327700 VJS327700 VTO327700 WDK327700 WNG327700 WXC327700 AU393236 KQ393236 UM393236 AEI393236 AOE393236 AYA393236 BHW393236 BRS393236 CBO393236 CLK393236 CVG393236 DFC393236 DOY393236 DYU393236 EIQ393236 ESM393236 FCI393236 FME393236 FWA393236 GFW393236 GPS393236 GZO393236 HJK393236 HTG393236 IDC393236 IMY393236 IWU393236 JGQ393236 JQM393236 KAI393236 KKE393236 KUA393236 LDW393236 LNS393236 LXO393236 MHK393236 MRG393236 NBC393236 NKY393236 NUU393236 OEQ393236 OOM393236 OYI393236 PIE393236 PSA393236 QBW393236 QLS393236 QVO393236 RFK393236 RPG393236 RZC393236 SIY393236 SSU393236 TCQ393236 TMM393236 TWI393236 UGE393236 UQA393236 UZW393236 VJS393236 VTO393236 WDK393236 WNG393236 WXC393236 AU458772 KQ458772 UM458772 AEI458772 AOE458772 AYA458772 BHW458772 BRS458772 CBO458772 CLK458772 CVG458772 DFC458772 DOY458772 DYU458772 EIQ458772 ESM458772 FCI458772 FME458772 FWA458772 GFW458772 GPS458772 GZO458772 HJK458772 HTG458772 IDC458772 IMY458772 IWU458772 JGQ458772 JQM458772 KAI458772 KKE458772 KUA458772 LDW458772 LNS458772 LXO458772 MHK458772 MRG458772 NBC458772 NKY458772 NUU458772 OEQ458772 OOM458772 OYI458772 PIE458772 PSA458772 QBW458772 QLS458772 QVO458772 RFK458772 RPG458772 RZC458772 SIY458772 SSU458772 TCQ458772 TMM458772 TWI458772 UGE458772 UQA458772 UZW458772 VJS458772 VTO458772 WDK458772 WNG458772 WXC458772 AU524308 KQ524308 UM524308 AEI524308 AOE524308 AYA524308 BHW524308 BRS524308 CBO524308 CLK524308 CVG524308 DFC524308 DOY524308 DYU524308 EIQ524308 ESM524308 FCI524308 FME524308 FWA524308 GFW524308 GPS524308 GZO524308 HJK524308 HTG524308 IDC524308 IMY524308 IWU524308 JGQ524308 JQM524308 KAI524308 KKE524308 KUA524308 LDW524308 LNS524308 LXO524308 MHK524308 MRG524308 NBC524308 NKY524308 NUU524308 OEQ524308 OOM524308 OYI524308 PIE524308 PSA524308 QBW524308 QLS524308 QVO524308 RFK524308 RPG524308 RZC524308 SIY524308 SSU524308 TCQ524308 TMM524308 TWI524308 UGE524308 UQA524308 UZW524308 VJS524308 VTO524308 WDK524308 WNG524308 WXC524308 AU589844 KQ589844 UM589844 AEI589844 AOE589844 AYA589844 BHW589844 BRS589844 CBO589844 CLK589844 CVG589844 DFC589844 DOY589844 DYU589844 EIQ589844 ESM589844 FCI589844 FME589844 FWA589844 GFW589844 GPS589844 GZO589844 HJK589844 HTG589844 IDC589844 IMY589844 IWU589844 JGQ589844 JQM589844 KAI589844 KKE589844 KUA589844 LDW589844 LNS589844 LXO589844 MHK589844 MRG589844 NBC589844 NKY589844 NUU589844 OEQ589844 OOM589844 OYI589844 PIE589844 PSA589844 QBW589844 QLS589844 QVO589844 RFK589844 RPG589844 RZC589844 SIY589844 SSU589844 TCQ589844 TMM589844 TWI589844 UGE589844 UQA589844 UZW589844 VJS589844 VTO589844 WDK589844 WNG589844 WXC589844 AU655380 KQ655380 UM655380 AEI655380 AOE655380 AYA655380 BHW655380 BRS655380 CBO655380 CLK655380 CVG655380 DFC655380 DOY655380 DYU655380 EIQ655380 ESM655380 FCI655380 FME655380 FWA655380 GFW655380 GPS655380 GZO655380 HJK655380 HTG655380 IDC655380 IMY655380 IWU655380 JGQ655380 JQM655380 KAI655380 KKE655380 KUA655380 LDW655380 LNS655380 LXO655380 MHK655380 MRG655380 NBC655380 NKY655380 NUU655380 OEQ655380 OOM655380 OYI655380 PIE655380 PSA655380 QBW655380 QLS655380 QVO655380 RFK655380 RPG655380 RZC655380 SIY655380 SSU655380 TCQ655380 TMM655380 TWI655380 UGE655380 UQA655380 UZW655380 VJS655380 VTO655380 WDK655380 WNG655380 WXC655380 AU720916 KQ720916 UM720916 AEI720916 AOE720916 AYA720916 BHW720916 BRS720916 CBO720916 CLK720916 CVG720916 DFC720916 DOY720916 DYU720916 EIQ720916 ESM720916 FCI720916 FME720916 FWA720916 GFW720916 GPS720916 GZO720916 HJK720916 HTG720916 IDC720916 IMY720916 IWU720916 JGQ720916 JQM720916 KAI720916 KKE720916 KUA720916 LDW720916 LNS720916 LXO720916 MHK720916 MRG720916 NBC720916 NKY720916 NUU720916 OEQ720916 OOM720916 OYI720916 PIE720916 PSA720916 QBW720916 QLS720916 QVO720916 RFK720916 RPG720916 RZC720916 SIY720916 SSU720916 TCQ720916 TMM720916 TWI720916 UGE720916 UQA720916 UZW720916 VJS720916 VTO720916 WDK720916 WNG720916 WXC720916 AU786452 KQ786452 UM786452 AEI786452 AOE786452 AYA786452 BHW786452 BRS786452 CBO786452 CLK786452 CVG786452 DFC786452 DOY786452 DYU786452 EIQ786452 ESM786452 FCI786452 FME786452 FWA786452 GFW786452 GPS786452 GZO786452 HJK786452 HTG786452 IDC786452 IMY786452 IWU786452 JGQ786452 JQM786452 KAI786452 KKE786452 KUA786452 LDW786452 LNS786452 LXO786452 MHK786452 MRG786452 NBC786452 NKY786452 NUU786452 OEQ786452 OOM786452 OYI786452 PIE786452 PSA786452 QBW786452 QLS786452 QVO786452 RFK786452 RPG786452 RZC786452 SIY786452 SSU786452 TCQ786452 TMM786452 TWI786452 UGE786452 UQA786452 UZW786452 VJS786452 VTO786452 WDK786452 WNG786452 WXC786452 AU851988 KQ851988 UM851988 AEI851988 AOE851988 AYA851988 BHW851988 BRS851988 CBO851988 CLK851988 CVG851988 DFC851988 DOY851988 DYU851988 EIQ851988 ESM851988 FCI851988 FME851988 FWA851988 GFW851988 GPS851988 GZO851988 HJK851988 HTG851988 IDC851988 IMY851988 IWU851988 JGQ851988 JQM851988 KAI851988 KKE851988 KUA851988 LDW851988 LNS851988 LXO851988 MHK851988 MRG851988 NBC851988 NKY851988 NUU851988 OEQ851988 OOM851988 OYI851988 PIE851988 PSA851988 QBW851988 QLS851988 QVO851988 RFK851988 RPG851988 RZC851988 SIY851988 SSU851988 TCQ851988 TMM851988 TWI851988 UGE851988 UQA851988 UZW851988 VJS851988 VTO851988 WDK851988 WNG851988 WXC851988 AU917524 KQ917524 UM917524 AEI917524 AOE917524 AYA917524 BHW917524 BRS917524 CBO917524 CLK917524 CVG917524 DFC917524 DOY917524 DYU917524 EIQ917524 ESM917524 FCI917524 FME917524 FWA917524 GFW917524 GPS917524 GZO917524 HJK917524 HTG917524 IDC917524 IMY917524 IWU917524 JGQ917524 JQM917524 KAI917524 KKE917524 KUA917524 LDW917524 LNS917524 LXO917524 MHK917524 MRG917524 NBC917524 NKY917524 NUU917524 OEQ917524 OOM917524 OYI917524 PIE917524 PSA917524 QBW917524 QLS917524 QVO917524 RFK917524 RPG917524 RZC917524 SIY917524 SSU917524 TCQ917524 TMM917524 TWI917524 UGE917524 UQA917524 UZW917524 VJS917524 VTO917524 WDK917524 WNG917524 WXC917524 AU983060 KQ983060 UM983060 AEI983060 AOE983060 AYA983060 BHW983060 BRS983060 CBO983060 CLK983060 CVG983060 DFC983060 DOY983060 DYU983060 EIQ983060 ESM983060 FCI983060 FME983060 FWA983060 GFW983060 GPS983060 GZO983060 HJK983060 HTG983060 IDC983060 IMY983060 IWU983060 JGQ983060 JQM983060 KAI983060 KKE983060 KUA983060 LDW983060 LNS983060 LXO983060 MHK983060 MRG983060 NBC983060 NKY983060 NUU983060 OEQ983060 OOM983060 OYI983060 PIE983060 PSA983060 QBW983060 QLS983060 QVO983060 RFK983060 RPG983060 RZC983060 SIY983060 SSU983060 TCQ983060 TMM983060 TWI983060 UGE983060 UQA983060 UZW983060 VJS983060 VTO983060 WDK983060 WNG983060 WXC983060 AU16 KQ16 UM16 AEI16 AOE16 AYA16 BHW16 BRS16 CBO16 CLK16 CVG16 DFC16 DOY16 DYU16 EIQ16 ESM16 FCI16 FME16 FWA16 GFW16 GPS16 GZO16 HJK16 HTG16 IDC16 IMY16 IWU16 JGQ16 JQM16 KAI16 KKE16 KUA16 LDW16 LNS16 LXO16 MHK16 MRG16 NBC16 NKY16 NUU16 OEQ16 OOM16 OYI16 PIE16 PSA16 QBW16 QLS16 QVO16 RFK16 RPG16 RZC16 SIY16 SSU16 TCQ16 TMM16 TWI16 UGE16 UQA16 UZW16 VJS16 VTO16 WDK16 WNG16 WXC16 AU65552 KQ65552 UM65552 AEI65552 AOE65552 AYA65552 BHW65552 BRS65552 CBO65552 CLK65552 CVG65552 DFC65552 DOY65552 DYU65552 EIQ65552 ESM65552 FCI65552 FME65552 FWA65552 GFW65552 GPS65552 GZO65552 HJK65552 HTG65552 IDC65552 IMY65552 IWU65552 JGQ65552 JQM65552 KAI65552 KKE65552 KUA65552 LDW65552 LNS65552 LXO65552 MHK65552 MRG65552 NBC65552 NKY65552 NUU65552 OEQ65552 OOM65552 OYI65552 PIE65552 PSA65552 QBW65552 QLS65552 QVO65552 RFK65552 RPG65552 RZC65552 SIY65552 SSU65552 TCQ65552 TMM65552 TWI65552 UGE65552 UQA65552 UZW65552 VJS65552 VTO65552 WDK65552 WNG65552 WXC65552 AU131088 KQ131088 UM131088 AEI131088 AOE131088 AYA131088 BHW131088 BRS131088 CBO131088 CLK131088 CVG131088 DFC131088 DOY131088 DYU131088 EIQ131088 ESM131088 FCI131088 FME131088 FWA131088 GFW131088 GPS131088 GZO131088 HJK131088 HTG131088 IDC131088 IMY131088 IWU131088 JGQ131088 JQM131088 KAI131088 KKE131088 KUA131088 LDW131088 LNS131088 LXO131088 MHK131088 MRG131088 NBC131088 NKY131088 NUU131088 OEQ131088 OOM131088 OYI131088 PIE131088 PSA131088 QBW131088 QLS131088 QVO131088 RFK131088 RPG131088 RZC131088 SIY131088 SSU131088 TCQ131088 TMM131088 TWI131088 UGE131088 UQA131088 UZW131088 VJS131088 VTO131088 WDK131088 WNG131088 WXC131088 AU196624 KQ196624 UM196624 AEI196624 AOE196624 AYA196624 BHW196624 BRS196624 CBO196624 CLK196624 CVG196624 DFC196624 DOY196624 DYU196624 EIQ196624 ESM196624 FCI196624 FME196624 FWA196624 GFW196624 GPS196624 GZO196624 HJK196624 HTG196624 IDC196624 IMY196624 IWU196624 JGQ196624 JQM196624 KAI196624 KKE196624 KUA196624 LDW196624 LNS196624 LXO196624 MHK196624 MRG196624 NBC196624 NKY196624 NUU196624 OEQ196624 OOM196624 OYI196624 PIE196624 PSA196624 QBW196624 QLS196624 QVO196624 RFK196624 RPG196624 RZC196624 SIY196624 SSU196624 TCQ196624 TMM196624 TWI196624 UGE196624 UQA196624 UZW196624 VJS196624 VTO196624 WDK196624 WNG196624 WXC196624 AU262160 KQ262160 UM262160 AEI262160 AOE262160 AYA262160 BHW262160 BRS262160 CBO262160 CLK262160 CVG262160 DFC262160 DOY262160 DYU262160 EIQ262160 ESM262160 FCI262160 FME262160 FWA262160 GFW262160 GPS262160 GZO262160 HJK262160 HTG262160 IDC262160 IMY262160 IWU262160 JGQ262160 JQM262160 KAI262160 KKE262160 KUA262160 LDW262160 LNS262160 LXO262160 MHK262160 MRG262160 NBC262160 NKY262160 NUU262160 OEQ262160 OOM262160 OYI262160 PIE262160 PSA262160 QBW262160 QLS262160 QVO262160 RFK262160 RPG262160 RZC262160 SIY262160 SSU262160 TCQ262160 TMM262160 TWI262160 UGE262160 UQA262160 UZW262160 VJS262160 VTO262160 WDK262160 WNG262160 WXC262160 AU327696 KQ327696 UM327696 AEI327696 AOE327696 AYA327696 BHW327696 BRS327696 CBO327696 CLK327696 CVG327696 DFC327696 DOY327696 DYU327696 EIQ327696 ESM327696 FCI327696 FME327696 FWA327696 GFW327696 GPS327696 GZO327696 HJK327696 HTG327696 IDC327696 IMY327696 IWU327696 JGQ327696 JQM327696 KAI327696 KKE327696 KUA327696 LDW327696 LNS327696 LXO327696 MHK327696 MRG327696 NBC327696 NKY327696 NUU327696 OEQ327696 OOM327696 OYI327696 PIE327696 PSA327696 QBW327696 QLS327696 QVO327696 RFK327696 RPG327696 RZC327696 SIY327696 SSU327696 TCQ327696 TMM327696 TWI327696 UGE327696 UQA327696 UZW327696 VJS327696 VTO327696 WDK327696 WNG327696 WXC327696 AU393232 KQ393232 UM393232 AEI393232 AOE393232 AYA393232 BHW393232 BRS393232 CBO393232 CLK393232 CVG393232 DFC393232 DOY393232 DYU393232 EIQ393232 ESM393232 FCI393232 FME393232 FWA393232 GFW393232 GPS393232 GZO393232 HJK393232 HTG393232 IDC393232 IMY393232 IWU393232 JGQ393232 JQM393232 KAI393232 KKE393232 KUA393232 LDW393232 LNS393232 LXO393232 MHK393232 MRG393232 NBC393232 NKY393232 NUU393232 OEQ393232 OOM393232 OYI393232 PIE393232 PSA393232 QBW393232 QLS393232 QVO393232 RFK393232 RPG393232 RZC393232 SIY393232 SSU393232 TCQ393232 TMM393232 TWI393232 UGE393232 UQA393232 UZW393232 VJS393232 VTO393232 WDK393232 WNG393232 WXC393232 AU458768 KQ458768 UM458768 AEI458768 AOE458768 AYA458768 BHW458768 BRS458768 CBO458768 CLK458768 CVG458768 DFC458768 DOY458768 DYU458768 EIQ458768 ESM458768 FCI458768 FME458768 FWA458768 GFW458768 GPS458768 GZO458768 HJK458768 HTG458768 IDC458768 IMY458768 IWU458768 JGQ458768 JQM458768 KAI458768 KKE458768 KUA458768 LDW458768 LNS458768 LXO458768 MHK458768 MRG458768 NBC458768 NKY458768 NUU458768 OEQ458768 OOM458768 OYI458768 PIE458768 PSA458768 QBW458768 QLS458768 QVO458768 RFK458768 RPG458768 RZC458768 SIY458768 SSU458768 TCQ458768 TMM458768 TWI458768 UGE458768 UQA458768 UZW458768 VJS458768 VTO458768 WDK458768 WNG458768 WXC458768 AU524304 KQ524304 UM524304 AEI524304 AOE524304 AYA524304 BHW524304 BRS524304 CBO524304 CLK524304 CVG524304 DFC524304 DOY524304 DYU524304 EIQ524304 ESM524304 FCI524304 FME524304 FWA524304 GFW524304 GPS524304 GZO524304 HJK524304 HTG524304 IDC524304 IMY524304 IWU524304 JGQ524304 JQM524304 KAI524304 KKE524304 KUA524304 LDW524304 LNS524304 LXO524304 MHK524304 MRG524304 NBC524304 NKY524304 NUU524304 OEQ524304 OOM524304 OYI524304 PIE524304 PSA524304 QBW524304 QLS524304 QVO524304 RFK524304 RPG524304 RZC524304 SIY524304 SSU524304 TCQ524304 TMM524304 TWI524304 UGE524304 UQA524304 UZW524304 VJS524304 VTO524304 WDK524304 WNG524304 WXC524304 AU589840 KQ589840 UM589840 AEI589840 AOE589840 AYA589840 BHW589840 BRS589840 CBO589840 CLK589840 CVG589840 DFC589840 DOY589840 DYU589840 EIQ589840 ESM589840 FCI589840 FME589840 FWA589840 GFW589840 GPS589840 GZO589840 HJK589840 HTG589840 IDC589840 IMY589840 IWU589840 JGQ589840 JQM589840 KAI589840 KKE589840 KUA589840 LDW589840 LNS589840 LXO589840 MHK589840 MRG589840 NBC589840 NKY589840 NUU589840 OEQ589840 OOM589840 OYI589840 PIE589840 PSA589840 QBW589840 QLS589840 QVO589840 RFK589840 RPG589840 RZC589840 SIY589840 SSU589840 TCQ589840 TMM589840 TWI589840 UGE589840 UQA589840 UZW589840 VJS589840 VTO589840 WDK589840 WNG589840 WXC589840 AU655376 KQ655376 UM655376 AEI655376 AOE655376 AYA655376 BHW655376 BRS655376 CBO655376 CLK655376 CVG655376 DFC655376 DOY655376 DYU655376 EIQ655376 ESM655376 FCI655376 FME655376 FWA655376 GFW655376 GPS655376 GZO655376 HJK655376 HTG655376 IDC655376 IMY655376 IWU655376 JGQ655376 JQM655376 KAI655376 KKE655376 KUA655376 LDW655376 LNS655376 LXO655376 MHK655376 MRG655376 NBC655376 NKY655376 NUU655376 OEQ655376 OOM655376 OYI655376 PIE655376 PSA655376 QBW655376 QLS655376 QVO655376 RFK655376 RPG655376 RZC655376 SIY655376 SSU655376 TCQ655376 TMM655376 TWI655376 UGE655376 UQA655376 UZW655376 VJS655376 VTO655376 WDK655376 WNG655376 WXC655376 AU720912 KQ720912 UM720912 AEI720912 AOE720912 AYA720912 BHW720912 BRS720912 CBO720912 CLK720912 CVG720912 DFC720912 DOY720912 DYU720912 EIQ720912 ESM720912 FCI720912 FME720912 FWA720912 GFW720912 GPS720912 GZO720912 HJK720912 HTG720912 IDC720912 IMY720912 IWU720912 JGQ720912 JQM720912 KAI720912 KKE720912 KUA720912 LDW720912 LNS720912 LXO720912 MHK720912 MRG720912 NBC720912 NKY720912 NUU720912 OEQ720912 OOM720912 OYI720912 PIE720912 PSA720912 QBW720912 QLS720912 QVO720912 RFK720912 RPG720912 RZC720912 SIY720912 SSU720912 TCQ720912 TMM720912 TWI720912 UGE720912 UQA720912 UZW720912 VJS720912 VTO720912 WDK720912 WNG720912 WXC720912 AU786448 KQ786448 UM786448 AEI786448 AOE786448 AYA786448 BHW786448 BRS786448 CBO786448 CLK786448 CVG786448 DFC786448 DOY786448 DYU786448 EIQ786448 ESM786448 FCI786448 FME786448 FWA786448 GFW786448 GPS786448 GZO786448 HJK786448 HTG786448 IDC786448 IMY786448 IWU786448 JGQ786448 JQM786448 KAI786448 KKE786448 KUA786448 LDW786448 LNS786448 LXO786448 MHK786448 MRG786448 NBC786448 NKY786448 NUU786448 OEQ786448 OOM786448 OYI786448 PIE786448 PSA786448 QBW786448 QLS786448 QVO786448 RFK786448 RPG786448 RZC786448 SIY786448 SSU786448 TCQ786448 TMM786448 TWI786448 UGE786448 UQA786448 UZW786448 VJS786448 VTO786448 WDK786448 WNG786448 WXC786448 AU851984 KQ851984 UM851984 AEI851984 AOE851984 AYA851984 BHW851984 BRS851984 CBO851984 CLK851984 CVG851984 DFC851984 DOY851984 DYU851984 EIQ851984 ESM851984 FCI851984 FME851984 FWA851984 GFW851984 GPS851984 GZO851984 HJK851984 HTG851984 IDC851984 IMY851984 IWU851984 JGQ851984 JQM851984 KAI851984 KKE851984 KUA851984 LDW851984 LNS851984 LXO851984 MHK851984 MRG851984 NBC851984 NKY851984 NUU851984 OEQ851984 OOM851984 OYI851984 PIE851984 PSA851984 QBW851984 QLS851984 QVO851984 RFK851984 RPG851984 RZC851984 SIY851984 SSU851984 TCQ851984 TMM851984 TWI851984 UGE851984 UQA851984 UZW851984 VJS851984 VTO851984 WDK851984 WNG851984 WXC851984 AU917520 KQ917520 UM917520 AEI917520 AOE917520 AYA917520 BHW917520 BRS917520 CBO917520 CLK917520 CVG917520 DFC917520 DOY917520 DYU917520 EIQ917520 ESM917520 FCI917520 FME917520 FWA917520 GFW917520 GPS917520 GZO917520 HJK917520 HTG917520 IDC917520 IMY917520 IWU917520 JGQ917520 JQM917520 KAI917520 KKE917520 KUA917520 LDW917520 LNS917520 LXO917520 MHK917520 MRG917520 NBC917520 NKY917520 NUU917520 OEQ917520 OOM917520 OYI917520 PIE917520 PSA917520 QBW917520 QLS917520 QVO917520 RFK917520 RPG917520 RZC917520 SIY917520 SSU917520 TCQ917520 TMM917520 TWI917520 UGE917520 UQA917520 UZW917520 VJS917520 VTO917520 WDK917520 WNG917520 WXC917520 AU983056 KQ983056 UM983056 AEI983056 AOE983056 AYA983056 BHW983056 BRS983056 CBO983056 CLK983056 CVG983056 DFC983056 DOY983056 DYU983056 EIQ983056 ESM983056 FCI983056 FME983056 FWA983056 GFW983056 GPS983056 GZO983056 HJK983056 HTG983056 IDC983056 IMY983056 IWU983056 JGQ983056 JQM983056 KAI983056 KKE983056 KUA983056 LDW983056 LNS983056 LXO983056 MHK983056 MRG983056 NBC983056 NKY983056 NUU983056 OEQ983056 OOM983056 OYI983056 PIE983056 PSA983056 QBW983056 QLS983056 QVO983056 RFK983056 RPG983056 RZC983056 SIY983056 SSU983056 TCQ983056 TMM983056 TWI983056 UGE983056 UQA983056 UZW983056 VJS983056 VTO983056 WDK983056 WNG983056 WXC983056 AU18 KQ18 UM18 AEI18 AOE18 AYA18 BHW18 BRS18 CBO18 CLK18 CVG18 DFC18 DOY18 DYU18 EIQ18 ESM18 FCI18 FME18 FWA18 GFW18 GPS18 GZO18 HJK18 HTG18 IDC18 IMY18 IWU18 JGQ18 JQM18 KAI18 KKE18 KUA18 LDW18 LNS18 LXO18 MHK18 MRG18 NBC18 NKY18 NUU18 OEQ18 OOM18 OYI18 PIE18 PSA18 QBW18 QLS18 QVO18 RFK18 RPG18 RZC18 SIY18 SSU18 TCQ18 TMM18 TWI18 UGE18 UQA18 UZW18 VJS18 VTO18 WDK18 WNG18 WXC18 AU65554 KQ65554 UM65554 AEI65554 AOE65554 AYA65554 BHW65554 BRS65554 CBO65554 CLK65554 CVG65554 DFC65554 DOY65554 DYU65554 EIQ65554 ESM65554 FCI65554 FME65554 FWA65554 GFW65554 GPS65554 GZO65554 HJK65554 HTG65554 IDC65554 IMY65554 IWU65554 JGQ65554 JQM65554 KAI65554 KKE65554 KUA65554 LDW65554 LNS65554 LXO65554 MHK65554 MRG65554 NBC65554 NKY65554 NUU65554 OEQ65554 OOM65554 OYI65554 PIE65554 PSA65554 QBW65554 QLS65554 QVO65554 RFK65554 RPG65554 RZC65554 SIY65554 SSU65554 TCQ65554 TMM65554 TWI65554 UGE65554 UQA65554 UZW65554 VJS65554 VTO65554 WDK65554 WNG65554 WXC65554 AU131090 KQ131090 UM131090 AEI131090 AOE131090 AYA131090 BHW131090 BRS131090 CBO131090 CLK131090 CVG131090 DFC131090 DOY131090 DYU131090 EIQ131090 ESM131090 FCI131090 FME131090 FWA131090 GFW131090 GPS131090 GZO131090 HJK131090 HTG131090 IDC131090 IMY131090 IWU131090 JGQ131090 JQM131090 KAI131090 KKE131090 KUA131090 LDW131090 LNS131090 LXO131090 MHK131090 MRG131090 NBC131090 NKY131090 NUU131090 OEQ131090 OOM131090 OYI131090 PIE131090 PSA131090 QBW131090 QLS131090 QVO131090 RFK131090 RPG131090 RZC131090 SIY131090 SSU131090 TCQ131090 TMM131090 TWI131090 UGE131090 UQA131090 UZW131090 VJS131090 VTO131090 WDK131090 WNG131090 WXC131090 AU196626 KQ196626 UM196626 AEI196626 AOE196626 AYA196626 BHW196626 BRS196626 CBO196626 CLK196626 CVG196626 DFC196626 DOY196626 DYU196626 EIQ196626 ESM196626 FCI196626 FME196626 FWA196626 GFW196626 GPS196626 GZO196626 HJK196626 HTG196626 IDC196626 IMY196626 IWU196626 JGQ196626 JQM196626 KAI196626 KKE196626 KUA196626 LDW196626 LNS196626 LXO196626 MHK196626 MRG196626 NBC196626 NKY196626 NUU196626 OEQ196626 OOM196626 OYI196626 PIE196626 PSA196626 QBW196626 QLS196626 QVO196626 RFK196626 RPG196626 RZC196626 SIY196626 SSU196626 TCQ196626 TMM196626 TWI196626 UGE196626 UQA196626 UZW196626 VJS196626 VTO196626 WDK196626 WNG196626 WXC196626 AU262162 KQ262162 UM262162 AEI262162 AOE262162 AYA262162 BHW262162 BRS262162 CBO262162 CLK262162 CVG262162 DFC262162 DOY262162 DYU262162 EIQ262162 ESM262162 FCI262162 FME262162 FWA262162 GFW262162 GPS262162 GZO262162 HJK262162 HTG262162 IDC262162 IMY262162 IWU262162 JGQ262162 JQM262162 KAI262162 KKE262162 KUA262162 LDW262162 LNS262162 LXO262162 MHK262162 MRG262162 NBC262162 NKY262162 NUU262162 OEQ262162 OOM262162 OYI262162 PIE262162 PSA262162 QBW262162 QLS262162 QVO262162 RFK262162 RPG262162 RZC262162 SIY262162 SSU262162 TCQ262162 TMM262162 TWI262162 UGE262162 UQA262162 UZW262162 VJS262162 VTO262162 WDK262162 WNG262162 WXC262162 AU327698 KQ327698 UM327698 AEI327698 AOE327698 AYA327698 BHW327698 BRS327698 CBO327698 CLK327698 CVG327698 DFC327698 DOY327698 DYU327698 EIQ327698 ESM327698 FCI327698 FME327698 FWA327698 GFW327698 GPS327698 GZO327698 HJK327698 HTG327698 IDC327698 IMY327698 IWU327698 JGQ327698 JQM327698 KAI327698 KKE327698 KUA327698 LDW327698 LNS327698 LXO327698 MHK327698 MRG327698 NBC327698 NKY327698 NUU327698 OEQ327698 OOM327698 OYI327698 PIE327698 PSA327698 QBW327698 QLS327698 QVO327698 RFK327698 RPG327698 RZC327698 SIY327698 SSU327698 TCQ327698 TMM327698 TWI327698 UGE327698 UQA327698 UZW327698 VJS327698 VTO327698 WDK327698 WNG327698 WXC327698 AU393234 KQ393234 UM393234 AEI393234 AOE393234 AYA393234 BHW393234 BRS393234 CBO393234 CLK393234 CVG393234 DFC393234 DOY393234 DYU393234 EIQ393234 ESM393234 FCI393234 FME393234 FWA393234 GFW393234 GPS393234 GZO393234 HJK393234 HTG393234 IDC393234 IMY393234 IWU393234 JGQ393234 JQM393234 KAI393234 KKE393234 KUA393234 LDW393234 LNS393234 LXO393234 MHK393234 MRG393234 NBC393234 NKY393234 NUU393234 OEQ393234 OOM393234 OYI393234 PIE393234 PSA393234 QBW393234 QLS393234 QVO393234 RFK393234 RPG393234 RZC393234 SIY393234 SSU393234 TCQ393234 TMM393234 TWI393234 UGE393234 UQA393234 UZW393234 VJS393234 VTO393234 WDK393234 WNG393234 WXC393234 AU458770 KQ458770 UM458770 AEI458770 AOE458770 AYA458770 BHW458770 BRS458770 CBO458770 CLK458770 CVG458770 DFC458770 DOY458770 DYU458770 EIQ458770 ESM458770 FCI458770 FME458770 FWA458770 GFW458770 GPS458770 GZO458770 HJK458770 HTG458770 IDC458770 IMY458770 IWU458770 JGQ458770 JQM458770 KAI458770 KKE458770 KUA458770 LDW458770 LNS458770 LXO458770 MHK458770 MRG458770 NBC458770 NKY458770 NUU458770 OEQ458770 OOM458770 OYI458770 PIE458770 PSA458770 QBW458770 QLS458770 QVO458770 RFK458770 RPG458770 RZC458770 SIY458770 SSU458770 TCQ458770 TMM458770 TWI458770 UGE458770 UQA458770 UZW458770 VJS458770 VTO458770 WDK458770 WNG458770 WXC458770 AU524306 KQ524306 UM524306 AEI524306 AOE524306 AYA524306 BHW524306 BRS524306 CBO524306 CLK524306 CVG524306 DFC524306 DOY524306 DYU524306 EIQ524306 ESM524306 FCI524306 FME524306 FWA524306 GFW524306 GPS524306 GZO524306 HJK524306 HTG524306 IDC524306 IMY524306 IWU524306 JGQ524306 JQM524306 KAI524306 KKE524306 KUA524306 LDW524306 LNS524306 LXO524306 MHK524306 MRG524306 NBC524306 NKY524306 NUU524306 OEQ524306 OOM524306 OYI524306 PIE524306 PSA524306 QBW524306 QLS524306 QVO524306 RFK524306 RPG524306 RZC524306 SIY524306 SSU524306 TCQ524306 TMM524306 TWI524306 UGE524306 UQA524306 UZW524306 VJS524306 VTO524306 WDK524306 WNG524306 WXC524306 AU589842 KQ589842 UM589842 AEI589842 AOE589842 AYA589842 BHW589842 BRS589842 CBO589842 CLK589842 CVG589842 DFC589842 DOY589842 DYU589842 EIQ589842 ESM589842 FCI589842 FME589842 FWA589842 GFW589842 GPS589842 GZO589842 HJK589842 HTG589842 IDC589842 IMY589842 IWU589842 JGQ589842 JQM589842 KAI589842 KKE589842 KUA589842 LDW589842 LNS589842 LXO589842 MHK589842 MRG589842 NBC589842 NKY589842 NUU589842 OEQ589842 OOM589842 OYI589842 PIE589842 PSA589842 QBW589842 QLS589842 QVO589842 RFK589842 RPG589842 RZC589842 SIY589842 SSU589842 TCQ589842 TMM589842 TWI589842 UGE589842 UQA589842 UZW589842 VJS589842 VTO589842 WDK589842 WNG589842 WXC589842 AU655378 KQ655378 UM655378 AEI655378 AOE655378 AYA655378 BHW655378 BRS655378 CBO655378 CLK655378 CVG655378 DFC655378 DOY655378 DYU655378 EIQ655378 ESM655378 FCI655378 FME655378 FWA655378 GFW655378 GPS655378 GZO655378 HJK655378 HTG655378 IDC655378 IMY655378 IWU655378 JGQ655378 JQM655378 KAI655378 KKE655378 KUA655378 LDW655378 LNS655378 LXO655378 MHK655378 MRG655378 NBC655378 NKY655378 NUU655378 OEQ655378 OOM655378 OYI655378 PIE655378 PSA655378 QBW655378 QLS655378 QVO655378 RFK655378 RPG655378 RZC655378 SIY655378 SSU655378 TCQ655378 TMM655378 TWI655378 UGE655378 UQA655378 UZW655378 VJS655378 VTO655378 WDK655378 WNG655378 WXC655378 AU720914 KQ720914 UM720914 AEI720914 AOE720914 AYA720914 BHW720914 BRS720914 CBO720914 CLK720914 CVG720914 DFC720914 DOY720914 DYU720914 EIQ720914 ESM720914 FCI720914 FME720914 FWA720914 GFW720914 GPS720914 GZO720914 HJK720914 HTG720914 IDC720914 IMY720914 IWU720914 JGQ720914 JQM720914 KAI720914 KKE720914 KUA720914 LDW720914 LNS720914 LXO720914 MHK720914 MRG720914 NBC720914 NKY720914 NUU720914 OEQ720914 OOM720914 OYI720914 PIE720914 PSA720914 QBW720914 QLS720914 QVO720914 RFK720914 RPG720914 RZC720914 SIY720914 SSU720914 TCQ720914 TMM720914 TWI720914 UGE720914 UQA720914 UZW720914 VJS720914 VTO720914 WDK720914 WNG720914 WXC720914 AU786450 KQ786450 UM786450 AEI786450 AOE786450 AYA786450 BHW786450 BRS786450 CBO786450 CLK786450 CVG786450 DFC786450 DOY786450 DYU786450 EIQ786450 ESM786450 FCI786450 FME786450 FWA786450 GFW786450 GPS786450 GZO786450 HJK786450 HTG786450 IDC786450 IMY786450 IWU786450 JGQ786450 JQM786450 KAI786450 KKE786450 KUA786450 LDW786450 LNS786450 LXO786450 MHK786450 MRG786450 NBC786450 NKY786450 NUU786450 OEQ786450 OOM786450 OYI786450 PIE786450 PSA786450 QBW786450 QLS786450 QVO786450 RFK786450 RPG786450 RZC786450 SIY786450 SSU786450 TCQ786450 TMM786450 TWI786450 UGE786450 UQA786450 UZW786450 VJS786450 VTO786450 WDK786450 WNG786450 WXC786450 AU851986 KQ851986 UM851986 AEI851986 AOE851986 AYA851986 BHW851986 BRS851986 CBO851986 CLK851986 CVG851986 DFC851986 DOY851986 DYU851986 EIQ851986 ESM851986 FCI851986 FME851986 FWA851986 GFW851986 GPS851986 GZO851986 HJK851986 HTG851986 IDC851986 IMY851986 IWU851986 JGQ851986 JQM851986 KAI851986 KKE851986 KUA851986 LDW851986 LNS851986 LXO851986 MHK851986 MRG851986 NBC851986 NKY851986 NUU851986 OEQ851986 OOM851986 OYI851986 PIE851986 PSA851986 QBW851986 QLS851986 QVO851986 RFK851986 RPG851986 RZC851986 SIY851986 SSU851986 TCQ851986 TMM851986 TWI851986 UGE851986 UQA851986 UZW851986 VJS851986 VTO851986 WDK851986 WNG851986 WXC851986 AU917522 KQ917522 UM917522 AEI917522 AOE917522 AYA917522 BHW917522 BRS917522 CBO917522 CLK917522 CVG917522 DFC917522 DOY917522 DYU917522 EIQ917522 ESM917522 FCI917522 FME917522 FWA917522 GFW917522 GPS917522 GZO917522 HJK917522 HTG917522 IDC917522 IMY917522 IWU917522 JGQ917522 JQM917522 KAI917522 KKE917522 KUA917522 LDW917522 LNS917522 LXO917522 MHK917522 MRG917522 NBC917522 NKY917522 NUU917522 OEQ917522 OOM917522 OYI917522 PIE917522 PSA917522 QBW917522 QLS917522 QVO917522 RFK917522 RPG917522 RZC917522 SIY917522 SSU917522 TCQ917522 TMM917522 TWI917522 UGE917522 UQA917522 UZW917522 VJS917522 VTO917522 WDK917522 WNG917522 WXC917522 AU983058 KQ983058 UM983058 AEI983058 AOE983058 AYA983058 BHW983058 BRS983058 CBO983058 CLK983058 CVG983058 DFC983058 DOY983058 DYU983058 EIQ983058 ESM983058 FCI983058 FME983058 FWA983058 GFW983058 GPS983058 GZO983058 HJK983058 HTG983058 IDC983058 IMY983058 IWU983058 JGQ983058 JQM983058 KAI983058 KKE983058 KUA983058 LDW983058 LNS983058 LXO983058 MHK983058 MRG983058 NBC983058 NKY983058 NUU983058 OEQ983058 OOM983058 OYI983058 PIE983058 PSA983058 QBW983058 QLS983058 QVO983058 RFK983058 RPG983058 RZC983058 SIY983058 SSU983058 TCQ983058 TMM983058 TWI983058 UGE983058 UQA983058 UZW983058 VJS983058 VTO983058 WDK983058 WNG983058 WXC983058 AU32:AU36 KQ32:KQ36 UM32:UM36 AEI32:AEI36 AOE32:AOE36 AYA32:AYA36 BHW32:BHW36 BRS32:BRS36 CBO32:CBO36 CLK32:CLK36 CVG32:CVG36 DFC32:DFC36 DOY32:DOY36 DYU32:DYU36 EIQ32:EIQ36 ESM32:ESM36 FCI32:FCI36 FME32:FME36 FWA32:FWA36 GFW32:GFW36 GPS32:GPS36 GZO32:GZO36 HJK32:HJK36 HTG32:HTG36 IDC32:IDC36 IMY32:IMY36 IWU32:IWU36 JGQ32:JGQ36 JQM32:JQM36 KAI32:KAI36 KKE32:KKE36 KUA32:KUA36 LDW32:LDW36 LNS32:LNS36 LXO32:LXO36 MHK32:MHK36 MRG32:MRG36 NBC32:NBC36 NKY32:NKY36 NUU32:NUU36 OEQ32:OEQ36 OOM32:OOM36 OYI32:OYI36 PIE32:PIE36 PSA32:PSA36 QBW32:QBW36 QLS32:QLS36 QVO32:QVO36 RFK32:RFK36 RPG32:RPG36 RZC32:RZC36 SIY32:SIY36 SSU32:SSU36 TCQ32:TCQ36 TMM32:TMM36 TWI32:TWI36 UGE32:UGE36 UQA32:UQA36 UZW32:UZW36 VJS32:VJS36 VTO32:VTO36 WDK32:WDK36 WNG32:WNG36 WXC32:WXC36 AU65568:AU65572 KQ65568:KQ65572 UM65568:UM65572 AEI65568:AEI65572 AOE65568:AOE65572 AYA65568:AYA65572 BHW65568:BHW65572 BRS65568:BRS65572 CBO65568:CBO65572 CLK65568:CLK65572 CVG65568:CVG65572 DFC65568:DFC65572 DOY65568:DOY65572 DYU65568:DYU65572 EIQ65568:EIQ65572 ESM65568:ESM65572 FCI65568:FCI65572 FME65568:FME65572 FWA65568:FWA65572 GFW65568:GFW65572 GPS65568:GPS65572 GZO65568:GZO65572 HJK65568:HJK65572 HTG65568:HTG65572 IDC65568:IDC65572 IMY65568:IMY65572 IWU65568:IWU65572 JGQ65568:JGQ65572 JQM65568:JQM65572 KAI65568:KAI65572 KKE65568:KKE65572 KUA65568:KUA65572 LDW65568:LDW65572 LNS65568:LNS65572 LXO65568:LXO65572 MHK65568:MHK65572 MRG65568:MRG65572 NBC65568:NBC65572 NKY65568:NKY65572 NUU65568:NUU65572 OEQ65568:OEQ65572 OOM65568:OOM65572 OYI65568:OYI65572 PIE65568:PIE65572 PSA65568:PSA65572 QBW65568:QBW65572 QLS65568:QLS65572 QVO65568:QVO65572 RFK65568:RFK65572 RPG65568:RPG65572 RZC65568:RZC65572 SIY65568:SIY65572 SSU65568:SSU65572 TCQ65568:TCQ65572 TMM65568:TMM65572 TWI65568:TWI65572 UGE65568:UGE65572 UQA65568:UQA65572 UZW65568:UZW65572 VJS65568:VJS65572 VTO65568:VTO65572 WDK65568:WDK65572 WNG65568:WNG65572 WXC65568:WXC65572 AU131104:AU131108 KQ131104:KQ131108 UM131104:UM131108 AEI131104:AEI131108 AOE131104:AOE131108 AYA131104:AYA131108 BHW131104:BHW131108 BRS131104:BRS131108 CBO131104:CBO131108 CLK131104:CLK131108 CVG131104:CVG131108 DFC131104:DFC131108 DOY131104:DOY131108 DYU131104:DYU131108 EIQ131104:EIQ131108 ESM131104:ESM131108 FCI131104:FCI131108 FME131104:FME131108 FWA131104:FWA131108 GFW131104:GFW131108 GPS131104:GPS131108 GZO131104:GZO131108 HJK131104:HJK131108 HTG131104:HTG131108 IDC131104:IDC131108 IMY131104:IMY131108 IWU131104:IWU131108 JGQ131104:JGQ131108 JQM131104:JQM131108 KAI131104:KAI131108 KKE131104:KKE131108 KUA131104:KUA131108 LDW131104:LDW131108 LNS131104:LNS131108 LXO131104:LXO131108 MHK131104:MHK131108 MRG131104:MRG131108 NBC131104:NBC131108 NKY131104:NKY131108 NUU131104:NUU131108 OEQ131104:OEQ131108 OOM131104:OOM131108 OYI131104:OYI131108 PIE131104:PIE131108 PSA131104:PSA131108 QBW131104:QBW131108 QLS131104:QLS131108 QVO131104:QVO131108 RFK131104:RFK131108 RPG131104:RPG131108 RZC131104:RZC131108 SIY131104:SIY131108 SSU131104:SSU131108 TCQ131104:TCQ131108 TMM131104:TMM131108 TWI131104:TWI131108 UGE131104:UGE131108 UQA131104:UQA131108 UZW131104:UZW131108 VJS131104:VJS131108 VTO131104:VTO131108 WDK131104:WDK131108 WNG131104:WNG131108 WXC131104:WXC131108 AU196640:AU196644 KQ196640:KQ196644 UM196640:UM196644 AEI196640:AEI196644 AOE196640:AOE196644 AYA196640:AYA196644 BHW196640:BHW196644 BRS196640:BRS196644 CBO196640:CBO196644 CLK196640:CLK196644 CVG196640:CVG196644 DFC196640:DFC196644 DOY196640:DOY196644 DYU196640:DYU196644 EIQ196640:EIQ196644 ESM196640:ESM196644 FCI196640:FCI196644 FME196640:FME196644 FWA196640:FWA196644 GFW196640:GFW196644 GPS196640:GPS196644 GZO196640:GZO196644 HJK196640:HJK196644 HTG196640:HTG196644 IDC196640:IDC196644 IMY196640:IMY196644 IWU196640:IWU196644 JGQ196640:JGQ196644 JQM196640:JQM196644 KAI196640:KAI196644 KKE196640:KKE196644 KUA196640:KUA196644 LDW196640:LDW196644 LNS196640:LNS196644 LXO196640:LXO196644 MHK196640:MHK196644 MRG196640:MRG196644 NBC196640:NBC196644 NKY196640:NKY196644 NUU196640:NUU196644 OEQ196640:OEQ196644 OOM196640:OOM196644 OYI196640:OYI196644 PIE196640:PIE196644 PSA196640:PSA196644 QBW196640:QBW196644 QLS196640:QLS196644 QVO196640:QVO196644 RFK196640:RFK196644 RPG196640:RPG196644 RZC196640:RZC196644 SIY196640:SIY196644 SSU196640:SSU196644 TCQ196640:TCQ196644 TMM196640:TMM196644 TWI196640:TWI196644 UGE196640:UGE196644 UQA196640:UQA196644 UZW196640:UZW196644 VJS196640:VJS196644 VTO196640:VTO196644 WDK196640:WDK196644 WNG196640:WNG196644 WXC196640:WXC196644 AU262176:AU262180 KQ262176:KQ262180 UM262176:UM262180 AEI262176:AEI262180 AOE262176:AOE262180 AYA262176:AYA262180 BHW262176:BHW262180 BRS262176:BRS262180 CBO262176:CBO262180 CLK262176:CLK262180 CVG262176:CVG262180 DFC262176:DFC262180 DOY262176:DOY262180 DYU262176:DYU262180 EIQ262176:EIQ262180 ESM262176:ESM262180 FCI262176:FCI262180 FME262176:FME262180 FWA262176:FWA262180 GFW262176:GFW262180 GPS262176:GPS262180 GZO262176:GZO262180 HJK262176:HJK262180 HTG262176:HTG262180 IDC262176:IDC262180 IMY262176:IMY262180 IWU262176:IWU262180 JGQ262176:JGQ262180 JQM262176:JQM262180 KAI262176:KAI262180 KKE262176:KKE262180 KUA262176:KUA262180 LDW262176:LDW262180 LNS262176:LNS262180 LXO262176:LXO262180 MHK262176:MHK262180 MRG262176:MRG262180 NBC262176:NBC262180 NKY262176:NKY262180 NUU262176:NUU262180 OEQ262176:OEQ262180 OOM262176:OOM262180 OYI262176:OYI262180 PIE262176:PIE262180 PSA262176:PSA262180 QBW262176:QBW262180 QLS262176:QLS262180 QVO262176:QVO262180 RFK262176:RFK262180 RPG262176:RPG262180 RZC262176:RZC262180 SIY262176:SIY262180 SSU262176:SSU262180 TCQ262176:TCQ262180 TMM262176:TMM262180 TWI262176:TWI262180 UGE262176:UGE262180 UQA262176:UQA262180 UZW262176:UZW262180 VJS262176:VJS262180 VTO262176:VTO262180 WDK262176:WDK262180 WNG262176:WNG262180 WXC262176:WXC262180 AU327712:AU327716 KQ327712:KQ327716 UM327712:UM327716 AEI327712:AEI327716 AOE327712:AOE327716 AYA327712:AYA327716 BHW327712:BHW327716 BRS327712:BRS327716 CBO327712:CBO327716 CLK327712:CLK327716 CVG327712:CVG327716 DFC327712:DFC327716 DOY327712:DOY327716 DYU327712:DYU327716 EIQ327712:EIQ327716 ESM327712:ESM327716 FCI327712:FCI327716 FME327712:FME327716 FWA327712:FWA327716 GFW327712:GFW327716 GPS327712:GPS327716 GZO327712:GZO327716 HJK327712:HJK327716 HTG327712:HTG327716 IDC327712:IDC327716 IMY327712:IMY327716 IWU327712:IWU327716 JGQ327712:JGQ327716 JQM327712:JQM327716 KAI327712:KAI327716 KKE327712:KKE327716 KUA327712:KUA327716 LDW327712:LDW327716 LNS327712:LNS327716 LXO327712:LXO327716 MHK327712:MHK327716 MRG327712:MRG327716 NBC327712:NBC327716 NKY327712:NKY327716 NUU327712:NUU327716 OEQ327712:OEQ327716 OOM327712:OOM327716 OYI327712:OYI327716 PIE327712:PIE327716 PSA327712:PSA327716 QBW327712:QBW327716 QLS327712:QLS327716 QVO327712:QVO327716 RFK327712:RFK327716 RPG327712:RPG327716 RZC327712:RZC327716 SIY327712:SIY327716 SSU327712:SSU327716 TCQ327712:TCQ327716 TMM327712:TMM327716 TWI327712:TWI327716 UGE327712:UGE327716 UQA327712:UQA327716 UZW327712:UZW327716 VJS327712:VJS327716 VTO327712:VTO327716 WDK327712:WDK327716 WNG327712:WNG327716 WXC327712:WXC327716 AU393248:AU393252 KQ393248:KQ393252 UM393248:UM393252 AEI393248:AEI393252 AOE393248:AOE393252 AYA393248:AYA393252 BHW393248:BHW393252 BRS393248:BRS393252 CBO393248:CBO393252 CLK393248:CLK393252 CVG393248:CVG393252 DFC393248:DFC393252 DOY393248:DOY393252 DYU393248:DYU393252 EIQ393248:EIQ393252 ESM393248:ESM393252 FCI393248:FCI393252 FME393248:FME393252 FWA393248:FWA393252 GFW393248:GFW393252 GPS393248:GPS393252 GZO393248:GZO393252 HJK393248:HJK393252 HTG393248:HTG393252 IDC393248:IDC393252 IMY393248:IMY393252 IWU393248:IWU393252 JGQ393248:JGQ393252 JQM393248:JQM393252 KAI393248:KAI393252 KKE393248:KKE393252 KUA393248:KUA393252 LDW393248:LDW393252 LNS393248:LNS393252 LXO393248:LXO393252 MHK393248:MHK393252 MRG393248:MRG393252 NBC393248:NBC393252 NKY393248:NKY393252 NUU393248:NUU393252 OEQ393248:OEQ393252 OOM393248:OOM393252 OYI393248:OYI393252 PIE393248:PIE393252 PSA393248:PSA393252 QBW393248:QBW393252 QLS393248:QLS393252 QVO393248:QVO393252 RFK393248:RFK393252 RPG393248:RPG393252 RZC393248:RZC393252 SIY393248:SIY393252 SSU393248:SSU393252 TCQ393248:TCQ393252 TMM393248:TMM393252 TWI393248:TWI393252 UGE393248:UGE393252 UQA393248:UQA393252 UZW393248:UZW393252 VJS393248:VJS393252 VTO393248:VTO393252 WDK393248:WDK393252 WNG393248:WNG393252 WXC393248:WXC393252 AU458784:AU458788 KQ458784:KQ458788 UM458784:UM458788 AEI458784:AEI458788 AOE458784:AOE458788 AYA458784:AYA458788 BHW458784:BHW458788 BRS458784:BRS458788 CBO458784:CBO458788 CLK458784:CLK458788 CVG458784:CVG458788 DFC458784:DFC458788 DOY458784:DOY458788 DYU458784:DYU458788 EIQ458784:EIQ458788 ESM458784:ESM458788 FCI458784:FCI458788 FME458784:FME458788 FWA458784:FWA458788 GFW458784:GFW458788 GPS458784:GPS458788 GZO458784:GZO458788 HJK458784:HJK458788 HTG458784:HTG458788 IDC458784:IDC458788 IMY458784:IMY458788 IWU458784:IWU458788 JGQ458784:JGQ458788 JQM458784:JQM458788 KAI458784:KAI458788 KKE458784:KKE458788 KUA458784:KUA458788 LDW458784:LDW458788 LNS458784:LNS458788 LXO458784:LXO458788 MHK458784:MHK458788 MRG458784:MRG458788 NBC458784:NBC458788 NKY458784:NKY458788 NUU458784:NUU458788 OEQ458784:OEQ458788 OOM458784:OOM458788 OYI458784:OYI458788 PIE458784:PIE458788 PSA458784:PSA458788 QBW458784:QBW458788 QLS458784:QLS458788 QVO458784:QVO458788 RFK458784:RFK458788 RPG458784:RPG458788 RZC458784:RZC458788 SIY458784:SIY458788 SSU458784:SSU458788 TCQ458784:TCQ458788 TMM458784:TMM458788 TWI458784:TWI458788 UGE458784:UGE458788 UQA458784:UQA458788 UZW458784:UZW458788 VJS458784:VJS458788 VTO458784:VTO458788 WDK458784:WDK458788 WNG458784:WNG458788 WXC458784:WXC458788 AU524320:AU524324 KQ524320:KQ524324 UM524320:UM524324 AEI524320:AEI524324 AOE524320:AOE524324 AYA524320:AYA524324 BHW524320:BHW524324 BRS524320:BRS524324 CBO524320:CBO524324 CLK524320:CLK524324 CVG524320:CVG524324 DFC524320:DFC524324 DOY524320:DOY524324 DYU524320:DYU524324 EIQ524320:EIQ524324 ESM524320:ESM524324 FCI524320:FCI524324 FME524320:FME524324 FWA524320:FWA524324 GFW524320:GFW524324 GPS524320:GPS524324 GZO524320:GZO524324 HJK524320:HJK524324 HTG524320:HTG524324 IDC524320:IDC524324 IMY524320:IMY524324 IWU524320:IWU524324 JGQ524320:JGQ524324 JQM524320:JQM524324 KAI524320:KAI524324 KKE524320:KKE524324 KUA524320:KUA524324 LDW524320:LDW524324 LNS524320:LNS524324 LXO524320:LXO524324 MHK524320:MHK524324 MRG524320:MRG524324 NBC524320:NBC524324 NKY524320:NKY524324 NUU524320:NUU524324 OEQ524320:OEQ524324 OOM524320:OOM524324 OYI524320:OYI524324 PIE524320:PIE524324 PSA524320:PSA524324 QBW524320:QBW524324 QLS524320:QLS524324 QVO524320:QVO524324 RFK524320:RFK524324 RPG524320:RPG524324 RZC524320:RZC524324 SIY524320:SIY524324 SSU524320:SSU524324 TCQ524320:TCQ524324 TMM524320:TMM524324 TWI524320:TWI524324 UGE524320:UGE524324 UQA524320:UQA524324 UZW524320:UZW524324 VJS524320:VJS524324 VTO524320:VTO524324 WDK524320:WDK524324 WNG524320:WNG524324 WXC524320:WXC524324 AU589856:AU589860 KQ589856:KQ589860 UM589856:UM589860 AEI589856:AEI589860 AOE589856:AOE589860 AYA589856:AYA589860 BHW589856:BHW589860 BRS589856:BRS589860 CBO589856:CBO589860 CLK589856:CLK589860 CVG589856:CVG589860 DFC589856:DFC589860 DOY589856:DOY589860 DYU589856:DYU589860 EIQ589856:EIQ589860 ESM589856:ESM589860 FCI589856:FCI589860 FME589856:FME589860 FWA589856:FWA589860 GFW589856:GFW589860 GPS589856:GPS589860 GZO589856:GZO589860 HJK589856:HJK589860 HTG589856:HTG589860 IDC589856:IDC589860 IMY589856:IMY589860 IWU589856:IWU589860 JGQ589856:JGQ589860 JQM589856:JQM589860 KAI589856:KAI589860 KKE589856:KKE589860 KUA589856:KUA589860 LDW589856:LDW589860 LNS589856:LNS589860 LXO589856:LXO589860 MHK589856:MHK589860 MRG589856:MRG589860 NBC589856:NBC589860 NKY589856:NKY589860 NUU589856:NUU589860 OEQ589856:OEQ589860 OOM589856:OOM589860 OYI589856:OYI589860 PIE589856:PIE589860 PSA589856:PSA589860 QBW589856:QBW589860 QLS589856:QLS589860 QVO589856:QVO589860 RFK589856:RFK589860 RPG589856:RPG589860 RZC589856:RZC589860 SIY589856:SIY589860 SSU589856:SSU589860 TCQ589856:TCQ589860 TMM589856:TMM589860 TWI589856:TWI589860 UGE589856:UGE589860 UQA589856:UQA589860 UZW589856:UZW589860 VJS589856:VJS589860 VTO589856:VTO589860 WDK589856:WDK589860 WNG589856:WNG589860 WXC589856:WXC589860 AU655392:AU655396 KQ655392:KQ655396 UM655392:UM655396 AEI655392:AEI655396 AOE655392:AOE655396 AYA655392:AYA655396 BHW655392:BHW655396 BRS655392:BRS655396 CBO655392:CBO655396 CLK655392:CLK655396 CVG655392:CVG655396 DFC655392:DFC655396 DOY655392:DOY655396 DYU655392:DYU655396 EIQ655392:EIQ655396 ESM655392:ESM655396 FCI655392:FCI655396 FME655392:FME655396 FWA655392:FWA655396 GFW655392:GFW655396 GPS655392:GPS655396 GZO655392:GZO655396 HJK655392:HJK655396 HTG655392:HTG655396 IDC655392:IDC655396 IMY655392:IMY655396 IWU655392:IWU655396 JGQ655392:JGQ655396 JQM655392:JQM655396 KAI655392:KAI655396 KKE655392:KKE655396 KUA655392:KUA655396 LDW655392:LDW655396 LNS655392:LNS655396 LXO655392:LXO655396 MHK655392:MHK655396 MRG655392:MRG655396 NBC655392:NBC655396 NKY655392:NKY655396 NUU655392:NUU655396 OEQ655392:OEQ655396 OOM655392:OOM655396 OYI655392:OYI655396 PIE655392:PIE655396 PSA655392:PSA655396 QBW655392:QBW655396 QLS655392:QLS655396 QVO655392:QVO655396 RFK655392:RFK655396 RPG655392:RPG655396 RZC655392:RZC655396 SIY655392:SIY655396 SSU655392:SSU655396 TCQ655392:TCQ655396 TMM655392:TMM655396 TWI655392:TWI655396 UGE655392:UGE655396 UQA655392:UQA655396 UZW655392:UZW655396 VJS655392:VJS655396 VTO655392:VTO655396 WDK655392:WDK655396 WNG655392:WNG655396 WXC655392:WXC655396 AU720928:AU720932 KQ720928:KQ720932 UM720928:UM720932 AEI720928:AEI720932 AOE720928:AOE720932 AYA720928:AYA720932 BHW720928:BHW720932 BRS720928:BRS720932 CBO720928:CBO720932 CLK720928:CLK720932 CVG720928:CVG720932 DFC720928:DFC720932 DOY720928:DOY720932 DYU720928:DYU720932 EIQ720928:EIQ720932 ESM720928:ESM720932 FCI720928:FCI720932 FME720928:FME720932 FWA720928:FWA720932 GFW720928:GFW720932 GPS720928:GPS720932 GZO720928:GZO720932 HJK720928:HJK720932 HTG720928:HTG720932 IDC720928:IDC720932 IMY720928:IMY720932 IWU720928:IWU720932 JGQ720928:JGQ720932 JQM720928:JQM720932 KAI720928:KAI720932 KKE720928:KKE720932 KUA720928:KUA720932 LDW720928:LDW720932 LNS720928:LNS720932 LXO720928:LXO720932 MHK720928:MHK720932 MRG720928:MRG720932 NBC720928:NBC720932 NKY720928:NKY720932 NUU720928:NUU720932 OEQ720928:OEQ720932 OOM720928:OOM720932 OYI720928:OYI720932 PIE720928:PIE720932 PSA720928:PSA720932 QBW720928:QBW720932 QLS720928:QLS720932 QVO720928:QVO720932 RFK720928:RFK720932 RPG720928:RPG720932 RZC720928:RZC720932 SIY720928:SIY720932 SSU720928:SSU720932 TCQ720928:TCQ720932 TMM720928:TMM720932 TWI720928:TWI720932 UGE720928:UGE720932 UQA720928:UQA720932 UZW720928:UZW720932 VJS720928:VJS720932 VTO720928:VTO720932 WDK720928:WDK720932 WNG720928:WNG720932 WXC720928:WXC720932 AU786464:AU786468 KQ786464:KQ786468 UM786464:UM786468 AEI786464:AEI786468 AOE786464:AOE786468 AYA786464:AYA786468 BHW786464:BHW786468 BRS786464:BRS786468 CBO786464:CBO786468 CLK786464:CLK786468 CVG786464:CVG786468 DFC786464:DFC786468 DOY786464:DOY786468 DYU786464:DYU786468 EIQ786464:EIQ786468 ESM786464:ESM786468 FCI786464:FCI786468 FME786464:FME786468 FWA786464:FWA786468 GFW786464:GFW786468 GPS786464:GPS786468 GZO786464:GZO786468 HJK786464:HJK786468 HTG786464:HTG786468 IDC786464:IDC786468 IMY786464:IMY786468 IWU786464:IWU786468 JGQ786464:JGQ786468 JQM786464:JQM786468 KAI786464:KAI786468 KKE786464:KKE786468 KUA786464:KUA786468 LDW786464:LDW786468 LNS786464:LNS786468 LXO786464:LXO786468 MHK786464:MHK786468 MRG786464:MRG786468 NBC786464:NBC786468 NKY786464:NKY786468 NUU786464:NUU786468 OEQ786464:OEQ786468 OOM786464:OOM786468 OYI786464:OYI786468 PIE786464:PIE786468 PSA786464:PSA786468 QBW786464:QBW786468 QLS786464:QLS786468 QVO786464:QVO786468 RFK786464:RFK786468 RPG786464:RPG786468 RZC786464:RZC786468 SIY786464:SIY786468 SSU786464:SSU786468 TCQ786464:TCQ786468 TMM786464:TMM786468 TWI786464:TWI786468 UGE786464:UGE786468 UQA786464:UQA786468 UZW786464:UZW786468 VJS786464:VJS786468 VTO786464:VTO786468 WDK786464:WDK786468 WNG786464:WNG786468 WXC786464:WXC786468 AU852000:AU852004 KQ852000:KQ852004 UM852000:UM852004 AEI852000:AEI852004 AOE852000:AOE852004 AYA852000:AYA852004 BHW852000:BHW852004 BRS852000:BRS852004 CBO852000:CBO852004 CLK852000:CLK852004 CVG852000:CVG852004 DFC852000:DFC852004 DOY852000:DOY852004 DYU852000:DYU852004 EIQ852000:EIQ852004 ESM852000:ESM852004 FCI852000:FCI852004 FME852000:FME852004 FWA852000:FWA852004 GFW852000:GFW852004 GPS852000:GPS852004 GZO852000:GZO852004 HJK852000:HJK852004 HTG852000:HTG852004 IDC852000:IDC852004 IMY852000:IMY852004 IWU852000:IWU852004 JGQ852000:JGQ852004 JQM852000:JQM852004 KAI852000:KAI852004 KKE852000:KKE852004 KUA852000:KUA852004 LDW852000:LDW852004 LNS852000:LNS852004 LXO852000:LXO852004 MHK852000:MHK852004 MRG852000:MRG852004 NBC852000:NBC852004 NKY852000:NKY852004 NUU852000:NUU852004 OEQ852000:OEQ852004 OOM852000:OOM852004 OYI852000:OYI852004 PIE852000:PIE852004 PSA852000:PSA852004 QBW852000:QBW852004 QLS852000:QLS852004 QVO852000:QVO852004 RFK852000:RFK852004 RPG852000:RPG852004 RZC852000:RZC852004 SIY852000:SIY852004 SSU852000:SSU852004 TCQ852000:TCQ852004 TMM852000:TMM852004 TWI852000:TWI852004 UGE852000:UGE852004 UQA852000:UQA852004 UZW852000:UZW852004 VJS852000:VJS852004 VTO852000:VTO852004 WDK852000:WDK852004 WNG852000:WNG852004 WXC852000:WXC852004 AU917536:AU917540 KQ917536:KQ917540 UM917536:UM917540 AEI917536:AEI917540 AOE917536:AOE917540 AYA917536:AYA917540 BHW917536:BHW917540 BRS917536:BRS917540 CBO917536:CBO917540 CLK917536:CLK917540 CVG917536:CVG917540 DFC917536:DFC917540 DOY917536:DOY917540 DYU917536:DYU917540 EIQ917536:EIQ917540 ESM917536:ESM917540 FCI917536:FCI917540 FME917536:FME917540 FWA917536:FWA917540 GFW917536:GFW917540 GPS917536:GPS917540 GZO917536:GZO917540 HJK917536:HJK917540 HTG917536:HTG917540 IDC917536:IDC917540 IMY917536:IMY917540 IWU917536:IWU917540 JGQ917536:JGQ917540 JQM917536:JQM917540 KAI917536:KAI917540 KKE917536:KKE917540 KUA917536:KUA917540 LDW917536:LDW917540 LNS917536:LNS917540 LXO917536:LXO917540 MHK917536:MHK917540 MRG917536:MRG917540 NBC917536:NBC917540 NKY917536:NKY917540 NUU917536:NUU917540 OEQ917536:OEQ917540 OOM917536:OOM917540 OYI917536:OYI917540 PIE917536:PIE917540 PSA917536:PSA917540 QBW917536:QBW917540 QLS917536:QLS917540 QVO917536:QVO917540 RFK917536:RFK917540 RPG917536:RPG917540 RZC917536:RZC917540 SIY917536:SIY917540 SSU917536:SSU917540 TCQ917536:TCQ917540 TMM917536:TMM917540 TWI917536:TWI917540 UGE917536:UGE917540 UQA917536:UQA917540 UZW917536:UZW917540 VJS917536:VJS917540 VTO917536:VTO917540 WDK917536:WDK917540 WNG917536:WNG917540 WXC917536:WXC917540 AU983072:AU983076 KQ983072:KQ983076 UM983072:UM983076 AEI983072:AEI983076 AOE983072:AOE983076 AYA983072:AYA983076 BHW983072:BHW983076 BRS983072:BRS983076 CBO983072:CBO983076 CLK983072:CLK983076 CVG983072:CVG983076 DFC983072:DFC983076 DOY983072:DOY983076 DYU983072:DYU983076 EIQ983072:EIQ983076 ESM983072:ESM983076 FCI983072:FCI983076 FME983072:FME983076 FWA983072:FWA983076 GFW983072:GFW983076 GPS983072:GPS983076 GZO983072:GZO983076 HJK983072:HJK983076 HTG983072:HTG983076 IDC983072:IDC983076 IMY983072:IMY983076 IWU983072:IWU983076 JGQ983072:JGQ983076 JQM983072:JQM983076 KAI983072:KAI983076 KKE983072:KKE983076 KUA983072:KUA983076 LDW983072:LDW983076 LNS983072:LNS983076 LXO983072:LXO983076 MHK983072:MHK983076 MRG983072:MRG983076 NBC983072:NBC983076 NKY983072:NKY983076 NUU983072:NUU983076 OEQ983072:OEQ983076 OOM983072:OOM983076 OYI983072:OYI983076 PIE983072:PIE983076 PSA983072:PSA983076 QBW983072:QBW983076 QLS983072:QLS983076 QVO983072:QVO983076 RFK983072:RFK983076 RPG983072:RPG983076 RZC983072:RZC983076 SIY983072:SIY983076 SSU983072:SSU983076 TCQ983072:TCQ983076 TMM983072:TMM983076 TWI983072:TWI983076 UGE983072:UGE983076 UQA983072:UQA983076 UZW983072:UZW983076 VJS983072:VJS983076 VTO983072:VTO983076 WDK983072:WDK983076 WNG983072:WNG983076 WXC983072:WXC983076 AV32:AW34 KR32:KS34 UN32:UO34 AEJ32:AEK34 AOF32:AOG34 AYB32:AYC34 BHX32:BHY34 BRT32:BRU34 CBP32:CBQ34 CLL32:CLM34 CVH32:CVI34 DFD32:DFE34 DOZ32:DPA34 DYV32:DYW34 EIR32:EIS34 ESN32:ESO34 FCJ32:FCK34 FMF32:FMG34 FWB32:FWC34 GFX32:GFY34 GPT32:GPU34 GZP32:GZQ34 HJL32:HJM34 HTH32:HTI34 IDD32:IDE34 IMZ32:INA34 IWV32:IWW34 JGR32:JGS34 JQN32:JQO34 KAJ32:KAK34 KKF32:KKG34 KUB32:KUC34 LDX32:LDY34 LNT32:LNU34 LXP32:LXQ34 MHL32:MHM34 MRH32:MRI34 NBD32:NBE34 NKZ32:NLA34 NUV32:NUW34 OER32:OES34 OON32:OOO34 OYJ32:OYK34 PIF32:PIG34 PSB32:PSC34 QBX32:QBY34 QLT32:QLU34 QVP32:QVQ34 RFL32:RFM34 RPH32:RPI34 RZD32:RZE34 SIZ32:SJA34 SSV32:SSW34 TCR32:TCS34 TMN32:TMO34 TWJ32:TWK34 UGF32:UGG34 UQB32:UQC34 UZX32:UZY34 VJT32:VJU34 VTP32:VTQ34 WDL32:WDM34 WNH32:WNI34 WXD32:WXE34 AV65568:AW65570 KR65568:KS65570 UN65568:UO65570 AEJ65568:AEK65570 AOF65568:AOG65570 AYB65568:AYC65570 BHX65568:BHY65570 BRT65568:BRU65570 CBP65568:CBQ65570 CLL65568:CLM65570 CVH65568:CVI65570 DFD65568:DFE65570 DOZ65568:DPA65570 DYV65568:DYW65570 EIR65568:EIS65570 ESN65568:ESO65570 FCJ65568:FCK65570 FMF65568:FMG65570 FWB65568:FWC65570 GFX65568:GFY65570 GPT65568:GPU65570 GZP65568:GZQ65570 HJL65568:HJM65570 HTH65568:HTI65570 IDD65568:IDE65570 IMZ65568:INA65570 IWV65568:IWW65570 JGR65568:JGS65570 JQN65568:JQO65570 KAJ65568:KAK65570 KKF65568:KKG65570 KUB65568:KUC65570 LDX65568:LDY65570 LNT65568:LNU65570 LXP65568:LXQ65570 MHL65568:MHM65570 MRH65568:MRI65570 NBD65568:NBE65570 NKZ65568:NLA65570 NUV65568:NUW65570 OER65568:OES65570 OON65568:OOO65570 OYJ65568:OYK65570 PIF65568:PIG65570 PSB65568:PSC65570 QBX65568:QBY65570 QLT65568:QLU65570 QVP65568:QVQ65570 RFL65568:RFM65570 RPH65568:RPI65570 RZD65568:RZE65570 SIZ65568:SJA65570 SSV65568:SSW65570 TCR65568:TCS65570 TMN65568:TMO65570 TWJ65568:TWK65570 UGF65568:UGG65570 UQB65568:UQC65570 UZX65568:UZY65570 VJT65568:VJU65570 VTP65568:VTQ65570 WDL65568:WDM65570 WNH65568:WNI65570 WXD65568:WXE65570 AV131104:AW131106 KR131104:KS131106 UN131104:UO131106 AEJ131104:AEK131106 AOF131104:AOG131106 AYB131104:AYC131106 BHX131104:BHY131106 BRT131104:BRU131106 CBP131104:CBQ131106 CLL131104:CLM131106 CVH131104:CVI131106 DFD131104:DFE131106 DOZ131104:DPA131106 DYV131104:DYW131106 EIR131104:EIS131106 ESN131104:ESO131106 FCJ131104:FCK131106 FMF131104:FMG131106 FWB131104:FWC131106 GFX131104:GFY131106 GPT131104:GPU131106 GZP131104:GZQ131106 HJL131104:HJM131106 HTH131104:HTI131106 IDD131104:IDE131106 IMZ131104:INA131106 IWV131104:IWW131106 JGR131104:JGS131106 JQN131104:JQO131106 KAJ131104:KAK131106 KKF131104:KKG131106 KUB131104:KUC131106 LDX131104:LDY131106 LNT131104:LNU131106 LXP131104:LXQ131106 MHL131104:MHM131106 MRH131104:MRI131106 NBD131104:NBE131106 NKZ131104:NLA131106 NUV131104:NUW131106 OER131104:OES131106 OON131104:OOO131106 OYJ131104:OYK131106 PIF131104:PIG131106 PSB131104:PSC131106 QBX131104:QBY131106 QLT131104:QLU131106 QVP131104:QVQ131106 RFL131104:RFM131106 RPH131104:RPI131106 RZD131104:RZE131106 SIZ131104:SJA131106 SSV131104:SSW131106 TCR131104:TCS131106 TMN131104:TMO131106 TWJ131104:TWK131106 UGF131104:UGG131106 UQB131104:UQC131106 UZX131104:UZY131106 VJT131104:VJU131106 VTP131104:VTQ131106 WDL131104:WDM131106 WNH131104:WNI131106 WXD131104:WXE131106 AV196640:AW196642 KR196640:KS196642 UN196640:UO196642 AEJ196640:AEK196642 AOF196640:AOG196642 AYB196640:AYC196642 BHX196640:BHY196642 BRT196640:BRU196642 CBP196640:CBQ196642 CLL196640:CLM196642 CVH196640:CVI196642 DFD196640:DFE196642 DOZ196640:DPA196642 DYV196640:DYW196642 EIR196640:EIS196642 ESN196640:ESO196642 FCJ196640:FCK196642 FMF196640:FMG196642 FWB196640:FWC196642 GFX196640:GFY196642 GPT196640:GPU196642 GZP196640:GZQ196642 HJL196640:HJM196642 HTH196640:HTI196642 IDD196640:IDE196642 IMZ196640:INA196642 IWV196640:IWW196642 JGR196640:JGS196642 JQN196640:JQO196642 KAJ196640:KAK196642 KKF196640:KKG196642 KUB196640:KUC196642 LDX196640:LDY196642 LNT196640:LNU196642 LXP196640:LXQ196642 MHL196640:MHM196642 MRH196640:MRI196642 NBD196640:NBE196642 NKZ196640:NLA196642 NUV196640:NUW196642 OER196640:OES196642 OON196640:OOO196642 OYJ196640:OYK196642 PIF196640:PIG196642 PSB196640:PSC196642 QBX196640:QBY196642 QLT196640:QLU196642 QVP196640:QVQ196642 RFL196640:RFM196642 RPH196640:RPI196642 RZD196640:RZE196642 SIZ196640:SJA196642 SSV196640:SSW196642 TCR196640:TCS196642 TMN196640:TMO196642 TWJ196640:TWK196642 UGF196640:UGG196642 UQB196640:UQC196642 UZX196640:UZY196642 VJT196640:VJU196642 VTP196640:VTQ196642 WDL196640:WDM196642 WNH196640:WNI196642 WXD196640:WXE196642 AV262176:AW262178 KR262176:KS262178 UN262176:UO262178 AEJ262176:AEK262178 AOF262176:AOG262178 AYB262176:AYC262178 BHX262176:BHY262178 BRT262176:BRU262178 CBP262176:CBQ262178 CLL262176:CLM262178 CVH262176:CVI262178 DFD262176:DFE262178 DOZ262176:DPA262178 DYV262176:DYW262178 EIR262176:EIS262178 ESN262176:ESO262178 FCJ262176:FCK262178 FMF262176:FMG262178 FWB262176:FWC262178 GFX262176:GFY262178 GPT262176:GPU262178 GZP262176:GZQ262178 HJL262176:HJM262178 HTH262176:HTI262178 IDD262176:IDE262178 IMZ262176:INA262178 IWV262176:IWW262178 JGR262176:JGS262178 JQN262176:JQO262178 KAJ262176:KAK262178 KKF262176:KKG262178 KUB262176:KUC262178 LDX262176:LDY262178 LNT262176:LNU262178 LXP262176:LXQ262178 MHL262176:MHM262178 MRH262176:MRI262178 NBD262176:NBE262178 NKZ262176:NLA262178 NUV262176:NUW262178 OER262176:OES262178 OON262176:OOO262178 OYJ262176:OYK262178 PIF262176:PIG262178 PSB262176:PSC262178 QBX262176:QBY262178 QLT262176:QLU262178 QVP262176:QVQ262178 RFL262176:RFM262178 RPH262176:RPI262178 RZD262176:RZE262178 SIZ262176:SJA262178 SSV262176:SSW262178 TCR262176:TCS262178 TMN262176:TMO262178 TWJ262176:TWK262178 UGF262176:UGG262178 UQB262176:UQC262178 UZX262176:UZY262178 VJT262176:VJU262178 VTP262176:VTQ262178 WDL262176:WDM262178 WNH262176:WNI262178 WXD262176:WXE262178 AV327712:AW327714 KR327712:KS327714 UN327712:UO327714 AEJ327712:AEK327714 AOF327712:AOG327714 AYB327712:AYC327714 BHX327712:BHY327714 BRT327712:BRU327714 CBP327712:CBQ327714 CLL327712:CLM327714 CVH327712:CVI327714 DFD327712:DFE327714 DOZ327712:DPA327714 DYV327712:DYW327714 EIR327712:EIS327714 ESN327712:ESO327714 FCJ327712:FCK327714 FMF327712:FMG327714 FWB327712:FWC327714 GFX327712:GFY327714 GPT327712:GPU327714 GZP327712:GZQ327714 HJL327712:HJM327714 HTH327712:HTI327714 IDD327712:IDE327714 IMZ327712:INA327714 IWV327712:IWW327714 JGR327712:JGS327714 JQN327712:JQO327714 KAJ327712:KAK327714 KKF327712:KKG327714 KUB327712:KUC327714 LDX327712:LDY327714 LNT327712:LNU327714 LXP327712:LXQ327714 MHL327712:MHM327714 MRH327712:MRI327714 NBD327712:NBE327714 NKZ327712:NLA327714 NUV327712:NUW327714 OER327712:OES327714 OON327712:OOO327714 OYJ327712:OYK327714 PIF327712:PIG327714 PSB327712:PSC327714 QBX327712:QBY327714 QLT327712:QLU327714 QVP327712:QVQ327714 RFL327712:RFM327714 RPH327712:RPI327714 RZD327712:RZE327714 SIZ327712:SJA327714 SSV327712:SSW327714 TCR327712:TCS327714 TMN327712:TMO327714 TWJ327712:TWK327714 UGF327712:UGG327714 UQB327712:UQC327714 UZX327712:UZY327714 VJT327712:VJU327714 VTP327712:VTQ327714 WDL327712:WDM327714 WNH327712:WNI327714 WXD327712:WXE327714 AV393248:AW393250 KR393248:KS393250 UN393248:UO393250 AEJ393248:AEK393250 AOF393248:AOG393250 AYB393248:AYC393250 BHX393248:BHY393250 BRT393248:BRU393250 CBP393248:CBQ393250 CLL393248:CLM393250 CVH393248:CVI393250 DFD393248:DFE393250 DOZ393248:DPA393250 DYV393248:DYW393250 EIR393248:EIS393250 ESN393248:ESO393250 FCJ393248:FCK393250 FMF393248:FMG393250 FWB393248:FWC393250 GFX393248:GFY393250 GPT393248:GPU393250 GZP393248:GZQ393250 HJL393248:HJM393250 HTH393248:HTI393250 IDD393248:IDE393250 IMZ393248:INA393250 IWV393248:IWW393250 JGR393248:JGS393250 JQN393248:JQO393250 KAJ393248:KAK393250 KKF393248:KKG393250 KUB393248:KUC393250 LDX393248:LDY393250 LNT393248:LNU393250 LXP393248:LXQ393250 MHL393248:MHM393250 MRH393248:MRI393250 NBD393248:NBE393250 NKZ393248:NLA393250 NUV393248:NUW393250 OER393248:OES393250 OON393248:OOO393250 OYJ393248:OYK393250 PIF393248:PIG393250 PSB393248:PSC393250 QBX393248:QBY393250 QLT393248:QLU393250 QVP393248:QVQ393250 RFL393248:RFM393250 RPH393248:RPI393250 RZD393248:RZE393250 SIZ393248:SJA393250 SSV393248:SSW393250 TCR393248:TCS393250 TMN393248:TMO393250 TWJ393248:TWK393250 UGF393248:UGG393250 UQB393248:UQC393250 UZX393248:UZY393250 VJT393248:VJU393250 VTP393248:VTQ393250 WDL393248:WDM393250 WNH393248:WNI393250 WXD393248:WXE393250 AV458784:AW458786 KR458784:KS458786 UN458784:UO458786 AEJ458784:AEK458786 AOF458784:AOG458786 AYB458784:AYC458786 BHX458784:BHY458786 BRT458784:BRU458786 CBP458784:CBQ458786 CLL458784:CLM458786 CVH458784:CVI458786 DFD458784:DFE458786 DOZ458784:DPA458786 DYV458784:DYW458786 EIR458784:EIS458786 ESN458784:ESO458786 FCJ458784:FCK458786 FMF458784:FMG458786 FWB458784:FWC458786 GFX458784:GFY458786 GPT458784:GPU458786 GZP458784:GZQ458786 HJL458784:HJM458786 HTH458784:HTI458786 IDD458784:IDE458786 IMZ458784:INA458786 IWV458784:IWW458786 JGR458784:JGS458786 JQN458784:JQO458786 KAJ458784:KAK458786 KKF458784:KKG458786 KUB458784:KUC458786 LDX458784:LDY458786 LNT458784:LNU458786 LXP458784:LXQ458786 MHL458784:MHM458786 MRH458784:MRI458786 NBD458784:NBE458786 NKZ458784:NLA458786 NUV458784:NUW458786 OER458784:OES458786 OON458784:OOO458786 OYJ458784:OYK458786 PIF458784:PIG458786 PSB458784:PSC458786 QBX458784:QBY458786 QLT458784:QLU458786 QVP458784:QVQ458786 RFL458784:RFM458786 RPH458784:RPI458786 RZD458784:RZE458786 SIZ458784:SJA458786 SSV458784:SSW458786 TCR458784:TCS458786 TMN458784:TMO458786 TWJ458784:TWK458786 UGF458784:UGG458786 UQB458784:UQC458786 UZX458784:UZY458786 VJT458784:VJU458786 VTP458784:VTQ458786 WDL458784:WDM458786 WNH458784:WNI458786 WXD458784:WXE458786 AV524320:AW524322 KR524320:KS524322 UN524320:UO524322 AEJ524320:AEK524322 AOF524320:AOG524322 AYB524320:AYC524322 BHX524320:BHY524322 BRT524320:BRU524322 CBP524320:CBQ524322 CLL524320:CLM524322 CVH524320:CVI524322 DFD524320:DFE524322 DOZ524320:DPA524322 DYV524320:DYW524322 EIR524320:EIS524322 ESN524320:ESO524322 FCJ524320:FCK524322 FMF524320:FMG524322 FWB524320:FWC524322 GFX524320:GFY524322 GPT524320:GPU524322 GZP524320:GZQ524322 HJL524320:HJM524322 HTH524320:HTI524322 IDD524320:IDE524322 IMZ524320:INA524322 IWV524320:IWW524322 JGR524320:JGS524322 JQN524320:JQO524322 KAJ524320:KAK524322 KKF524320:KKG524322 KUB524320:KUC524322 LDX524320:LDY524322 LNT524320:LNU524322 LXP524320:LXQ524322 MHL524320:MHM524322 MRH524320:MRI524322 NBD524320:NBE524322 NKZ524320:NLA524322 NUV524320:NUW524322 OER524320:OES524322 OON524320:OOO524322 OYJ524320:OYK524322 PIF524320:PIG524322 PSB524320:PSC524322 QBX524320:QBY524322 QLT524320:QLU524322 QVP524320:QVQ524322 RFL524320:RFM524322 RPH524320:RPI524322 RZD524320:RZE524322 SIZ524320:SJA524322 SSV524320:SSW524322 TCR524320:TCS524322 TMN524320:TMO524322 TWJ524320:TWK524322 UGF524320:UGG524322 UQB524320:UQC524322 UZX524320:UZY524322 VJT524320:VJU524322 VTP524320:VTQ524322 WDL524320:WDM524322 WNH524320:WNI524322 WXD524320:WXE524322 AV589856:AW589858 KR589856:KS589858 UN589856:UO589858 AEJ589856:AEK589858 AOF589856:AOG589858 AYB589856:AYC589858 BHX589856:BHY589858 BRT589856:BRU589858 CBP589856:CBQ589858 CLL589856:CLM589858 CVH589856:CVI589858 DFD589856:DFE589858 DOZ589856:DPA589858 DYV589856:DYW589858 EIR589856:EIS589858 ESN589856:ESO589858 FCJ589856:FCK589858 FMF589856:FMG589858 FWB589856:FWC589858 GFX589856:GFY589858 GPT589856:GPU589858 GZP589856:GZQ589858 HJL589856:HJM589858 HTH589856:HTI589858 IDD589856:IDE589858 IMZ589856:INA589858 IWV589856:IWW589858 JGR589856:JGS589858 JQN589856:JQO589858 KAJ589856:KAK589858 KKF589856:KKG589858 KUB589856:KUC589858 LDX589856:LDY589858 LNT589856:LNU589858 LXP589856:LXQ589858 MHL589856:MHM589858 MRH589856:MRI589858 NBD589856:NBE589858 NKZ589856:NLA589858 NUV589856:NUW589858 OER589856:OES589858 OON589856:OOO589858 OYJ589856:OYK589858 PIF589856:PIG589858 PSB589856:PSC589858 QBX589856:QBY589858 QLT589856:QLU589858 QVP589856:QVQ589858 RFL589856:RFM589858 RPH589856:RPI589858 RZD589856:RZE589858 SIZ589856:SJA589858 SSV589856:SSW589858 TCR589856:TCS589858 TMN589856:TMO589858 TWJ589856:TWK589858 UGF589856:UGG589858 UQB589856:UQC589858 UZX589856:UZY589858 VJT589856:VJU589858 VTP589856:VTQ589858 WDL589856:WDM589858 WNH589856:WNI589858 WXD589856:WXE589858 AV655392:AW655394 KR655392:KS655394 UN655392:UO655394 AEJ655392:AEK655394 AOF655392:AOG655394 AYB655392:AYC655394 BHX655392:BHY655394 BRT655392:BRU655394 CBP655392:CBQ655394 CLL655392:CLM655394 CVH655392:CVI655394 DFD655392:DFE655394 DOZ655392:DPA655394 DYV655392:DYW655394 EIR655392:EIS655394 ESN655392:ESO655394 FCJ655392:FCK655394 FMF655392:FMG655394 FWB655392:FWC655394 GFX655392:GFY655394 GPT655392:GPU655394 GZP655392:GZQ655394 HJL655392:HJM655394 HTH655392:HTI655394 IDD655392:IDE655394 IMZ655392:INA655394 IWV655392:IWW655394 JGR655392:JGS655394 JQN655392:JQO655394 KAJ655392:KAK655394 KKF655392:KKG655394 KUB655392:KUC655394 LDX655392:LDY655394 LNT655392:LNU655394 LXP655392:LXQ655394 MHL655392:MHM655394 MRH655392:MRI655394 NBD655392:NBE655394 NKZ655392:NLA655394 NUV655392:NUW655394 OER655392:OES655394 OON655392:OOO655394 OYJ655392:OYK655394 PIF655392:PIG655394 PSB655392:PSC655394 QBX655392:QBY655394 QLT655392:QLU655394 QVP655392:QVQ655394 RFL655392:RFM655394 RPH655392:RPI655394 RZD655392:RZE655394 SIZ655392:SJA655394 SSV655392:SSW655394 TCR655392:TCS655394 TMN655392:TMO655394 TWJ655392:TWK655394 UGF655392:UGG655394 UQB655392:UQC655394 UZX655392:UZY655394 VJT655392:VJU655394 VTP655392:VTQ655394 WDL655392:WDM655394 WNH655392:WNI655394 WXD655392:WXE655394 AV720928:AW720930 KR720928:KS720930 UN720928:UO720930 AEJ720928:AEK720930 AOF720928:AOG720930 AYB720928:AYC720930 BHX720928:BHY720930 BRT720928:BRU720930 CBP720928:CBQ720930 CLL720928:CLM720930 CVH720928:CVI720930 DFD720928:DFE720930 DOZ720928:DPA720930 DYV720928:DYW720930 EIR720928:EIS720930 ESN720928:ESO720930 FCJ720928:FCK720930 FMF720928:FMG720930 FWB720928:FWC720930 GFX720928:GFY720930 GPT720928:GPU720930 GZP720928:GZQ720930 HJL720928:HJM720930 HTH720928:HTI720930 IDD720928:IDE720930 IMZ720928:INA720930 IWV720928:IWW720930 JGR720928:JGS720930 JQN720928:JQO720930 KAJ720928:KAK720930 KKF720928:KKG720930 KUB720928:KUC720930 LDX720928:LDY720930 LNT720928:LNU720930 LXP720928:LXQ720930 MHL720928:MHM720930 MRH720928:MRI720930 NBD720928:NBE720930 NKZ720928:NLA720930 NUV720928:NUW720930 OER720928:OES720930 OON720928:OOO720930 OYJ720928:OYK720930 PIF720928:PIG720930 PSB720928:PSC720930 QBX720928:QBY720930 QLT720928:QLU720930 QVP720928:QVQ720930 RFL720928:RFM720930 RPH720928:RPI720930 RZD720928:RZE720930 SIZ720928:SJA720930 SSV720928:SSW720930 TCR720928:TCS720930 TMN720928:TMO720930 TWJ720928:TWK720930 UGF720928:UGG720930 UQB720928:UQC720930 UZX720928:UZY720930 VJT720928:VJU720930 VTP720928:VTQ720930 WDL720928:WDM720930 WNH720928:WNI720930 WXD720928:WXE720930 AV786464:AW786466 KR786464:KS786466 UN786464:UO786466 AEJ786464:AEK786466 AOF786464:AOG786466 AYB786464:AYC786466 BHX786464:BHY786466 BRT786464:BRU786466 CBP786464:CBQ786466 CLL786464:CLM786466 CVH786464:CVI786466 DFD786464:DFE786466 DOZ786464:DPA786466 DYV786464:DYW786466 EIR786464:EIS786466 ESN786464:ESO786466 FCJ786464:FCK786466 FMF786464:FMG786466 FWB786464:FWC786466 GFX786464:GFY786466 GPT786464:GPU786466 GZP786464:GZQ786466 HJL786464:HJM786466 HTH786464:HTI786466 IDD786464:IDE786466 IMZ786464:INA786466 IWV786464:IWW786466 JGR786464:JGS786466 JQN786464:JQO786466 KAJ786464:KAK786466 KKF786464:KKG786466 KUB786464:KUC786466 LDX786464:LDY786466 LNT786464:LNU786466 LXP786464:LXQ786466 MHL786464:MHM786466 MRH786464:MRI786466 NBD786464:NBE786466 NKZ786464:NLA786466 NUV786464:NUW786466 OER786464:OES786466 OON786464:OOO786466 OYJ786464:OYK786466 PIF786464:PIG786466 PSB786464:PSC786466 QBX786464:QBY786466 QLT786464:QLU786466 QVP786464:QVQ786466 RFL786464:RFM786466 RPH786464:RPI786466 RZD786464:RZE786466 SIZ786464:SJA786466 SSV786464:SSW786466 TCR786464:TCS786466 TMN786464:TMO786466 TWJ786464:TWK786466 UGF786464:UGG786466 UQB786464:UQC786466 UZX786464:UZY786466 VJT786464:VJU786466 VTP786464:VTQ786466 WDL786464:WDM786466 WNH786464:WNI786466 WXD786464:WXE786466 AV852000:AW852002 KR852000:KS852002 UN852000:UO852002 AEJ852000:AEK852002 AOF852000:AOG852002 AYB852000:AYC852002 BHX852000:BHY852002 BRT852000:BRU852002 CBP852000:CBQ852002 CLL852000:CLM852002 CVH852000:CVI852002 DFD852000:DFE852002 DOZ852000:DPA852002 DYV852000:DYW852002 EIR852000:EIS852002 ESN852000:ESO852002 FCJ852000:FCK852002 FMF852000:FMG852002 FWB852000:FWC852002 GFX852000:GFY852002 GPT852000:GPU852002 GZP852000:GZQ852002 HJL852000:HJM852002 HTH852000:HTI852002 IDD852000:IDE852002 IMZ852000:INA852002 IWV852000:IWW852002 JGR852000:JGS852002 JQN852000:JQO852002 KAJ852000:KAK852002 KKF852000:KKG852002 KUB852000:KUC852002 LDX852000:LDY852002 LNT852000:LNU852002 LXP852000:LXQ852002 MHL852000:MHM852002 MRH852000:MRI852002 NBD852000:NBE852002 NKZ852000:NLA852002 NUV852000:NUW852002 OER852000:OES852002 OON852000:OOO852002 OYJ852000:OYK852002 PIF852000:PIG852002 PSB852000:PSC852002 QBX852000:QBY852002 QLT852000:QLU852002 QVP852000:QVQ852002 RFL852000:RFM852002 RPH852000:RPI852002 RZD852000:RZE852002 SIZ852000:SJA852002 SSV852000:SSW852002 TCR852000:TCS852002 TMN852000:TMO852002 TWJ852000:TWK852002 UGF852000:UGG852002 UQB852000:UQC852002 UZX852000:UZY852002 VJT852000:VJU852002 VTP852000:VTQ852002 WDL852000:WDM852002 WNH852000:WNI852002 WXD852000:WXE852002 AV917536:AW917538 KR917536:KS917538 UN917536:UO917538 AEJ917536:AEK917538 AOF917536:AOG917538 AYB917536:AYC917538 BHX917536:BHY917538 BRT917536:BRU917538 CBP917536:CBQ917538 CLL917536:CLM917538 CVH917536:CVI917538 DFD917536:DFE917538 DOZ917536:DPA917538 DYV917536:DYW917538 EIR917536:EIS917538 ESN917536:ESO917538 FCJ917536:FCK917538 FMF917536:FMG917538 FWB917536:FWC917538 GFX917536:GFY917538 GPT917536:GPU917538 GZP917536:GZQ917538 HJL917536:HJM917538 HTH917536:HTI917538 IDD917536:IDE917538 IMZ917536:INA917538 IWV917536:IWW917538 JGR917536:JGS917538 JQN917536:JQO917538 KAJ917536:KAK917538 KKF917536:KKG917538 KUB917536:KUC917538 LDX917536:LDY917538 LNT917536:LNU917538 LXP917536:LXQ917538 MHL917536:MHM917538 MRH917536:MRI917538 NBD917536:NBE917538 NKZ917536:NLA917538 NUV917536:NUW917538 OER917536:OES917538 OON917536:OOO917538 OYJ917536:OYK917538 PIF917536:PIG917538 PSB917536:PSC917538 QBX917536:QBY917538 QLT917536:QLU917538 QVP917536:QVQ917538 RFL917536:RFM917538 RPH917536:RPI917538 RZD917536:RZE917538 SIZ917536:SJA917538 SSV917536:SSW917538 TCR917536:TCS917538 TMN917536:TMO917538 TWJ917536:TWK917538 UGF917536:UGG917538 UQB917536:UQC917538 UZX917536:UZY917538 VJT917536:VJU917538 VTP917536:VTQ917538 WDL917536:WDM917538 WNH917536:WNI917538 WXD917536:WXE917538 AV983072:AW983074 KR983072:KS983074 UN983072:UO983074 AEJ983072:AEK983074 AOF983072:AOG983074 AYB983072:AYC983074 BHX983072:BHY983074 BRT983072:BRU983074 CBP983072:CBQ983074 CLL983072:CLM983074 CVH983072:CVI983074 DFD983072:DFE983074 DOZ983072:DPA983074 DYV983072:DYW983074 EIR983072:EIS983074 ESN983072:ESO983074 FCJ983072:FCK983074 FMF983072:FMG983074 FWB983072:FWC983074 GFX983072:GFY983074 GPT983072:GPU983074 GZP983072:GZQ983074 HJL983072:HJM983074 HTH983072:HTI983074 IDD983072:IDE983074 IMZ983072:INA983074 IWV983072:IWW983074 JGR983072:JGS983074 JQN983072:JQO983074 KAJ983072:KAK983074 KKF983072:KKG983074 KUB983072:KUC983074 LDX983072:LDY983074 LNT983072:LNU983074 LXP983072:LXQ983074 MHL983072:MHM983074 MRH983072:MRI983074 NBD983072:NBE983074 NKZ983072:NLA983074 NUV983072:NUW983074 OER983072:OES983074 OON983072:OOO983074 OYJ983072:OYK983074 PIF983072:PIG983074 PSB983072:PSC983074 QBX983072:QBY983074 QLT983072:QLU983074 QVP983072:QVQ983074 RFL983072:RFM983074 RPH983072:RPI983074 RZD983072:RZE983074 SIZ983072:SJA983074 SSV983072:SSW983074 TCR983072:TCS983074 TMN983072:TMO983074 TWJ983072:TWK983074 UGF983072:UGG983074 UQB983072:UQC983074 UZX983072:UZY983074 VJT983072:VJU983074 VTP983072:VTQ983074 WDL983072:WDM983074 WNH983072:WNI983074 WXD983072:WXE983074 AU38:AU44 KQ38:KQ44 UM38:UM44 AEI38:AEI44 AOE38:AOE44 AYA38:AYA44 BHW38:BHW44 BRS38:BRS44 CBO38:CBO44 CLK38:CLK44 CVG38:CVG44 DFC38:DFC44 DOY38:DOY44 DYU38:DYU44 EIQ38:EIQ44 ESM38:ESM44 FCI38:FCI44 FME38:FME44 FWA38:FWA44 GFW38:GFW44 GPS38:GPS44 GZO38:GZO44 HJK38:HJK44 HTG38:HTG44 IDC38:IDC44 IMY38:IMY44 IWU38:IWU44 JGQ38:JGQ44 JQM38:JQM44 KAI38:KAI44 KKE38:KKE44 KUA38:KUA44 LDW38:LDW44 LNS38:LNS44 LXO38:LXO44 MHK38:MHK44 MRG38:MRG44 NBC38:NBC44 NKY38:NKY44 NUU38:NUU44 OEQ38:OEQ44 OOM38:OOM44 OYI38:OYI44 PIE38:PIE44 PSA38:PSA44 QBW38:QBW44 QLS38:QLS44 QVO38:QVO44 RFK38:RFK44 RPG38:RPG44 RZC38:RZC44 SIY38:SIY44 SSU38:SSU44 TCQ38:TCQ44 TMM38:TMM44 TWI38:TWI44 UGE38:UGE44 UQA38:UQA44 UZW38:UZW44 VJS38:VJS44 VTO38:VTO44 WDK38:WDK44 WNG38:WNG44 WXC38:WXC44 AU65574:AU65580 KQ65574:KQ65580 UM65574:UM65580 AEI65574:AEI65580 AOE65574:AOE65580 AYA65574:AYA65580 BHW65574:BHW65580 BRS65574:BRS65580 CBO65574:CBO65580 CLK65574:CLK65580 CVG65574:CVG65580 DFC65574:DFC65580 DOY65574:DOY65580 DYU65574:DYU65580 EIQ65574:EIQ65580 ESM65574:ESM65580 FCI65574:FCI65580 FME65574:FME65580 FWA65574:FWA65580 GFW65574:GFW65580 GPS65574:GPS65580 GZO65574:GZO65580 HJK65574:HJK65580 HTG65574:HTG65580 IDC65574:IDC65580 IMY65574:IMY65580 IWU65574:IWU65580 JGQ65574:JGQ65580 JQM65574:JQM65580 KAI65574:KAI65580 KKE65574:KKE65580 KUA65574:KUA65580 LDW65574:LDW65580 LNS65574:LNS65580 LXO65574:LXO65580 MHK65574:MHK65580 MRG65574:MRG65580 NBC65574:NBC65580 NKY65574:NKY65580 NUU65574:NUU65580 OEQ65574:OEQ65580 OOM65574:OOM65580 OYI65574:OYI65580 PIE65574:PIE65580 PSA65574:PSA65580 QBW65574:QBW65580 QLS65574:QLS65580 QVO65574:QVO65580 RFK65574:RFK65580 RPG65574:RPG65580 RZC65574:RZC65580 SIY65574:SIY65580 SSU65574:SSU65580 TCQ65574:TCQ65580 TMM65574:TMM65580 TWI65574:TWI65580 UGE65574:UGE65580 UQA65574:UQA65580 UZW65574:UZW65580 VJS65574:VJS65580 VTO65574:VTO65580 WDK65574:WDK65580 WNG65574:WNG65580 WXC65574:WXC65580 AU131110:AU131116 KQ131110:KQ131116 UM131110:UM131116 AEI131110:AEI131116 AOE131110:AOE131116 AYA131110:AYA131116 BHW131110:BHW131116 BRS131110:BRS131116 CBO131110:CBO131116 CLK131110:CLK131116 CVG131110:CVG131116 DFC131110:DFC131116 DOY131110:DOY131116 DYU131110:DYU131116 EIQ131110:EIQ131116 ESM131110:ESM131116 FCI131110:FCI131116 FME131110:FME131116 FWA131110:FWA131116 GFW131110:GFW131116 GPS131110:GPS131116 GZO131110:GZO131116 HJK131110:HJK131116 HTG131110:HTG131116 IDC131110:IDC131116 IMY131110:IMY131116 IWU131110:IWU131116 JGQ131110:JGQ131116 JQM131110:JQM131116 KAI131110:KAI131116 KKE131110:KKE131116 KUA131110:KUA131116 LDW131110:LDW131116 LNS131110:LNS131116 LXO131110:LXO131116 MHK131110:MHK131116 MRG131110:MRG131116 NBC131110:NBC131116 NKY131110:NKY131116 NUU131110:NUU131116 OEQ131110:OEQ131116 OOM131110:OOM131116 OYI131110:OYI131116 PIE131110:PIE131116 PSA131110:PSA131116 QBW131110:QBW131116 QLS131110:QLS131116 QVO131110:QVO131116 RFK131110:RFK131116 RPG131110:RPG131116 RZC131110:RZC131116 SIY131110:SIY131116 SSU131110:SSU131116 TCQ131110:TCQ131116 TMM131110:TMM131116 TWI131110:TWI131116 UGE131110:UGE131116 UQA131110:UQA131116 UZW131110:UZW131116 VJS131110:VJS131116 VTO131110:VTO131116 WDK131110:WDK131116 WNG131110:WNG131116 WXC131110:WXC131116 AU196646:AU196652 KQ196646:KQ196652 UM196646:UM196652 AEI196646:AEI196652 AOE196646:AOE196652 AYA196646:AYA196652 BHW196646:BHW196652 BRS196646:BRS196652 CBO196646:CBO196652 CLK196646:CLK196652 CVG196646:CVG196652 DFC196646:DFC196652 DOY196646:DOY196652 DYU196646:DYU196652 EIQ196646:EIQ196652 ESM196646:ESM196652 FCI196646:FCI196652 FME196646:FME196652 FWA196646:FWA196652 GFW196646:GFW196652 GPS196646:GPS196652 GZO196646:GZO196652 HJK196646:HJK196652 HTG196646:HTG196652 IDC196646:IDC196652 IMY196646:IMY196652 IWU196646:IWU196652 JGQ196646:JGQ196652 JQM196646:JQM196652 KAI196646:KAI196652 KKE196646:KKE196652 KUA196646:KUA196652 LDW196646:LDW196652 LNS196646:LNS196652 LXO196646:LXO196652 MHK196646:MHK196652 MRG196646:MRG196652 NBC196646:NBC196652 NKY196646:NKY196652 NUU196646:NUU196652 OEQ196646:OEQ196652 OOM196646:OOM196652 OYI196646:OYI196652 PIE196646:PIE196652 PSA196646:PSA196652 QBW196646:QBW196652 QLS196646:QLS196652 QVO196646:QVO196652 RFK196646:RFK196652 RPG196646:RPG196652 RZC196646:RZC196652 SIY196646:SIY196652 SSU196646:SSU196652 TCQ196646:TCQ196652 TMM196646:TMM196652 TWI196646:TWI196652 UGE196646:UGE196652 UQA196646:UQA196652 UZW196646:UZW196652 VJS196646:VJS196652 VTO196646:VTO196652 WDK196646:WDK196652 WNG196646:WNG196652 WXC196646:WXC196652 AU262182:AU262188 KQ262182:KQ262188 UM262182:UM262188 AEI262182:AEI262188 AOE262182:AOE262188 AYA262182:AYA262188 BHW262182:BHW262188 BRS262182:BRS262188 CBO262182:CBO262188 CLK262182:CLK262188 CVG262182:CVG262188 DFC262182:DFC262188 DOY262182:DOY262188 DYU262182:DYU262188 EIQ262182:EIQ262188 ESM262182:ESM262188 FCI262182:FCI262188 FME262182:FME262188 FWA262182:FWA262188 GFW262182:GFW262188 GPS262182:GPS262188 GZO262182:GZO262188 HJK262182:HJK262188 HTG262182:HTG262188 IDC262182:IDC262188 IMY262182:IMY262188 IWU262182:IWU262188 JGQ262182:JGQ262188 JQM262182:JQM262188 KAI262182:KAI262188 KKE262182:KKE262188 KUA262182:KUA262188 LDW262182:LDW262188 LNS262182:LNS262188 LXO262182:LXO262188 MHK262182:MHK262188 MRG262182:MRG262188 NBC262182:NBC262188 NKY262182:NKY262188 NUU262182:NUU262188 OEQ262182:OEQ262188 OOM262182:OOM262188 OYI262182:OYI262188 PIE262182:PIE262188 PSA262182:PSA262188 QBW262182:QBW262188 QLS262182:QLS262188 QVO262182:QVO262188 RFK262182:RFK262188 RPG262182:RPG262188 RZC262182:RZC262188 SIY262182:SIY262188 SSU262182:SSU262188 TCQ262182:TCQ262188 TMM262182:TMM262188 TWI262182:TWI262188 UGE262182:UGE262188 UQA262182:UQA262188 UZW262182:UZW262188 VJS262182:VJS262188 VTO262182:VTO262188 WDK262182:WDK262188 WNG262182:WNG262188 WXC262182:WXC262188 AU327718:AU327724 KQ327718:KQ327724 UM327718:UM327724 AEI327718:AEI327724 AOE327718:AOE327724 AYA327718:AYA327724 BHW327718:BHW327724 BRS327718:BRS327724 CBO327718:CBO327724 CLK327718:CLK327724 CVG327718:CVG327724 DFC327718:DFC327724 DOY327718:DOY327724 DYU327718:DYU327724 EIQ327718:EIQ327724 ESM327718:ESM327724 FCI327718:FCI327724 FME327718:FME327724 FWA327718:FWA327724 GFW327718:GFW327724 GPS327718:GPS327724 GZO327718:GZO327724 HJK327718:HJK327724 HTG327718:HTG327724 IDC327718:IDC327724 IMY327718:IMY327724 IWU327718:IWU327724 JGQ327718:JGQ327724 JQM327718:JQM327724 KAI327718:KAI327724 KKE327718:KKE327724 KUA327718:KUA327724 LDW327718:LDW327724 LNS327718:LNS327724 LXO327718:LXO327724 MHK327718:MHK327724 MRG327718:MRG327724 NBC327718:NBC327724 NKY327718:NKY327724 NUU327718:NUU327724 OEQ327718:OEQ327724 OOM327718:OOM327724 OYI327718:OYI327724 PIE327718:PIE327724 PSA327718:PSA327724 QBW327718:QBW327724 QLS327718:QLS327724 QVO327718:QVO327724 RFK327718:RFK327724 RPG327718:RPG327724 RZC327718:RZC327724 SIY327718:SIY327724 SSU327718:SSU327724 TCQ327718:TCQ327724 TMM327718:TMM327724 TWI327718:TWI327724 UGE327718:UGE327724 UQA327718:UQA327724 UZW327718:UZW327724 VJS327718:VJS327724 VTO327718:VTO327724 WDK327718:WDK327724 WNG327718:WNG327724 WXC327718:WXC327724 AU393254:AU393260 KQ393254:KQ393260 UM393254:UM393260 AEI393254:AEI393260 AOE393254:AOE393260 AYA393254:AYA393260 BHW393254:BHW393260 BRS393254:BRS393260 CBO393254:CBO393260 CLK393254:CLK393260 CVG393254:CVG393260 DFC393254:DFC393260 DOY393254:DOY393260 DYU393254:DYU393260 EIQ393254:EIQ393260 ESM393254:ESM393260 FCI393254:FCI393260 FME393254:FME393260 FWA393254:FWA393260 GFW393254:GFW393260 GPS393254:GPS393260 GZO393254:GZO393260 HJK393254:HJK393260 HTG393254:HTG393260 IDC393254:IDC393260 IMY393254:IMY393260 IWU393254:IWU393260 JGQ393254:JGQ393260 JQM393254:JQM393260 KAI393254:KAI393260 KKE393254:KKE393260 KUA393254:KUA393260 LDW393254:LDW393260 LNS393254:LNS393260 LXO393254:LXO393260 MHK393254:MHK393260 MRG393254:MRG393260 NBC393254:NBC393260 NKY393254:NKY393260 NUU393254:NUU393260 OEQ393254:OEQ393260 OOM393254:OOM393260 OYI393254:OYI393260 PIE393254:PIE393260 PSA393254:PSA393260 QBW393254:QBW393260 QLS393254:QLS393260 QVO393254:QVO393260 RFK393254:RFK393260 RPG393254:RPG393260 RZC393254:RZC393260 SIY393254:SIY393260 SSU393254:SSU393260 TCQ393254:TCQ393260 TMM393254:TMM393260 TWI393254:TWI393260 UGE393254:UGE393260 UQA393254:UQA393260 UZW393254:UZW393260 VJS393254:VJS393260 VTO393254:VTO393260 WDK393254:WDK393260 WNG393254:WNG393260 WXC393254:WXC393260 AU458790:AU458796 KQ458790:KQ458796 UM458790:UM458796 AEI458790:AEI458796 AOE458790:AOE458796 AYA458790:AYA458796 BHW458790:BHW458796 BRS458790:BRS458796 CBO458790:CBO458796 CLK458790:CLK458796 CVG458790:CVG458796 DFC458790:DFC458796 DOY458790:DOY458796 DYU458790:DYU458796 EIQ458790:EIQ458796 ESM458790:ESM458796 FCI458790:FCI458796 FME458790:FME458796 FWA458790:FWA458796 GFW458790:GFW458796 GPS458790:GPS458796 GZO458790:GZO458796 HJK458790:HJK458796 HTG458790:HTG458796 IDC458790:IDC458796 IMY458790:IMY458796 IWU458790:IWU458796 JGQ458790:JGQ458796 JQM458790:JQM458796 KAI458790:KAI458796 KKE458790:KKE458796 KUA458790:KUA458796 LDW458790:LDW458796 LNS458790:LNS458796 LXO458790:LXO458796 MHK458790:MHK458796 MRG458790:MRG458796 NBC458790:NBC458796 NKY458790:NKY458796 NUU458790:NUU458796 OEQ458790:OEQ458796 OOM458790:OOM458796 OYI458790:OYI458796 PIE458790:PIE458796 PSA458790:PSA458796 QBW458790:QBW458796 QLS458790:QLS458796 QVO458790:QVO458796 RFK458790:RFK458796 RPG458790:RPG458796 RZC458790:RZC458796 SIY458790:SIY458796 SSU458790:SSU458796 TCQ458790:TCQ458796 TMM458790:TMM458796 TWI458790:TWI458796 UGE458790:UGE458796 UQA458790:UQA458796 UZW458790:UZW458796 VJS458790:VJS458796 VTO458790:VTO458796 WDK458790:WDK458796 WNG458790:WNG458796 WXC458790:WXC458796 AU524326:AU524332 KQ524326:KQ524332 UM524326:UM524332 AEI524326:AEI524332 AOE524326:AOE524332 AYA524326:AYA524332 BHW524326:BHW524332 BRS524326:BRS524332 CBO524326:CBO524332 CLK524326:CLK524332 CVG524326:CVG524332 DFC524326:DFC524332 DOY524326:DOY524332 DYU524326:DYU524332 EIQ524326:EIQ524332 ESM524326:ESM524332 FCI524326:FCI524332 FME524326:FME524332 FWA524326:FWA524332 GFW524326:GFW524332 GPS524326:GPS524332 GZO524326:GZO524332 HJK524326:HJK524332 HTG524326:HTG524332 IDC524326:IDC524332 IMY524326:IMY524332 IWU524326:IWU524332 JGQ524326:JGQ524332 JQM524326:JQM524332 KAI524326:KAI524332 KKE524326:KKE524332 KUA524326:KUA524332 LDW524326:LDW524332 LNS524326:LNS524332 LXO524326:LXO524332 MHK524326:MHK524332 MRG524326:MRG524332 NBC524326:NBC524332 NKY524326:NKY524332 NUU524326:NUU524332 OEQ524326:OEQ524332 OOM524326:OOM524332 OYI524326:OYI524332 PIE524326:PIE524332 PSA524326:PSA524332 QBW524326:QBW524332 QLS524326:QLS524332 QVO524326:QVO524332 RFK524326:RFK524332 RPG524326:RPG524332 RZC524326:RZC524332 SIY524326:SIY524332 SSU524326:SSU524332 TCQ524326:TCQ524332 TMM524326:TMM524332 TWI524326:TWI524332 UGE524326:UGE524332 UQA524326:UQA524332 UZW524326:UZW524332 VJS524326:VJS524332 VTO524326:VTO524332 WDK524326:WDK524332 WNG524326:WNG524332 WXC524326:WXC524332 AU589862:AU589868 KQ589862:KQ589868 UM589862:UM589868 AEI589862:AEI589868 AOE589862:AOE589868 AYA589862:AYA589868 BHW589862:BHW589868 BRS589862:BRS589868 CBO589862:CBO589868 CLK589862:CLK589868 CVG589862:CVG589868 DFC589862:DFC589868 DOY589862:DOY589868 DYU589862:DYU589868 EIQ589862:EIQ589868 ESM589862:ESM589868 FCI589862:FCI589868 FME589862:FME589868 FWA589862:FWA589868 GFW589862:GFW589868 GPS589862:GPS589868 GZO589862:GZO589868 HJK589862:HJK589868 HTG589862:HTG589868 IDC589862:IDC589868 IMY589862:IMY589868 IWU589862:IWU589868 JGQ589862:JGQ589868 JQM589862:JQM589868 KAI589862:KAI589868 KKE589862:KKE589868 KUA589862:KUA589868 LDW589862:LDW589868 LNS589862:LNS589868 LXO589862:LXO589868 MHK589862:MHK589868 MRG589862:MRG589868 NBC589862:NBC589868 NKY589862:NKY589868 NUU589862:NUU589868 OEQ589862:OEQ589868 OOM589862:OOM589868 OYI589862:OYI589868 PIE589862:PIE589868 PSA589862:PSA589868 QBW589862:QBW589868 QLS589862:QLS589868 QVO589862:QVO589868 RFK589862:RFK589868 RPG589862:RPG589868 RZC589862:RZC589868 SIY589862:SIY589868 SSU589862:SSU589868 TCQ589862:TCQ589868 TMM589862:TMM589868 TWI589862:TWI589868 UGE589862:UGE589868 UQA589862:UQA589868 UZW589862:UZW589868 VJS589862:VJS589868 VTO589862:VTO589868 WDK589862:WDK589868 WNG589862:WNG589868 WXC589862:WXC589868 AU655398:AU655404 KQ655398:KQ655404 UM655398:UM655404 AEI655398:AEI655404 AOE655398:AOE655404 AYA655398:AYA655404 BHW655398:BHW655404 BRS655398:BRS655404 CBO655398:CBO655404 CLK655398:CLK655404 CVG655398:CVG655404 DFC655398:DFC655404 DOY655398:DOY655404 DYU655398:DYU655404 EIQ655398:EIQ655404 ESM655398:ESM655404 FCI655398:FCI655404 FME655398:FME655404 FWA655398:FWA655404 GFW655398:GFW655404 GPS655398:GPS655404 GZO655398:GZO655404 HJK655398:HJK655404 HTG655398:HTG655404 IDC655398:IDC655404 IMY655398:IMY655404 IWU655398:IWU655404 JGQ655398:JGQ655404 JQM655398:JQM655404 KAI655398:KAI655404 KKE655398:KKE655404 KUA655398:KUA655404 LDW655398:LDW655404 LNS655398:LNS655404 LXO655398:LXO655404 MHK655398:MHK655404 MRG655398:MRG655404 NBC655398:NBC655404 NKY655398:NKY655404 NUU655398:NUU655404 OEQ655398:OEQ655404 OOM655398:OOM655404 OYI655398:OYI655404 PIE655398:PIE655404 PSA655398:PSA655404 QBW655398:QBW655404 QLS655398:QLS655404 QVO655398:QVO655404 RFK655398:RFK655404 RPG655398:RPG655404 RZC655398:RZC655404 SIY655398:SIY655404 SSU655398:SSU655404 TCQ655398:TCQ655404 TMM655398:TMM655404 TWI655398:TWI655404 UGE655398:UGE655404 UQA655398:UQA655404 UZW655398:UZW655404 VJS655398:VJS655404 VTO655398:VTO655404 WDK655398:WDK655404 WNG655398:WNG655404 WXC655398:WXC655404 AU720934:AU720940 KQ720934:KQ720940 UM720934:UM720940 AEI720934:AEI720940 AOE720934:AOE720940 AYA720934:AYA720940 BHW720934:BHW720940 BRS720934:BRS720940 CBO720934:CBO720940 CLK720934:CLK720940 CVG720934:CVG720940 DFC720934:DFC720940 DOY720934:DOY720940 DYU720934:DYU720940 EIQ720934:EIQ720940 ESM720934:ESM720940 FCI720934:FCI720940 FME720934:FME720940 FWA720934:FWA720940 GFW720934:GFW720940 GPS720934:GPS720940 GZO720934:GZO720940 HJK720934:HJK720940 HTG720934:HTG720940 IDC720934:IDC720940 IMY720934:IMY720940 IWU720934:IWU720940 JGQ720934:JGQ720940 JQM720934:JQM720940 KAI720934:KAI720940 KKE720934:KKE720940 KUA720934:KUA720940 LDW720934:LDW720940 LNS720934:LNS720940 LXO720934:LXO720940 MHK720934:MHK720940 MRG720934:MRG720940 NBC720934:NBC720940 NKY720934:NKY720940 NUU720934:NUU720940 OEQ720934:OEQ720940 OOM720934:OOM720940 OYI720934:OYI720940 PIE720934:PIE720940 PSA720934:PSA720940 QBW720934:QBW720940 QLS720934:QLS720940 QVO720934:QVO720940 RFK720934:RFK720940 RPG720934:RPG720940 RZC720934:RZC720940 SIY720934:SIY720940 SSU720934:SSU720940 TCQ720934:TCQ720940 TMM720934:TMM720940 TWI720934:TWI720940 UGE720934:UGE720940 UQA720934:UQA720940 UZW720934:UZW720940 VJS720934:VJS720940 VTO720934:VTO720940 WDK720934:WDK720940 WNG720934:WNG720940 WXC720934:WXC720940 AU786470:AU786476 KQ786470:KQ786476 UM786470:UM786476 AEI786470:AEI786476 AOE786470:AOE786476 AYA786470:AYA786476 BHW786470:BHW786476 BRS786470:BRS786476 CBO786470:CBO786476 CLK786470:CLK786476 CVG786470:CVG786476 DFC786470:DFC786476 DOY786470:DOY786476 DYU786470:DYU786476 EIQ786470:EIQ786476 ESM786470:ESM786476 FCI786470:FCI786476 FME786470:FME786476 FWA786470:FWA786476 GFW786470:GFW786476 GPS786470:GPS786476 GZO786470:GZO786476 HJK786470:HJK786476 HTG786470:HTG786476 IDC786470:IDC786476 IMY786470:IMY786476 IWU786470:IWU786476 JGQ786470:JGQ786476 JQM786470:JQM786476 KAI786470:KAI786476 KKE786470:KKE786476 KUA786470:KUA786476 LDW786470:LDW786476 LNS786470:LNS786476 LXO786470:LXO786476 MHK786470:MHK786476 MRG786470:MRG786476 NBC786470:NBC786476 NKY786470:NKY786476 NUU786470:NUU786476 OEQ786470:OEQ786476 OOM786470:OOM786476 OYI786470:OYI786476 PIE786470:PIE786476 PSA786470:PSA786476 QBW786470:QBW786476 QLS786470:QLS786476 QVO786470:QVO786476 RFK786470:RFK786476 RPG786470:RPG786476 RZC786470:RZC786476 SIY786470:SIY786476 SSU786470:SSU786476 TCQ786470:TCQ786476 TMM786470:TMM786476 TWI786470:TWI786476 UGE786470:UGE786476 UQA786470:UQA786476 UZW786470:UZW786476 VJS786470:VJS786476 VTO786470:VTO786476 WDK786470:WDK786476 WNG786470:WNG786476 WXC786470:WXC786476 AU852006:AU852012 KQ852006:KQ852012 UM852006:UM852012 AEI852006:AEI852012 AOE852006:AOE852012 AYA852006:AYA852012 BHW852006:BHW852012 BRS852006:BRS852012 CBO852006:CBO852012 CLK852006:CLK852012 CVG852006:CVG852012 DFC852006:DFC852012 DOY852006:DOY852012 DYU852006:DYU852012 EIQ852006:EIQ852012 ESM852006:ESM852012 FCI852006:FCI852012 FME852006:FME852012 FWA852006:FWA852012 GFW852006:GFW852012 GPS852006:GPS852012 GZO852006:GZO852012 HJK852006:HJK852012 HTG852006:HTG852012 IDC852006:IDC852012 IMY852006:IMY852012 IWU852006:IWU852012 JGQ852006:JGQ852012 JQM852006:JQM852012 KAI852006:KAI852012 KKE852006:KKE852012 KUA852006:KUA852012 LDW852006:LDW852012 LNS852006:LNS852012 LXO852006:LXO852012 MHK852006:MHK852012 MRG852006:MRG852012 NBC852006:NBC852012 NKY852006:NKY852012 NUU852006:NUU852012 OEQ852006:OEQ852012 OOM852006:OOM852012 OYI852006:OYI852012 PIE852006:PIE852012 PSA852006:PSA852012 QBW852006:QBW852012 QLS852006:QLS852012 QVO852006:QVO852012 RFK852006:RFK852012 RPG852006:RPG852012 RZC852006:RZC852012 SIY852006:SIY852012 SSU852006:SSU852012 TCQ852006:TCQ852012 TMM852006:TMM852012 TWI852006:TWI852012 UGE852006:UGE852012 UQA852006:UQA852012 UZW852006:UZW852012 VJS852006:VJS852012 VTO852006:VTO852012 WDK852006:WDK852012 WNG852006:WNG852012 WXC852006:WXC852012 AU917542:AU917548 KQ917542:KQ917548 UM917542:UM917548 AEI917542:AEI917548 AOE917542:AOE917548 AYA917542:AYA917548 BHW917542:BHW917548 BRS917542:BRS917548 CBO917542:CBO917548 CLK917542:CLK917548 CVG917542:CVG917548 DFC917542:DFC917548 DOY917542:DOY917548 DYU917542:DYU917548 EIQ917542:EIQ917548 ESM917542:ESM917548 FCI917542:FCI917548 FME917542:FME917548 FWA917542:FWA917548 GFW917542:GFW917548 GPS917542:GPS917548 GZO917542:GZO917548 HJK917542:HJK917548 HTG917542:HTG917548 IDC917542:IDC917548 IMY917542:IMY917548 IWU917542:IWU917548 JGQ917542:JGQ917548 JQM917542:JQM917548 KAI917542:KAI917548 KKE917542:KKE917548 KUA917542:KUA917548 LDW917542:LDW917548 LNS917542:LNS917548 LXO917542:LXO917548 MHK917542:MHK917548 MRG917542:MRG917548 NBC917542:NBC917548 NKY917542:NKY917548 NUU917542:NUU917548 OEQ917542:OEQ917548 OOM917542:OOM917548 OYI917542:OYI917548 PIE917542:PIE917548 PSA917542:PSA917548 QBW917542:QBW917548 QLS917542:QLS917548 QVO917542:QVO917548 RFK917542:RFK917548 RPG917542:RPG917548 RZC917542:RZC917548 SIY917542:SIY917548 SSU917542:SSU917548 TCQ917542:TCQ917548 TMM917542:TMM917548 TWI917542:TWI917548 UGE917542:UGE917548 UQA917542:UQA917548 UZW917542:UZW917548 VJS917542:VJS917548 VTO917542:VTO917548 WDK917542:WDK917548 WNG917542:WNG917548 WXC917542:WXC917548 AU983078:AU983084 KQ983078:KQ983084 UM983078:UM983084 AEI983078:AEI983084 AOE983078:AOE983084 AYA983078:AYA983084 BHW983078:BHW983084 BRS983078:BRS983084 CBO983078:CBO983084 CLK983078:CLK983084 CVG983078:CVG983084 DFC983078:DFC983084 DOY983078:DOY983084 DYU983078:DYU983084 EIQ983078:EIQ983084 ESM983078:ESM983084 FCI983078:FCI983084 FME983078:FME983084 FWA983078:FWA983084 GFW983078:GFW983084 GPS983078:GPS983084 GZO983078:GZO983084 HJK983078:HJK983084 HTG983078:HTG983084 IDC983078:IDC983084 IMY983078:IMY983084 IWU983078:IWU983084 JGQ983078:JGQ983084 JQM983078:JQM983084 KAI983078:KAI983084 KKE983078:KKE983084 KUA983078:KUA983084 LDW983078:LDW983084 LNS983078:LNS983084 LXO983078:LXO983084 MHK983078:MHK983084 MRG983078:MRG983084 NBC983078:NBC983084 NKY983078:NKY983084 NUU983078:NUU983084 OEQ983078:OEQ983084 OOM983078:OOM983084 OYI983078:OYI983084 PIE983078:PIE983084 PSA983078:PSA983084 QBW983078:QBW983084 QLS983078:QLS983084 QVO983078:QVO983084 RFK983078:RFK983084 RPG983078:RPG983084 RZC983078:RZC983084 SIY983078:SIY983084 SSU983078:SSU983084 TCQ983078:TCQ983084 TMM983078:TMM983084 TWI983078:TWI983084 UGE983078:UGE983084 UQA983078:UQA983084 UZW983078:UZW983084 VJS983078:VJS983084 VTO983078:VTO983084 WDK983078:WDK983084 WNG983078:WNG983084 WXC983078:WXC983084 B35:B36 IX35:IX36 ST35:ST36 ACP35:ACP36 AML35:AML36 AWH35:AWH36 BGD35:BGD36 BPZ35:BPZ36 BZV35:BZV36 CJR35:CJR36 CTN35:CTN36 DDJ35:DDJ36 DNF35:DNF36 DXB35:DXB36 EGX35:EGX36 EQT35:EQT36 FAP35:FAP36 FKL35:FKL36 FUH35:FUH36 GED35:GED36 GNZ35:GNZ36 GXV35:GXV36 HHR35:HHR36 HRN35:HRN36 IBJ35:IBJ36 ILF35:ILF36 IVB35:IVB36 JEX35:JEX36 JOT35:JOT36 JYP35:JYP36 KIL35:KIL36 KSH35:KSH36 LCD35:LCD36 LLZ35:LLZ36 LVV35:LVV36 MFR35:MFR36 MPN35:MPN36 MZJ35:MZJ36 NJF35:NJF36 NTB35:NTB36 OCX35:OCX36 OMT35:OMT36 OWP35:OWP36 PGL35:PGL36 PQH35:PQH36 QAD35:QAD36 QJZ35:QJZ36 QTV35:QTV36 RDR35:RDR36 RNN35:RNN36 RXJ35:RXJ36 SHF35:SHF36 SRB35:SRB36 TAX35:TAX36 TKT35:TKT36 TUP35:TUP36 UEL35:UEL36 UOH35:UOH36 UYD35:UYD36 VHZ35:VHZ36 VRV35:VRV36 WBR35:WBR36 WLN35:WLN36 WVJ35:WVJ36 B65571:B65572 IX65571:IX65572 ST65571:ST65572 ACP65571:ACP65572 AML65571:AML65572 AWH65571:AWH65572 BGD65571:BGD65572 BPZ65571:BPZ65572 BZV65571:BZV65572 CJR65571:CJR65572 CTN65571:CTN65572 DDJ65571:DDJ65572 DNF65571:DNF65572 DXB65571:DXB65572 EGX65571:EGX65572 EQT65571:EQT65572 FAP65571:FAP65572 FKL65571:FKL65572 FUH65571:FUH65572 GED65571:GED65572 GNZ65571:GNZ65572 GXV65571:GXV65572 HHR65571:HHR65572 HRN65571:HRN65572 IBJ65571:IBJ65572 ILF65571:ILF65572 IVB65571:IVB65572 JEX65571:JEX65572 JOT65571:JOT65572 JYP65571:JYP65572 KIL65571:KIL65572 KSH65571:KSH65572 LCD65571:LCD65572 LLZ65571:LLZ65572 LVV65571:LVV65572 MFR65571:MFR65572 MPN65571:MPN65572 MZJ65571:MZJ65572 NJF65571:NJF65572 NTB65571:NTB65572 OCX65571:OCX65572 OMT65571:OMT65572 OWP65571:OWP65572 PGL65571:PGL65572 PQH65571:PQH65572 QAD65571:QAD65572 QJZ65571:QJZ65572 QTV65571:QTV65572 RDR65571:RDR65572 RNN65571:RNN65572 RXJ65571:RXJ65572 SHF65571:SHF65572 SRB65571:SRB65572 TAX65571:TAX65572 TKT65571:TKT65572 TUP65571:TUP65572 UEL65571:UEL65572 UOH65571:UOH65572 UYD65571:UYD65572 VHZ65571:VHZ65572 VRV65571:VRV65572 WBR65571:WBR65572 WLN65571:WLN65572 WVJ65571:WVJ65572 B131107:B131108 IX131107:IX131108 ST131107:ST131108 ACP131107:ACP131108 AML131107:AML131108 AWH131107:AWH131108 BGD131107:BGD131108 BPZ131107:BPZ131108 BZV131107:BZV131108 CJR131107:CJR131108 CTN131107:CTN131108 DDJ131107:DDJ131108 DNF131107:DNF131108 DXB131107:DXB131108 EGX131107:EGX131108 EQT131107:EQT131108 FAP131107:FAP131108 FKL131107:FKL131108 FUH131107:FUH131108 GED131107:GED131108 GNZ131107:GNZ131108 GXV131107:GXV131108 HHR131107:HHR131108 HRN131107:HRN131108 IBJ131107:IBJ131108 ILF131107:ILF131108 IVB131107:IVB131108 JEX131107:JEX131108 JOT131107:JOT131108 JYP131107:JYP131108 KIL131107:KIL131108 KSH131107:KSH131108 LCD131107:LCD131108 LLZ131107:LLZ131108 LVV131107:LVV131108 MFR131107:MFR131108 MPN131107:MPN131108 MZJ131107:MZJ131108 NJF131107:NJF131108 NTB131107:NTB131108 OCX131107:OCX131108 OMT131107:OMT131108 OWP131107:OWP131108 PGL131107:PGL131108 PQH131107:PQH131108 QAD131107:QAD131108 QJZ131107:QJZ131108 QTV131107:QTV131108 RDR131107:RDR131108 RNN131107:RNN131108 RXJ131107:RXJ131108 SHF131107:SHF131108 SRB131107:SRB131108 TAX131107:TAX131108 TKT131107:TKT131108 TUP131107:TUP131108 UEL131107:UEL131108 UOH131107:UOH131108 UYD131107:UYD131108 VHZ131107:VHZ131108 VRV131107:VRV131108 WBR131107:WBR131108 WLN131107:WLN131108 WVJ131107:WVJ131108 B196643:B196644 IX196643:IX196644 ST196643:ST196644 ACP196643:ACP196644 AML196643:AML196644 AWH196643:AWH196644 BGD196643:BGD196644 BPZ196643:BPZ196644 BZV196643:BZV196644 CJR196643:CJR196644 CTN196643:CTN196644 DDJ196643:DDJ196644 DNF196643:DNF196644 DXB196643:DXB196644 EGX196643:EGX196644 EQT196643:EQT196644 FAP196643:FAP196644 FKL196643:FKL196644 FUH196643:FUH196644 GED196643:GED196644 GNZ196643:GNZ196644 GXV196643:GXV196644 HHR196643:HHR196644 HRN196643:HRN196644 IBJ196643:IBJ196644 ILF196643:ILF196644 IVB196643:IVB196644 JEX196643:JEX196644 JOT196643:JOT196644 JYP196643:JYP196644 KIL196643:KIL196644 KSH196643:KSH196644 LCD196643:LCD196644 LLZ196643:LLZ196644 LVV196643:LVV196644 MFR196643:MFR196644 MPN196643:MPN196644 MZJ196643:MZJ196644 NJF196643:NJF196644 NTB196643:NTB196644 OCX196643:OCX196644 OMT196643:OMT196644 OWP196643:OWP196644 PGL196643:PGL196644 PQH196643:PQH196644 QAD196643:QAD196644 QJZ196643:QJZ196644 QTV196643:QTV196644 RDR196643:RDR196644 RNN196643:RNN196644 RXJ196643:RXJ196644 SHF196643:SHF196644 SRB196643:SRB196644 TAX196643:TAX196644 TKT196643:TKT196644 TUP196643:TUP196644 UEL196643:UEL196644 UOH196643:UOH196644 UYD196643:UYD196644 VHZ196643:VHZ196644 VRV196643:VRV196644 WBR196643:WBR196644 WLN196643:WLN196644 WVJ196643:WVJ196644 B262179:B262180 IX262179:IX262180 ST262179:ST262180 ACP262179:ACP262180 AML262179:AML262180 AWH262179:AWH262180 BGD262179:BGD262180 BPZ262179:BPZ262180 BZV262179:BZV262180 CJR262179:CJR262180 CTN262179:CTN262180 DDJ262179:DDJ262180 DNF262179:DNF262180 DXB262179:DXB262180 EGX262179:EGX262180 EQT262179:EQT262180 FAP262179:FAP262180 FKL262179:FKL262180 FUH262179:FUH262180 GED262179:GED262180 GNZ262179:GNZ262180 GXV262179:GXV262180 HHR262179:HHR262180 HRN262179:HRN262180 IBJ262179:IBJ262180 ILF262179:ILF262180 IVB262179:IVB262180 JEX262179:JEX262180 JOT262179:JOT262180 JYP262179:JYP262180 KIL262179:KIL262180 KSH262179:KSH262180 LCD262179:LCD262180 LLZ262179:LLZ262180 LVV262179:LVV262180 MFR262179:MFR262180 MPN262179:MPN262180 MZJ262179:MZJ262180 NJF262179:NJF262180 NTB262179:NTB262180 OCX262179:OCX262180 OMT262179:OMT262180 OWP262179:OWP262180 PGL262179:PGL262180 PQH262179:PQH262180 QAD262179:QAD262180 QJZ262179:QJZ262180 QTV262179:QTV262180 RDR262179:RDR262180 RNN262179:RNN262180 RXJ262179:RXJ262180 SHF262179:SHF262180 SRB262179:SRB262180 TAX262179:TAX262180 TKT262179:TKT262180 TUP262179:TUP262180 UEL262179:UEL262180 UOH262179:UOH262180 UYD262179:UYD262180 VHZ262179:VHZ262180 VRV262179:VRV262180 WBR262179:WBR262180 WLN262179:WLN262180 WVJ262179:WVJ262180 B327715:B327716 IX327715:IX327716 ST327715:ST327716 ACP327715:ACP327716 AML327715:AML327716 AWH327715:AWH327716 BGD327715:BGD327716 BPZ327715:BPZ327716 BZV327715:BZV327716 CJR327715:CJR327716 CTN327715:CTN327716 DDJ327715:DDJ327716 DNF327715:DNF327716 DXB327715:DXB327716 EGX327715:EGX327716 EQT327715:EQT327716 FAP327715:FAP327716 FKL327715:FKL327716 FUH327715:FUH327716 GED327715:GED327716 GNZ327715:GNZ327716 GXV327715:GXV327716 HHR327715:HHR327716 HRN327715:HRN327716 IBJ327715:IBJ327716 ILF327715:ILF327716 IVB327715:IVB327716 JEX327715:JEX327716 JOT327715:JOT327716 JYP327715:JYP327716 KIL327715:KIL327716 KSH327715:KSH327716 LCD327715:LCD327716 LLZ327715:LLZ327716 LVV327715:LVV327716 MFR327715:MFR327716 MPN327715:MPN327716 MZJ327715:MZJ327716 NJF327715:NJF327716 NTB327715:NTB327716 OCX327715:OCX327716 OMT327715:OMT327716 OWP327715:OWP327716 PGL327715:PGL327716 PQH327715:PQH327716 QAD327715:QAD327716 QJZ327715:QJZ327716 QTV327715:QTV327716 RDR327715:RDR327716 RNN327715:RNN327716 RXJ327715:RXJ327716 SHF327715:SHF327716 SRB327715:SRB327716 TAX327715:TAX327716 TKT327715:TKT327716 TUP327715:TUP327716 UEL327715:UEL327716 UOH327715:UOH327716 UYD327715:UYD327716 VHZ327715:VHZ327716 VRV327715:VRV327716 WBR327715:WBR327716 WLN327715:WLN327716 WVJ327715:WVJ327716 B393251:B393252 IX393251:IX393252 ST393251:ST393252 ACP393251:ACP393252 AML393251:AML393252 AWH393251:AWH393252 BGD393251:BGD393252 BPZ393251:BPZ393252 BZV393251:BZV393252 CJR393251:CJR393252 CTN393251:CTN393252 DDJ393251:DDJ393252 DNF393251:DNF393252 DXB393251:DXB393252 EGX393251:EGX393252 EQT393251:EQT393252 FAP393251:FAP393252 FKL393251:FKL393252 FUH393251:FUH393252 GED393251:GED393252 GNZ393251:GNZ393252 GXV393251:GXV393252 HHR393251:HHR393252 HRN393251:HRN393252 IBJ393251:IBJ393252 ILF393251:ILF393252 IVB393251:IVB393252 JEX393251:JEX393252 JOT393251:JOT393252 JYP393251:JYP393252 KIL393251:KIL393252 KSH393251:KSH393252 LCD393251:LCD393252 LLZ393251:LLZ393252 LVV393251:LVV393252 MFR393251:MFR393252 MPN393251:MPN393252 MZJ393251:MZJ393252 NJF393251:NJF393252 NTB393251:NTB393252 OCX393251:OCX393252 OMT393251:OMT393252 OWP393251:OWP393252 PGL393251:PGL393252 PQH393251:PQH393252 QAD393251:QAD393252 QJZ393251:QJZ393252 QTV393251:QTV393252 RDR393251:RDR393252 RNN393251:RNN393252 RXJ393251:RXJ393252 SHF393251:SHF393252 SRB393251:SRB393252 TAX393251:TAX393252 TKT393251:TKT393252 TUP393251:TUP393252 UEL393251:UEL393252 UOH393251:UOH393252 UYD393251:UYD393252 VHZ393251:VHZ393252 VRV393251:VRV393252 WBR393251:WBR393252 WLN393251:WLN393252 WVJ393251:WVJ393252 B458787:B458788 IX458787:IX458788 ST458787:ST458788 ACP458787:ACP458788 AML458787:AML458788 AWH458787:AWH458788 BGD458787:BGD458788 BPZ458787:BPZ458788 BZV458787:BZV458788 CJR458787:CJR458788 CTN458787:CTN458788 DDJ458787:DDJ458788 DNF458787:DNF458788 DXB458787:DXB458788 EGX458787:EGX458788 EQT458787:EQT458788 FAP458787:FAP458788 FKL458787:FKL458788 FUH458787:FUH458788 GED458787:GED458788 GNZ458787:GNZ458788 GXV458787:GXV458788 HHR458787:HHR458788 HRN458787:HRN458788 IBJ458787:IBJ458788 ILF458787:ILF458788 IVB458787:IVB458788 JEX458787:JEX458788 JOT458787:JOT458788 JYP458787:JYP458788 KIL458787:KIL458788 KSH458787:KSH458788 LCD458787:LCD458788 LLZ458787:LLZ458788 LVV458787:LVV458788 MFR458787:MFR458788 MPN458787:MPN458788 MZJ458787:MZJ458788 NJF458787:NJF458788 NTB458787:NTB458788 OCX458787:OCX458788 OMT458787:OMT458788 OWP458787:OWP458788 PGL458787:PGL458788 PQH458787:PQH458788 QAD458787:QAD458788 QJZ458787:QJZ458788 QTV458787:QTV458788 RDR458787:RDR458788 RNN458787:RNN458788 RXJ458787:RXJ458788 SHF458787:SHF458788 SRB458787:SRB458788 TAX458787:TAX458788 TKT458787:TKT458788 TUP458787:TUP458788 UEL458787:UEL458788 UOH458787:UOH458788 UYD458787:UYD458788 VHZ458787:VHZ458788 VRV458787:VRV458788 WBR458787:WBR458788 WLN458787:WLN458788 WVJ458787:WVJ458788 B524323:B524324 IX524323:IX524324 ST524323:ST524324 ACP524323:ACP524324 AML524323:AML524324 AWH524323:AWH524324 BGD524323:BGD524324 BPZ524323:BPZ524324 BZV524323:BZV524324 CJR524323:CJR524324 CTN524323:CTN524324 DDJ524323:DDJ524324 DNF524323:DNF524324 DXB524323:DXB524324 EGX524323:EGX524324 EQT524323:EQT524324 FAP524323:FAP524324 FKL524323:FKL524324 FUH524323:FUH524324 GED524323:GED524324 GNZ524323:GNZ524324 GXV524323:GXV524324 HHR524323:HHR524324 HRN524323:HRN524324 IBJ524323:IBJ524324 ILF524323:ILF524324 IVB524323:IVB524324 JEX524323:JEX524324 JOT524323:JOT524324 JYP524323:JYP524324 KIL524323:KIL524324 KSH524323:KSH524324 LCD524323:LCD524324 LLZ524323:LLZ524324 LVV524323:LVV524324 MFR524323:MFR524324 MPN524323:MPN524324 MZJ524323:MZJ524324 NJF524323:NJF524324 NTB524323:NTB524324 OCX524323:OCX524324 OMT524323:OMT524324 OWP524323:OWP524324 PGL524323:PGL524324 PQH524323:PQH524324 QAD524323:QAD524324 QJZ524323:QJZ524324 QTV524323:QTV524324 RDR524323:RDR524324 RNN524323:RNN524324 RXJ524323:RXJ524324 SHF524323:SHF524324 SRB524323:SRB524324 TAX524323:TAX524324 TKT524323:TKT524324 TUP524323:TUP524324 UEL524323:UEL524324 UOH524323:UOH524324 UYD524323:UYD524324 VHZ524323:VHZ524324 VRV524323:VRV524324 WBR524323:WBR524324 WLN524323:WLN524324 WVJ524323:WVJ524324 B589859:B589860 IX589859:IX589860 ST589859:ST589860 ACP589859:ACP589860 AML589859:AML589860 AWH589859:AWH589860 BGD589859:BGD589860 BPZ589859:BPZ589860 BZV589859:BZV589860 CJR589859:CJR589860 CTN589859:CTN589860 DDJ589859:DDJ589860 DNF589859:DNF589860 DXB589859:DXB589860 EGX589859:EGX589860 EQT589859:EQT589860 FAP589859:FAP589860 FKL589859:FKL589860 FUH589859:FUH589860 GED589859:GED589860 GNZ589859:GNZ589860 GXV589859:GXV589860 HHR589859:HHR589860 HRN589859:HRN589860 IBJ589859:IBJ589860 ILF589859:ILF589860 IVB589859:IVB589860 JEX589859:JEX589860 JOT589859:JOT589860 JYP589859:JYP589860 KIL589859:KIL589860 KSH589859:KSH589860 LCD589859:LCD589860 LLZ589859:LLZ589860 LVV589859:LVV589860 MFR589859:MFR589860 MPN589859:MPN589860 MZJ589859:MZJ589860 NJF589859:NJF589860 NTB589859:NTB589860 OCX589859:OCX589860 OMT589859:OMT589860 OWP589859:OWP589860 PGL589859:PGL589860 PQH589859:PQH589860 QAD589859:QAD589860 QJZ589859:QJZ589860 QTV589859:QTV589860 RDR589859:RDR589860 RNN589859:RNN589860 RXJ589859:RXJ589860 SHF589859:SHF589860 SRB589859:SRB589860 TAX589859:TAX589860 TKT589859:TKT589860 TUP589859:TUP589860 UEL589859:UEL589860 UOH589859:UOH589860 UYD589859:UYD589860 VHZ589859:VHZ589860 VRV589859:VRV589860 WBR589859:WBR589860 WLN589859:WLN589860 WVJ589859:WVJ589860 B655395:B655396 IX655395:IX655396 ST655395:ST655396 ACP655395:ACP655396 AML655395:AML655396 AWH655395:AWH655396 BGD655395:BGD655396 BPZ655395:BPZ655396 BZV655395:BZV655396 CJR655395:CJR655396 CTN655395:CTN655396 DDJ655395:DDJ655396 DNF655395:DNF655396 DXB655395:DXB655396 EGX655395:EGX655396 EQT655395:EQT655396 FAP655395:FAP655396 FKL655395:FKL655396 FUH655395:FUH655396 GED655395:GED655396 GNZ655395:GNZ655396 GXV655395:GXV655396 HHR655395:HHR655396 HRN655395:HRN655396 IBJ655395:IBJ655396 ILF655395:ILF655396 IVB655395:IVB655396 JEX655395:JEX655396 JOT655395:JOT655396 JYP655395:JYP655396 KIL655395:KIL655396 KSH655395:KSH655396 LCD655395:LCD655396 LLZ655395:LLZ655396 LVV655395:LVV655396 MFR655395:MFR655396 MPN655395:MPN655396 MZJ655395:MZJ655396 NJF655395:NJF655396 NTB655395:NTB655396 OCX655395:OCX655396 OMT655395:OMT655396 OWP655395:OWP655396 PGL655395:PGL655396 PQH655395:PQH655396 QAD655395:QAD655396 QJZ655395:QJZ655396 QTV655395:QTV655396 RDR655395:RDR655396 RNN655395:RNN655396 RXJ655395:RXJ655396 SHF655395:SHF655396 SRB655395:SRB655396 TAX655395:TAX655396 TKT655395:TKT655396 TUP655395:TUP655396 UEL655395:UEL655396 UOH655395:UOH655396 UYD655395:UYD655396 VHZ655395:VHZ655396 VRV655395:VRV655396 WBR655395:WBR655396 WLN655395:WLN655396 WVJ655395:WVJ655396 B720931:B720932 IX720931:IX720932 ST720931:ST720932 ACP720931:ACP720932 AML720931:AML720932 AWH720931:AWH720932 BGD720931:BGD720932 BPZ720931:BPZ720932 BZV720931:BZV720932 CJR720931:CJR720932 CTN720931:CTN720932 DDJ720931:DDJ720932 DNF720931:DNF720932 DXB720931:DXB720932 EGX720931:EGX720932 EQT720931:EQT720932 FAP720931:FAP720932 FKL720931:FKL720932 FUH720931:FUH720932 GED720931:GED720932 GNZ720931:GNZ720932 GXV720931:GXV720932 HHR720931:HHR720932 HRN720931:HRN720932 IBJ720931:IBJ720932 ILF720931:ILF720932 IVB720931:IVB720932 JEX720931:JEX720932 JOT720931:JOT720932 JYP720931:JYP720932 KIL720931:KIL720932 KSH720931:KSH720932 LCD720931:LCD720932 LLZ720931:LLZ720932 LVV720931:LVV720932 MFR720931:MFR720932 MPN720931:MPN720932 MZJ720931:MZJ720932 NJF720931:NJF720932 NTB720931:NTB720932 OCX720931:OCX720932 OMT720931:OMT720932 OWP720931:OWP720932 PGL720931:PGL720932 PQH720931:PQH720932 QAD720931:QAD720932 QJZ720931:QJZ720932 QTV720931:QTV720932 RDR720931:RDR720932 RNN720931:RNN720932 RXJ720931:RXJ720932 SHF720931:SHF720932 SRB720931:SRB720932 TAX720931:TAX720932 TKT720931:TKT720932 TUP720931:TUP720932 UEL720931:UEL720932 UOH720931:UOH720932 UYD720931:UYD720932 VHZ720931:VHZ720932 VRV720931:VRV720932 WBR720931:WBR720932 WLN720931:WLN720932 WVJ720931:WVJ720932 B786467:B786468 IX786467:IX786468 ST786467:ST786468 ACP786467:ACP786468 AML786467:AML786468 AWH786467:AWH786468 BGD786467:BGD786468 BPZ786467:BPZ786468 BZV786467:BZV786468 CJR786467:CJR786468 CTN786467:CTN786468 DDJ786467:DDJ786468 DNF786467:DNF786468 DXB786467:DXB786468 EGX786467:EGX786468 EQT786467:EQT786468 FAP786467:FAP786468 FKL786467:FKL786468 FUH786467:FUH786468 GED786467:GED786468 GNZ786467:GNZ786468 GXV786467:GXV786468 HHR786467:HHR786468 HRN786467:HRN786468 IBJ786467:IBJ786468 ILF786467:ILF786468 IVB786467:IVB786468 JEX786467:JEX786468 JOT786467:JOT786468 JYP786467:JYP786468 KIL786467:KIL786468 KSH786467:KSH786468 LCD786467:LCD786468 LLZ786467:LLZ786468 LVV786467:LVV786468 MFR786467:MFR786468 MPN786467:MPN786468 MZJ786467:MZJ786468 NJF786467:NJF786468 NTB786467:NTB786468 OCX786467:OCX786468 OMT786467:OMT786468 OWP786467:OWP786468 PGL786467:PGL786468 PQH786467:PQH786468 QAD786467:QAD786468 QJZ786467:QJZ786468 QTV786467:QTV786468 RDR786467:RDR786468 RNN786467:RNN786468 RXJ786467:RXJ786468 SHF786467:SHF786468 SRB786467:SRB786468 TAX786467:TAX786468 TKT786467:TKT786468 TUP786467:TUP786468 UEL786467:UEL786468 UOH786467:UOH786468 UYD786467:UYD786468 VHZ786467:VHZ786468 VRV786467:VRV786468 WBR786467:WBR786468 WLN786467:WLN786468 WVJ786467:WVJ786468 B852003:B852004 IX852003:IX852004 ST852003:ST852004 ACP852003:ACP852004 AML852003:AML852004 AWH852003:AWH852004 BGD852003:BGD852004 BPZ852003:BPZ852004 BZV852003:BZV852004 CJR852003:CJR852004 CTN852003:CTN852004 DDJ852003:DDJ852004 DNF852003:DNF852004 DXB852003:DXB852004 EGX852003:EGX852004 EQT852003:EQT852004 FAP852003:FAP852004 FKL852003:FKL852004 FUH852003:FUH852004 GED852003:GED852004 GNZ852003:GNZ852004 GXV852003:GXV852004 HHR852003:HHR852004 HRN852003:HRN852004 IBJ852003:IBJ852004 ILF852003:ILF852004 IVB852003:IVB852004 JEX852003:JEX852004 JOT852003:JOT852004 JYP852003:JYP852004 KIL852003:KIL852004 KSH852003:KSH852004 LCD852003:LCD852004 LLZ852003:LLZ852004 LVV852003:LVV852004 MFR852003:MFR852004 MPN852003:MPN852004 MZJ852003:MZJ852004 NJF852003:NJF852004 NTB852003:NTB852004 OCX852003:OCX852004 OMT852003:OMT852004 OWP852003:OWP852004 PGL852003:PGL852004 PQH852003:PQH852004 QAD852003:QAD852004 QJZ852003:QJZ852004 QTV852003:QTV852004 RDR852003:RDR852004 RNN852003:RNN852004 RXJ852003:RXJ852004 SHF852003:SHF852004 SRB852003:SRB852004 TAX852003:TAX852004 TKT852003:TKT852004 TUP852003:TUP852004 UEL852003:UEL852004 UOH852003:UOH852004 UYD852003:UYD852004 VHZ852003:VHZ852004 VRV852003:VRV852004 WBR852003:WBR852004 WLN852003:WLN852004 WVJ852003:WVJ852004 B917539:B917540 IX917539:IX917540 ST917539:ST917540 ACP917539:ACP917540 AML917539:AML917540 AWH917539:AWH917540 BGD917539:BGD917540 BPZ917539:BPZ917540 BZV917539:BZV917540 CJR917539:CJR917540 CTN917539:CTN917540 DDJ917539:DDJ917540 DNF917539:DNF917540 DXB917539:DXB917540 EGX917539:EGX917540 EQT917539:EQT917540 FAP917539:FAP917540 FKL917539:FKL917540 FUH917539:FUH917540 GED917539:GED917540 GNZ917539:GNZ917540 GXV917539:GXV917540 HHR917539:HHR917540 HRN917539:HRN917540 IBJ917539:IBJ917540 ILF917539:ILF917540 IVB917539:IVB917540 JEX917539:JEX917540 JOT917539:JOT917540 JYP917539:JYP917540 KIL917539:KIL917540 KSH917539:KSH917540 LCD917539:LCD917540 LLZ917539:LLZ917540 LVV917539:LVV917540 MFR917539:MFR917540 MPN917539:MPN917540 MZJ917539:MZJ917540 NJF917539:NJF917540 NTB917539:NTB917540 OCX917539:OCX917540 OMT917539:OMT917540 OWP917539:OWP917540 PGL917539:PGL917540 PQH917539:PQH917540 QAD917539:QAD917540 QJZ917539:QJZ917540 QTV917539:QTV917540 RDR917539:RDR917540 RNN917539:RNN917540 RXJ917539:RXJ917540 SHF917539:SHF917540 SRB917539:SRB917540 TAX917539:TAX917540 TKT917539:TKT917540 TUP917539:TUP917540 UEL917539:UEL917540 UOH917539:UOH917540 UYD917539:UYD917540 VHZ917539:VHZ917540 VRV917539:VRV917540 WBR917539:WBR917540 WLN917539:WLN917540 WVJ917539:WVJ917540 B983075:B983076 IX983075:IX983076 ST983075:ST983076 ACP983075:ACP983076 AML983075:AML983076 AWH983075:AWH983076 BGD983075:BGD983076 BPZ983075:BPZ983076 BZV983075:BZV983076 CJR983075:CJR983076 CTN983075:CTN983076 DDJ983075:DDJ983076 DNF983075:DNF983076 DXB983075:DXB983076 EGX983075:EGX983076 EQT983075:EQT983076 FAP983075:FAP983076 FKL983075:FKL983076 FUH983075:FUH983076 GED983075:GED983076 GNZ983075:GNZ983076 GXV983075:GXV983076 HHR983075:HHR983076 HRN983075:HRN983076 IBJ983075:IBJ983076 ILF983075:ILF983076 IVB983075:IVB983076 JEX983075:JEX983076 JOT983075:JOT983076 JYP983075:JYP983076 KIL983075:KIL983076 KSH983075:KSH983076 LCD983075:LCD983076 LLZ983075:LLZ983076 LVV983075:LVV983076 MFR983075:MFR983076 MPN983075:MPN983076 MZJ983075:MZJ983076 NJF983075:NJF983076 NTB983075:NTB983076 OCX983075:OCX983076 OMT983075:OMT983076 OWP983075:OWP983076 PGL983075:PGL983076 PQH983075:PQH983076 QAD983075:QAD983076 QJZ983075:QJZ983076 QTV983075:QTV983076 RDR983075:RDR983076 RNN983075:RNN983076 RXJ983075:RXJ983076 SHF983075:SHF983076 SRB983075:SRB983076 TAX983075:TAX983076 TKT983075:TKT983076 TUP983075:TUP983076 UEL983075:UEL983076 UOH983075:UOH983076 UYD983075:UYD983076 VHZ983075:VHZ983076 VRV983075:VRV983076 WBR983075:WBR983076 WLN983075:WLN983076 WVJ983075:WVJ983076 AU50 KQ50 UM50 AEI50 AOE50 AYA50 BHW50 BRS50 CBO50 CLK50 CVG50 DFC50 DOY50 DYU50 EIQ50 ESM50 FCI50 FME50 FWA50 GFW50 GPS50 GZO50 HJK50 HTG50 IDC50 IMY50 IWU50 JGQ50 JQM50 KAI50 KKE50 KUA50 LDW50 LNS50 LXO50 MHK50 MRG50 NBC50 NKY50 NUU50 OEQ50 OOM50 OYI50 PIE50 PSA50 QBW50 QLS50 QVO50 RFK50 RPG50 RZC50 SIY50 SSU50 TCQ50 TMM50 TWI50 UGE50 UQA50 UZW50 VJS50 VTO50 WDK50 WNG50 WXC50 AU65586 KQ65586 UM65586 AEI65586 AOE65586 AYA65586 BHW65586 BRS65586 CBO65586 CLK65586 CVG65586 DFC65586 DOY65586 DYU65586 EIQ65586 ESM65586 FCI65586 FME65586 FWA65586 GFW65586 GPS65586 GZO65586 HJK65586 HTG65586 IDC65586 IMY65586 IWU65586 JGQ65586 JQM65586 KAI65586 KKE65586 KUA65586 LDW65586 LNS65586 LXO65586 MHK65586 MRG65586 NBC65586 NKY65586 NUU65586 OEQ65586 OOM65586 OYI65586 PIE65586 PSA65586 QBW65586 QLS65586 QVO65586 RFK65586 RPG65586 RZC65586 SIY65586 SSU65586 TCQ65586 TMM65586 TWI65586 UGE65586 UQA65586 UZW65586 VJS65586 VTO65586 WDK65586 WNG65586 WXC65586 AU131122 KQ131122 UM131122 AEI131122 AOE131122 AYA131122 BHW131122 BRS131122 CBO131122 CLK131122 CVG131122 DFC131122 DOY131122 DYU131122 EIQ131122 ESM131122 FCI131122 FME131122 FWA131122 GFW131122 GPS131122 GZO131122 HJK131122 HTG131122 IDC131122 IMY131122 IWU131122 JGQ131122 JQM131122 KAI131122 KKE131122 KUA131122 LDW131122 LNS131122 LXO131122 MHK131122 MRG131122 NBC131122 NKY131122 NUU131122 OEQ131122 OOM131122 OYI131122 PIE131122 PSA131122 QBW131122 QLS131122 QVO131122 RFK131122 RPG131122 RZC131122 SIY131122 SSU131122 TCQ131122 TMM131122 TWI131122 UGE131122 UQA131122 UZW131122 VJS131122 VTO131122 WDK131122 WNG131122 WXC131122 AU196658 KQ196658 UM196658 AEI196658 AOE196658 AYA196658 BHW196658 BRS196658 CBO196658 CLK196658 CVG196658 DFC196658 DOY196658 DYU196658 EIQ196658 ESM196658 FCI196658 FME196658 FWA196658 GFW196658 GPS196658 GZO196658 HJK196658 HTG196658 IDC196658 IMY196658 IWU196658 JGQ196658 JQM196658 KAI196658 KKE196658 KUA196658 LDW196658 LNS196658 LXO196658 MHK196658 MRG196658 NBC196658 NKY196658 NUU196658 OEQ196658 OOM196658 OYI196658 PIE196658 PSA196658 QBW196658 QLS196658 QVO196658 RFK196658 RPG196658 RZC196658 SIY196658 SSU196658 TCQ196658 TMM196658 TWI196658 UGE196658 UQA196658 UZW196658 VJS196658 VTO196658 WDK196658 WNG196658 WXC196658 AU262194 KQ262194 UM262194 AEI262194 AOE262194 AYA262194 BHW262194 BRS262194 CBO262194 CLK262194 CVG262194 DFC262194 DOY262194 DYU262194 EIQ262194 ESM262194 FCI262194 FME262194 FWA262194 GFW262194 GPS262194 GZO262194 HJK262194 HTG262194 IDC262194 IMY262194 IWU262194 JGQ262194 JQM262194 KAI262194 KKE262194 KUA262194 LDW262194 LNS262194 LXO262194 MHK262194 MRG262194 NBC262194 NKY262194 NUU262194 OEQ262194 OOM262194 OYI262194 PIE262194 PSA262194 QBW262194 QLS262194 QVO262194 RFK262194 RPG262194 RZC262194 SIY262194 SSU262194 TCQ262194 TMM262194 TWI262194 UGE262194 UQA262194 UZW262194 VJS262194 VTO262194 WDK262194 WNG262194 WXC262194 AU327730 KQ327730 UM327730 AEI327730 AOE327730 AYA327730 BHW327730 BRS327730 CBO327730 CLK327730 CVG327730 DFC327730 DOY327730 DYU327730 EIQ327730 ESM327730 FCI327730 FME327730 FWA327730 GFW327730 GPS327730 GZO327730 HJK327730 HTG327730 IDC327730 IMY327730 IWU327730 JGQ327730 JQM327730 KAI327730 KKE327730 KUA327730 LDW327730 LNS327730 LXO327730 MHK327730 MRG327730 NBC327730 NKY327730 NUU327730 OEQ327730 OOM327730 OYI327730 PIE327730 PSA327730 QBW327730 QLS327730 QVO327730 RFK327730 RPG327730 RZC327730 SIY327730 SSU327730 TCQ327730 TMM327730 TWI327730 UGE327730 UQA327730 UZW327730 VJS327730 VTO327730 WDK327730 WNG327730 WXC327730 AU393266 KQ393266 UM393266 AEI393266 AOE393266 AYA393266 BHW393266 BRS393266 CBO393266 CLK393266 CVG393266 DFC393266 DOY393266 DYU393266 EIQ393266 ESM393266 FCI393266 FME393266 FWA393266 GFW393266 GPS393266 GZO393266 HJK393266 HTG393266 IDC393266 IMY393266 IWU393266 JGQ393266 JQM393266 KAI393266 KKE393266 KUA393266 LDW393266 LNS393266 LXO393266 MHK393266 MRG393266 NBC393266 NKY393266 NUU393266 OEQ393266 OOM393266 OYI393266 PIE393266 PSA393266 QBW393266 QLS393266 QVO393266 RFK393266 RPG393266 RZC393266 SIY393266 SSU393266 TCQ393266 TMM393266 TWI393266 UGE393266 UQA393266 UZW393266 VJS393266 VTO393266 WDK393266 WNG393266 WXC393266 AU458802 KQ458802 UM458802 AEI458802 AOE458802 AYA458802 BHW458802 BRS458802 CBO458802 CLK458802 CVG458802 DFC458802 DOY458802 DYU458802 EIQ458802 ESM458802 FCI458802 FME458802 FWA458802 GFW458802 GPS458802 GZO458802 HJK458802 HTG458802 IDC458802 IMY458802 IWU458802 JGQ458802 JQM458802 KAI458802 KKE458802 KUA458802 LDW458802 LNS458802 LXO458802 MHK458802 MRG458802 NBC458802 NKY458802 NUU458802 OEQ458802 OOM458802 OYI458802 PIE458802 PSA458802 QBW458802 QLS458802 QVO458802 RFK458802 RPG458802 RZC458802 SIY458802 SSU458802 TCQ458802 TMM458802 TWI458802 UGE458802 UQA458802 UZW458802 VJS458802 VTO458802 WDK458802 WNG458802 WXC458802 AU524338 KQ524338 UM524338 AEI524338 AOE524338 AYA524338 BHW524338 BRS524338 CBO524338 CLK524338 CVG524338 DFC524338 DOY524338 DYU524338 EIQ524338 ESM524338 FCI524338 FME524338 FWA524338 GFW524338 GPS524338 GZO524338 HJK524338 HTG524338 IDC524338 IMY524338 IWU524338 JGQ524338 JQM524338 KAI524338 KKE524338 KUA524338 LDW524338 LNS524338 LXO524338 MHK524338 MRG524338 NBC524338 NKY524338 NUU524338 OEQ524338 OOM524338 OYI524338 PIE524338 PSA524338 QBW524338 QLS524338 QVO524338 RFK524338 RPG524338 RZC524338 SIY524338 SSU524338 TCQ524338 TMM524338 TWI524338 UGE524338 UQA524338 UZW524338 VJS524338 VTO524338 WDK524338 WNG524338 WXC524338 AU589874 KQ589874 UM589874 AEI589874 AOE589874 AYA589874 BHW589874 BRS589874 CBO589874 CLK589874 CVG589874 DFC589874 DOY589874 DYU589874 EIQ589874 ESM589874 FCI589874 FME589874 FWA589874 GFW589874 GPS589874 GZO589874 HJK589874 HTG589874 IDC589874 IMY589874 IWU589874 JGQ589874 JQM589874 KAI589874 KKE589874 KUA589874 LDW589874 LNS589874 LXO589874 MHK589874 MRG589874 NBC589874 NKY589874 NUU589874 OEQ589874 OOM589874 OYI589874 PIE589874 PSA589874 QBW589874 QLS589874 QVO589874 RFK589874 RPG589874 RZC589874 SIY589874 SSU589874 TCQ589874 TMM589874 TWI589874 UGE589874 UQA589874 UZW589874 VJS589874 VTO589874 WDK589874 WNG589874 WXC589874 AU655410 KQ655410 UM655410 AEI655410 AOE655410 AYA655410 BHW655410 BRS655410 CBO655410 CLK655410 CVG655410 DFC655410 DOY655410 DYU655410 EIQ655410 ESM655410 FCI655410 FME655410 FWA655410 GFW655410 GPS655410 GZO655410 HJK655410 HTG655410 IDC655410 IMY655410 IWU655410 JGQ655410 JQM655410 KAI655410 KKE655410 KUA655410 LDW655410 LNS655410 LXO655410 MHK655410 MRG655410 NBC655410 NKY655410 NUU655410 OEQ655410 OOM655410 OYI655410 PIE655410 PSA655410 QBW655410 QLS655410 QVO655410 RFK655410 RPG655410 RZC655410 SIY655410 SSU655410 TCQ655410 TMM655410 TWI655410 UGE655410 UQA655410 UZW655410 VJS655410 VTO655410 WDK655410 WNG655410 WXC655410 AU720946 KQ720946 UM720946 AEI720946 AOE720946 AYA720946 BHW720946 BRS720946 CBO720946 CLK720946 CVG720946 DFC720946 DOY720946 DYU720946 EIQ720946 ESM720946 FCI720946 FME720946 FWA720946 GFW720946 GPS720946 GZO720946 HJK720946 HTG720946 IDC720946 IMY720946 IWU720946 JGQ720946 JQM720946 KAI720946 KKE720946 KUA720946 LDW720946 LNS720946 LXO720946 MHK720946 MRG720946 NBC720946 NKY720946 NUU720946 OEQ720946 OOM720946 OYI720946 PIE720946 PSA720946 QBW720946 QLS720946 QVO720946 RFK720946 RPG720946 RZC720946 SIY720946 SSU720946 TCQ720946 TMM720946 TWI720946 UGE720946 UQA720946 UZW720946 VJS720946 VTO720946 WDK720946 WNG720946 WXC720946 AU786482 KQ786482 UM786482 AEI786482 AOE786482 AYA786482 BHW786482 BRS786482 CBO786482 CLK786482 CVG786482 DFC786482 DOY786482 DYU786482 EIQ786482 ESM786482 FCI786482 FME786482 FWA786482 GFW786482 GPS786482 GZO786482 HJK786482 HTG786482 IDC786482 IMY786482 IWU786482 JGQ786482 JQM786482 KAI786482 KKE786482 KUA786482 LDW786482 LNS786482 LXO786482 MHK786482 MRG786482 NBC786482 NKY786482 NUU786482 OEQ786482 OOM786482 OYI786482 PIE786482 PSA786482 QBW786482 QLS786482 QVO786482 RFK786482 RPG786482 RZC786482 SIY786482 SSU786482 TCQ786482 TMM786482 TWI786482 UGE786482 UQA786482 UZW786482 VJS786482 VTO786482 WDK786482 WNG786482 WXC786482 AU852018 KQ852018 UM852018 AEI852018 AOE852018 AYA852018 BHW852018 BRS852018 CBO852018 CLK852018 CVG852018 DFC852018 DOY852018 DYU852018 EIQ852018 ESM852018 FCI852018 FME852018 FWA852018 GFW852018 GPS852018 GZO852018 HJK852018 HTG852018 IDC852018 IMY852018 IWU852018 JGQ852018 JQM852018 KAI852018 KKE852018 KUA852018 LDW852018 LNS852018 LXO852018 MHK852018 MRG852018 NBC852018 NKY852018 NUU852018 OEQ852018 OOM852018 OYI852018 PIE852018 PSA852018 QBW852018 QLS852018 QVO852018 RFK852018 RPG852018 RZC852018 SIY852018 SSU852018 TCQ852018 TMM852018 TWI852018 UGE852018 UQA852018 UZW852018 VJS852018 VTO852018 WDK852018 WNG852018 WXC852018 AU917554 KQ917554 UM917554 AEI917554 AOE917554 AYA917554 BHW917554 BRS917554 CBO917554 CLK917554 CVG917554 DFC917554 DOY917554 DYU917554 EIQ917554 ESM917554 FCI917554 FME917554 FWA917554 GFW917554 GPS917554 GZO917554 HJK917554 HTG917554 IDC917554 IMY917554 IWU917554 JGQ917554 JQM917554 KAI917554 KKE917554 KUA917554 LDW917554 LNS917554 LXO917554 MHK917554 MRG917554 NBC917554 NKY917554 NUU917554 OEQ917554 OOM917554 OYI917554 PIE917554 PSA917554 QBW917554 QLS917554 QVO917554 RFK917554 RPG917554 RZC917554 SIY917554 SSU917554 TCQ917554 TMM917554 TWI917554 UGE917554 UQA917554 UZW917554 VJS917554 VTO917554 WDK917554 WNG917554 WXC917554 AU983090 KQ983090 UM983090 AEI983090 AOE983090 AYA983090 BHW983090 BRS983090 CBO983090 CLK983090 CVG983090 DFC983090 DOY983090 DYU983090 EIQ983090 ESM983090 FCI983090 FME983090 FWA983090 GFW983090 GPS983090 GZO983090 HJK983090 HTG983090 IDC983090 IMY983090 IWU983090 JGQ983090 JQM983090 KAI983090 KKE983090 KUA983090 LDW983090 LNS983090 LXO983090 MHK983090 MRG983090 NBC983090 NKY983090 NUU983090 OEQ983090 OOM983090 OYI983090 PIE983090 PSA983090 QBW983090 QLS983090 QVO983090 RFK983090 RPG983090 RZC983090 SIY983090 SSU983090 TCQ983090 TMM983090 TWI983090 UGE983090 UQA983090 UZW983090 VJS983090 VTO983090 WDK983090 WNG983090 WXC983090 AU46 KQ46 UM46 AEI46 AOE46 AYA46 BHW46 BRS46 CBO46 CLK46 CVG46 DFC46 DOY46 DYU46 EIQ46 ESM46 FCI46 FME46 FWA46 GFW46 GPS46 GZO46 HJK46 HTG46 IDC46 IMY46 IWU46 JGQ46 JQM46 KAI46 KKE46 KUA46 LDW46 LNS46 LXO46 MHK46 MRG46 NBC46 NKY46 NUU46 OEQ46 OOM46 OYI46 PIE46 PSA46 QBW46 QLS46 QVO46 RFK46 RPG46 RZC46 SIY46 SSU46 TCQ46 TMM46 TWI46 UGE46 UQA46 UZW46 VJS46 VTO46 WDK46 WNG46 WXC46 AU65582 KQ65582 UM65582 AEI65582 AOE65582 AYA65582 BHW65582 BRS65582 CBO65582 CLK65582 CVG65582 DFC65582 DOY65582 DYU65582 EIQ65582 ESM65582 FCI65582 FME65582 FWA65582 GFW65582 GPS65582 GZO65582 HJK65582 HTG65582 IDC65582 IMY65582 IWU65582 JGQ65582 JQM65582 KAI65582 KKE65582 KUA65582 LDW65582 LNS65582 LXO65582 MHK65582 MRG65582 NBC65582 NKY65582 NUU65582 OEQ65582 OOM65582 OYI65582 PIE65582 PSA65582 QBW65582 QLS65582 QVO65582 RFK65582 RPG65582 RZC65582 SIY65582 SSU65582 TCQ65582 TMM65582 TWI65582 UGE65582 UQA65582 UZW65582 VJS65582 VTO65582 WDK65582 WNG65582 WXC65582 AU131118 KQ131118 UM131118 AEI131118 AOE131118 AYA131118 BHW131118 BRS131118 CBO131118 CLK131118 CVG131118 DFC131118 DOY131118 DYU131118 EIQ131118 ESM131118 FCI131118 FME131118 FWA131118 GFW131118 GPS131118 GZO131118 HJK131118 HTG131118 IDC131118 IMY131118 IWU131118 JGQ131118 JQM131118 KAI131118 KKE131118 KUA131118 LDW131118 LNS131118 LXO131118 MHK131118 MRG131118 NBC131118 NKY131118 NUU131118 OEQ131118 OOM131118 OYI131118 PIE131118 PSA131118 QBW131118 QLS131118 QVO131118 RFK131118 RPG131118 RZC131118 SIY131118 SSU131118 TCQ131118 TMM131118 TWI131118 UGE131118 UQA131118 UZW131118 VJS131118 VTO131118 WDK131118 WNG131118 WXC131118 AU196654 KQ196654 UM196654 AEI196654 AOE196654 AYA196654 BHW196654 BRS196654 CBO196654 CLK196654 CVG196654 DFC196654 DOY196654 DYU196654 EIQ196654 ESM196654 FCI196654 FME196654 FWA196654 GFW196654 GPS196654 GZO196654 HJK196654 HTG196654 IDC196654 IMY196654 IWU196654 JGQ196654 JQM196654 KAI196654 KKE196654 KUA196654 LDW196654 LNS196654 LXO196654 MHK196654 MRG196654 NBC196654 NKY196654 NUU196654 OEQ196654 OOM196654 OYI196654 PIE196654 PSA196654 QBW196654 QLS196654 QVO196654 RFK196654 RPG196654 RZC196654 SIY196654 SSU196654 TCQ196654 TMM196654 TWI196654 UGE196654 UQA196654 UZW196654 VJS196654 VTO196654 WDK196654 WNG196654 WXC196654 AU262190 KQ262190 UM262190 AEI262190 AOE262190 AYA262190 BHW262190 BRS262190 CBO262190 CLK262190 CVG262190 DFC262190 DOY262190 DYU262190 EIQ262190 ESM262190 FCI262190 FME262190 FWA262190 GFW262190 GPS262190 GZO262190 HJK262190 HTG262190 IDC262190 IMY262190 IWU262190 JGQ262190 JQM262190 KAI262190 KKE262190 KUA262190 LDW262190 LNS262190 LXO262190 MHK262190 MRG262190 NBC262190 NKY262190 NUU262190 OEQ262190 OOM262190 OYI262190 PIE262190 PSA262190 QBW262190 QLS262190 QVO262190 RFK262190 RPG262190 RZC262190 SIY262190 SSU262190 TCQ262190 TMM262190 TWI262190 UGE262190 UQA262190 UZW262190 VJS262190 VTO262190 WDK262190 WNG262190 WXC262190 AU327726 KQ327726 UM327726 AEI327726 AOE327726 AYA327726 BHW327726 BRS327726 CBO327726 CLK327726 CVG327726 DFC327726 DOY327726 DYU327726 EIQ327726 ESM327726 FCI327726 FME327726 FWA327726 GFW327726 GPS327726 GZO327726 HJK327726 HTG327726 IDC327726 IMY327726 IWU327726 JGQ327726 JQM327726 KAI327726 KKE327726 KUA327726 LDW327726 LNS327726 LXO327726 MHK327726 MRG327726 NBC327726 NKY327726 NUU327726 OEQ327726 OOM327726 OYI327726 PIE327726 PSA327726 QBW327726 QLS327726 QVO327726 RFK327726 RPG327726 RZC327726 SIY327726 SSU327726 TCQ327726 TMM327726 TWI327726 UGE327726 UQA327726 UZW327726 VJS327726 VTO327726 WDK327726 WNG327726 WXC327726 AU393262 KQ393262 UM393262 AEI393262 AOE393262 AYA393262 BHW393262 BRS393262 CBO393262 CLK393262 CVG393262 DFC393262 DOY393262 DYU393262 EIQ393262 ESM393262 FCI393262 FME393262 FWA393262 GFW393262 GPS393262 GZO393262 HJK393262 HTG393262 IDC393262 IMY393262 IWU393262 JGQ393262 JQM393262 KAI393262 KKE393262 KUA393262 LDW393262 LNS393262 LXO393262 MHK393262 MRG393262 NBC393262 NKY393262 NUU393262 OEQ393262 OOM393262 OYI393262 PIE393262 PSA393262 QBW393262 QLS393262 QVO393262 RFK393262 RPG393262 RZC393262 SIY393262 SSU393262 TCQ393262 TMM393262 TWI393262 UGE393262 UQA393262 UZW393262 VJS393262 VTO393262 WDK393262 WNG393262 WXC393262 AU458798 KQ458798 UM458798 AEI458798 AOE458798 AYA458798 BHW458798 BRS458798 CBO458798 CLK458798 CVG458798 DFC458798 DOY458798 DYU458798 EIQ458798 ESM458798 FCI458798 FME458798 FWA458798 GFW458798 GPS458798 GZO458798 HJK458798 HTG458798 IDC458798 IMY458798 IWU458798 JGQ458798 JQM458798 KAI458798 KKE458798 KUA458798 LDW458798 LNS458798 LXO458798 MHK458798 MRG458798 NBC458798 NKY458798 NUU458798 OEQ458798 OOM458798 OYI458798 PIE458798 PSA458798 QBW458798 QLS458798 QVO458798 RFK458798 RPG458798 RZC458798 SIY458798 SSU458798 TCQ458798 TMM458798 TWI458798 UGE458798 UQA458798 UZW458798 VJS458798 VTO458798 WDK458798 WNG458798 WXC458798 AU524334 KQ524334 UM524334 AEI524334 AOE524334 AYA524334 BHW524334 BRS524334 CBO524334 CLK524334 CVG524334 DFC524334 DOY524334 DYU524334 EIQ524334 ESM524334 FCI524334 FME524334 FWA524334 GFW524334 GPS524334 GZO524334 HJK524334 HTG524334 IDC524334 IMY524334 IWU524334 JGQ524334 JQM524334 KAI524334 KKE524334 KUA524334 LDW524334 LNS524334 LXO524334 MHK524334 MRG524334 NBC524334 NKY524334 NUU524334 OEQ524334 OOM524334 OYI524334 PIE524334 PSA524334 QBW524334 QLS524334 QVO524334 RFK524334 RPG524334 RZC524334 SIY524334 SSU524334 TCQ524334 TMM524334 TWI524334 UGE524334 UQA524334 UZW524334 VJS524334 VTO524334 WDK524334 WNG524334 WXC524334 AU589870 KQ589870 UM589870 AEI589870 AOE589870 AYA589870 BHW589870 BRS589870 CBO589870 CLK589870 CVG589870 DFC589870 DOY589870 DYU589870 EIQ589870 ESM589870 FCI589870 FME589870 FWA589870 GFW589870 GPS589870 GZO589870 HJK589870 HTG589870 IDC589870 IMY589870 IWU589870 JGQ589870 JQM589870 KAI589870 KKE589870 KUA589870 LDW589870 LNS589870 LXO589870 MHK589870 MRG589870 NBC589870 NKY589870 NUU589870 OEQ589870 OOM589870 OYI589870 PIE589870 PSA589870 QBW589870 QLS589870 QVO589870 RFK589870 RPG589870 RZC589870 SIY589870 SSU589870 TCQ589870 TMM589870 TWI589870 UGE589870 UQA589870 UZW589870 VJS589870 VTO589870 WDK589870 WNG589870 WXC589870 AU655406 KQ655406 UM655406 AEI655406 AOE655406 AYA655406 BHW655406 BRS655406 CBO655406 CLK655406 CVG655406 DFC655406 DOY655406 DYU655406 EIQ655406 ESM655406 FCI655406 FME655406 FWA655406 GFW655406 GPS655406 GZO655406 HJK655406 HTG655406 IDC655406 IMY655406 IWU655406 JGQ655406 JQM655406 KAI655406 KKE655406 KUA655406 LDW655406 LNS655406 LXO655406 MHK655406 MRG655406 NBC655406 NKY655406 NUU655406 OEQ655406 OOM655406 OYI655406 PIE655406 PSA655406 QBW655406 QLS655406 QVO655406 RFK655406 RPG655406 RZC655406 SIY655406 SSU655406 TCQ655406 TMM655406 TWI655406 UGE655406 UQA655406 UZW655406 VJS655406 VTO655406 WDK655406 WNG655406 WXC655406 AU720942 KQ720942 UM720942 AEI720942 AOE720942 AYA720942 BHW720942 BRS720942 CBO720942 CLK720942 CVG720942 DFC720942 DOY720942 DYU720942 EIQ720942 ESM720942 FCI720942 FME720942 FWA720942 GFW720942 GPS720942 GZO720942 HJK720942 HTG720942 IDC720942 IMY720942 IWU720942 JGQ720942 JQM720942 KAI720942 KKE720942 KUA720942 LDW720942 LNS720942 LXO720942 MHK720942 MRG720942 NBC720942 NKY720942 NUU720942 OEQ720942 OOM720942 OYI720942 PIE720942 PSA720942 QBW720942 QLS720942 QVO720942 RFK720942 RPG720942 RZC720942 SIY720942 SSU720942 TCQ720942 TMM720942 TWI720942 UGE720942 UQA720942 UZW720942 VJS720942 VTO720942 WDK720942 WNG720942 WXC720942 AU786478 KQ786478 UM786478 AEI786478 AOE786478 AYA786478 BHW786478 BRS786478 CBO786478 CLK786478 CVG786478 DFC786478 DOY786478 DYU786478 EIQ786478 ESM786478 FCI786478 FME786478 FWA786478 GFW786478 GPS786478 GZO786478 HJK786478 HTG786478 IDC786478 IMY786478 IWU786478 JGQ786478 JQM786478 KAI786478 KKE786478 KUA786478 LDW786478 LNS786478 LXO786478 MHK786478 MRG786478 NBC786478 NKY786478 NUU786478 OEQ786478 OOM786478 OYI786478 PIE786478 PSA786478 QBW786478 QLS786478 QVO786478 RFK786478 RPG786478 RZC786478 SIY786478 SSU786478 TCQ786478 TMM786478 TWI786478 UGE786478 UQA786478 UZW786478 VJS786478 VTO786478 WDK786478 WNG786478 WXC786478 AU852014 KQ852014 UM852014 AEI852014 AOE852014 AYA852014 BHW852014 BRS852014 CBO852014 CLK852014 CVG852014 DFC852014 DOY852014 DYU852014 EIQ852014 ESM852014 FCI852014 FME852014 FWA852014 GFW852014 GPS852014 GZO852014 HJK852014 HTG852014 IDC852014 IMY852014 IWU852014 JGQ852014 JQM852014 KAI852014 KKE852014 KUA852014 LDW852014 LNS852014 LXO852014 MHK852014 MRG852014 NBC852014 NKY852014 NUU852014 OEQ852014 OOM852014 OYI852014 PIE852014 PSA852014 QBW852014 QLS852014 QVO852014 RFK852014 RPG852014 RZC852014 SIY852014 SSU852014 TCQ852014 TMM852014 TWI852014 UGE852014 UQA852014 UZW852014 VJS852014 VTO852014 WDK852014 WNG852014 WXC852014 AU917550 KQ917550 UM917550 AEI917550 AOE917550 AYA917550 BHW917550 BRS917550 CBO917550 CLK917550 CVG917550 DFC917550 DOY917550 DYU917550 EIQ917550 ESM917550 FCI917550 FME917550 FWA917550 GFW917550 GPS917550 GZO917550 HJK917550 HTG917550 IDC917550 IMY917550 IWU917550 JGQ917550 JQM917550 KAI917550 KKE917550 KUA917550 LDW917550 LNS917550 LXO917550 MHK917550 MRG917550 NBC917550 NKY917550 NUU917550 OEQ917550 OOM917550 OYI917550 PIE917550 PSA917550 QBW917550 QLS917550 QVO917550 RFK917550 RPG917550 RZC917550 SIY917550 SSU917550 TCQ917550 TMM917550 TWI917550 UGE917550 UQA917550 UZW917550 VJS917550 VTO917550 WDK917550 WNG917550 WXC917550 AU983086 KQ983086 UM983086 AEI983086 AOE983086 AYA983086 BHW983086 BRS983086 CBO983086 CLK983086 CVG983086 DFC983086 DOY983086 DYU983086 EIQ983086 ESM983086 FCI983086 FME983086 FWA983086 GFW983086 GPS983086 GZO983086 HJK983086 HTG983086 IDC983086 IMY983086 IWU983086 JGQ983086 JQM983086 KAI983086 KKE983086 KUA983086 LDW983086 LNS983086 LXO983086 MHK983086 MRG983086 NBC983086 NKY983086 NUU983086 OEQ983086 OOM983086 OYI983086 PIE983086 PSA983086 QBW983086 QLS983086 QVO983086 RFK983086 RPG983086 RZC983086 SIY983086 SSU983086 TCQ983086 TMM983086 TWI983086 UGE983086 UQA983086 UZW983086 VJS983086 VTO983086 WDK983086 WNG983086 WXC983086 AU48 KQ48 UM48 AEI48 AOE48 AYA48 BHW48 BRS48 CBO48 CLK48 CVG48 DFC48 DOY48 DYU48 EIQ48 ESM48 FCI48 FME48 FWA48 GFW48 GPS48 GZO48 HJK48 HTG48 IDC48 IMY48 IWU48 JGQ48 JQM48 KAI48 KKE48 KUA48 LDW48 LNS48 LXO48 MHK48 MRG48 NBC48 NKY48 NUU48 OEQ48 OOM48 OYI48 PIE48 PSA48 QBW48 QLS48 QVO48 RFK48 RPG48 RZC48 SIY48 SSU48 TCQ48 TMM48 TWI48 UGE48 UQA48 UZW48 VJS48 VTO48 WDK48 WNG48 WXC48 AU65584 KQ65584 UM65584 AEI65584 AOE65584 AYA65584 BHW65584 BRS65584 CBO65584 CLK65584 CVG65584 DFC65584 DOY65584 DYU65584 EIQ65584 ESM65584 FCI65584 FME65584 FWA65584 GFW65584 GPS65584 GZO65584 HJK65584 HTG65584 IDC65584 IMY65584 IWU65584 JGQ65584 JQM65584 KAI65584 KKE65584 KUA65584 LDW65584 LNS65584 LXO65584 MHK65584 MRG65584 NBC65584 NKY65584 NUU65584 OEQ65584 OOM65584 OYI65584 PIE65584 PSA65584 QBW65584 QLS65584 QVO65584 RFK65584 RPG65584 RZC65584 SIY65584 SSU65584 TCQ65584 TMM65584 TWI65584 UGE65584 UQA65584 UZW65584 VJS65584 VTO65584 WDK65584 WNG65584 WXC65584 AU131120 KQ131120 UM131120 AEI131120 AOE131120 AYA131120 BHW131120 BRS131120 CBO131120 CLK131120 CVG131120 DFC131120 DOY131120 DYU131120 EIQ131120 ESM131120 FCI131120 FME131120 FWA131120 GFW131120 GPS131120 GZO131120 HJK131120 HTG131120 IDC131120 IMY131120 IWU131120 JGQ131120 JQM131120 KAI131120 KKE131120 KUA131120 LDW131120 LNS131120 LXO131120 MHK131120 MRG131120 NBC131120 NKY131120 NUU131120 OEQ131120 OOM131120 OYI131120 PIE131120 PSA131120 QBW131120 QLS131120 QVO131120 RFK131120 RPG131120 RZC131120 SIY131120 SSU131120 TCQ131120 TMM131120 TWI131120 UGE131120 UQA131120 UZW131120 VJS131120 VTO131120 WDK131120 WNG131120 WXC131120 AU196656 KQ196656 UM196656 AEI196656 AOE196656 AYA196656 BHW196656 BRS196656 CBO196656 CLK196656 CVG196656 DFC196656 DOY196656 DYU196656 EIQ196656 ESM196656 FCI196656 FME196656 FWA196656 GFW196656 GPS196656 GZO196656 HJK196656 HTG196656 IDC196656 IMY196656 IWU196656 JGQ196656 JQM196656 KAI196656 KKE196656 KUA196656 LDW196656 LNS196656 LXO196656 MHK196656 MRG196656 NBC196656 NKY196656 NUU196656 OEQ196656 OOM196656 OYI196656 PIE196656 PSA196656 QBW196656 QLS196656 QVO196656 RFK196656 RPG196656 RZC196656 SIY196656 SSU196656 TCQ196656 TMM196656 TWI196656 UGE196656 UQA196656 UZW196656 VJS196656 VTO196656 WDK196656 WNG196656 WXC196656 AU262192 KQ262192 UM262192 AEI262192 AOE262192 AYA262192 BHW262192 BRS262192 CBO262192 CLK262192 CVG262192 DFC262192 DOY262192 DYU262192 EIQ262192 ESM262192 FCI262192 FME262192 FWA262192 GFW262192 GPS262192 GZO262192 HJK262192 HTG262192 IDC262192 IMY262192 IWU262192 JGQ262192 JQM262192 KAI262192 KKE262192 KUA262192 LDW262192 LNS262192 LXO262192 MHK262192 MRG262192 NBC262192 NKY262192 NUU262192 OEQ262192 OOM262192 OYI262192 PIE262192 PSA262192 QBW262192 QLS262192 QVO262192 RFK262192 RPG262192 RZC262192 SIY262192 SSU262192 TCQ262192 TMM262192 TWI262192 UGE262192 UQA262192 UZW262192 VJS262192 VTO262192 WDK262192 WNG262192 WXC262192 AU327728 KQ327728 UM327728 AEI327728 AOE327728 AYA327728 BHW327728 BRS327728 CBO327728 CLK327728 CVG327728 DFC327728 DOY327728 DYU327728 EIQ327728 ESM327728 FCI327728 FME327728 FWA327728 GFW327728 GPS327728 GZO327728 HJK327728 HTG327728 IDC327728 IMY327728 IWU327728 JGQ327728 JQM327728 KAI327728 KKE327728 KUA327728 LDW327728 LNS327728 LXO327728 MHK327728 MRG327728 NBC327728 NKY327728 NUU327728 OEQ327728 OOM327728 OYI327728 PIE327728 PSA327728 QBW327728 QLS327728 QVO327728 RFK327728 RPG327728 RZC327728 SIY327728 SSU327728 TCQ327728 TMM327728 TWI327728 UGE327728 UQA327728 UZW327728 VJS327728 VTO327728 WDK327728 WNG327728 WXC327728 AU393264 KQ393264 UM393264 AEI393264 AOE393264 AYA393264 BHW393264 BRS393264 CBO393264 CLK393264 CVG393264 DFC393264 DOY393264 DYU393264 EIQ393264 ESM393264 FCI393264 FME393264 FWA393264 GFW393264 GPS393264 GZO393264 HJK393264 HTG393264 IDC393264 IMY393264 IWU393264 JGQ393264 JQM393264 KAI393264 KKE393264 KUA393264 LDW393264 LNS393264 LXO393264 MHK393264 MRG393264 NBC393264 NKY393264 NUU393264 OEQ393264 OOM393264 OYI393264 PIE393264 PSA393264 QBW393264 QLS393264 QVO393264 RFK393264 RPG393264 RZC393264 SIY393264 SSU393264 TCQ393264 TMM393264 TWI393264 UGE393264 UQA393264 UZW393264 VJS393264 VTO393264 WDK393264 WNG393264 WXC393264 AU458800 KQ458800 UM458800 AEI458800 AOE458800 AYA458800 BHW458800 BRS458800 CBO458800 CLK458800 CVG458800 DFC458800 DOY458800 DYU458800 EIQ458800 ESM458800 FCI458800 FME458800 FWA458800 GFW458800 GPS458800 GZO458800 HJK458800 HTG458800 IDC458800 IMY458800 IWU458800 JGQ458800 JQM458800 KAI458800 KKE458800 KUA458800 LDW458800 LNS458800 LXO458800 MHK458800 MRG458800 NBC458800 NKY458800 NUU458800 OEQ458800 OOM458800 OYI458800 PIE458800 PSA458800 QBW458800 QLS458800 QVO458800 RFK458800 RPG458800 RZC458800 SIY458800 SSU458800 TCQ458800 TMM458800 TWI458800 UGE458800 UQA458800 UZW458800 VJS458800 VTO458800 WDK458800 WNG458800 WXC458800 AU524336 KQ524336 UM524336 AEI524336 AOE524336 AYA524336 BHW524336 BRS524336 CBO524336 CLK524336 CVG524336 DFC524336 DOY524336 DYU524336 EIQ524336 ESM524336 FCI524336 FME524336 FWA524336 GFW524336 GPS524336 GZO524336 HJK524336 HTG524336 IDC524336 IMY524336 IWU524336 JGQ524336 JQM524336 KAI524336 KKE524336 KUA524336 LDW524336 LNS524336 LXO524336 MHK524336 MRG524336 NBC524336 NKY524336 NUU524336 OEQ524336 OOM524336 OYI524336 PIE524336 PSA524336 QBW524336 QLS524336 QVO524336 RFK524336 RPG524336 RZC524336 SIY524336 SSU524336 TCQ524336 TMM524336 TWI524336 UGE524336 UQA524336 UZW524336 VJS524336 VTO524336 WDK524336 WNG524336 WXC524336 AU589872 KQ589872 UM589872 AEI589872 AOE589872 AYA589872 BHW589872 BRS589872 CBO589872 CLK589872 CVG589872 DFC589872 DOY589872 DYU589872 EIQ589872 ESM589872 FCI589872 FME589872 FWA589872 GFW589872 GPS589872 GZO589872 HJK589872 HTG589872 IDC589872 IMY589872 IWU589872 JGQ589872 JQM589872 KAI589872 KKE589872 KUA589872 LDW589872 LNS589872 LXO589872 MHK589872 MRG589872 NBC589872 NKY589872 NUU589872 OEQ589872 OOM589872 OYI589872 PIE589872 PSA589872 QBW589872 QLS589872 QVO589872 RFK589872 RPG589872 RZC589872 SIY589872 SSU589872 TCQ589872 TMM589872 TWI589872 UGE589872 UQA589872 UZW589872 VJS589872 VTO589872 WDK589872 WNG589872 WXC589872 AU655408 KQ655408 UM655408 AEI655408 AOE655408 AYA655408 BHW655408 BRS655408 CBO655408 CLK655408 CVG655408 DFC655408 DOY655408 DYU655408 EIQ655408 ESM655408 FCI655408 FME655408 FWA655408 GFW655408 GPS655408 GZO655408 HJK655408 HTG655408 IDC655408 IMY655408 IWU655408 JGQ655408 JQM655408 KAI655408 KKE655408 KUA655408 LDW655408 LNS655408 LXO655408 MHK655408 MRG655408 NBC655408 NKY655408 NUU655408 OEQ655408 OOM655408 OYI655408 PIE655408 PSA655408 QBW655408 QLS655408 QVO655408 RFK655408 RPG655408 RZC655408 SIY655408 SSU655408 TCQ655408 TMM655408 TWI655408 UGE655408 UQA655408 UZW655408 VJS655408 VTO655408 WDK655408 WNG655408 WXC655408 AU720944 KQ720944 UM720944 AEI720944 AOE720944 AYA720944 BHW720944 BRS720944 CBO720944 CLK720944 CVG720944 DFC720944 DOY720944 DYU720944 EIQ720944 ESM720944 FCI720944 FME720944 FWA720944 GFW720944 GPS720944 GZO720944 HJK720944 HTG720944 IDC720944 IMY720944 IWU720944 JGQ720944 JQM720944 KAI720944 KKE720944 KUA720944 LDW720944 LNS720944 LXO720944 MHK720944 MRG720944 NBC720944 NKY720944 NUU720944 OEQ720944 OOM720944 OYI720944 PIE720944 PSA720944 QBW720944 QLS720944 QVO720944 RFK720944 RPG720944 RZC720944 SIY720944 SSU720944 TCQ720944 TMM720944 TWI720944 UGE720944 UQA720944 UZW720944 VJS720944 VTO720944 WDK720944 WNG720944 WXC720944 AU786480 KQ786480 UM786480 AEI786480 AOE786480 AYA786480 BHW786480 BRS786480 CBO786480 CLK786480 CVG786480 DFC786480 DOY786480 DYU786480 EIQ786480 ESM786480 FCI786480 FME786480 FWA786480 GFW786480 GPS786480 GZO786480 HJK786480 HTG786480 IDC786480 IMY786480 IWU786480 JGQ786480 JQM786480 KAI786480 KKE786480 KUA786480 LDW786480 LNS786480 LXO786480 MHK786480 MRG786480 NBC786480 NKY786480 NUU786480 OEQ786480 OOM786480 OYI786480 PIE786480 PSA786480 QBW786480 QLS786480 QVO786480 RFK786480 RPG786480 RZC786480 SIY786480 SSU786480 TCQ786480 TMM786480 TWI786480 UGE786480 UQA786480 UZW786480 VJS786480 VTO786480 WDK786480 WNG786480 WXC786480 AU852016 KQ852016 UM852016 AEI852016 AOE852016 AYA852016 BHW852016 BRS852016 CBO852016 CLK852016 CVG852016 DFC852016 DOY852016 DYU852016 EIQ852016 ESM852016 FCI852016 FME852016 FWA852016 GFW852016 GPS852016 GZO852016 HJK852016 HTG852016 IDC852016 IMY852016 IWU852016 JGQ852016 JQM852016 KAI852016 KKE852016 KUA852016 LDW852016 LNS852016 LXO852016 MHK852016 MRG852016 NBC852016 NKY852016 NUU852016 OEQ852016 OOM852016 OYI852016 PIE852016 PSA852016 QBW852016 QLS852016 QVO852016 RFK852016 RPG852016 RZC852016 SIY852016 SSU852016 TCQ852016 TMM852016 TWI852016 UGE852016 UQA852016 UZW852016 VJS852016 VTO852016 WDK852016 WNG852016 WXC852016 AU917552 KQ917552 UM917552 AEI917552 AOE917552 AYA917552 BHW917552 BRS917552 CBO917552 CLK917552 CVG917552 DFC917552 DOY917552 DYU917552 EIQ917552 ESM917552 FCI917552 FME917552 FWA917552 GFW917552 GPS917552 GZO917552 HJK917552 HTG917552 IDC917552 IMY917552 IWU917552 JGQ917552 JQM917552 KAI917552 KKE917552 KUA917552 LDW917552 LNS917552 LXO917552 MHK917552 MRG917552 NBC917552 NKY917552 NUU917552 OEQ917552 OOM917552 OYI917552 PIE917552 PSA917552 QBW917552 QLS917552 QVO917552 RFK917552 RPG917552 RZC917552 SIY917552 SSU917552 TCQ917552 TMM917552 TWI917552 UGE917552 UQA917552 UZW917552 VJS917552 VTO917552 WDK917552 WNG917552 WXC917552 AU983088 KQ983088 UM983088 AEI983088 AOE983088 AYA983088 BHW983088 BRS983088 CBO983088 CLK983088 CVG983088 DFC983088 DOY983088 DYU983088 EIQ983088 ESM983088 FCI983088 FME983088 FWA983088 GFW983088 GPS983088 GZO983088 HJK983088 HTG983088 IDC983088 IMY983088 IWU983088 JGQ983088 JQM983088 KAI983088 KKE983088 KUA983088 LDW983088 LNS983088 LXO983088 MHK983088 MRG983088 NBC983088 NKY983088 NUU983088 OEQ983088 OOM983088 OYI983088 PIE983088 PSA983088 QBW983088 QLS983088 QVO983088 RFK983088 RPG983088 RZC983088 SIY983088 SSU983088 TCQ983088 TMM983088 TWI983088 UGE983088 UQA983088 UZW983088 VJS983088 VTO983088 WDK983088 WNG983088 WXC983088 WXC983092:WXE983101 AU65588:AW65597 KQ65588:KS65597 UM65588:UO65597 AEI65588:AEK65597 AOE65588:AOG65597 AYA65588:AYC65597 BHW65588:BHY65597 BRS65588:BRU65597 CBO65588:CBQ65597 CLK65588:CLM65597 CVG65588:CVI65597 DFC65588:DFE65597 DOY65588:DPA65597 DYU65588:DYW65597 EIQ65588:EIS65597 ESM65588:ESO65597 FCI65588:FCK65597 FME65588:FMG65597 FWA65588:FWC65597 GFW65588:GFY65597 GPS65588:GPU65597 GZO65588:GZQ65597 HJK65588:HJM65597 HTG65588:HTI65597 IDC65588:IDE65597 IMY65588:INA65597 IWU65588:IWW65597 JGQ65588:JGS65597 JQM65588:JQO65597 KAI65588:KAK65597 KKE65588:KKG65597 KUA65588:KUC65597 LDW65588:LDY65597 LNS65588:LNU65597 LXO65588:LXQ65597 MHK65588:MHM65597 MRG65588:MRI65597 NBC65588:NBE65597 NKY65588:NLA65597 NUU65588:NUW65597 OEQ65588:OES65597 OOM65588:OOO65597 OYI65588:OYK65597 PIE65588:PIG65597 PSA65588:PSC65597 QBW65588:QBY65597 QLS65588:QLU65597 QVO65588:QVQ65597 RFK65588:RFM65597 RPG65588:RPI65597 RZC65588:RZE65597 SIY65588:SJA65597 SSU65588:SSW65597 TCQ65588:TCS65597 TMM65588:TMO65597 TWI65588:TWK65597 UGE65588:UGG65597 UQA65588:UQC65597 UZW65588:UZY65597 VJS65588:VJU65597 VTO65588:VTQ65597 WDK65588:WDM65597 WNG65588:WNI65597 WXC65588:WXE65597 AU131124:AW131133 KQ131124:KS131133 UM131124:UO131133 AEI131124:AEK131133 AOE131124:AOG131133 AYA131124:AYC131133 BHW131124:BHY131133 BRS131124:BRU131133 CBO131124:CBQ131133 CLK131124:CLM131133 CVG131124:CVI131133 DFC131124:DFE131133 DOY131124:DPA131133 DYU131124:DYW131133 EIQ131124:EIS131133 ESM131124:ESO131133 FCI131124:FCK131133 FME131124:FMG131133 FWA131124:FWC131133 GFW131124:GFY131133 GPS131124:GPU131133 GZO131124:GZQ131133 HJK131124:HJM131133 HTG131124:HTI131133 IDC131124:IDE131133 IMY131124:INA131133 IWU131124:IWW131133 JGQ131124:JGS131133 JQM131124:JQO131133 KAI131124:KAK131133 KKE131124:KKG131133 KUA131124:KUC131133 LDW131124:LDY131133 LNS131124:LNU131133 LXO131124:LXQ131133 MHK131124:MHM131133 MRG131124:MRI131133 NBC131124:NBE131133 NKY131124:NLA131133 NUU131124:NUW131133 OEQ131124:OES131133 OOM131124:OOO131133 OYI131124:OYK131133 PIE131124:PIG131133 PSA131124:PSC131133 QBW131124:QBY131133 QLS131124:QLU131133 QVO131124:QVQ131133 RFK131124:RFM131133 RPG131124:RPI131133 RZC131124:RZE131133 SIY131124:SJA131133 SSU131124:SSW131133 TCQ131124:TCS131133 TMM131124:TMO131133 TWI131124:TWK131133 UGE131124:UGG131133 UQA131124:UQC131133 UZW131124:UZY131133 VJS131124:VJU131133 VTO131124:VTQ131133 WDK131124:WDM131133 WNG131124:WNI131133 WXC131124:WXE131133 AU196660:AW196669 KQ196660:KS196669 UM196660:UO196669 AEI196660:AEK196669 AOE196660:AOG196669 AYA196660:AYC196669 BHW196660:BHY196669 BRS196660:BRU196669 CBO196660:CBQ196669 CLK196660:CLM196669 CVG196660:CVI196669 DFC196660:DFE196669 DOY196660:DPA196669 DYU196660:DYW196669 EIQ196660:EIS196669 ESM196660:ESO196669 FCI196660:FCK196669 FME196660:FMG196669 FWA196660:FWC196669 GFW196660:GFY196669 GPS196660:GPU196669 GZO196660:GZQ196669 HJK196660:HJM196669 HTG196660:HTI196669 IDC196660:IDE196669 IMY196660:INA196669 IWU196660:IWW196669 JGQ196660:JGS196669 JQM196660:JQO196669 KAI196660:KAK196669 KKE196660:KKG196669 KUA196660:KUC196669 LDW196660:LDY196669 LNS196660:LNU196669 LXO196660:LXQ196669 MHK196660:MHM196669 MRG196660:MRI196669 NBC196660:NBE196669 NKY196660:NLA196669 NUU196660:NUW196669 OEQ196660:OES196669 OOM196660:OOO196669 OYI196660:OYK196669 PIE196660:PIG196669 PSA196660:PSC196669 QBW196660:QBY196669 QLS196660:QLU196669 QVO196660:QVQ196669 RFK196660:RFM196669 RPG196660:RPI196669 RZC196660:RZE196669 SIY196660:SJA196669 SSU196660:SSW196669 TCQ196660:TCS196669 TMM196660:TMO196669 TWI196660:TWK196669 UGE196660:UGG196669 UQA196660:UQC196669 UZW196660:UZY196669 VJS196660:VJU196669 VTO196660:VTQ196669 WDK196660:WDM196669 WNG196660:WNI196669 WXC196660:WXE196669 AU262196:AW262205 KQ262196:KS262205 UM262196:UO262205 AEI262196:AEK262205 AOE262196:AOG262205 AYA262196:AYC262205 BHW262196:BHY262205 BRS262196:BRU262205 CBO262196:CBQ262205 CLK262196:CLM262205 CVG262196:CVI262205 DFC262196:DFE262205 DOY262196:DPA262205 DYU262196:DYW262205 EIQ262196:EIS262205 ESM262196:ESO262205 FCI262196:FCK262205 FME262196:FMG262205 FWA262196:FWC262205 GFW262196:GFY262205 GPS262196:GPU262205 GZO262196:GZQ262205 HJK262196:HJM262205 HTG262196:HTI262205 IDC262196:IDE262205 IMY262196:INA262205 IWU262196:IWW262205 JGQ262196:JGS262205 JQM262196:JQO262205 KAI262196:KAK262205 KKE262196:KKG262205 KUA262196:KUC262205 LDW262196:LDY262205 LNS262196:LNU262205 LXO262196:LXQ262205 MHK262196:MHM262205 MRG262196:MRI262205 NBC262196:NBE262205 NKY262196:NLA262205 NUU262196:NUW262205 OEQ262196:OES262205 OOM262196:OOO262205 OYI262196:OYK262205 PIE262196:PIG262205 PSA262196:PSC262205 QBW262196:QBY262205 QLS262196:QLU262205 QVO262196:QVQ262205 RFK262196:RFM262205 RPG262196:RPI262205 RZC262196:RZE262205 SIY262196:SJA262205 SSU262196:SSW262205 TCQ262196:TCS262205 TMM262196:TMO262205 TWI262196:TWK262205 UGE262196:UGG262205 UQA262196:UQC262205 UZW262196:UZY262205 VJS262196:VJU262205 VTO262196:VTQ262205 WDK262196:WDM262205 WNG262196:WNI262205 WXC262196:WXE262205 AU327732:AW327741 KQ327732:KS327741 UM327732:UO327741 AEI327732:AEK327741 AOE327732:AOG327741 AYA327732:AYC327741 BHW327732:BHY327741 BRS327732:BRU327741 CBO327732:CBQ327741 CLK327732:CLM327741 CVG327732:CVI327741 DFC327732:DFE327741 DOY327732:DPA327741 DYU327732:DYW327741 EIQ327732:EIS327741 ESM327732:ESO327741 FCI327732:FCK327741 FME327732:FMG327741 FWA327732:FWC327741 GFW327732:GFY327741 GPS327732:GPU327741 GZO327732:GZQ327741 HJK327732:HJM327741 HTG327732:HTI327741 IDC327732:IDE327741 IMY327732:INA327741 IWU327732:IWW327741 JGQ327732:JGS327741 JQM327732:JQO327741 KAI327732:KAK327741 KKE327732:KKG327741 KUA327732:KUC327741 LDW327732:LDY327741 LNS327732:LNU327741 LXO327732:LXQ327741 MHK327732:MHM327741 MRG327732:MRI327741 NBC327732:NBE327741 NKY327732:NLA327741 NUU327732:NUW327741 OEQ327732:OES327741 OOM327732:OOO327741 OYI327732:OYK327741 PIE327732:PIG327741 PSA327732:PSC327741 QBW327732:QBY327741 QLS327732:QLU327741 QVO327732:QVQ327741 RFK327732:RFM327741 RPG327732:RPI327741 RZC327732:RZE327741 SIY327732:SJA327741 SSU327732:SSW327741 TCQ327732:TCS327741 TMM327732:TMO327741 TWI327732:TWK327741 UGE327732:UGG327741 UQA327732:UQC327741 UZW327732:UZY327741 VJS327732:VJU327741 VTO327732:VTQ327741 WDK327732:WDM327741 WNG327732:WNI327741 WXC327732:WXE327741 AU393268:AW393277 KQ393268:KS393277 UM393268:UO393277 AEI393268:AEK393277 AOE393268:AOG393277 AYA393268:AYC393277 BHW393268:BHY393277 BRS393268:BRU393277 CBO393268:CBQ393277 CLK393268:CLM393277 CVG393268:CVI393277 DFC393268:DFE393277 DOY393268:DPA393277 DYU393268:DYW393277 EIQ393268:EIS393277 ESM393268:ESO393277 FCI393268:FCK393277 FME393268:FMG393277 FWA393268:FWC393277 GFW393268:GFY393277 GPS393268:GPU393277 GZO393268:GZQ393277 HJK393268:HJM393277 HTG393268:HTI393277 IDC393268:IDE393277 IMY393268:INA393277 IWU393268:IWW393277 JGQ393268:JGS393277 JQM393268:JQO393277 KAI393268:KAK393277 KKE393268:KKG393277 KUA393268:KUC393277 LDW393268:LDY393277 LNS393268:LNU393277 LXO393268:LXQ393277 MHK393268:MHM393277 MRG393268:MRI393277 NBC393268:NBE393277 NKY393268:NLA393277 NUU393268:NUW393277 OEQ393268:OES393277 OOM393268:OOO393277 OYI393268:OYK393277 PIE393268:PIG393277 PSA393268:PSC393277 QBW393268:QBY393277 QLS393268:QLU393277 QVO393268:QVQ393277 RFK393268:RFM393277 RPG393268:RPI393277 RZC393268:RZE393277 SIY393268:SJA393277 SSU393268:SSW393277 TCQ393268:TCS393277 TMM393268:TMO393277 TWI393268:TWK393277 UGE393268:UGG393277 UQA393268:UQC393277 UZW393268:UZY393277 VJS393268:VJU393277 VTO393268:VTQ393277 WDK393268:WDM393277 WNG393268:WNI393277 WXC393268:WXE393277 AU458804:AW458813 KQ458804:KS458813 UM458804:UO458813 AEI458804:AEK458813 AOE458804:AOG458813 AYA458804:AYC458813 BHW458804:BHY458813 BRS458804:BRU458813 CBO458804:CBQ458813 CLK458804:CLM458813 CVG458804:CVI458813 DFC458804:DFE458813 DOY458804:DPA458813 DYU458804:DYW458813 EIQ458804:EIS458813 ESM458804:ESO458813 FCI458804:FCK458813 FME458804:FMG458813 FWA458804:FWC458813 GFW458804:GFY458813 GPS458804:GPU458813 GZO458804:GZQ458813 HJK458804:HJM458813 HTG458804:HTI458813 IDC458804:IDE458813 IMY458804:INA458813 IWU458804:IWW458813 JGQ458804:JGS458813 JQM458804:JQO458813 KAI458804:KAK458813 KKE458804:KKG458813 KUA458804:KUC458813 LDW458804:LDY458813 LNS458804:LNU458813 LXO458804:LXQ458813 MHK458804:MHM458813 MRG458804:MRI458813 NBC458804:NBE458813 NKY458804:NLA458813 NUU458804:NUW458813 OEQ458804:OES458813 OOM458804:OOO458813 OYI458804:OYK458813 PIE458804:PIG458813 PSA458804:PSC458813 QBW458804:QBY458813 QLS458804:QLU458813 QVO458804:QVQ458813 RFK458804:RFM458813 RPG458804:RPI458813 RZC458804:RZE458813 SIY458804:SJA458813 SSU458804:SSW458813 TCQ458804:TCS458813 TMM458804:TMO458813 TWI458804:TWK458813 UGE458804:UGG458813 UQA458804:UQC458813 UZW458804:UZY458813 VJS458804:VJU458813 VTO458804:VTQ458813 WDK458804:WDM458813 WNG458804:WNI458813 WXC458804:WXE458813 AU524340:AW524349 KQ524340:KS524349 UM524340:UO524349 AEI524340:AEK524349 AOE524340:AOG524349 AYA524340:AYC524349 BHW524340:BHY524349 BRS524340:BRU524349 CBO524340:CBQ524349 CLK524340:CLM524349 CVG524340:CVI524349 DFC524340:DFE524349 DOY524340:DPA524349 DYU524340:DYW524349 EIQ524340:EIS524349 ESM524340:ESO524349 FCI524340:FCK524349 FME524340:FMG524349 FWA524340:FWC524349 GFW524340:GFY524349 GPS524340:GPU524349 GZO524340:GZQ524349 HJK524340:HJM524349 HTG524340:HTI524349 IDC524340:IDE524349 IMY524340:INA524349 IWU524340:IWW524349 JGQ524340:JGS524349 JQM524340:JQO524349 KAI524340:KAK524349 KKE524340:KKG524349 KUA524340:KUC524349 LDW524340:LDY524349 LNS524340:LNU524349 LXO524340:LXQ524349 MHK524340:MHM524349 MRG524340:MRI524349 NBC524340:NBE524349 NKY524340:NLA524349 NUU524340:NUW524349 OEQ524340:OES524349 OOM524340:OOO524349 OYI524340:OYK524349 PIE524340:PIG524349 PSA524340:PSC524349 QBW524340:QBY524349 QLS524340:QLU524349 QVO524340:QVQ524349 RFK524340:RFM524349 RPG524340:RPI524349 RZC524340:RZE524349 SIY524340:SJA524349 SSU524340:SSW524349 TCQ524340:TCS524349 TMM524340:TMO524349 TWI524340:TWK524349 UGE524340:UGG524349 UQA524340:UQC524349 UZW524340:UZY524349 VJS524340:VJU524349 VTO524340:VTQ524349 WDK524340:WDM524349 WNG524340:WNI524349 WXC524340:WXE524349 AU589876:AW589885 KQ589876:KS589885 UM589876:UO589885 AEI589876:AEK589885 AOE589876:AOG589885 AYA589876:AYC589885 BHW589876:BHY589885 BRS589876:BRU589885 CBO589876:CBQ589885 CLK589876:CLM589885 CVG589876:CVI589885 DFC589876:DFE589885 DOY589876:DPA589885 DYU589876:DYW589885 EIQ589876:EIS589885 ESM589876:ESO589885 FCI589876:FCK589885 FME589876:FMG589885 FWA589876:FWC589885 GFW589876:GFY589885 GPS589876:GPU589885 GZO589876:GZQ589885 HJK589876:HJM589885 HTG589876:HTI589885 IDC589876:IDE589885 IMY589876:INA589885 IWU589876:IWW589885 JGQ589876:JGS589885 JQM589876:JQO589885 KAI589876:KAK589885 KKE589876:KKG589885 KUA589876:KUC589885 LDW589876:LDY589885 LNS589876:LNU589885 LXO589876:LXQ589885 MHK589876:MHM589885 MRG589876:MRI589885 NBC589876:NBE589885 NKY589876:NLA589885 NUU589876:NUW589885 OEQ589876:OES589885 OOM589876:OOO589885 OYI589876:OYK589885 PIE589876:PIG589885 PSA589876:PSC589885 QBW589876:QBY589885 QLS589876:QLU589885 QVO589876:QVQ589885 RFK589876:RFM589885 RPG589876:RPI589885 RZC589876:RZE589885 SIY589876:SJA589885 SSU589876:SSW589885 TCQ589876:TCS589885 TMM589876:TMO589885 TWI589876:TWK589885 UGE589876:UGG589885 UQA589876:UQC589885 UZW589876:UZY589885 VJS589876:VJU589885 VTO589876:VTQ589885 WDK589876:WDM589885 WNG589876:WNI589885 WXC589876:WXE589885 AU655412:AW655421 KQ655412:KS655421 UM655412:UO655421 AEI655412:AEK655421 AOE655412:AOG655421 AYA655412:AYC655421 BHW655412:BHY655421 BRS655412:BRU655421 CBO655412:CBQ655421 CLK655412:CLM655421 CVG655412:CVI655421 DFC655412:DFE655421 DOY655412:DPA655421 DYU655412:DYW655421 EIQ655412:EIS655421 ESM655412:ESO655421 FCI655412:FCK655421 FME655412:FMG655421 FWA655412:FWC655421 GFW655412:GFY655421 GPS655412:GPU655421 GZO655412:GZQ655421 HJK655412:HJM655421 HTG655412:HTI655421 IDC655412:IDE655421 IMY655412:INA655421 IWU655412:IWW655421 JGQ655412:JGS655421 JQM655412:JQO655421 KAI655412:KAK655421 KKE655412:KKG655421 KUA655412:KUC655421 LDW655412:LDY655421 LNS655412:LNU655421 LXO655412:LXQ655421 MHK655412:MHM655421 MRG655412:MRI655421 NBC655412:NBE655421 NKY655412:NLA655421 NUU655412:NUW655421 OEQ655412:OES655421 OOM655412:OOO655421 OYI655412:OYK655421 PIE655412:PIG655421 PSA655412:PSC655421 QBW655412:QBY655421 QLS655412:QLU655421 QVO655412:QVQ655421 RFK655412:RFM655421 RPG655412:RPI655421 RZC655412:RZE655421 SIY655412:SJA655421 SSU655412:SSW655421 TCQ655412:TCS655421 TMM655412:TMO655421 TWI655412:TWK655421 UGE655412:UGG655421 UQA655412:UQC655421 UZW655412:UZY655421 VJS655412:VJU655421 VTO655412:VTQ655421 WDK655412:WDM655421 WNG655412:WNI655421 WXC655412:WXE655421 AU720948:AW720957 KQ720948:KS720957 UM720948:UO720957 AEI720948:AEK720957 AOE720948:AOG720957 AYA720948:AYC720957 BHW720948:BHY720957 BRS720948:BRU720957 CBO720948:CBQ720957 CLK720948:CLM720957 CVG720948:CVI720957 DFC720948:DFE720957 DOY720948:DPA720957 DYU720948:DYW720957 EIQ720948:EIS720957 ESM720948:ESO720957 FCI720948:FCK720957 FME720948:FMG720957 FWA720948:FWC720957 GFW720948:GFY720957 GPS720948:GPU720957 GZO720948:GZQ720957 HJK720948:HJM720957 HTG720948:HTI720957 IDC720948:IDE720957 IMY720948:INA720957 IWU720948:IWW720957 JGQ720948:JGS720957 JQM720948:JQO720957 KAI720948:KAK720957 KKE720948:KKG720957 KUA720948:KUC720957 LDW720948:LDY720957 LNS720948:LNU720957 LXO720948:LXQ720957 MHK720948:MHM720957 MRG720948:MRI720957 NBC720948:NBE720957 NKY720948:NLA720957 NUU720948:NUW720957 OEQ720948:OES720957 OOM720948:OOO720957 OYI720948:OYK720957 PIE720948:PIG720957 PSA720948:PSC720957 QBW720948:QBY720957 QLS720948:QLU720957 QVO720948:QVQ720957 RFK720948:RFM720957 RPG720948:RPI720957 RZC720948:RZE720957 SIY720948:SJA720957 SSU720948:SSW720957 TCQ720948:TCS720957 TMM720948:TMO720957 TWI720948:TWK720957 UGE720948:UGG720957 UQA720948:UQC720957 UZW720948:UZY720957 VJS720948:VJU720957 VTO720948:VTQ720957 WDK720948:WDM720957 WNG720948:WNI720957 WXC720948:WXE720957 AU786484:AW786493 KQ786484:KS786493 UM786484:UO786493 AEI786484:AEK786493 AOE786484:AOG786493 AYA786484:AYC786493 BHW786484:BHY786493 BRS786484:BRU786493 CBO786484:CBQ786493 CLK786484:CLM786493 CVG786484:CVI786493 DFC786484:DFE786493 DOY786484:DPA786493 DYU786484:DYW786493 EIQ786484:EIS786493 ESM786484:ESO786493 FCI786484:FCK786493 FME786484:FMG786493 FWA786484:FWC786493 GFW786484:GFY786493 GPS786484:GPU786493 GZO786484:GZQ786493 HJK786484:HJM786493 HTG786484:HTI786493 IDC786484:IDE786493 IMY786484:INA786493 IWU786484:IWW786493 JGQ786484:JGS786493 JQM786484:JQO786493 KAI786484:KAK786493 KKE786484:KKG786493 KUA786484:KUC786493 LDW786484:LDY786493 LNS786484:LNU786493 LXO786484:LXQ786493 MHK786484:MHM786493 MRG786484:MRI786493 NBC786484:NBE786493 NKY786484:NLA786493 NUU786484:NUW786493 OEQ786484:OES786493 OOM786484:OOO786493 OYI786484:OYK786493 PIE786484:PIG786493 PSA786484:PSC786493 QBW786484:QBY786493 QLS786484:QLU786493 QVO786484:QVQ786493 RFK786484:RFM786493 RPG786484:RPI786493 RZC786484:RZE786493 SIY786484:SJA786493 SSU786484:SSW786493 TCQ786484:TCS786493 TMM786484:TMO786493 TWI786484:TWK786493 UGE786484:UGG786493 UQA786484:UQC786493 UZW786484:UZY786493 VJS786484:VJU786493 VTO786484:VTQ786493 WDK786484:WDM786493 WNG786484:WNI786493 WXC786484:WXE786493 AU852020:AW852029 KQ852020:KS852029 UM852020:UO852029 AEI852020:AEK852029 AOE852020:AOG852029 AYA852020:AYC852029 BHW852020:BHY852029 BRS852020:BRU852029 CBO852020:CBQ852029 CLK852020:CLM852029 CVG852020:CVI852029 DFC852020:DFE852029 DOY852020:DPA852029 DYU852020:DYW852029 EIQ852020:EIS852029 ESM852020:ESO852029 FCI852020:FCK852029 FME852020:FMG852029 FWA852020:FWC852029 GFW852020:GFY852029 GPS852020:GPU852029 GZO852020:GZQ852029 HJK852020:HJM852029 HTG852020:HTI852029 IDC852020:IDE852029 IMY852020:INA852029 IWU852020:IWW852029 JGQ852020:JGS852029 JQM852020:JQO852029 KAI852020:KAK852029 KKE852020:KKG852029 KUA852020:KUC852029 LDW852020:LDY852029 LNS852020:LNU852029 LXO852020:LXQ852029 MHK852020:MHM852029 MRG852020:MRI852029 NBC852020:NBE852029 NKY852020:NLA852029 NUU852020:NUW852029 OEQ852020:OES852029 OOM852020:OOO852029 OYI852020:OYK852029 PIE852020:PIG852029 PSA852020:PSC852029 QBW852020:QBY852029 QLS852020:QLU852029 QVO852020:QVQ852029 RFK852020:RFM852029 RPG852020:RPI852029 RZC852020:RZE852029 SIY852020:SJA852029 SSU852020:SSW852029 TCQ852020:TCS852029 TMM852020:TMO852029 TWI852020:TWK852029 UGE852020:UGG852029 UQA852020:UQC852029 UZW852020:UZY852029 VJS852020:VJU852029 VTO852020:VTQ852029 WDK852020:WDM852029 WNG852020:WNI852029 WXC852020:WXE852029 AU917556:AW917565 KQ917556:KS917565 UM917556:UO917565 AEI917556:AEK917565 AOE917556:AOG917565 AYA917556:AYC917565 BHW917556:BHY917565 BRS917556:BRU917565 CBO917556:CBQ917565 CLK917556:CLM917565 CVG917556:CVI917565 DFC917556:DFE917565 DOY917556:DPA917565 DYU917556:DYW917565 EIQ917556:EIS917565 ESM917556:ESO917565 FCI917556:FCK917565 FME917556:FMG917565 FWA917556:FWC917565 GFW917556:GFY917565 GPS917556:GPU917565 GZO917556:GZQ917565 HJK917556:HJM917565 HTG917556:HTI917565 IDC917556:IDE917565 IMY917556:INA917565 IWU917556:IWW917565 JGQ917556:JGS917565 JQM917556:JQO917565 KAI917556:KAK917565 KKE917556:KKG917565 KUA917556:KUC917565 LDW917556:LDY917565 LNS917556:LNU917565 LXO917556:LXQ917565 MHK917556:MHM917565 MRG917556:MRI917565 NBC917556:NBE917565 NKY917556:NLA917565 NUU917556:NUW917565 OEQ917556:OES917565 OOM917556:OOO917565 OYI917556:OYK917565 PIE917556:PIG917565 PSA917556:PSC917565 QBW917556:QBY917565 QLS917556:QLU917565 QVO917556:QVQ917565 RFK917556:RFM917565 RPG917556:RPI917565 RZC917556:RZE917565 SIY917556:SJA917565 SSU917556:SSW917565 TCQ917556:TCS917565 TMM917556:TMO917565 TWI917556:TWK917565 UGE917556:UGG917565 UQA917556:UQC917565 UZW917556:UZY917565 VJS917556:VJU917565 VTO917556:VTQ917565 WDK917556:WDM917565 WNG917556:WNI917565 WXC917556:WXE917565 AU983092:AW983101 KQ983092:KS983101 UM983092:UO983101 AEI983092:AEK983101 AOE983092:AOG983101 AYA983092:AYC983101 BHW983092:BHY983101 BRS983092:BRU983101 CBO983092:CBQ983101 CLK983092:CLM983101 CVG983092:CVI983101 DFC983092:DFE983101 DOY983092:DPA983101 DYU983092:DYW983101 EIQ983092:EIS983101 ESM983092:ESO983101 FCI983092:FCK983101 FME983092:FMG983101 FWA983092:FWC983101 GFW983092:GFY983101 GPS983092:GPU983101 GZO983092:GZQ983101 HJK983092:HJM983101 HTG983092:HTI983101 IDC983092:IDE983101 IMY983092:INA983101 IWU983092:IWW983101 JGQ983092:JGS983101 JQM983092:JQO983101 KAI983092:KAK983101 KKE983092:KKG983101 KUA983092:KUC983101 LDW983092:LDY983101 LNS983092:LNU983101 LXO983092:LXQ983101 MHK983092:MHM983101 MRG983092:MRI983101 NBC983092:NBE983101 NKY983092:NLA983101 NUU983092:NUW983101 OEQ983092:OES983101 OOM983092:OOO983101 OYI983092:OYK983101 PIE983092:PIG983101 PSA983092:PSC983101 QBW983092:QBY983101 QLS983092:QLU983101 QVO983092:QVQ983101 RFK983092:RFM983101 RPG983092:RPI983101 RZC983092:RZE983101 SIY983092:SJA983101 SSU983092:SSW983101 TCQ983092:TCS983101 TMM983092:TMO983101 TWI983092:TWK983101 UGE983092:UGG983101 UQA983092:UQC983101 UZW983092:UZY983101 VJS983092:VJU983101 VTO983092:VTQ983101 WDK983092:WDM983101 WNG983092:WNI983101 WXC52:WXE61 WNG52:WNI61 WDK52:WDM61 VTO52:VTQ61 VJS52:VJU61 UZW52:UZY61 UQA52:UQC61 UGE52:UGG61 TWI52:TWK61 TMM52:TMO61 TCQ52:TCS61 SSU52:SSW61 SIY52:SJA61 RZC52:RZE61 RPG52:RPI61 RFK52:RFM61 QVO52:QVQ61 QLS52:QLU61 QBW52:QBY61 PSA52:PSC61 PIE52:PIG61 OYI52:OYK61 OOM52:OOO61 OEQ52:OES61 NUU52:NUW61 NKY52:NLA61 NBC52:NBE61 MRG52:MRI61 MHK52:MHM61 LXO52:LXQ61 LNS52:LNU61 LDW52:LDY61 KUA52:KUC61 KKE52:KKG61 KAI52:KAK61 JQM52:JQO61 JGQ52:JGS61 IWU52:IWW61 IMY52:INA61 IDC52:IDE61 HTG52:HTI61 HJK52:HJM61 GZO52:GZQ61 GPS52:GPU61 GFW52:GFY61 FWA52:FWC61 FME52:FMG61 FCI52:FCK61 ESM52:ESO61 EIQ52:EIS61 DYU52:DYW61 DOY52:DPA61 DFC52:DFE61 CVG52:CVI61 CLK52:CLM61 CBO52:CBQ61 BRS52:BRU61 BHW52:BHY61 AYA52:AYC61 AOE52:AOG61 AEI52:AEK61 UM52:UO61 KQ52:KS61 AU52:AW61</xm:sqref>
        </x14:dataValidation>
      </x14:dataValidations>
    </ext>
  </extLs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Q38"/>
  <sheetViews>
    <sheetView showGridLines="0" view="pageBreakPreview" zoomScaleNormal="100" zoomScaleSheetLayoutView="100" workbookViewId="0">
      <selection sqref="A1:R1"/>
    </sheetView>
  </sheetViews>
  <sheetFormatPr defaultColWidth="4.75" defaultRowHeight="13.5"/>
  <cols>
    <col min="1" max="2" width="4.125" style="232" customWidth="1"/>
    <col min="3" max="3" width="11.25" style="232" customWidth="1"/>
    <col min="4" max="4" width="4.875" style="232" customWidth="1"/>
    <col min="5" max="36" width="3.375" style="232" customWidth="1"/>
    <col min="37" max="37" width="4.75" style="232"/>
    <col min="38" max="38" width="14.375" style="232" customWidth="1"/>
    <col min="39" max="16384" width="4.75" style="232"/>
  </cols>
  <sheetData>
    <row r="1" spans="1:43" ht="36" customHeight="1">
      <c r="A1" s="1956" t="s">
        <v>1032</v>
      </c>
      <c r="B1" s="1956"/>
      <c r="C1" s="1956"/>
      <c r="D1" s="1956"/>
      <c r="E1" s="1956"/>
      <c r="F1" s="1956"/>
      <c r="G1" s="1956"/>
      <c r="H1" s="1956"/>
      <c r="I1" s="1956"/>
      <c r="J1" s="1956"/>
      <c r="K1" s="1956"/>
      <c r="L1" s="1956"/>
      <c r="M1" s="1956"/>
      <c r="N1" s="1956"/>
      <c r="O1" s="1956"/>
      <c r="P1" s="1956"/>
      <c r="Q1" s="1956"/>
      <c r="R1" s="1956"/>
      <c r="S1" s="370"/>
      <c r="U1" s="370"/>
      <c r="V1" s="1951" t="s">
        <v>703</v>
      </c>
      <c r="W1" s="1951"/>
      <c r="X1" s="1951"/>
      <c r="Y1" s="1951"/>
      <c r="Z1" s="1951"/>
      <c r="AA1" s="1957"/>
      <c r="AB1" s="1957"/>
      <c r="AC1" s="1957"/>
      <c r="AD1" s="1957"/>
      <c r="AE1" s="1957"/>
      <c r="AF1" s="1957"/>
      <c r="AG1" s="1957"/>
      <c r="AH1" s="1957"/>
      <c r="AI1" s="1957"/>
      <c r="AJ1" s="1957"/>
    </row>
    <row r="2" spans="1:43" ht="18" customHeight="1">
      <c r="A2" s="1934"/>
      <c r="B2" s="1935"/>
      <c r="C2" s="1936"/>
      <c r="D2" s="1952" t="e">
        <f>EDATE(実地指導予定日・添付書類一覧!Q2,-2)</f>
        <v>#NUM!</v>
      </c>
      <c r="E2" s="1953"/>
      <c r="F2" s="1953"/>
      <c r="G2" s="1953"/>
      <c r="H2" s="1953"/>
      <c r="I2" s="1953"/>
      <c r="J2" s="1953"/>
      <c r="K2" s="1953"/>
      <c r="L2" s="1953"/>
      <c r="M2" s="1953"/>
      <c r="N2" s="1953"/>
      <c r="O2" s="1953"/>
      <c r="P2" s="1953"/>
      <c r="Q2" s="1953"/>
      <c r="R2" s="1953"/>
      <c r="S2" s="1953"/>
      <c r="T2" s="1953"/>
      <c r="U2" s="1953"/>
      <c r="V2" s="1953"/>
      <c r="W2" s="1953"/>
      <c r="X2" s="1953"/>
      <c r="Y2" s="1953"/>
      <c r="Z2" s="1953"/>
      <c r="AA2" s="1953"/>
      <c r="AB2" s="1953"/>
      <c r="AC2" s="1953"/>
      <c r="AD2" s="1953"/>
      <c r="AE2" s="1953"/>
      <c r="AF2" s="1953"/>
      <c r="AG2" s="1953"/>
      <c r="AH2" s="1953"/>
      <c r="AI2" s="1954"/>
      <c r="AJ2" s="1946" t="s">
        <v>127</v>
      </c>
      <c r="AQ2" s="232" t="s">
        <v>704</v>
      </c>
    </row>
    <row r="3" spans="1:43" ht="18" customHeight="1">
      <c r="A3" s="1937"/>
      <c r="B3" s="1938"/>
      <c r="C3" s="1939"/>
      <c r="D3" s="234" t="s">
        <v>99</v>
      </c>
      <c r="E3" s="393">
        <v>1</v>
      </c>
      <c r="F3" s="235">
        <v>2</v>
      </c>
      <c r="G3" s="235">
        <v>3</v>
      </c>
      <c r="H3" s="235">
        <v>4</v>
      </c>
      <c r="I3" s="235">
        <v>5</v>
      </c>
      <c r="J3" s="235">
        <v>6</v>
      </c>
      <c r="K3" s="235">
        <v>7</v>
      </c>
      <c r="L3" s="235">
        <v>8</v>
      </c>
      <c r="M3" s="235">
        <v>9</v>
      </c>
      <c r="N3" s="235">
        <v>10</v>
      </c>
      <c r="O3" s="235">
        <v>11</v>
      </c>
      <c r="P3" s="235">
        <v>12</v>
      </c>
      <c r="Q3" s="235">
        <v>13</v>
      </c>
      <c r="R3" s="235">
        <v>14</v>
      </c>
      <c r="S3" s="235">
        <v>15</v>
      </c>
      <c r="T3" s="235">
        <v>16</v>
      </c>
      <c r="U3" s="235">
        <v>17</v>
      </c>
      <c r="V3" s="235">
        <v>18</v>
      </c>
      <c r="W3" s="235">
        <v>19</v>
      </c>
      <c r="X3" s="235">
        <v>20</v>
      </c>
      <c r="Y3" s="235">
        <v>21</v>
      </c>
      <c r="Z3" s="235">
        <v>22</v>
      </c>
      <c r="AA3" s="235">
        <v>23</v>
      </c>
      <c r="AB3" s="235">
        <v>24</v>
      </c>
      <c r="AC3" s="235">
        <v>25</v>
      </c>
      <c r="AD3" s="235">
        <v>26</v>
      </c>
      <c r="AE3" s="235">
        <v>27</v>
      </c>
      <c r="AF3" s="235">
        <v>28</v>
      </c>
      <c r="AG3" s="235">
        <v>29</v>
      </c>
      <c r="AH3" s="235">
        <v>30</v>
      </c>
      <c r="AI3" s="235">
        <v>31</v>
      </c>
      <c r="AJ3" s="1947"/>
      <c r="AL3" s="410"/>
      <c r="AM3" s="410"/>
      <c r="AN3" s="410"/>
      <c r="AO3" s="410"/>
      <c r="AQ3" s="232" t="s">
        <v>705</v>
      </c>
    </row>
    <row r="4" spans="1:43" ht="18" customHeight="1">
      <c r="A4" s="1940"/>
      <c r="B4" s="1941"/>
      <c r="C4" s="1942"/>
      <c r="D4" s="234" t="s">
        <v>492</v>
      </c>
      <c r="E4" s="371"/>
      <c r="F4" s="371"/>
      <c r="G4" s="371"/>
      <c r="H4" s="371"/>
      <c r="I4" s="371"/>
      <c r="J4" s="371"/>
      <c r="K4" s="371"/>
      <c r="L4" s="371"/>
      <c r="M4" s="371"/>
      <c r="N4" s="371"/>
      <c r="O4" s="371"/>
      <c r="P4" s="371"/>
      <c r="Q4" s="371"/>
      <c r="R4" s="371"/>
      <c r="S4" s="371"/>
      <c r="T4" s="371"/>
      <c r="U4" s="371"/>
      <c r="V4" s="371"/>
      <c r="W4" s="371"/>
      <c r="X4" s="371"/>
      <c r="Y4" s="371"/>
      <c r="Z4" s="371"/>
      <c r="AA4" s="371"/>
      <c r="AB4" s="371"/>
      <c r="AC4" s="371"/>
      <c r="AD4" s="371"/>
      <c r="AE4" s="371"/>
      <c r="AF4" s="371"/>
      <c r="AG4" s="371"/>
      <c r="AH4" s="371"/>
      <c r="AI4" s="371"/>
      <c r="AJ4" s="1948"/>
      <c r="AL4" s="411" t="s">
        <v>1037</v>
      </c>
      <c r="AM4" s="410"/>
      <c r="AN4" s="410"/>
      <c r="AO4" s="410"/>
      <c r="AQ4" s="232" t="s">
        <v>706</v>
      </c>
    </row>
    <row r="5" spans="1:43" ht="28.5" customHeight="1">
      <c r="A5" s="1919" t="s">
        <v>493</v>
      </c>
      <c r="B5" s="1920"/>
      <c r="C5" s="1925" t="s">
        <v>494</v>
      </c>
      <c r="D5" s="1926"/>
      <c r="E5" s="372"/>
      <c r="F5" s="372"/>
      <c r="G5" s="372"/>
      <c r="H5" s="372"/>
      <c r="I5" s="372"/>
      <c r="J5" s="372"/>
      <c r="K5" s="372"/>
      <c r="L5" s="372"/>
      <c r="M5" s="372"/>
      <c r="N5" s="372"/>
      <c r="O5" s="372"/>
      <c r="P5" s="372"/>
      <c r="Q5" s="372"/>
      <c r="R5" s="372"/>
      <c r="S5" s="372"/>
      <c r="T5" s="372"/>
      <c r="U5" s="372"/>
      <c r="V5" s="372"/>
      <c r="W5" s="372"/>
      <c r="X5" s="372"/>
      <c r="Y5" s="372"/>
      <c r="Z5" s="372"/>
      <c r="AA5" s="372"/>
      <c r="AB5" s="372"/>
      <c r="AC5" s="372"/>
      <c r="AD5" s="372"/>
      <c r="AE5" s="372"/>
      <c r="AF5" s="372"/>
      <c r="AG5" s="372"/>
      <c r="AH5" s="372"/>
      <c r="AI5" s="372"/>
      <c r="AJ5" s="236"/>
      <c r="AL5" s="1916" t="s">
        <v>1036</v>
      </c>
      <c r="AM5" s="1916"/>
      <c r="AN5" s="1916"/>
      <c r="AQ5" s="232" t="s">
        <v>1033</v>
      </c>
    </row>
    <row r="6" spans="1:43" ht="28.5" customHeight="1">
      <c r="A6" s="1921"/>
      <c r="B6" s="1922"/>
      <c r="C6" s="1927" t="s">
        <v>495</v>
      </c>
      <c r="D6" s="1928"/>
      <c r="E6" s="373"/>
      <c r="F6" s="373"/>
      <c r="G6" s="373"/>
      <c r="H6" s="373"/>
      <c r="I6" s="373"/>
      <c r="J6" s="373"/>
      <c r="K6" s="373"/>
      <c r="L6" s="373"/>
      <c r="M6" s="373"/>
      <c r="N6" s="373"/>
      <c r="O6" s="373"/>
      <c r="P6" s="373"/>
      <c r="Q6" s="373"/>
      <c r="R6" s="373"/>
      <c r="S6" s="373"/>
      <c r="T6" s="373"/>
      <c r="U6" s="373"/>
      <c r="V6" s="373"/>
      <c r="W6" s="373"/>
      <c r="X6" s="373"/>
      <c r="Y6" s="373"/>
      <c r="Z6" s="373"/>
      <c r="AA6" s="373"/>
      <c r="AB6" s="373"/>
      <c r="AC6" s="373"/>
      <c r="AD6" s="373"/>
      <c r="AE6" s="373"/>
      <c r="AF6" s="373"/>
      <c r="AG6" s="373"/>
      <c r="AH6" s="373"/>
      <c r="AI6" s="373"/>
      <c r="AJ6" s="237"/>
      <c r="AL6" s="1916"/>
      <c r="AM6" s="1916"/>
      <c r="AN6" s="1916"/>
    </row>
    <row r="7" spans="1:43" ht="28.5" customHeight="1">
      <c r="A7" s="1921"/>
      <c r="B7" s="1922"/>
      <c r="C7" s="1927" t="s">
        <v>496</v>
      </c>
      <c r="D7" s="1928"/>
      <c r="E7" s="374"/>
      <c r="F7" s="374"/>
      <c r="G7" s="374"/>
      <c r="H7" s="374"/>
      <c r="I7" s="374"/>
      <c r="J7" s="374"/>
      <c r="K7" s="374"/>
      <c r="L7" s="374"/>
      <c r="M7" s="374"/>
      <c r="N7" s="374"/>
      <c r="O7" s="374"/>
      <c r="P7" s="374"/>
      <c r="Q7" s="374"/>
      <c r="R7" s="374"/>
      <c r="S7" s="374"/>
      <c r="T7" s="374"/>
      <c r="U7" s="374"/>
      <c r="V7" s="374"/>
      <c r="W7" s="374"/>
      <c r="X7" s="374"/>
      <c r="Y7" s="374"/>
      <c r="Z7" s="374"/>
      <c r="AA7" s="374"/>
      <c r="AB7" s="374"/>
      <c r="AC7" s="374"/>
      <c r="AD7" s="374"/>
      <c r="AE7" s="374"/>
      <c r="AF7" s="374"/>
      <c r="AG7" s="374"/>
      <c r="AH7" s="374"/>
      <c r="AI7" s="374"/>
      <c r="AJ7" s="238"/>
      <c r="AL7" s="1916"/>
      <c r="AM7" s="1916"/>
      <c r="AN7" s="1916"/>
    </row>
    <row r="8" spans="1:43" ht="28.5" customHeight="1">
      <c r="A8" s="1923"/>
      <c r="B8" s="1924"/>
      <c r="C8" s="1929" t="s">
        <v>127</v>
      </c>
      <c r="D8" s="1930"/>
      <c r="E8" s="239">
        <f>SUM(E5:E7)</f>
        <v>0</v>
      </c>
      <c r="F8" s="239">
        <f t="shared" ref="F8:AI8" si="0">SUM(F5:F7)</f>
        <v>0</v>
      </c>
      <c r="G8" s="239">
        <f t="shared" si="0"/>
        <v>0</v>
      </c>
      <c r="H8" s="239">
        <f t="shared" si="0"/>
        <v>0</v>
      </c>
      <c r="I8" s="239">
        <f t="shared" si="0"/>
        <v>0</v>
      </c>
      <c r="J8" s="239">
        <f t="shared" si="0"/>
        <v>0</v>
      </c>
      <c r="K8" s="239">
        <f t="shared" si="0"/>
        <v>0</v>
      </c>
      <c r="L8" s="239">
        <f t="shared" si="0"/>
        <v>0</v>
      </c>
      <c r="M8" s="239">
        <f t="shared" si="0"/>
        <v>0</v>
      </c>
      <c r="N8" s="239">
        <f t="shared" si="0"/>
        <v>0</v>
      </c>
      <c r="O8" s="239">
        <f t="shared" si="0"/>
        <v>0</v>
      </c>
      <c r="P8" s="239">
        <f t="shared" si="0"/>
        <v>0</v>
      </c>
      <c r="Q8" s="239">
        <f t="shared" si="0"/>
        <v>0</v>
      </c>
      <c r="R8" s="239">
        <f t="shared" si="0"/>
        <v>0</v>
      </c>
      <c r="S8" s="239">
        <f t="shared" si="0"/>
        <v>0</v>
      </c>
      <c r="T8" s="239">
        <f t="shared" si="0"/>
        <v>0</v>
      </c>
      <c r="U8" s="239">
        <f t="shared" si="0"/>
        <v>0</v>
      </c>
      <c r="V8" s="239">
        <f t="shared" si="0"/>
        <v>0</v>
      </c>
      <c r="W8" s="239">
        <f t="shared" si="0"/>
        <v>0</v>
      </c>
      <c r="X8" s="239">
        <f t="shared" si="0"/>
        <v>0</v>
      </c>
      <c r="Y8" s="239">
        <f t="shared" si="0"/>
        <v>0</v>
      </c>
      <c r="Z8" s="239">
        <f t="shared" si="0"/>
        <v>0</v>
      </c>
      <c r="AA8" s="239">
        <f t="shared" si="0"/>
        <v>0</v>
      </c>
      <c r="AB8" s="239">
        <f t="shared" si="0"/>
        <v>0</v>
      </c>
      <c r="AC8" s="239">
        <f t="shared" si="0"/>
        <v>0</v>
      </c>
      <c r="AD8" s="239">
        <f t="shared" si="0"/>
        <v>0</v>
      </c>
      <c r="AE8" s="239">
        <f t="shared" si="0"/>
        <v>0</v>
      </c>
      <c r="AF8" s="239">
        <f t="shared" si="0"/>
        <v>0</v>
      </c>
      <c r="AG8" s="239">
        <f t="shared" si="0"/>
        <v>0</v>
      </c>
      <c r="AH8" s="239">
        <f t="shared" si="0"/>
        <v>0</v>
      </c>
      <c r="AI8" s="239">
        <f t="shared" si="0"/>
        <v>0</v>
      </c>
      <c r="AJ8" s="240">
        <f>SUM(E8:AI8)</f>
        <v>0</v>
      </c>
    </row>
    <row r="9" spans="1:43" ht="28.5" customHeight="1">
      <c r="A9" s="1919" t="s">
        <v>497</v>
      </c>
      <c r="B9" s="1920"/>
      <c r="C9" s="1925" t="s">
        <v>494</v>
      </c>
      <c r="D9" s="1926"/>
      <c r="E9" s="241">
        <f t="shared" ref="E9:AI9" si="1">E5*1</f>
        <v>0</v>
      </c>
      <c r="F9" s="241">
        <f t="shared" si="1"/>
        <v>0</v>
      </c>
      <c r="G9" s="241">
        <f t="shared" si="1"/>
        <v>0</v>
      </c>
      <c r="H9" s="241">
        <f t="shared" si="1"/>
        <v>0</v>
      </c>
      <c r="I9" s="241">
        <f t="shared" si="1"/>
        <v>0</v>
      </c>
      <c r="J9" s="241">
        <f t="shared" si="1"/>
        <v>0</v>
      </c>
      <c r="K9" s="241">
        <f t="shared" si="1"/>
        <v>0</v>
      </c>
      <c r="L9" s="241">
        <f t="shared" si="1"/>
        <v>0</v>
      </c>
      <c r="M9" s="241">
        <f t="shared" si="1"/>
        <v>0</v>
      </c>
      <c r="N9" s="241">
        <f t="shared" si="1"/>
        <v>0</v>
      </c>
      <c r="O9" s="241">
        <f t="shared" si="1"/>
        <v>0</v>
      </c>
      <c r="P9" s="241">
        <f t="shared" si="1"/>
        <v>0</v>
      </c>
      <c r="Q9" s="241">
        <f t="shared" si="1"/>
        <v>0</v>
      </c>
      <c r="R9" s="241">
        <f t="shared" si="1"/>
        <v>0</v>
      </c>
      <c r="S9" s="241">
        <f t="shared" si="1"/>
        <v>0</v>
      </c>
      <c r="T9" s="241">
        <f t="shared" si="1"/>
        <v>0</v>
      </c>
      <c r="U9" s="241">
        <f t="shared" si="1"/>
        <v>0</v>
      </c>
      <c r="V9" s="241">
        <f t="shared" si="1"/>
        <v>0</v>
      </c>
      <c r="W9" s="241">
        <f t="shared" si="1"/>
        <v>0</v>
      </c>
      <c r="X9" s="241">
        <f t="shared" si="1"/>
        <v>0</v>
      </c>
      <c r="Y9" s="241">
        <f t="shared" si="1"/>
        <v>0</v>
      </c>
      <c r="Z9" s="241">
        <f t="shared" si="1"/>
        <v>0</v>
      </c>
      <c r="AA9" s="241">
        <f t="shared" si="1"/>
        <v>0</v>
      </c>
      <c r="AB9" s="241">
        <f t="shared" si="1"/>
        <v>0</v>
      </c>
      <c r="AC9" s="241">
        <f t="shared" si="1"/>
        <v>0</v>
      </c>
      <c r="AD9" s="241">
        <f t="shared" si="1"/>
        <v>0</v>
      </c>
      <c r="AE9" s="241">
        <f t="shared" si="1"/>
        <v>0</v>
      </c>
      <c r="AF9" s="241">
        <f t="shared" si="1"/>
        <v>0</v>
      </c>
      <c r="AG9" s="241">
        <f t="shared" si="1"/>
        <v>0</v>
      </c>
      <c r="AH9" s="241">
        <f t="shared" si="1"/>
        <v>0</v>
      </c>
      <c r="AI9" s="241">
        <f t="shared" si="1"/>
        <v>0</v>
      </c>
      <c r="AJ9" s="242"/>
    </row>
    <row r="10" spans="1:43" ht="28.5" customHeight="1">
      <c r="A10" s="1921"/>
      <c r="B10" s="1922"/>
      <c r="C10" s="1927" t="s">
        <v>495</v>
      </c>
      <c r="D10" s="1928"/>
      <c r="E10" s="243">
        <f t="shared" ref="E10:AI10" si="2">E6*0.5</f>
        <v>0</v>
      </c>
      <c r="F10" s="243">
        <f t="shared" si="2"/>
        <v>0</v>
      </c>
      <c r="G10" s="243">
        <f t="shared" si="2"/>
        <v>0</v>
      </c>
      <c r="H10" s="243">
        <f t="shared" si="2"/>
        <v>0</v>
      </c>
      <c r="I10" s="243">
        <f t="shared" si="2"/>
        <v>0</v>
      </c>
      <c r="J10" s="243">
        <f t="shared" si="2"/>
        <v>0</v>
      </c>
      <c r="K10" s="243">
        <f t="shared" si="2"/>
        <v>0</v>
      </c>
      <c r="L10" s="243">
        <f t="shared" si="2"/>
        <v>0</v>
      </c>
      <c r="M10" s="243">
        <f t="shared" si="2"/>
        <v>0</v>
      </c>
      <c r="N10" s="243">
        <f t="shared" si="2"/>
        <v>0</v>
      </c>
      <c r="O10" s="243">
        <f t="shared" si="2"/>
        <v>0</v>
      </c>
      <c r="P10" s="243">
        <f t="shared" si="2"/>
        <v>0</v>
      </c>
      <c r="Q10" s="243">
        <f t="shared" si="2"/>
        <v>0</v>
      </c>
      <c r="R10" s="243">
        <f t="shared" si="2"/>
        <v>0</v>
      </c>
      <c r="S10" s="243">
        <f t="shared" si="2"/>
        <v>0</v>
      </c>
      <c r="T10" s="243">
        <f t="shared" si="2"/>
        <v>0</v>
      </c>
      <c r="U10" s="243">
        <f t="shared" si="2"/>
        <v>0</v>
      </c>
      <c r="V10" s="243">
        <f t="shared" si="2"/>
        <v>0</v>
      </c>
      <c r="W10" s="243">
        <f t="shared" si="2"/>
        <v>0</v>
      </c>
      <c r="X10" s="243">
        <f t="shared" si="2"/>
        <v>0</v>
      </c>
      <c r="Y10" s="243">
        <f t="shared" si="2"/>
        <v>0</v>
      </c>
      <c r="Z10" s="243">
        <f t="shared" si="2"/>
        <v>0</v>
      </c>
      <c r="AA10" s="243">
        <f t="shared" si="2"/>
        <v>0</v>
      </c>
      <c r="AB10" s="243">
        <f t="shared" si="2"/>
        <v>0</v>
      </c>
      <c r="AC10" s="243">
        <f t="shared" si="2"/>
        <v>0</v>
      </c>
      <c r="AD10" s="243">
        <f t="shared" si="2"/>
        <v>0</v>
      </c>
      <c r="AE10" s="243">
        <f t="shared" si="2"/>
        <v>0</v>
      </c>
      <c r="AF10" s="243">
        <f t="shared" si="2"/>
        <v>0</v>
      </c>
      <c r="AG10" s="243">
        <f t="shared" si="2"/>
        <v>0</v>
      </c>
      <c r="AH10" s="243">
        <f t="shared" si="2"/>
        <v>0</v>
      </c>
      <c r="AI10" s="243">
        <f t="shared" si="2"/>
        <v>0</v>
      </c>
      <c r="AJ10" s="244"/>
    </row>
    <row r="11" spans="1:43" ht="28.5" customHeight="1">
      <c r="A11" s="1921"/>
      <c r="B11" s="1922"/>
      <c r="C11" s="1927" t="s">
        <v>496</v>
      </c>
      <c r="D11" s="1928"/>
      <c r="E11" s="243">
        <f t="shared" ref="E11:AI11" si="3">E7*0.33</f>
        <v>0</v>
      </c>
      <c r="F11" s="243">
        <f t="shared" si="3"/>
        <v>0</v>
      </c>
      <c r="G11" s="243">
        <f t="shared" si="3"/>
        <v>0</v>
      </c>
      <c r="H11" s="243">
        <f t="shared" si="3"/>
        <v>0</v>
      </c>
      <c r="I11" s="243">
        <f t="shared" si="3"/>
        <v>0</v>
      </c>
      <c r="J11" s="243">
        <f t="shared" si="3"/>
        <v>0</v>
      </c>
      <c r="K11" s="243">
        <f t="shared" si="3"/>
        <v>0</v>
      </c>
      <c r="L11" s="243">
        <f t="shared" si="3"/>
        <v>0</v>
      </c>
      <c r="M11" s="243">
        <f t="shared" si="3"/>
        <v>0</v>
      </c>
      <c r="N11" s="243">
        <f t="shared" si="3"/>
        <v>0</v>
      </c>
      <c r="O11" s="243">
        <f t="shared" si="3"/>
        <v>0</v>
      </c>
      <c r="P11" s="243">
        <f t="shared" si="3"/>
        <v>0</v>
      </c>
      <c r="Q11" s="243">
        <f t="shared" si="3"/>
        <v>0</v>
      </c>
      <c r="R11" s="243">
        <f t="shared" si="3"/>
        <v>0</v>
      </c>
      <c r="S11" s="243">
        <f t="shared" si="3"/>
        <v>0</v>
      </c>
      <c r="T11" s="243">
        <f t="shared" si="3"/>
        <v>0</v>
      </c>
      <c r="U11" s="243">
        <f t="shared" si="3"/>
        <v>0</v>
      </c>
      <c r="V11" s="243">
        <f t="shared" si="3"/>
        <v>0</v>
      </c>
      <c r="W11" s="243">
        <f t="shared" si="3"/>
        <v>0</v>
      </c>
      <c r="X11" s="243">
        <f t="shared" si="3"/>
        <v>0</v>
      </c>
      <c r="Y11" s="243">
        <f t="shared" si="3"/>
        <v>0</v>
      </c>
      <c r="Z11" s="243">
        <f t="shared" si="3"/>
        <v>0</v>
      </c>
      <c r="AA11" s="243">
        <f t="shared" si="3"/>
        <v>0</v>
      </c>
      <c r="AB11" s="243">
        <f t="shared" si="3"/>
        <v>0</v>
      </c>
      <c r="AC11" s="243">
        <f t="shared" si="3"/>
        <v>0</v>
      </c>
      <c r="AD11" s="243">
        <f t="shared" si="3"/>
        <v>0</v>
      </c>
      <c r="AE11" s="243">
        <f t="shared" si="3"/>
        <v>0</v>
      </c>
      <c r="AF11" s="243">
        <f t="shared" si="3"/>
        <v>0</v>
      </c>
      <c r="AG11" s="243">
        <f t="shared" si="3"/>
        <v>0</v>
      </c>
      <c r="AH11" s="243">
        <f t="shared" si="3"/>
        <v>0</v>
      </c>
      <c r="AI11" s="243">
        <f t="shared" si="3"/>
        <v>0</v>
      </c>
      <c r="AJ11" s="245"/>
    </row>
    <row r="12" spans="1:43" ht="28.5" customHeight="1">
      <c r="A12" s="1923"/>
      <c r="B12" s="1924"/>
      <c r="C12" s="1929" t="s">
        <v>127</v>
      </c>
      <c r="D12" s="1930"/>
      <c r="E12" s="239">
        <f>SUM(E9:E11)</f>
        <v>0</v>
      </c>
      <c r="F12" s="239">
        <f t="shared" ref="F12:AI12" si="4">SUM(F9:F11)</f>
        <v>0</v>
      </c>
      <c r="G12" s="239">
        <f t="shared" si="4"/>
        <v>0</v>
      </c>
      <c r="H12" s="239">
        <f t="shared" si="4"/>
        <v>0</v>
      </c>
      <c r="I12" s="239">
        <f t="shared" si="4"/>
        <v>0</v>
      </c>
      <c r="J12" s="239">
        <f t="shared" si="4"/>
        <v>0</v>
      </c>
      <c r="K12" s="239">
        <f t="shared" si="4"/>
        <v>0</v>
      </c>
      <c r="L12" s="239">
        <f t="shared" si="4"/>
        <v>0</v>
      </c>
      <c r="M12" s="239">
        <f t="shared" si="4"/>
        <v>0</v>
      </c>
      <c r="N12" s="239">
        <f t="shared" si="4"/>
        <v>0</v>
      </c>
      <c r="O12" s="239">
        <f t="shared" si="4"/>
        <v>0</v>
      </c>
      <c r="P12" s="239">
        <f t="shared" si="4"/>
        <v>0</v>
      </c>
      <c r="Q12" s="239">
        <f t="shared" si="4"/>
        <v>0</v>
      </c>
      <c r="R12" s="239">
        <f t="shared" si="4"/>
        <v>0</v>
      </c>
      <c r="S12" s="239">
        <f t="shared" si="4"/>
        <v>0</v>
      </c>
      <c r="T12" s="239">
        <f t="shared" si="4"/>
        <v>0</v>
      </c>
      <c r="U12" s="239">
        <f t="shared" si="4"/>
        <v>0</v>
      </c>
      <c r="V12" s="239">
        <f t="shared" si="4"/>
        <v>0</v>
      </c>
      <c r="W12" s="239">
        <f t="shared" si="4"/>
        <v>0</v>
      </c>
      <c r="X12" s="239">
        <f t="shared" si="4"/>
        <v>0</v>
      </c>
      <c r="Y12" s="239">
        <f t="shared" si="4"/>
        <v>0</v>
      </c>
      <c r="Z12" s="239">
        <f t="shared" si="4"/>
        <v>0</v>
      </c>
      <c r="AA12" s="239">
        <f t="shared" si="4"/>
        <v>0</v>
      </c>
      <c r="AB12" s="239">
        <f t="shared" si="4"/>
        <v>0</v>
      </c>
      <c r="AC12" s="239">
        <f t="shared" si="4"/>
        <v>0</v>
      </c>
      <c r="AD12" s="239">
        <f t="shared" si="4"/>
        <v>0</v>
      </c>
      <c r="AE12" s="239">
        <f t="shared" si="4"/>
        <v>0</v>
      </c>
      <c r="AF12" s="239">
        <f t="shared" si="4"/>
        <v>0</v>
      </c>
      <c r="AG12" s="239">
        <f t="shared" si="4"/>
        <v>0</v>
      </c>
      <c r="AH12" s="239">
        <f t="shared" si="4"/>
        <v>0</v>
      </c>
      <c r="AI12" s="239">
        <f t="shared" si="4"/>
        <v>0</v>
      </c>
      <c r="AJ12" s="246">
        <f>SUM(E12:AI12)</f>
        <v>0</v>
      </c>
    </row>
    <row r="13" spans="1:43" ht="28.5" customHeight="1">
      <c r="A13" s="1931" t="s">
        <v>498</v>
      </c>
      <c r="B13" s="1932"/>
      <c r="C13" s="1932"/>
      <c r="D13" s="1933"/>
      <c r="E13" s="375"/>
      <c r="F13" s="375"/>
      <c r="G13" s="375"/>
      <c r="H13" s="375"/>
      <c r="I13" s="375"/>
      <c r="J13" s="375"/>
      <c r="K13" s="375"/>
      <c r="L13" s="375"/>
      <c r="M13" s="375"/>
      <c r="N13" s="375"/>
      <c r="O13" s="375"/>
      <c r="P13" s="375"/>
      <c r="Q13" s="375"/>
      <c r="R13" s="375"/>
      <c r="S13" s="375"/>
      <c r="T13" s="375"/>
      <c r="U13" s="375"/>
      <c r="V13" s="375"/>
      <c r="W13" s="375"/>
      <c r="X13" s="375"/>
      <c r="Y13" s="375"/>
      <c r="Z13" s="375"/>
      <c r="AA13" s="375"/>
      <c r="AB13" s="375"/>
      <c r="AC13" s="375"/>
      <c r="AD13" s="375"/>
      <c r="AE13" s="375"/>
      <c r="AF13" s="375"/>
      <c r="AG13" s="375"/>
      <c r="AH13" s="375"/>
      <c r="AI13" s="376"/>
      <c r="AJ13" s="375"/>
    </row>
    <row r="15" spans="1:43" ht="19.5" customHeight="1">
      <c r="A15" s="1917" t="s">
        <v>499</v>
      </c>
      <c r="B15" s="1917"/>
      <c r="C15" s="1917"/>
      <c r="D15" s="1917"/>
      <c r="E15" s="1917"/>
      <c r="F15" s="1917"/>
      <c r="G15" s="1917"/>
      <c r="H15" s="1917"/>
      <c r="I15" s="1955">
        <f>COUNTIF(E8:AI8,"&gt;0")</f>
        <v>0</v>
      </c>
      <c r="J15" s="1955"/>
      <c r="K15" s="1955"/>
      <c r="L15" s="232" t="s">
        <v>99</v>
      </c>
      <c r="O15" s="1917" t="s">
        <v>500</v>
      </c>
      <c r="P15" s="1917"/>
      <c r="Q15" s="1917"/>
      <c r="R15" s="1917"/>
      <c r="S15" s="1917"/>
      <c r="T15" s="1917"/>
      <c r="U15" s="1917"/>
      <c r="V15" s="1917"/>
      <c r="W15" s="1917"/>
      <c r="X15" s="1917"/>
      <c r="Y15" s="1917"/>
      <c r="Z15" s="1955" t="e">
        <f>AJ8/I15</f>
        <v>#DIV/0!</v>
      </c>
      <c r="AA15" s="1955"/>
      <c r="AB15" s="1955"/>
      <c r="AC15" s="232" t="s">
        <v>39</v>
      </c>
    </row>
    <row r="17" spans="1:37" ht="21.75" customHeight="1">
      <c r="B17" s="232" t="s">
        <v>501</v>
      </c>
      <c r="C17" s="232" t="s">
        <v>702</v>
      </c>
    </row>
    <row r="18" spans="1:37" ht="21.75" customHeight="1">
      <c r="C18" s="232" t="s">
        <v>502</v>
      </c>
    </row>
    <row r="19" spans="1:37" ht="21.75" customHeight="1">
      <c r="C19" s="1950" t="s">
        <v>1034</v>
      </c>
      <c r="D19" s="1950"/>
      <c r="E19" s="1950"/>
      <c r="F19" s="1950"/>
      <c r="G19" s="1950"/>
      <c r="H19" s="1950"/>
      <c r="I19" s="1950"/>
      <c r="J19" s="1950"/>
      <c r="K19" s="1950"/>
      <c r="L19" s="1950"/>
      <c r="M19" s="1950"/>
      <c r="N19" s="1950"/>
      <c r="O19" s="1950"/>
      <c r="P19" s="1950"/>
      <c r="Q19" s="1950"/>
      <c r="R19" s="1950"/>
      <c r="S19" s="1950"/>
      <c r="T19" s="1950"/>
      <c r="U19" s="1950"/>
      <c r="V19" s="1950"/>
      <c r="W19" s="1950"/>
      <c r="X19" s="1950"/>
      <c r="Y19" s="1950"/>
      <c r="Z19" s="1950"/>
      <c r="AA19" s="1950"/>
      <c r="AB19" s="1950"/>
      <c r="AC19" s="1950"/>
      <c r="AD19" s="1950"/>
      <c r="AE19" s="1950"/>
      <c r="AF19" s="1950"/>
      <c r="AG19" s="1950"/>
      <c r="AH19" s="1950"/>
      <c r="AI19" s="1950"/>
      <c r="AJ19" s="1950"/>
      <c r="AK19" s="1950"/>
    </row>
    <row r="20" spans="1:37" ht="21.75" customHeight="1">
      <c r="A20" s="233"/>
      <c r="C20" s="233"/>
      <c r="D20" s="233"/>
      <c r="E20" s="233"/>
      <c r="F20" s="233"/>
      <c r="G20" s="233"/>
      <c r="H20" s="233"/>
      <c r="I20" s="233"/>
      <c r="J20" s="231"/>
      <c r="K20" s="231"/>
    </row>
    <row r="21" spans="1:37" ht="36" customHeight="1">
      <c r="A21" s="1949" t="s">
        <v>491</v>
      </c>
      <c r="B21" s="1949"/>
      <c r="C21" s="1949"/>
      <c r="D21" s="1949"/>
      <c r="E21" s="1949"/>
      <c r="F21" s="1949"/>
      <c r="G21" s="1949"/>
      <c r="H21" s="1949"/>
      <c r="I21" s="1949"/>
      <c r="J21" s="1949"/>
      <c r="K21" s="1949"/>
      <c r="L21" s="1949"/>
      <c r="M21" s="1949"/>
      <c r="N21" s="1949"/>
      <c r="O21" s="1949"/>
      <c r="P21" s="1949"/>
      <c r="Q21" s="1949"/>
      <c r="R21" s="1949"/>
      <c r="S21" s="1949"/>
      <c r="T21" s="1949"/>
      <c r="U21" s="1949"/>
      <c r="V21" s="1949"/>
      <c r="W21" s="1949"/>
      <c r="X21" s="1949"/>
      <c r="Y21" s="1949"/>
      <c r="Z21" s="1949"/>
      <c r="AA21" s="1949"/>
      <c r="AB21" s="1949"/>
      <c r="AC21" s="1949"/>
      <c r="AD21" s="1949"/>
      <c r="AE21" s="1949"/>
      <c r="AF21" s="1949"/>
      <c r="AG21" s="1949"/>
      <c r="AH21" s="1949"/>
      <c r="AI21" s="1949"/>
      <c r="AJ21" s="1949"/>
    </row>
    <row r="22" spans="1:37" ht="19.5" customHeight="1">
      <c r="A22" s="233"/>
      <c r="B22" s="233"/>
      <c r="C22" s="233"/>
      <c r="D22" s="233"/>
      <c r="E22" s="233"/>
      <c r="F22" s="233"/>
      <c r="G22" s="233"/>
      <c r="H22" s="233"/>
      <c r="I22" s="233"/>
      <c r="J22" s="233"/>
      <c r="K22" s="233"/>
    </row>
    <row r="23" spans="1:37" ht="18" customHeight="1">
      <c r="A23" s="1934"/>
      <c r="B23" s="1935"/>
      <c r="C23" s="1936"/>
      <c r="D23" s="1943" t="s">
        <v>459</v>
      </c>
      <c r="E23" s="1944"/>
      <c r="F23" s="1944"/>
      <c r="G23" s="1944"/>
      <c r="H23" s="1944"/>
      <c r="I23" s="1944"/>
      <c r="J23" s="1944"/>
      <c r="K23" s="1944"/>
      <c r="L23" s="1944"/>
      <c r="M23" s="1944"/>
      <c r="N23" s="1944"/>
      <c r="O23" s="1944"/>
      <c r="P23" s="1944"/>
      <c r="Q23" s="1944"/>
      <c r="R23" s="1944"/>
      <c r="S23" s="1944"/>
      <c r="T23" s="1944"/>
      <c r="U23" s="1944"/>
      <c r="V23" s="1944"/>
      <c r="W23" s="1944"/>
      <c r="X23" s="1944"/>
      <c r="Y23" s="1944"/>
      <c r="Z23" s="1944"/>
      <c r="AA23" s="1944"/>
      <c r="AB23" s="1944"/>
      <c r="AC23" s="1944"/>
      <c r="AD23" s="1944"/>
      <c r="AE23" s="1944"/>
      <c r="AF23" s="1944"/>
      <c r="AG23" s="1944"/>
      <c r="AH23" s="1944"/>
      <c r="AI23" s="1945"/>
      <c r="AJ23" s="1946" t="s">
        <v>127</v>
      </c>
    </row>
    <row r="24" spans="1:37" ht="18" customHeight="1">
      <c r="A24" s="1937"/>
      <c r="B24" s="1938"/>
      <c r="C24" s="1939"/>
      <c r="D24" s="234" t="s">
        <v>99</v>
      </c>
      <c r="E24" s="235">
        <v>1</v>
      </c>
      <c r="F24" s="235">
        <v>2</v>
      </c>
      <c r="G24" s="235">
        <v>3</v>
      </c>
      <c r="H24" s="235">
        <v>4</v>
      </c>
      <c r="I24" s="235">
        <v>5</v>
      </c>
      <c r="J24" s="235">
        <v>6</v>
      </c>
      <c r="K24" s="235">
        <v>7</v>
      </c>
      <c r="L24" s="235">
        <v>8</v>
      </c>
      <c r="M24" s="235">
        <v>9</v>
      </c>
      <c r="N24" s="235">
        <v>10</v>
      </c>
      <c r="O24" s="235">
        <v>11</v>
      </c>
      <c r="P24" s="235">
        <v>12</v>
      </c>
      <c r="Q24" s="235">
        <v>13</v>
      </c>
      <c r="R24" s="235">
        <v>14</v>
      </c>
      <c r="S24" s="235">
        <v>15</v>
      </c>
      <c r="T24" s="235">
        <v>16</v>
      </c>
      <c r="U24" s="235">
        <v>17</v>
      </c>
      <c r="V24" s="235">
        <v>18</v>
      </c>
      <c r="W24" s="235">
        <v>19</v>
      </c>
      <c r="X24" s="235">
        <v>20</v>
      </c>
      <c r="Y24" s="235">
        <v>21</v>
      </c>
      <c r="Z24" s="235">
        <v>22</v>
      </c>
      <c r="AA24" s="235">
        <v>23</v>
      </c>
      <c r="AB24" s="235">
        <v>24</v>
      </c>
      <c r="AC24" s="235">
        <v>25</v>
      </c>
      <c r="AD24" s="235">
        <v>26</v>
      </c>
      <c r="AE24" s="235">
        <v>27</v>
      </c>
      <c r="AF24" s="235">
        <v>28</v>
      </c>
      <c r="AG24" s="235">
        <v>29</v>
      </c>
      <c r="AH24" s="235">
        <v>30</v>
      </c>
      <c r="AI24" s="235">
        <v>31</v>
      </c>
      <c r="AJ24" s="1947"/>
    </row>
    <row r="25" spans="1:37" ht="18" customHeight="1">
      <c r="A25" s="1940"/>
      <c r="B25" s="1941"/>
      <c r="C25" s="1942"/>
      <c r="D25" s="234" t="s">
        <v>492</v>
      </c>
      <c r="E25" s="248" t="s">
        <v>93</v>
      </c>
      <c r="F25" s="248" t="s">
        <v>94</v>
      </c>
      <c r="G25" s="248" t="s">
        <v>95</v>
      </c>
      <c r="H25" s="248" t="s">
        <v>96</v>
      </c>
      <c r="I25" s="248" t="s">
        <v>116</v>
      </c>
      <c r="J25" s="248" t="s">
        <v>117</v>
      </c>
      <c r="K25" s="248" t="s">
        <v>118</v>
      </c>
      <c r="L25" s="248" t="s">
        <v>119</v>
      </c>
      <c r="M25" s="248" t="s">
        <v>120</v>
      </c>
      <c r="N25" s="248" t="s">
        <v>121</v>
      </c>
      <c r="O25" s="248" t="s">
        <v>115</v>
      </c>
      <c r="P25" s="248" t="s">
        <v>116</v>
      </c>
      <c r="Q25" s="248" t="s">
        <v>117</v>
      </c>
      <c r="R25" s="248" t="s">
        <v>118</v>
      </c>
      <c r="S25" s="248" t="s">
        <v>119</v>
      </c>
      <c r="T25" s="248" t="s">
        <v>120</v>
      </c>
      <c r="U25" s="248" t="s">
        <v>121</v>
      </c>
      <c r="V25" s="248" t="s">
        <v>115</v>
      </c>
      <c r="W25" s="248" t="s">
        <v>116</v>
      </c>
      <c r="X25" s="248" t="s">
        <v>117</v>
      </c>
      <c r="Y25" s="248" t="s">
        <v>118</v>
      </c>
      <c r="Z25" s="248" t="s">
        <v>119</v>
      </c>
      <c r="AA25" s="248" t="s">
        <v>120</v>
      </c>
      <c r="AB25" s="248" t="s">
        <v>121</v>
      </c>
      <c r="AC25" s="248" t="s">
        <v>115</v>
      </c>
      <c r="AD25" s="248" t="s">
        <v>116</v>
      </c>
      <c r="AE25" s="248" t="s">
        <v>117</v>
      </c>
      <c r="AF25" s="248" t="s">
        <v>118</v>
      </c>
      <c r="AG25" s="248" t="s">
        <v>119</v>
      </c>
      <c r="AH25" s="248" t="s">
        <v>120</v>
      </c>
      <c r="AI25" s="248" t="s">
        <v>121</v>
      </c>
      <c r="AJ25" s="1948"/>
    </row>
    <row r="26" spans="1:37" ht="45" customHeight="1">
      <c r="A26" s="1919" t="s">
        <v>493</v>
      </c>
      <c r="B26" s="1920"/>
      <c r="C26" s="1925" t="s">
        <v>494</v>
      </c>
      <c r="D26" s="1926"/>
      <c r="E26" s="249">
        <v>1</v>
      </c>
      <c r="F26" s="249"/>
      <c r="G26" s="249">
        <v>1</v>
      </c>
      <c r="H26" s="249"/>
      <c r="I26" s="249">
        <v>1</v>
      </c>
      <c r="J26" s="249"/>
      <c r="K26" s="249"/>
      <c r="L26" s="249">
        <v>1</v>
      </c>
      <c r="M26" s="249"/>
      <c r="N26" s="249">
        <v>1</v>
      </c>
      <c r="O26" s="249"/>
      <c r="P26" s="249">
        <v>1</v>
      </c>
      <c r="Q26" s="249"/>
      <c r="R26" s="249"/>
      <c r="S26" s="249">
        <v>1</v>
      </c>
      <c r="T26" s="249"/>
      <c r="U26" s="249">
        <v>1</v>
      </c>
      <c r="V26" s="249"/>
      <c r="W26" s="249">
        <v>1</v>
      </c>
      <c r="X26" s="249"/>
      <c r="Y26" s="249"/>
      <c r="Z26" s="249">
        <v>1</v>
      </c>
      <c r="AA26" s="249"/>
      <c r="AB26" s="249">
        <v>1</v>
      </c>
      <c r="AC26" s="249"/>
      <c r="AD26" s="249">
        <v>1</v>
      </c>
      <c r="AE26" s="249"/>
      <c r="AF26" s="249"/>
      <c r="AG26" s="249">
        <v>1</v>
      </c>
      <c r="AH26" s="249"/>
      <c r="AI26" s="249">
        <v>1</v>
      </c>
      <c r="AJ26" s="236"/>
    </row>
    <row r="27" spans="1:37" ht="33" customHeight="1">
      <c r="A27" s="1921"/>
      <c r="B27" s="1922"/>
      <c r="C27" s="1927" t="s">
        <v>495</v>
      </c>
      <c r="D27" s="1928"/>
      <c r="E27" s="250"/>
      <c r="F27" s="250">
        <v>1</v>
      </c>
      <c r="G27" s="250"/>
      <c r="H27" s="250">
        <v>1</v>
      </c>
      <c r="I27" s="250">
        <v>1</v>
      </c>
      <c r="J27" s="250"/>
      <c r="K27" s="250"/>
      <c r="L27" s="250"/>
      <c r="M27" s="250">
        <v>1</v>
      </c>
      <c r="N27" s="250"/>
      <c r="O27" s="250">
        <v>1</v>
      </c>
      <c r="P27" s="250">
        <v>1</v>
      </c>
      <c r="Q27" s="250"/>
      <c r="R27" s="250"/>
      <c r="S27" s="250"/>
      <c r="T27" s="250">
        <v>1</v>
      </c>
      <c r="U27" s="250"/>
      <c r="V27" s="250">
        <v>1</v>
      </c>
      <c r="W27" s="250">
        <v>1</v>
      </c>
      <c r="X27" s="250"/>
      <c r="Y27" s="250"/>
      <c r="Z27" s="250"/>
      <c r="AA27" s="250">
        <v>1</v>
      </c>
      <c r="AB27" s="250"/>
      <c r="AC27" s="250">
        <v>1</v>
      </c>
      <c r="AD27" s="250">
        <v>1</v>
      </c>
      <c r="AE27" s="250"/>
      <c r="AF27" s="250"/>
      <c r="AG27" s="250"/>
      <c r="AH27" s="250">
        <v>1</v>
      </c>
      <c r="AI27" s="250"/>
      <c r="AJ27" s="237"/>
    </row>
    <row r="28" spans="1:37" ht="33" customHeight="1">
      <c r="A28" s="1921"/>
      <c r="B28" s="1922"/>
      <c r="C28" s="1927" t="s">
        <v>496</v>
      </c>
      <c r="D28" s="1928"/>
      <c r="E28" s="251"/>
      <c r="F28" s="251">
        <v>2</v>
      </c>
      <c r="G28" s="251"/>
      <c r="H28" s="251">
        <v>2</v>
      </c>
      <c r="I28" s="251">
        <v>1</v>
      </c>
      <c r="J28" s="251"/>
      <c r="K28" s="251"/>
      <c r="L28" s="251"/>
      <c r="M28" s="251">
        <v>2</v>
      </c>
      <c r="N28" s="251"/>
      <c r="O28" s="251">
        <v>2</v>
      </c>
      <c r="P28" s="251">
        <v>1</v>
      </c>
      <c r="Q28" s="251"/>
      <c r="R28" s="251"/>
      <c r="S28" s="251"/>
      <c r="T28" s="251">
        <v>2</v>
      </c>
      <c r="U28" s="251"/>
      <c r="V28" s="251">
        <v>2</v>
      </c>
      <c r="W28" s="251">
        <v>1</v>
      </c>
      <c r="X28" s="251"/>
      <c r="Y28" s="251"/>
      <c r="Z28" s="251"/>
      <c r="AA28" s="251">
        <v>2</v>
      </c>
      <c r="AB28" s="251"/>
      <c r="AC28" s="251">
        <v>2</v>
      </c>
      <c r="AD28" s="251">
        <v>1</v>
      </c>
      <c r="AE28" s="251"/>
      <c r="AF28" s="251"/>
      <c r="AG28" s="251"/>
      <c r="AH28" s="251">
        <v>2</v>
      </c>
      <c r="AI28" s="251"/>
      <c r="AJ28" s="238"/>
    </row>
    <row r="29" spans="1:37" ht="33" customHeight="1">
      <c r="A29" s="1923"/>
      <c r="B29" s="1924"/>
      <c r="C29" s="1929" t="s">
        <v>127</v>
      </c>
      <c r="D29" s="1930"/>
      <c r="E29" s="252">
        <f t="shared" ref="E29:AI29" si="5">SUM(E26:E28)</f>
        <v>1</v>
      </c>
      <c r="F29" s="252">
        <f t="shared" si="5"/>
        <v>3</v>
      </c>
      <c r="G29" s="252">
        <f t="shared" si="5"/>
        <v>1</v>
      </c>
      <c r="H29" s="252">
        <f t="shared" si="5"/>
        <v>3</v>
      </c>
      <c r="I29" s="252">
        <f t="shared" si="5"/>
        <v>3</v>
      </c>
      <c r="J29" s="252">
        <f t="shared" si="5"/>
        <v>0</v>
      </c>
      <c r="K29" s="252">
        <f t="shared" si="5"/>
        <v>0</v>
      </c>
      <c r="L29" s="252">
        <f t="shared" si="5"/>
        <v>1</v>
      </c>
      <c r="M29" s="252">
        <f t="shared" si="5"/>
        <v>3</v>
      </c>
      <c r="N29" s="252">
        <f t="shared" si="5"/>
        <v>1</v>
      </c>
      <c r="O29" s="252">
        <f t="shared" si="5"/>
        <v>3</v>
      </c>
      <c r="P29" s="252">
        <f t="shared" si="5"/>
        <v>3</v>
      </c>
      <c r="Q29" s="252">
        <f t="shared" si="5"/>
        <v>0</v>
      </c>
      <c r="R29" s="252">
        <f t="shared" si="5"/>
        <v>0</v>
      </c>
      <c r="S29" s="252">
        <f t="shared" si="5"/>
        <v>1</v>
      </c>
      <c r="T29" s="252">
        <f t="shared" si="5"/>
        <v>3</v>
      </c>
      <c r="U29" s="252">
        <f t="shared" si="5"/>
        <v>1</v>
      </c>
      <c r="V29" s="252">
        <f t="shared" si="5"/>
        <v>3</v>
      </c>
      <c r="W29" s="252">
        <f t="shared" si="5"/>
        <v>3</v>
      </c>
      <c r="X29" s="252">
        <f t="shared" si="5"/>
        <v>0</v>
      </c>
      <c r="Y29" s="252">
        <f t="shared" si="5"/>
        <v>0</v>
      </c>
      <c r="Z29" s="252">
        <f t="shared" si="5"/>
        <v>1</v>
      </c>
      <c r="AA29" s="252">
        <f t="shared" si="5"/>
        <v>3</v>
      </c>
      <c r="AB29" s="252">
        <f t="shared" si="5"/>
        <v>1</v>
      </c>
      <c r="AC29" s="252">
        <f t="shared" si="5"/>
        <v>3</v>
      </c>
      <c r="AD29" s="252">
        <f t="shared" si="5"/>
        <v>3</v>
      </c>
      <c r="AE29" s="252">
        <f t="shared" si="5"/>
        <v>0</v>
      </c>
      <c r="AF29" s="252">
        <f t="shared" si="5"/>
        <v>0</v>
      </c>
      <c r="AG29" s="252">
        <f t="shared" si="5"/>
        <v>1</v>
      </c>
      <c r="AH29" s="252">
        <f t="shared" si="5"/>
        <v>3</v>
      </c>
      <c r="AI29" s="252">
        <f t="shared" si="5"/>
        <v>1</v>
      </c>
      <c r="AJ29" s="253">
        <f>SUM(E29:AI29)</f>
        <v>49</v>
      </c>
    </row>
    <row r="30" spans="1:37" ht="33" customHeight="1">
      <c r="A30" s="1919" t="s">
        <v>497</v>
      </c>
      <c r="B30" s="1920"/>
      <c r="C30" s="1925" t="s">
        <v>494</v>
      </c>
      <c r="D30" s="1926"/>
      <c r="E30" s="249">
        <f t="shared" ref="E30:AI30" si="6">E26*1</f>
        <v>1</v>
      </c>
      <c r="F30" s="249">
        <f t="shared" si="6"/>
        <v>0</v>
      </c>
      <c r="G30" s="249">
        <f t="shared" si="6"/>
        <v>1</v>
      </c>
      <c r="H30" s="249">
        <f t="shared" si="6"/>
        <v>0</v>
      </c>
      <c r="I30" s="249">
        <f t="shared" si="6"/>
        <v>1</v>
      </c>
      <c r="J30" s="249">
        <f t="shared" si="6"/>
        <v>0</v>
      </c>
      <c r="K30" s="249">
        <f t="shared" si="6"/>
        <v>0</v>
      </c>
      <c r="L30" s="249">
        <f t="shared" si="6"/>
        <v>1</v>
      </c>
      <c r="M30" s="249">
        <f t="shared" si="6"/>
        <v>0</v>
      </c>
      <c r="N30" s="249">
        <f t="shared" si="6"/>
        <v>1</v>
      </c>
      <c r="O30" s="249">
        <f t="shared" si="6"/>
        <v>0</v>
      </c>
      <c r="P30" s="249">
        <f t="shared" si="6"/>
        <v>1</v>
      </c>
      <c r="Q30" s="249">
        <f t="shared" si="6"/>
        <v>0</v>
      </c>
      <c r="R30" s="249">
        <f t="shared" si="6"/>
        <v>0</v>
      </c>
      <c r="S30" s="249">
        <f t="shared" si="6"/>
        <v>1</v>
      </c>
      <c r="T30" s="249">
        <f t="shared" si="6"/>
        <v>0</v>
      </c>
      <c r="U30" s="249">
        <f t="shared" si="6"/>
        <v>1</v>
      </c>
      <c r="V30" s="249">
        <f t="shared" si="6"/>
        <v>0</v>
      </c>
      <c r="W30" s="249">
        <f t="shared" si="6"/>
        <v>1</v>
      </c>
      <c r="X30" s="249">
        <f t="shared" si="6"/>
        <v>0</v>
      </c>
      <c r="Y30" s="249">
        <f t="shared" si="6"/>
        <v>0</v>
      </c>
      <c r="Z30" s="249">
        <f t="shared" si="6"/>
        <v>1</v>
      </c>
      <c r="AA30" s="249">
        <f t="shared" si="6"/>
        <v>0</v>
      </c>
      <c r="AB30" s="249">
        <f t="shared" si="6"/>
        <v>1</v>
      </c>
      <c r="AC30" s="249">
        <f t="shared" si="6"/>
        <v>0</v>
      </c>
      <c r="AD30" s="249">
        <f t="shared" si="6"/>
        <v>1</v>
      </c>
      <c r="AE30" s="249">
        <f t="shared" si="6"/>
        <v>0</v>
      </c>
      <c r="AF30" s="249">
        <f t="shared" si="6"/>
        <v>0</v>
      </c>
      <c r="AG30" s="249">
        <f t="shared" si="6"/>
        <v>1</v>
      </c>
      <c r="AH30" s="249">
        <f t="shared" si="6"/>
        <v>0</v>
      </c>
      <c r="AI30" s="249">
        <f t="shared" si="6"/>
        <v>1</v>
      </c>
      <c r="AJ30" s="236"/>
    </row>
    <row r="31" spans="1:37" ht="33" customHeight="1">
      <c r="A31" s="1921"/>
      <c r="B31" s="1922"/>
      <c r="C31" s="1927" t="s">
        <v>495</v>
      </c>
      <c r="D31" s="1928"/>
      <c r="E31" s="250">
        <f t="shared" ref="E31:AI31" si="7">E27*0.5</f>
        <v>0</v>
      </c>
      <c r="F31" s="250">
        <f t="shared" si="7"/>
        <v>0.5</v>
      </c>
      <c r="G31" s="250">
        <f t="shared" si="7"/>
        <v>0</v>
      </c>
      <c r="H31" s="250">
        <f t="shared" si="7"/>
        <v>0.5</v>
      </c>
      <c r="I31" s="250">
        <f t="shared" si="7"/>
        <v>0.5</v>
      </c>
      <c r="J31" s="250">
        <f t="shared" si="7"/>
        <v>0</v>
      </c>
      <c r="K31" s="250">
        <f t="shared" si="7"/>
        <v>0</v>
      </c>
      <c r="L31" s="250">
        <f t="shared" si="7"/>
        <v>0</v>
      </c>
      <c r="M31" s="250">
        <f t="shared" si="7"/>
        <v>0.5</v>
      </c>
      <c r="N31" s="250">
        <f t="shared" si="7"/>
        <v>0</v>
      </c>
      <c r="O31" s="250">
        <f t="shared" si="7"/>
        <v>0.5</v>
      </c>
      <c r="P31" s="250">
        <f t="shared" si="7"/>
        <v>0.5</v>
      </c>
      <c r="Q31" s="250">
        <f t="shared" si="7"/>
        <v>0</v>
      </c>
      <c r="R31" s="250">
        <f t="shared" si="7"/>
        <v>0</v>
      </c>
      <c r="S31" s="250">
        <f t="shared" si="7"/>
        <v>0</v>
      </c>
      <c r="T31" s="250">
        <f t="shared" si="7"/>
        <v>0.5</v>
      </c>
      <c r="U31" s="250">
        <f t="shared" si="7"/>
        <v>0</v>
      </c>
      <c r="V31" s="250">
        <f t="shared" si="7"/>
        <v>0.5</v>
      </c>
      <c r="W31" s="250">
        <f t="shared" si="7"/>
        <v>0.5</v>
      </c>
      <c r="X31" s="250">
        <f t="shared" si="7"/>
        <v>0</v>
      </c>
      <c r="Y31" s="250">
        <f t="shared" si="7"/>
        <v>0</v>
      </c>
      <c r="Z31" s="250">
        <f t="shared" si="7"/>
        <v>0</v>
      </c>
      <c r="AA31" s="250">
        <f t="shared" si="7"/>
        <v>0.5</v>
      </c>
      <c r="AB31" s="250">
        <f t="shared" si="7"/>
        <v>0</v>
      </c>
      <c r="AC31" s="250">
        <f t="shared" si="7"/>
        <v>0.5</v>
      </c>
      <c r="AD31" s="250">
        <f t="shared" si="7"/>
        <v>0.5</v>
      </c>
      <c r="AE31" s="250">
        <f t="shared" si="7"/>
        <v>0</v>
      </c>
      <c r="AF31" s="250">
        <f t="shared" si="7"/>
        <v>0</v>
      </c>
      <c r="AG31" s="250">
        <f t="shared" si="7"/>
        <v>0</v>
      </c>
      <c r="AH31" s="250">
        <f t="shared" si="7"/>
        <v>0.5</v>
      </c>
      <c r="AI31" s="250">
        <f t="shared" si="7"/>
        <v>0</v>
      </c>
      <c r="AJ31" s="237"/>
    </row>
    <row r="32" spans="1:37" ht="33" customHeight="1">
      <c r="A32" s="1921"/>
      <c r="B32" s="1922"/>
      <c r="C32" s="1927" t="s">
        <v>496</v>
      </c>
      <c r="D32" s="1928"/>
      <c r="E32" s="250">
        <f t="shared" ref="E32:AI32" si="8">E28*0.33</f>
        <v>0</v>
      </c>
      <c r="F32" s="250">
        <f t="shared" si="8"/>
        <v>0.66</v>
      </c>
      <c r="G32" s="250">
        <f t="shared" si="8"/>
        <v>0</v>
      </c>
      <c r="H32" s="250">
        <f t="shared" si="8"/>
        <v>0.66</v>
      </c>
      <c r="I32" s="250">
        <f t="shared" si="8"/>
        <v>0.33</v>
      </c>
      <c r="J32" s="250">
        <f t="shared" si="8"/>
        <v>0</v>
      </c>
      <c r="K32" s="250">
        <f t="shared" si="8"/>
        <v>0</v>
      </c>
      <c r="L32" s="250">
        <f t="shared" si="8"/>
        <v>0</v>
      </c>
      <c r="M32" s="250">
        <f t="shared" si="8"/>
        <v>0.66</v>
      </c>
      <c r="N32" s="250">
        <f t="shared" si="8"/>
        <v>0</v>
      </c>
      <c r="O32" s="250">
        <f t="shared" si="8"/>
        <v>0.66</v>
      </c>
      <c r="P32" s="250">
        <f t="shared" si="8"/>
        <v>0.33</v>
      </c>
      <c r="Q32" s="250">
        <f t="shared" si="8"/>
        <v>0</v>
      </c>
      <c r="R32" s="250">
        <f t="shared" si="8"/>
        <v>0</v>
      </c>
      <c r="S32" s="250">
        <f t="shared" si="8"/>
        <v>0</v>
      </c>
      <c r="T32" s="250">
        <f t="shared" si="8"/>
        <v>0.66</v>
      </c>
      <c r="U32" s="250">
        <f t="shared" si="8"/>
        <v>0</v>
      </c>
      <c r="V32" s="250">
        <f t="shared" si="8"/>
        <v>0.66</v>
      </c>
      <c r="W32" s="250">
        <f t="shared" si="8"/>
        <v>0.33</v>
      </c>
      <c r="X32" s="250">
        <f t="shared" si="8"/>
        <v>0</v>
      </c>
      <c r="Y32" s="250">
        <f t="shared" si="8"/>
        <v>0</v>
      </c>
      <c r="Z32" s="250">
        <f t="shared" si="8"/>
        <v>0</v>
      </c>
      <c r="AA32" s="250">
        <f t="shared" si="8"/>
        <v>0.66</v>
      </c>
      <c r="AB32" s="250">
        <f t="shared" si="8"/>
        <v>0</v>
      </c>
      <c r="AC32" s="250">
        <f t="shared" si="8"/>
        <v>0.66</v>
      </c>
      <c r="AD32" s="250">
        <f t="shared" si="8"/>
        <v>0.33</v>
      </c>
      <c r="AE32" s="250">
        <f t="shared" si="8"/>
        <v>0</v>
      </c>
      <c r="AF32" s="250">
        <f t="shared" si="8"/>
        <v>0</v>
      </c>
      <c r="AG32" s="250">
        <f t="shared" si="8"/>
        <v>0</v>
      </c>
      <c r="AH32" s="250">
        <f t="shared" si="8"/>
        <v>0.66</v>
      </c>
      <c r="AI32" s="250">
        <f t="shared" si="8"/>
        <v>0</v>
      </c>
      <c r="AJ32" s="238"/>
    </row>
    <row r="33" spans="1:36" ht="33" customHeight="1">
      <c r="A33" s="1923"/>
      <c r="B33" s="1924"/>
      <c r="C33" s="1929" t="s">
        <v>127</v>
      </c>
      <c r="D33" s="1930"/>
      <c r="E33" s="252">
        <f t="shared" ref="E33:AI33" si="9">SUM(E30:E32)</f>
        <v>1</v>
      </c>
      <c r="F33" s="252">
        <f t="shared" si="9"/>
        <v>1.1600000000000001</v>
      </c>
      <c r="G33" s="252">
        <f t="shared" si="9"/>
        <v>1</v>
      </c>
      <c r="H33" s="252">
        <f t="shared" si="9"/>
        <v>1.1600000000000001</v>
      </c>
      <c r="I33" s="252">
        <f t="shared" si="9"/>
        <v>1.83</v>
      </c>
      <c r="J33" s="252">
        <f t="shared" si="9"/>
        <v>0</v>
      </c>
      <c r="K33" s="252">
        <f t="shared" si="9"/>
        <v>0</v>
      </c>
      <c r="L33" s="252">
        <f t="shared" si="9"/>
        <v>1</v>
      </c>
      <c r="M33" s="252">
        <f t="shared" si="9"/>
        <v>1.1600000000000001</v>
      </c>
      <c r="N33" s="252">
        <f t="shared" si="9"/>
        <v>1</v>
      </c>
      <c r="O33" s="252">
        <f t="shared" si="9"/>
        <v>1.1600000000000001</v>
      </c>
      <c r="P33" s="252">
        <f t="shared" si="9"/>
        <v>1.83</v>
      </c>
      <c r="Q33" s="252">
        <f t="shared" si="9"/>
        <v>0</v>
      </c>
      <c r="R33" s="252">
        <f t="shared" si="9"/>
        <v>0</v>
      </c>
      <c r="S33" s="252">
        <f t="shared" si="9"/>
        <v>1</v>
      </c>
      <c r="T33" s="252">
        <f t="shared" si="9"/>
        <v>1.1600000000000001</v>
      </c>
      <c r="U33" s="252">
        <f t="shared" si="9"/>
        <v>1</v>
      </c>
      <c r="V33" s="252">
        <f t="shared" si="9"/>
        <v>1.1600000000000001</v>
      </c>
      <c r="W33" s="252">
        <f t="shared" si="9"/>
        <v>1.83</v>
      </c>
      <c r="X33" s="252">
        <f t="shared" si="9"/>
        <v>0</v>
      </c>
      <c r="Y33" s="252">
        <f t="shared" si="9"/>
        <v>0</v>
      </c>
      <c r="Z33" s="252">
        <f t="shared" si="9"/>
        <v>1</v>
      </c>
      <c r="AA33" s="252">
        <f t="shared" si="9"/>
        <v>1.1600000000000001</v>
      </c>
      <c r="AB33" s="252">
        <f t="shared" si="9"/>
        <v>1</v>
      </c>
      <c r="AC33" s="252">
        <f t="shared" si="9"/>
        <v>1.1600000000000001</v>
      </c>
      <c r="AD33" s="252">
        <f t="shared" si="9"/>
        <v>1.83</v>
      </c>
      <c r="AE33" s="252">
        <f t="shared" si="9"/>
        <v>0</v>
      </c>
      <c r="AF33" s="252">
        <f t="shared" si="9"/>
        <v>0</v>
      </c>
      <c r="AG33" s="252">
        <f t="shared" si="9"/>
        <v>1</v>
      </c>
      <c r="AH33" s="252">
        <f t="shared" si="9"/>
        <v>1.1600000000000001</v>
      </c>
      <c r="AI33" s="252">
        <f t="shared" si="9"/>
        <v>1</v>
      </c>
      <c r="AJ33" s="253">
        <f>SUM(E33:AI33)</f>
        <v>27.76</v>
      </c>
    </row>
    <row r="34" spans="1:36" ht="33" customHeight="1">
      <c r="A34" s="1931" t="s">
        <v>498</v>
      </c>
      <c r="B34" s="1932"/>
      <c r="C34" s="1932"/>
      <c r="D34" s="1933"/>
      <c r="E34" s="235">
        <v>1</v>
      </c>
      <c r="F34" s="235">
        <v>1</v>
      </c>
      <c r="G34" s="235">
        <v>1</v>
      </c>
      <c r="H34" s="235">
        <v>2</v>
      </c>
      <c r="I34" s="235">
        <v>2</v>
      </c>
      <c r="J34" s="235"/>
      <c r="K34" s="235"/>
      <c r="L34" s="235">
        <v>1</v>
      </c>
      <c r="M34" s="235">
        <v>1</v>
      </c>
      <c r="N34" s="235">
        <v>1</v>
      </c>
      <c r="O34" s="235">
        <v>2</v>
      </c>
      <c r="P34" s="235">
        <v>2</v>
      </c>
      <c r="Q34" s="235"/>
      <c r="R34" s="235"/>
      <c r="S34" s="235">
        <v>1</v>
      </c>
      <c r="T34" s="235">
        <v>1</v>
      </c>
      <c r="U34" s="235">
        <v>1</v>
      </c>
      <c r="V34" s="235">
        <v>2</v>
      </c>
      <c r="W34" s="235">
        <v>2</v>
      </c>
      <c r="X34" s="235"/>
      <c r="Y34" s="235"/>
      <c r="Z34" s="235">
        <v>1</v>
      </c>
      <c r="AA34" s="235">
        <v>1</v>
      </c>
      <c r="AB34" s="235">
        <v>1</v>
      </c>
      <c r="AC34" s="235">
        <v>2</v>
      </c>
      <c r="AD34" s="235">
        <v>2</v>
      </c>
      <c r="AE34" s="235"/>
      <c r="AF34" s="235"/>
      <c r="AG34" s="235">
        <v>1</v>
      </c>
      <c r="AH34" s="235">
        <v>1</v>
      </c>
      <c r="AI34" s="247">
        <v>1</v>
      </c>
      <c r="AJ34" s="253">
        <f>SUM(E34:AI34)</f>
        <v>31</v>
      </c>
    </row>
    <row r="36" spans="1:36">
      <c r="A36" s="1917" t="s">
        <v>499</v>
      </c>
      <c r="B36" s="1917"/>
      <c r="C36" s="1917"/>
      <c r="D36" s="1917"/>
      <c r="E36" s="1917"/>
      <c r="F36" s="1917"/>
      <c r="G36" s="1917"/>
      <c r="H36" s="1917"/>
      <c r="I36" s="1917">
        <f>COUNTIF(E29:AI29,"&gt;0")</f>
        <v>23</v>
      </c>
      <c r="J36" s="1917"/>
      <c r="K36" s="1917"/>
      <c r="L36" s="232" t="s">
        <v>99</v>
      </c>
      <c r="O36" s="1917" t="s">
        <v>500</v>
      </c>
      <c r="P36" s="1917"/>
      <c r="Q36" s="1917"/>
      <c r="R36" s="1917"/>
      <c r="S36" s="1917"/>
      <c r="T36" s="1917"/>
      <c r="U36" s="1917"/>
      <c r="V36" s="1917"/>
      <c r="W36" s="1917"/>
      <c r="X36" s="1917"/>
      <c r="Y36" s="1917"/>
      <c r="Z36" s="1918">
        <f>AJ29/I36</f>
        <v>2.1304347826086958</v>
      </c>
      <c r="AA36" s="1918"/>
      <c r="AB36" s="1918"/>
      <c r="AC36" s="232" t="s">
        <v>39</v>
      </c>
    </row>
    <row r="38" spans="1:36" ht="21.75" customHeight="1"/>
  </sheetData>
  <mergeCells count="42">
    <mergeCell ref="C19:AK19"/>
    <mergeCell ref="V1:Z1"/>
    <mergeCell ref="A2:C4"/>
    <mergeCell ref="D2:AI2"/>
    <mergeCell ref="AJ2:AJ4"/>
    <mergeCell ref="I15:K15"/>
    <mergeCell ref="O15:Y15"/>
    <mergeCell ref="Z15:AB15"/>
    <mergeCell ref="A1:R1"/>
    <mergeCell ref="AA1:AJ1"/>
    <mergeCell ref="C27:D27"/>
    <mergeCell ref="C28:D28"/>
    <mergeCell ref="C29:D29"/>
    <mergeCell ref="A21:AJ21"/>
    <mergeCell ref="A5:B8"/>
    <mergeCell ref="C5:D5"/>
    <mergeCell ref="C6:D6"/>
    <mergeCell ref="C7:D7"/>
    <mergeCell ref="C8:D8"/>
    <mergeCell ref="A9:B12"/>
    <mergeCell ref="C9:D9"/>
    <mergeCell ref="C10:D10"/>
    <mergeCell ref="C11:D11"/>
    <mergeCell ref="C12:D12"/>
    <mergeCell ref="A13:D13"/>
    <mergeCell ref="A15:H15"/>
    <mergeCell ref="AL5:AN7"/>
    <mergeCell ref="A36:H36"/>
    <mergeCell ref="I36:K36"/>
    <mergeCell ref="O36:Y36"/>
    <mergeCell ref="Z36:AB36"/>
    <mergeCell ref="A30:B33"/>
    <mergeCell ref="C30:D30"/>
    <mergeCell ref="C31:D31"/>
    <mergeCell ref="C32:D32"/>
    <mergeCell ref="C33:D33"/>
    <mergeCell ref="A34:D34"/>
    <mergeCell ref="A23:C25"/>
    <mergeCell ref="D23:AI23"/>
    <mergeCell ref="AJ23:AJ25"/>
    <mergeCell ref="A26:B29"/>
    <mergeCell ref="C26:D26"/>
  </mergeCells>
  <phoneticPr fontId="3"/>
  <dataValidations count="1">
    <dataValidation type="list" allowBlank="1" showInputMessage="1" showErrorMessage="1" sqref="AA1:AJ1">
      <formula1>$AQ$2:$AQ$5</formula1>
    </dataValidation>
  </dataValidations>
  <printOptions horizontalCentered="1"/>
  <pageMargins left="0.31496062992125984" right="0.31496062992125984" top="0.74803149606299213" bottom="0.74803149606299213" header="0.31496062992125984" footer="0.31496062992125984"/>
  <pageSetup paperSize="9" scale="95" orientation="landscape"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Q38"/>
  <sheetViews>
    <sheetView showGridLines="0" view="pageBreakPreview" zoomScaleNormal="100" zoomScaleSheetLayoutView="100" workbookViewId="0">
      <selection sqref="A1:R1"/>
    </sheetView>
  </sheetViews>
  <sheetFormatPr defaultColWidth="4.75" defaultRowHeight="13.5"/>
  <cols>
    <col min="1" max="2" width="4.125" style="232" customWidth="1"/>
    <col min="3" max="3" width="11.25" style="232" customWidth="1"/>
    <col min="4" max="4" width="4.875" style="232" customWidth="1"/>
    <col min="5" max="36" width="3.375" style="232" customWidth="1"/>
    <col min="37" max="37" width="4.75" style="232"/>
    <col min="38" max="38" width="14.375" style="232" customWidth="1"/>
    <col min="39" max="16384" width="4.75" style="232"/>
  </cols>
  <sheetData>
    <row r="1" spans="1:43" ht="36" customHeight="1">
      <c r="A1" s="1956" t="s">
        <v>1032</v>
      </c>
      <c r="B1" s="1956"/>
      <c r="C1" s="1956"/>
      <c r="D1" s="1956"/>
      <c r="E1" s="1956"/>
      <c r="F1" s="1956"/>
      <c r="G1" s="1956"/>
      <c r="H1" s="1956"/>
      <c r="I1" s="1956"/>
      <c r="J1" s="1956"/>
      <c r="K1" s="1956"/>
      <c r="L1" s="1956"/>
      <c r="M1" s="1956"/>
      <c r="N1" s="1956"/>
      <c r="O1" s="1956"/>
      <c r="P1" s="1956"/>
      <c r="Q1" s="1956"/>
      <c r="R1" s="1956"/>
      <c r="S1" s="370"/>
      <c r="U1" s="370"/>
      <c r="V1" s="1951" t="s">
        <v>703</v>
      </c>
      <c r="W1" s="1951"/>
      <c r="X1" s="1951"/>
      <c r="Y1" s="1951"/>
      <c r="Z1" s="1951"/>
      <c r="AA1" s="1957"/>
      <c r="AB1" s="1957"/>
      <c r="AC1" s="1957"/>
      <c r="AD1" s="1957"/>
      <c r="AE1" s="1957"/>
      <c r="AF1" s="1957"/>
      <c r="AG1" s="1957"/>
      <c r="AH1" s="1957"/>
      <c r="AI1" s="1957"/>
      <c r="AJ1" s="1957"/>
    </row>
    <row r="2" spans="1:43" ht="18" customHeight="1">
      <c r="A2" s="1934"/>
      <c r="B2" s="1935"/>
      <c r="C2" s="1936"/>
      <c r="D2" s="1952" t="e">
        <f>EDATE(実地指導予定日・添付書類一覧!Q2,-2)</f>
        <v>#NUM!</v>
      </c>
      <c r="E2" s="1953"/>
      <c r="F2" s="1953"/>
      <c r="G2" s="1953"/>
      <c r="H2" s="1953"/>
      <c r="I2" s="1953"/>
      <c r="J2" s="1953"/>
      <c r="K2" s="1953"/>
      <c r="L2" s="1953"/>
      <c r="M2" s="1953"/>
      <c r="N2" s="1953"/>
      <c r="O2" s="1953"/>
      <c r="P2" s="1953"/>
      <c r="Q2" s="1953"/>
      <c r="R2" s="1953"/>
      <c r="S2" s="1953"/>
      <c r="T2" s="1953"/>
      <c r="U2" s="1953"/>
      <c r="V2" s="1953"/>
      <c r="W2" s="1953"/>
      <c r="X2" s="1953"/>
      <c r="Y2" s="1953"/>
      <c r="Z2" s="1953"/>
      <c r="AA2" s="1953"/>
      <c r="AB2" s="1953"/>
      <c r="AC2" s="1953"/>
      <c r="AD2" s="1953"/>
      <c r="AE2" s="1953"/>
      <c r="AF2" s="1953"/>
      <c r="AG2" s="1953"/>
      <c r="AH2" s="1953"/>
      <c r="AI2" s="1954"/>
      <c r="AJ2" s="1946" t="s">
        <v>127</v>
      </c>
    </row>
    <row r="3" spans="1:43" ht="18" customHeight="1">
      <c r="A3" s="1937"/>
      <c r="B3" s="1938"/>
      <c r="C3" s="1939"/>
      <c r="D3" s="234" t="s">
        <v>99</v>
      </c>
      <c r="E3" s="393">
        <v>1</v>
      </c>
      <c r="F3" s="235">
        <v>2</v>
      </c>
      <c r="G3" s="235">
        <v>3</v>
      </c>
      <c r="H3" s="235">
        <v>4</v>
      </c>
      <c r="I3" s="235">
        <v>5</v>
      </c>
      <c r="J3" s="235">
        <v>6</v>
      </c>
      <c r="K3" s="235">
        <v>7</v>
      </c>
      <c r="L3" s="235">
        <v>8</v>
      </c>
      <c r="M3" s="235">
        <v>9</v>
      </c>
      <c r="N3" s="235">
        <v>10</v>
      </c>
      <c r="O3" s="235">
        <v>11</v>
      </c>
      <c r="P3" s="235">
        <v>12</v>
      </c>
      <c r="Q3" s="235">
        <v>13</v>
      </c>
      <c r="R3" s="235">
        <v>14</v>
      </c>
      <c r="S3" s="235">
        <v>15</v>
      </c>
      <c r="T3" s="235">
        <v>16</v>
      </c>
      <c r="U3" s="235">
        <v>17</v>
      </c>
      <c r="V3" s="235">
        <v>18</v>
      </c>
      <c r="W3" s="235">
        <v>19</v>
      </c>
      <c r="X3" s="235">
        <v>20</v>
      </c>
      <c r="Y3" s="235">
        <v>21</v>
      </c>
      <c r="Z3" s="235">
        <v>22</v>
      </c>
      <c r="AA3" s="235">
        <v>23</v>
      </c>
      <c r="AB3" s="235">
        <v>24</v>
      </c>
      <c r="AC3" s="235">
        <v>25</v>
      </c>
      <c r="AD3" s="235">
        <v>26</v>
      </c>
      <c r="AE3" s="235">
        <v>27</v>
      </c>
      <c r="AF3" s="235">
        <v>28</v>
      </c>
      <c r="AG3" s="235">
        <v>29</v>
      </c>
      <c r="AH3" s="235">
        <v>30</v>
      </c>
      <c r="AI3" s="235">
        <v>31</v>
      </c>
      <c r="AJ3" s="1947"/>
      <c r="AL3" s="410"/>
      <c r="AM3" s="410"/>
      <c r="AN3" s="410"/>
      <c r="AO3" s="410"/>
    </row>
    <row r="4" spans="1:43" ht="18" customHeight="1">
      <c r="A4" s="1940"/>
      <c r="B4" s="1941"/>
      <c r="C4" s="1942"/>
      <c r="D4" s="234" t="s">
        <v>492</v>
      </c>
      <c r="E4" s="371"/>
      <c r="F4" s="371"/>
      <c r="G4" s="371"/>
      <c r="H4" s="371"/>
      <c r="I4" s="371"/>
      <c r="J4" s="371"/>
      <c r="K4" s="371"/>
      <c r="L4" s="371"/>
      <c r="M4" s="371"/>
      <c r="N4" s="371"/>
      <c r="O4" s="371"/>
      <c r="P4" s="371"/>
      <c r="Q4" s="371"/>
      <c r="R4" s="371"/>
      <c r="S4" s="371"/>
      <c r="T4" s="371"/>
      <c r="U4" s="371"/>
      <c r="V4" s="371"/>
      <c r="W4" s="371"/>
      <c r="X4" s="371"/>
      <c r="Y4" s="371"/>
      <c r="Z4" s="371"/>
      <c r="AA4" s="371"/>
      <c r="AB4" s="371"/>
      <c r="AC4" s="371"/>
      <c r="AD4" s="371"/>
      <c r="AE4" s="371"/>
      <c r="AF4" s="371"/>
      <c r="AG4" s="371"/>
      <c r="AH4" s="371"/>
      <c r="AI4" s="371"/>
      <c r="AJ4" s="1948"/>
      <c r="AL4" s="411" t="s">
        <v>1037</v>
      </c>
      <c r="AM4" s="410"/>
      <c r="AN4" s="410"/>
      <c r="AO4" s="410"/>
    </row>
    <row r="5" spans="1:43" ht="28.5" customHeight="1">
      <c r="A5" s="1919" t="s">
        <v>493</v>
      </c>
      <c r="B5" s="1920"/>
      <c r="C5" s="1925" t="s">
        <v>494</v>
      </c>
      <c r="D5" s="1926"/>
      <c r="E5" s="372"/>
      <c r="F5" s="372"/>
      <c r="G5" s="372"/>
      <c r="H5" s="372"/>
      <c r="I5" s="372"/>
      <c r="J5" s="372"/>
      <c r="K5" s="372"/>
      <c r="L5" s="372"/>
      <c r="M5" s="372"/>
      <c r="N5" s="372"/>
      <c r="O5" s="372"/>
      <c r="P5" s="372"/>
      <c r="Q5" s="372"/>
      <c r="R5" s="372"/>
      <c r="S5" s="372"/>
      <c r="T5" s="372"/>
      <c r="U5" s="372"/>
      <c r="V5" s="372"/>
      <c r="W5" s="372"/>
      <c r="X5" s="372"/>
      <c r="Y5" s="372"/>
      <c r="Z5" s="372"/>
      <c r="AA5" s="372"/>
      <c r="AB5" s="372"/>
      <c r="AC5" s="372"/>
      <c r="AD5" s="372"/>
      <c r="AE5" s="372"/>
      <c r="AF5" s="372"/>
      <c r="AG5" s="372"/>
      <c r="AH5" s="372"/>
      <c r="AI5" s="372"/>
      <c r="AJ5" s="236"/>
      <c r="AL5" s="1916" t="s">
        <v>1036</v>
      </c>
      <c r="AM5" s="1916"/>
      <c r="AN5" s="1916"/>
    </row>
    <row r="6" spans="1:43" ht="28.5" customHeight="1">
      <c r="A6" s="1921"/>
      <c r="B6" s="1922"/>
      <c r="C6" s="1927" t="s">
        <v>495</v>
      </c>
      <c r="D6" s="1928"/>
      <c r="E6" s="373"/>
      <c r="F6" s="373"/>
      <c r="G6" s="373"/>
      <c r="H6" s="373"/>
      <c r="I6" s="373"/>
      <c r="J6" s="373"/>
      <c r="K6" s="373"/>
      <c r="L6" s="373"/>
      <c r="M6" s="373"/>
      <c r="N6" s="373"/>
      <c r="O6" s="373"/>
      <c r="P6" s="373"/>
      <c r="Q6" s="373"/>
      <c r="R6" s="373"/>
      <c r="S6" s="373"/>
      <c r="T6" s="373"/>
      <c r="U6" s="373"/>
      <c r="V6" s="373"/>
      <c r="W6" s="373"/>
      <c r="X6" s="373"/>
      <c r="Y6" s="373"/>
      <c r="Z6" s="373"/>
      <c r="AA6" s="373"/>
      <c r="AB6" s="373"/>
      <c r="AC6" s="373"/>
      <c r="AD6" s="373"/>
      <c r="AE6" s="373"/>
      <c r="AF6" s="373"/>
      <c r="AG6" s="373"/>
      <c r="AH6" s="373"/>
      <c r="AI6" s="373"/>
      <c r="AJ6" s="237"/>
      <c r="AL6" s="1916"/>
      <c r="AM6" s="1916"/>
      <c r="AN6" s="1916"/>
      <c r="AQ6" s="232" t="s">
        <v>1033</v>
      </c>
    </row>
    <row r="7" spans="1:43" ht="28.5" customHeight="1">
      <c r="A7" s="1921"/>
      <c r="B7" s="1922"/>
      <c r="C7" s="1927" t="s">
        <v>496</v>
      </c>
      <c r="D7" s="1928"/>
      <c r="E7" s="374"/>
      <c r="F7" s="374"/>
      <c r="G7" s="374"/>
      <c r="H7" s="374"/>
      <c r="I7" s="374"/>
      <c r="J7" s="374"/>
      <c r="K7" s="374"/>
      <c r="L7" s="374"/>
      <c r="M7" s="374"/>
      <c r="N7" s="374"/>
      <c r="O7" s="374"/>
      <c r="P7" s="374"/>
      <c r="Q7" s="374"/>
      <c r="R7" s="374"/>
      <c r="S7" s="374"/>
      <c r="T7" s="374"/>
      <c r="U7" s="374"/>
      <c r="V7" s="374"/>
      <c r="W7" s="374"/>
      <c r="X7" s="374"/>
      <c r="Y7" s="374"/>
      <c r="Z7" s="374"/>
      <c r="AA7" s="374"/>
      <c r="AB7" s="374"/>
      <c r="AC7" s="374"/>
      <c r="AD7" s="374"/>
      <c r="AE7" s="374"/>
      <c r="AF7" s="374"/>
      <c r="AG7" s="374"/>
      <c r="AH7" s="374"/>
      <c r="AI7" s="374"/>
      <c r="AJ7" s="238"/>
      <c r="AL7" s="1916"/>
      <c r="AM7" s="1916"/>
      <c r="AN7" s="1916"/>
    </row>
    <row r="8" spans="1:43" ht="28.5" customHeight="1">
      <c r="A8" s="1923"/>
      <c r="B8" s="1924"/>
      <c r="C8" s="1929" t="s">
        <v>127</v>
      </c>
      <c r="D8" s="1930"/>
      <c r="E8" s="239">
        <f>SUM(E5:E7)</f>
        <v>0</v>
      </c>
      <c r="F8" s="239">
        <f t="shared" ref="F8:AI8" si="0">SUM(F5:F7)</f>
        <v>0</v>
      </c>
      <c r="G8" s="239">
        <f t="shared" si="0"/>
        <v>0</v>
      </c>
      <c r="H8" s="239">
        <f t="shared" si="0"/>
        <v>0</v>
      </c>
      <c r="I8" s="239">
        <f t="shared" si="0"/>
        <v>0</v>
      </c>
      <c r="J8" s="239">
        <f t="shared" si="0"/>
        <v>0</v>
      </c>
      <c r="K8" s="239">
        <f t="shared" si="0"/>
        <v>0</v>
      </c>
      <c r="L8" s="239">
        <f t="shared" si="0"/>
        <v>0</v>
      </c>
      <c r="M8" s="239">
        <f t="shared" si="0"/>
        <v>0</v>
      </c>
      <c r="N8" s="239">
        <f t="shared" si="0"/>
        <v>0</v>
      </c>
      <c r="O8" s="239">
        <f t="shared" si="0"/>
        <v>0</v>
      </c>
      <c r="P8" s="239">
        <f t="shared" si="0"/>
        <v>0</v>
      </c>
      <c r="Q8" s="239">
        <f t="shared" si="0"/>
        <v>0</v>
      </c>
      <c r="R8" s="239">
        <f t="shared" si="0"/>
        <v>0</v>
      </c>
      <c r="S8" s="239">
        <f t="shared" si="0"/>
        <v>0</v>
      </c>
      <c r="T8" s="239">
        <f t="shared" si="0"/>
        <v>0</v>
      </c>
      <c r="U8" s="239">
        <f t="shared" si="0"/>
        <v>0</v>
      </c>
      <c r="V8" s="239">
        <f t="shared" si="0"/>
        <v>0</v>
      </c>
      <c r="W8" s="239">
        <f t="shared" si="0"/>
        <v>0</v>
      </c>
      <c r="X8" s="239">
        <f t="shared" si="0"/>
        <v>0</v>
      </c>
      <c r="Y8" s="239">
        <f t="shared" si="0"/>
        <v>0</v>
      </c>
      <c r="Z8" s="239">
        <f t="shared" si="0"/>
        <v>0</v>
      </c>
      <c r="AA8" s="239">
        <f t="shared" si="0"/>
        <v>0</v>
      </c>
      <c r="AB8" s="239">
        <f t="shared" si="0"/>
        <v>0</v>
      </c>
      <c r="AC8" s="239">
        <f t="shared" si="0"/>
        <v>0</v>
      </c>
      <c r="AD8" s="239">
        <f t="shared" si="0"/>
        <v>0</v>
      </c>
      <c r="AE8" s="239">
        <f t="shared" si="0"/>
        <v>0</v>
      </c>
      <c r="AF8" s="239">
        <f t="shared" si="0"/>
        <v>0</v>
      </c>
      <c r="AG8" s="239">
        <f t="shared" si="0"/>
        <v>0</v>
      </c>
      <c r="AH8" s="239">
        <f t="shared" si="0"/>
        <v>0</v>
      </c>
      <c r="AI8" s="239">
        <f t="shared" si="0"/>
        <v>0</v>
      </c>
      <c r="AJ8" s="240">
        <f>SUM(E8:AI8)</f>
        <v>0</v>
      </c>
    </row>
    <row r="9" spans="1:43" ht="28.5" customHeight="1">
      <c r="A9" s="1919" t="s">
        <v>497</v>
      </c>
      <c r="B9" s="1920"/>
      <c r="C9" s="1925" t="s">
        <v>494</v>
      </c>
      <c r="D9" s="1926"/>
      <c r="E9" s="241">
        <f t="shared" ref="E9:AI9" si="1">E5*1</f>
        <v>0</v>
      </c>
      <c r="F9" s="241">
        <f t="shared" si="1"/>
        <v>0</v>
      </c>
      <c r="G9" s="241">
        <f t="shared" si="1"/>
        <v>0</v>
      </c>
      <c r="H9" s="241">
        <f t="shared" si="1"/>
        <v>0</v>
      </c>
      <c r="I9" s="241">
        <f t="shared" si="1"/>
        <v>0</v>
      </c>
      <c r="J9" s="241">
        <f t="shared" si="1"/>
        <v>0</v>
      </c>
      <c r="K9" s="241">
        <f t="shared" si="1"/>
        <v>0</v>
      </c>
      <c r="L9" s="241">
        <f t="shared" si="1"/>
        <v>0</v>
      </c>
      <c r="M9" s="241">
        <f t="shared" si="1"/>
        <v>0</v>
      </c>
      <c r="N9" s="241">
        <f t="shared" si="1"/>
        <v>0</v>
      </c>
      <c r="O9" s="241">
        <f t="shared" si="1"/>
        <v>0</v>
      </c>
      <c r="P9" s="241">
        <f t="shared" si="1"/>
        <v>0</v>
      </c>
      <c r="Q9" s="241">
        <f t="shared" si="1"/>
        <v>0</v>
      </c>
      <c r="R9" s="241">
        <f t="shared" si="1"/>
        <v>0</v>
      </c>
      <c r="S9" s="241">
        <f t="shared" si="1"/>
        <v>0</v>
      </c>
      <c r="T9" s="241">
        <f t="shared" si="1"/>
        <v>0</v>
      </c>
      <c r="U9" s="241">
        <f t="shared" si="1"/>
        <v>0</v>
      </c>
      <c r="V9" s="241">
        <f t="shared" si="1"/>
        <v>0</v>
      </c>
      <c r="W9" s="241">
        <f t="shared" si="1"/>
        <v>0</v>
      </c>
      <c r="X9" s="241">
        <f t="shared" si="1"/>
        <v>0</v>
      </c>
      <c r="Y9" s="241">
        <f t="shared" si="1"/>
        <v>0</v>
      </c>
      <c r="Z9" s="241">
        <f t="shared" si="1"/>
        <v>0</v>
      </c>
      <c r="AA9" s="241">
        <f t="shared" si="1"/>
        <v>0</v>
      </c>
      <c r="AB9" s="241">
        <f t="shared" si="1"/>
        <v>0</v>
      </c>
      <c r="AC9" s="241">
        <f t="shared" si="1"/>
        <v>0</v>
      </c>
      <c r="AD9" s="241">
        <f t="shared" si="1"/>
        <v>0</v>
      </c>
      <c r="AE9" s="241">
        <f t="shared" si="1"/>
        <v>0</v>
      </c>
      <c r="AF9" s="241">
        <f t="shared" si="1"/>
        <v>0</v>
      </c>
      <c r="AG9" s="241">
        <f t="shared" si="1"/>
        <v>0</v>
      </c>
      <c r="AH9" s="241">
        <f t="shared" si="1"/>
        <v>0</v>
      </c>
      <c r="AI9" s="241">
        <f t="shared" si="1"/>
        <v>0</v>
      </c>
      <c r="AJ9" s="242"/>
    </row>
    <row r="10" spans="1:43" ht="28.5" customHeight="1">
      <c r="A10" s="1921"/>
      <c r="B10" s="1922"/>
      <c r="C10" s="1927" t="s">
        <v>495</v>
      </c>
      <c r="D10" s="1928"/>
      <c r="E10" s="243">
        <f t="shared" ref="E10:AI10" si="2">E6*0.5</f>
        <v>0</v>
      </c>
      <c r="F10" s="243">
        <f t="shared" si="2"/>
        <v>0</v>
      </c>
      <c r="G10" s="243">
        <f t="shared" si="2"/>
        <v>0</v>
      </c>
      <c r="H10" s="243">
        <f t="shared" si="2"/>
        <v>0</v>
      </c>
      <c r="I10" s="243">
        <f t="shared" si="2"/>
        <v>0</v>
      </c>
      <c r="J10" s="243">
        <f t="shared" si="2"/>
        <v>0</v>
      </c>
      <c r="K10" s="243">
        <f t="shared" si="2"/>
        <v>0</v>
      </c>
      <c r="L10" s="243">
        <f t="shared" si="2"/>
        <v>0</v>
      </c>
      <c r="M10" s="243">
        <f t="shared" si="2"/>
        <v>0</v>
      </c>
      <c r="N10" s="243">
        <f t="shared" si="2"/>
        <v>0</v>
      </c>
      <c r="O10" s="243">
        <f t="shared" si="2"/>
        <v>0</v>
      </c>
      <c r="P10" s="243">
        <f t="shared" si="2"/>
        <v>0</v>
      </c>
      <c r="Q10" s="243">
        <f t="shared" si="2"/>
        <v>0</v>
      </c>
      <c r="R10" s="243">
        <f t="shared" si="2"/>
        <v>0</v>
      </c>
      <c r="S10" s="243">
        <f t="shared" si="2"/>
        <v>0</v>
      </c>
      <c r="T10" s="243">
        <f t="shared" si="2"/>
        <v>0</v>
      </c>
      <c r="U10" s="243">
        <f t="shared" si="2"/>
        <v>0</v>
      </c>
      <c r="V10" s="243">
        <f t="shared" si="2"/>
        <v>0</v>
      </c>
      <c r="W10" s="243">
        <f t="shared" si="2"/>
        <v>0</v>
      </c>
      <c r="X10" s="243">
        <f t="shared" si="2"/>
        <v>0</v>
      </c>
      <c r="Y10" s="243">
        <f t="shared" si="2"/>
        <v>0</v>
      </c>
      <c r="Z10" s="243">
        <f t="shared" si="2"/>
        <v>0</v>
      </c>
      <c r="AA10" s="243">
        <f t="shared" si="2"/>
        <v>0</v>
      </c>
      <c r="AB10" s="243">
        <f t="shared" si="2"/>
        <v>0</v>
      </c>
      <c r="AC10" s="243">
        <f t="shared" si="2"/>
        <v>0</v>
      </c>
      <c r="AD10" s="243">
        <f t="shared" si="2"/>
        <v>0</v>
      </c>
      <c r="AE10" s="243">
        <f t="shared" si="2"/>
        <v>0</v>
      </c>
      <c r="AF10" s="243">
        <f t="shared" si="2"/>
        <v>0</v>
      </c>
      <c r="AG10" s="243">
        <f t="shared" si="2"/>
        <v>0</v>
      </c>
      <c r="AH10" s="243">
        <f t="shared" si="2"/>
        <v>0</v>
      </c>
      <c r="AI10" s="243">
        <f t="shared" si="2"/>
        <v>0</v>
      </c>
      <c r="AJ10" s="244"/>
    </row>
    <row r="11" spans="1:43" ht="28.5" customHeight="1">
      <c r="A11" s="1921"/>
      <c r="B11" s="1922"/>
      <c r="C11" s="1927" t="s">
        <v>496</v>
      </c>
      <c r="D11" s="1928"/>
      <c r="E11" s="243">
        <f t="shared" ref="E11:AI11" si="3">E7*0.33</f>
        <v>0</v>
      </c>
      <c r="F11" s="243">
        <f t="shared" si="3"/>
        <v>0</v>
      </c>
      <c r="G11" s="243">
        <f t="shared" si="3"/>
        <v>0</v>
      </c>
      <c r="H11" s="243">
        <f t="shared" si="3"/>
        <v>0</v>
      </c>
      <c r="I11" s="243">
        <f t="shared" si="3"/>
        <v>0</v>
      </c>
      <c r="J11" s="243">
        <f t="shared" si="3"/>
        <v>0</v>
      </c>
      <c r="K11" s="243">
        <f t="shared" si="3"/>
        <v>0</v>
      </c>
      <c r="L11" s="243">
        <f t="shared" si="3"/>
        <v>0</v>
      </c>
      <c r="M11" s="243">
        <f t="shared" si="3"/>
        <v>0</v>
      </c>
      <c r="N11" s="243">
        <f t="shared" si="3"/>
        <v>0</v>
      </c>
      <c r="O11" s="243">
        <f t="shared" si="3"/>
        <v>0</v>
      </c>
      <c r="P11" s="243">
        <f t="shared" si="3"/>
        <v>0</v>
      </c>
      <c r="Q11" s="243">
        <f t="shared" si="3"/>
        <v>0</v>
      </c>
      <c r="R11" s="243">
        <f t="shared" si="3"/>
        <v>0</v>
      </c>
      <c r="S11" s="243">
        <f t="shared" si="3"/>
        <v>0</v>
      </c>
      <c r="T11" s="243">
        <f t="shared" si="3"/>
        <v>0</v>
      </c>
      <c r="U11" s="243">
        <f t="shared" si="3"/>
        <v>0</v>
      </c>
      <c r="V11" s="243">
        <f t="shared" si="3"/>
        <v>0</v>
      </c>
      <c r="W11" s="243">
        <f t="shared" si="3"/>
        <v>0</v>
      </c>
      <c r="X11" s="243">
        <f t="shared" si="3"/>
        <v>0</v>
      </c>
      <c r="Y11" s="243">
        <f t="shared" si="3"/>
        <v>0</v>
      </c>
      <c r="Z11" s="243">
        <f t="shared" si="3"/>
        <v>0</v>
      </c>
      <c r="AA11" s="243">
        <f t="shared" si="3"/>
        <v>0</v>
      </c>
      <c r="AB11" s="243">
        <f t="shared" si="3"/>
        <v>0</v>
      </c>
      <c r="AC11" s="243">
        <f t="shared" si="3"/>
        <v>0</v>
      </c>
      <c r="AD11" s="243">
        <f t="shared" si="3"/>
        <v>0</v>
      </c>
      <c r="AE11" s="243">
        <f t="shared" si="3"/>
        <v>0</v>
      </c>
      <c r="AF11" s="243">
        <f t="shared" si="3"/>
        <v>0</v>
      </c>
      <c r="AG11" s="243">
        <f t="shared" si="3"/>
        <v>0</v>
      </c>
      <c r="AH11" s="243">
        <f t="shared" si="3"/>
        <v>0</v>
      </c>
      <c r="AI11" s="243">
        <f t="shared" si="3"/>
        <v>0</v>
      </c>
      <c r="AJ11" s="245"/>
    </row>
    <row r="12" spans="1:43" ht="28.5" customHeight="1">
      <c r="A12" s="1923"/>
      <c r="B12" s="1924"/>
      <c r="C12" s="1929" t="s">
        <v>127</v>
      </c>
      <c r="D12" s="1930"/>
      <c r="E12" s="239">
        <f>SUM(E9:E11)</f>
        <v>0</v>
      </c>
      <c r="F12" s="239">
        <f t="shared" ref="F12:AI12" si="4">SUM(F9:F11)</f>
        <v>0</v>
      </c>
      <c r="G12" s="239">
        <f t="shared" si="4"/>
        <v>0</v>
      </c>
      <c r="H12" s="239">
        <f t="shared" si="4"/>
        <v>0</v>
      </c>
      <c r="I12" s="239">
        <f t="shared" si="4"/>
        <v>0</v>
      </c>
      <c r="J12" s="239">
        <f t="shared" si="4"/>
        <v>0</v>
      </c>
      <c r="K12" s="239">
        <f t="shared" si="4"/>
        <v>0</v>
      </c>
      <c r="L12" s="239">
        <f t="shared" si="4"/>
        <v>0</v>
      </c>
      <c r="M12" s="239">
        <f t="shared" si="4"/>
        <v>0</v>
      </c>
      <c r="N12" s="239">
        <f t="shared" si="4"/>
        <v>0</v>
      </c>
      <c r="O12" s="239">
        <f t="shared" si="4"/>
        <v>0</v>
      </c>
      <c r="P12" s="239">
        <f t="shared" si="4"/>
        <v>0</v>
      </c>
      <c r="Q12" s="239">
        <f t="shared" si="4"/>
        <v>0</v>
      </c>
      <c r="R12" s="239">
        <f t="shared" si="4"/>
        <v>0</v>
      </c>
      <c r="S12" s="239">
        <f t="shared" si="4"/>
        <v>0</v>
      </c>
      <c r="T12" s="239">
        <f t="shared" si="4"/>
        <v>0</v>
      </c>
      <c r="U12" s="239">
        <f t="shared" si="4"/>
        <v>0</v>
      </c>
      <c r="V12" s="239">
        <f t="shared" si="4"/>
        <v>0</v>
      </c>
      <c r="W12" s="239">
        <f t="shared" si="4"/>
        <v>0</v>
      </c>
      <c r="X12" s="239">
        <f t="shared" si="4"/>
        <v>0</v>
      </c>
      <c r="Y12" s="239">
        <f t="shared" si="4"/>
        <v>0</v>
      </c>
      <c r="Z12" s="239">
        <f t="shared" si="4"/>
        <v>0</v>
      </c>
      <c r="AA12" s="239">
        <f t="shared" si="4"/>
        <v>0</v>
      </c>
      <c r="AB12" s="239">
        <f t="shared" si="4"/>
        <v>0</v>
      </c>
      <c r="AC12" s="239">
        <f t="shared" si="4"/>
        <v>0</v>
      </c>
      <c r="AD12" s="239">
        <f t="shared" si="4"/>
        <v>0</v>
      </c>
      <c r="AE12" s="239">
        <f t="shared" si="4"/>
        <v>0</v>
      </c>
      <c r="AF12" s="239">
        <f t="shared" si="4"/>
        <v>0</v>
      </c>
      <c r="AG12" s="239">
        <f t="shared" si="4"/>
        <v>0</v>
      </c>
      <c r="AH12" s="239">
        <f t="shared" si="4"/>
        <v>0</v>
      </c>
      <c r="AI12" s="239">
        <f t="shared" si="4"/>
        <v>0</v>
      </c>
      <c r="AJ12" s="246">
        <f>SUM(E12:AI12)</f>
        <v>0</v>
      </c>
    </row>
    <row r="13" spans="1:43" ht="28.5" customHeight="1">
      <c r="A13" s="1931" t="s">
        <v>498</v>
      </c>
      <c r="B13" s="1932"/>
      <c r="C13" s="1932"/>
      <c r="D13" s="1933"/>
      <c r="E13" s="375"/>
      <c r="F13" s="375"/>
      <c r="G13" s="375"/>
      <c r="H13" s="375"/>
      <c r="I13" s="375"/>
      <c r="J13" s="375"/>
      <c r="K13" s="375"/>
      <c r="L13" s="375"/>
      <c r="M13" s="375"/>
      <c r="N13" s="375"/>
      <c r="O13" s="375"/>
      <c r="P13" s="375"/>
      <c r="Q13" s="375"/>
      <c r="R13" s="375"/>
      <c r="S13" s="375"/>
      <c r="T13" s="375"/>
      <c r="U13" s="375"/>
      <c r="V13" s="375"/>
      <c r="W13" s="375"/>
      <c r="X13" s="375"/>
      <c r="Y13" s="375"/>
      <c r="Z13" s="375"/>
      <c r="AA13" s="375"/>
      <c r="AB13" s="375"/>
      <c r="AC13" s="375"/>
      <c r="AD13" s="375"/>
      <c r="AE13" s="375"/>
      <c r="AF13" s="375"/>
      <c r="AG13" s="375"/>
      <c r="AH13" s="375"/>
      <c r="AI13" s="376"/>
      <c r="AJ13" s="375"/>
    </row>
    <row r="15" spans="1:43" ht="19.5" customHeight="1">
      <c r="A15" s="1917" t="s">
        <v>499</v>
      </c>
      <c r="B15" s="1917"/>
      <c r="C15" s="1917"/>
      <c r="D15" s="1917"/>
      <c r="E15" s="1917"/>
      <c r="F15" s="1917"/>
      <c r="G15" s="1917"/>
      <c r="H15" s="1917"/>
      <c r="I15" s="1955">
        <f>COUNTIF(E8:AI8,"&gt;0")</f>
        <v>0</v>
      </c>
      <c r="J15" s="1955"/>
      <c r="K15" s="1955"/>
      <c r="L15" s="232" t="s">
        <v>99</v>
      </c>
      <c r="O15" s="1917" t="s">
        <v>500</v>
      </c>
      <c r="P15" s="1917"/>
      <c r="Q15" s="1917"/>
      <c r="R15" s="1917"/>
      <c r="S15" s="1917"/>
      <c r="T15" s="1917"/>
      <c r="U15" s="1917"/>
      <c r="V15" s="1917"/>
      <c r="W15" s="1917"/>
      <c r="X15" s="1917"/>
      <c r="Y15" s="1917"/>
      <c r="Z15" s="1955" t="e">
        <f>AJ8/I15</f>
        <v>#DIV/0!</v>
      </c>
      <c r="AA15" s="1955"/>
      <c r="AB15" s="1955"/>
      <c r="AC15" s="232" t="s">
        <v>39</v>
      </c>
    </row>
    <row r="17" spans="1:37" ht="21.75" customHeight="1">
      <c r="B17" s="232" t="s">
        <v>501</v>
      </c>
      <c r="C17" s="232" t="s">
        <v>702</v>
      </c>
    </row>
    <row r="18" spans="1:37" ht="21.75" customHeight="1">
      <c r="C18" s="232" t="s">
        <v>502</v>
      </c>
    </row>
    <row r="19" spans="1:37" ht="21.75" customHeight="1">
      <c r="C19" s="1950" t="s">
        <v>1035</v>
      </c>
      <c r="D19" s="1950"/>
      <c r="E19" s="1950"/>
      <c r="F19" s="1950"/>
      <c r="G19" s="1950"/>
      <c r="H19" s="1950"/>
      <c r="I19" s="1950"/>
      <c r="J19" s="1950"/>
      <c r="K19" s="1950"/>
      <c r="L19" s="1950"/>
      <c r="M19" s="1950"/>
      <c r="N19" s="1950"/>
      <c r="O19" s="1950"/>
      <c r="P19" s="1950"/>
      <c r="Q19" s="1950"/>
      <c r="R19" s="1950"/>
      <c r="S19" s="1950"/>
      <c r="T19" s="1950"/>
      <c r="U19" s="1950"/>
      <c r="V19" s="1950"/>
      <c r="W19" s="1950"/>
      <c r="X19" s="1950"/>
      <c r="Y19" s="1950"/>
      <c r="Z19" s="1950"/>
      <c r="AA19" s="1950"/>
      <c r="AB19" s="1950"/>
      <c r="AC19" s="1950"/>
      <c r="AD19" s="1950"/>
      <c r="AE19" s="1950"/>
      <c r="AF19" s="1950"/>
      <c r="AG19" s="1950"/>
      <c r="AH19" s="1950"/>
      <c r="AI19" s="1950"/>
      <c r="AJ19" s="1950"/>
      <c r="AK19" s="1950"/>
    </row>
    <row r="20" spans="1:37" ht="21.75" customHeight="1">
      <c r="A20" s="395"/>
      <c r="C20" s="395"/>
      <c r="D20" s="395"/>
      <c r="E20" s="395"/>
      <c r="F20" s="395"/>
      <c r="G20" s="395"/>
      <c r="H20" s="395"/>
      <c r="I20" s="395"/>
      <c r="J20" s="231"/>
      <c r="K20" s="231"/>
    </row>
    <row r="21" spans="1:37" ht="36" customHeight="1">
      <c r="A21" s="1949" t="s">
        <v>491</v>
      </c>
      <c r="B21" s="1949"/>
      <c r="C21" s="1949"/>
      <c r="D21" s="1949"/>
      <c r="E21" s="1949"/>
      <c r="F21" s="1949"/>
      <c r="G21" s="1949"/>
      <c r="H21" s="1949"/>
      <c r="I21" s="1949"/>
      <c r="J21" s="1949"/>
      <c r="K21" s="1949"/>
      <c r="L21" s="1949"/>
      <c r="M21" s="1949"/>
      <c r="N21" s="1949"/>
      <c r="O21" s="1949"/>
      <c r="P21" s="1949"/>
      <c r="Q21" s="1949"/>
      <c r="R21" s="1949"/>
      <c r="S21" s="1949"/>
      <c r="T21" s="1949"/>
      <c r="U21" s="1949"/>
      <c r="V21" s="1949"/>
      <c r="W21" s="1949"/>
      <c r="X21" s="1949"/>
      <c r="Y21" s="1949"/>
      <c r="Z21" s="1949"/>
      <c r="AA21" s="1949"/>
      <c r="AB21" s="1949"/>
      <c r="AC21" s="1949"/>
      <c r="AD21" s="1949"/>
      <c r="AE21" s="1949"/>
      <c r="AF21" s="1949"/>
      <c r="AG21" s="1949"/>
      <c r="AH21" s="1949"/>
      <c r="AI21" s="1949"/>
      <c r="AJ21" s="1949"/>
    </row>
    <row r="22" spans="1:37" ht="19.5" customHeight="1">
      <c r="A22" s="395"/>
      <c r="B22" s="395"/>
      <c r="C22" s="395"/>
      <c r="D22" s="395"/>
      <c r="E22" s="395"/>
      <c r="F22" s="395"/>
      <c r="G22" s="395"/>
      <c r="H22" s="395"/>
      <c r="I22" s="395"/>
      <c r="J22" s="395"/>
      <c r="K22" s="395"/>
    </row>
    <row r="23" spans="1:37" ht="18" customHeight="1">
      <c r="A23" s="1934"/>
      <c r="B23" s="1935"/>
      <c r="C23" s="1936"/>
      <c r="D23" s="1943" t="s">
        <v>459</v>
      </c>
      <c r="E23" s="1944"/>
      <c r="F23" s="1944"/>
      <c r="G23" s="1944"/>
      <c r="H23" s="1944"/>
      <c r="I23" s="1944"/>
      <c r="J23" s="1944"/>
      <c r="K23" s="1944"/>
      <c r="L23" s="1944"/>
      <c r="M23" s="1944"/>
      <c r="N23" s="1944"/>
      <c r="O23" s="1944"/>
      <c r="P23" s="1944"/>
      <c r="Q23" s="1944"/>
      <c r="R23" s="1944"/>
      <c r="S23" s="1944"/>
      <c r="T23" s="1944"/>
      <c r="U23" s="1944"/>
      <c r="V23" s="1944"/>
      <c r="W23" s="1944"/>
      <c r="X23" s="1944"/>
      <c r="Y23" s="1944"/>
      <c r="Z23" s="1944"/>
      <c r="AA23" s="1944"/>
      <c r="AB23" s="1944"/>
      <c r="AC23" s="1944"/>
      <c r="AD23" s="1944"/>
      <c r="AE23" s="1944"/>
      <c r="AF23" s="1944"/>
      <c r="AG23" s="1944"/>
      <c r="AH23" s="1944"/>
      <c r="AI23" s="1945"/>
      <c r="AJ23" s="1946" t="s">
        <v>127</v>
      </c>
    </row>
    <row r="24" spans="1:37" ht="18" customHeight="1">
      <c r="A24" s="1937"/>
      <c r="B24" s="1938"/>
      <c r="C24" s="1939"/>
      <c r="D24" s="234" t="s">
        <v>99</v>
      </c>
      <c r="E24" s="235">
        <v>1</v>
      </c>
      <c r="F24" s="235">
        <v>2</v>
      </c>
      <c r="G24" s="235">
        <v>3</v>
      </c>
      <c r="H24" s="235">
        <v>4</v>
      </c>
      <c r="I24" s="235">
        <v>5</v>
      </c>
      <c r="J24" s="235">
        <v>6</v>
      </c>
      <c r="K24" s="235">
        <v>7</v>
      </c>
      <c r="L24" s="235">
        <v>8</v>
      </c>
      <c r="M24" s="235">
        <v>9</v>
      </c>
      <c r="N24" s="235">
        <v>10</v>
      </c>
      <c r="O24" s="235">
        <v>11</v>
      </c>
      <c r="P24" s="235">
        <v>12</v>
      </c>
      <c r="Q24" s="235">
        <v>13</v>
      </c>
      <c r="R24" s="235">
        <v>14</v>
      </c>
      <c r="S24" s="235">
        <v>15</v>
      </c>
      <c r="T24" s="235">
        <v>16</v>
      </c>
      <c r="U24" s="235">
        <v>17</v>
      </c>
      <c r="V24" s="235">
        <v>18</v>
      </c>
      <c r="W24" s="235">
        <v>19</v>
      </c>
      <c r="X24" s="235">
        <v>20</v>
      </c>
      <c r="Y24" s="235">
        <v>21</v>
      </c>
      <c r="Z24" s="235">
        <v>22</v>
      </c>
      <c r="AA24" s="235">
        <v>23</v>
      </c>
      <c r="AB24" s="235">
        <v>24</v>
      </c>
      <c r="AC24" s="235">
        <v>25</v>
      </c>
      <c r="AD24" s="235">
        <v>26</v>
      </c>
      <c r="AE24" s="235">
        <v>27</v>
      </c>
      <c r="AF24" s="235">
        <v>28</v>
      </c>
      <c r="AG24" s="235">
        <v>29</v>
      </c>
      <c r="AH24" s="235">
        <v>30</v>
      </c>
      <c r="AI24" s="235">
        <v>31</v>
      </c>
      <c r="AJ24" s="1947"/>
    </row>
    <row r="25" spans="1:37" ht="18" customHeight="1">
      <c r="A25" s="1940"/>
      <c r="B25" s="1941"/>
      <c r="C25" s="1942"/>
      <c r="D25" s="234" t="s">
        <v>492</v>
      </c>
      <c r="E25" s="394" t="s">
        <v>93</v>
      </c>
      <c r="F25" s="394" t="s">
        <v>94</v>
      </c>
      <c r="G25" s="394" t="s">
        <v>95</v>
      </c>
      <c r="H25" s="394" t="s">
        <v>96</v>
      </c>
      <c r="I25" s="394" t="s">
        <v>116</v>
      </c>
      <c r="J25" s="394" t="s">
        <v>117</v>
      </c>
      <c r="K25" s="394" t="s">
        <v>118</v>
      </c>
      <c r="L25" s="394" t="s">
        <v>119</v>
      </c>
      <c r="M25" s="394" t="s">
        <v>120</v>
      </c>
      <c r="N25" s="394" t="s">
        <v>121</v>
      </c>
      <c r="O25" s="394" t="s">
        <v>115</v>
      </c>
      <c r="P25" s="394" t="s">
        <v>116</v>
      </c>
      <c r="Q25" s="394" t="s">
        <v>117</v>
      </c>
      <c r="R25" s="394" t="s">
        <v>118</v>
      </c>
      <c r="S25" s="394" t="s">
        <v>119</v>
      </c>
      <c r="T25" s="394" t="s">
        <v>120</v>
      </c>
      <c r="U25" s="394" t="s">
        <v>121</v>
      </c>
      <c r="V25" s="394" t="s">
        <v>115</v>
      </c>
      <c r="W25" s="394" t="s">
        <v>116</v>
      </c>
      <c r="X25" s="394" t="s">
        <v>117</v>
      </c>
      <c r="Y25" s="394" t="s">
        <v>118</v>
      </c>
      <c r="Z25" s="394" t="s">
        <v>119</v>
      </c>
      <c r="AA25" s="394" t="s">
        <v>120</v>
      </c>
      <c r="AB25" s="394" t="s">
        <v>121</v>
      </c>
      <c r="AC25" s="394" t="s">
        <v>115</v>
      </c>
      <c r="AD25" s="394" t="s">
        <v>116</v>
      </c>
      <c r="AE25" s="394" t="s">
        <v>117</v>
      </c>
      <c r="AF25" s="394" t="s">
        <v>118</v>
      </c>
      <c r="AG25" s="394" t="s">
        <v>119</v>
      </c>
      <c r="AH25" s="394" t="s">
        <v>120</v>
      </c>
      <c r="AI25" s="394" t="s">
        <v>121</v>
      </c>
      <c r="AJ25" s="1948"/>
    </row>
    <row r="26" spans="1:37" ht="45" customHeight="1">
      <c r="A26" s="1919" t="s">
        <v>493</v>
      </c>
      <c r="B26" s="1920"/>
      <c r="C26" s="1925" t="s">
        <v>494</v>
      </c>
      <c r="D26" s="1926"/>
      <c r="E26" s="249">
        <v>1</v>
      </c>
      <c r="F26" s="249"/>
      <c r="G26" s="249">
        <v>1</v>
      </c>
      <c r="H26" s="249"/>
      <c r="I26" s="249">
        <v>1</v>
      </c>
      <c r="J26" s="249"/>
      <c r="K26" s="249"/>
      <c r="L26" s="249">
        <v>1</v>
      </c>
      <c r="M26" s="249"/>
      <c r="N26" s="249">
        <v>1</v>
      </c>
      <c r="O26" s="249"/>
      <c r="P26" s="249">
        <v>1</v>
      </c>
      <c r="Q26" s="249"/>
      <c r="R26" s="249"/>
      <c r="S26" s="249">
        <v>1</v>
      </c>
      <c r="T26" s="249"/>
      <c r="U26" s="249">
        <v>1</v>
      </c>
      <c r="V26" s="249"/>
      <c r="W26" s="249">
        <v>1</v>
      </c>
      <c r="X26" s="249"/>
      <c r="Y26" s="249"/>
      <c r="Z26" s="249">
        <v>1</v>
      </c>
      <c r="AA26" s="249"/>
      <c r="AB26" s="249">
        <v>1</v>
      </c>
      <c r="AC26" s="249"/>
      <c r="AD26" s="249">
        <v>1</v>
      </c>
      <c r="AE26" s="249"/>
      <c r="AF26" s="249"/>
      <c r="AG26" s="249">
        <v>1</v>
      </c>
      <c r="AH26" s="249"/>
      <c r="AI26" s="249">
        <v>1</v>
      </c>
      <c r="AJ26" s="236"/>
    </row>
    <row r="27" spans="1:37" ht="33" customHeight="1">
      <c r="A27" s="1921"/>
      <c r="B27" s="1922"/>
      <c r="C27" s="1927" t="s">
        <v>495</v>
      </c>
      <c r="D27" s="1928"/>
      <c r="E27" s="250"/>
      <c r="F27" s="250">
        <v>1</v>
      </c>
      <c r="G27" s="250"/>
      <c r="H27" s="250">
        <v>1</v>
      </c>
      <c r="I27" s="250">
        <v>1</v>
      </c>
      <c r="J27" s="250"/>
      <c r="K27" s="250"/>
      <c r="L27" s="250"/>
      <c r="M27" s="250">
        <v>1</v>
      </c>
      <c r="N27" s="250"/>
      <c r="O27" s="250">
        <v>1</v>
      </c>
      <c r="P27" s="250">
        <v>1</v>
      </c>
      <c r="Q27" s="250"/>
      <c r="R27" s="250"/>
      <c r="S27" s="250"/>
      <c r="T27" s="250">
        <v>1</v>
      </c>
      <c r="U27" s="250"/>
      <c r="V27" s="250">
        <v>1</v>
      </c>
      <c r="W27" s="250">
        <v>1</v>
      </c>
      <c r="X27" s="250"/>
      <c r="Y27" s="250"/>
      <c r="Z27" s="250"/>
      <c r="AA27" s="250">
        <v>1</v>
      </c>
      <c r="AB27" s="250"/>
      <c r="AC27" s="250">
        <v>1</v>
      </c>
      <c r="AD27" s="250">
        <v>1</v>
      </c>
      <c r="AE27" s="250"/>
      <c r="AF27" s="250"/>
      <c r="AG27" s="250"/>
      <c r="AH27" s="250">
        <v>1</v>
      </c>
      <c r="AI27" s="250"/>
      <c r="AJ27" s="237"/>
    </row>
    <row r="28" spans="1:37" ht="33" customHeight="1">
      <c r="A28" s="1921"/>
      <c r="B28" s="1922"/>
      <c r="C28" s="1927" t="s">
        <v>496</v>
      </c>
      <c r="D28" s="1928"/>
      <c r="E28" s="251"/>
      <c r="F28" s="251">
        <v>2</v>
      </c>
      <c r="G28" s="251"/>
      <c r="H28" s="251">
        <v>2</v>
      </c>
      <c r="I28" s="251">
        <v>1</v>
      </c>
      <c r="J28" s="251"/>
      <c r="K28" s="251"/>
      <c r="L28" s="251"/>
      <c r="M28" s="251">
        <v>2</v>
      </c>
      <c r="N28" s="251"/>
      <c r="O28" s="251">
        <v>2</v>
      </c>
      <c r="P28" s="251">
        <v>1</v>
      </c>
      <c r="Q28" s="251"/>
      <c r="R28" s="251"/>
      <c r="S28" s="251"/>
      <c r="T28" s="251">
        <v>2</v>
      </c>
      <c r="U28" s="251"/>
      <c r="V28" s="251">
        <v>2</v>
      </c>
      <c r="W28" s="251">
        <v>1</v>
      </c>
      <c r="X28" s="251"/>
      <c r="Y28" s="251"/>
      <c r="Z28" s="251"/>
      <c r="AA28" s="251">
        <v>2</v>
      </c>
      <c r="AB28" s="251"/>
      <c r="AC28" s="251">
        <v>2</v>
      </c>
      <c r="AD28" s="251">
        <v>1</v>
      </c>
      <c r="AE28" s="251"/>
      <c r="AF28" s="251"/>
      <c r="AG28" s="251"/>
      <c r="AH28" s="251">
        <v>2</v>
      </c>
      <c r="AI28" s="251"/>
      <c r="AJ28" s="238"/>
    </row>
    <row r="29" spans="1:37" ht="33" customHeight="1">
      <c r="A29" s="1923"/>
      <c r="B29" s="1924"/>
      <c r="C29" s="1929" t="s">
        <v>127</v>
      </c>
      <c r="D29" s="1930"/>
      <c r="E29" s="252">
        <f t="shared" ref="E29:AI29" si="5">SUM(E26:E28)</f>
        <v>1</v>
      </c>
      <c r="F29" s="252">
        <f t="shared" si="5"/>
        <v>3</v>
      </c>
      <c r="G29" s="252">
        <f t="shared" si="5"/>
        <v>1</v>
      </c>
      <c r="H29" s="252">
        <f t="shared" si="5"/>
        <v>3</v>
      </c>
      <c r="I29" s="252">
        <f t="shared" si="5"/>
        <v>3</v>
      </c>
      <c r="J29" s="252">
        <f t="shared" si="5"/>
        <v>0</v>
      </c>
      <c r="K29" s="252">
        <f t="shared" si="5"/>
        <v>0</v>
      </c>
      <c r="L29" s="252">
        <f t="shared" si="5"/>
        <v>1</v>
      </c>
      <c r="M29" s="252">
        <f t="shared" si="5"/>
        <v>3</v>
      </c>
      <c r="N29" s="252">
        <f t="shared" si="5"/>
        <v>1</v>
      </c>
      <c r="O29" s="252">
        <f t="shared" si="5"/>
        <v>3</v>
      </c>
      <c r="P29" s="252">
        <f t="shared" si="5"/>
        <v>3</v>
      </c>
      <c r="Q29" s="252">
        <f t="shared" si="5"/>
        <v>0</v>
      </c>
      <c r="R29" s="252">
        <f t="shared" si="5"/>
        <v>0</v>
      </c>
      <c r="S29" s="252">
        <f t="shared" si="5"/>
        <v>1</v>
      </c>
      <c r="T29" s="252">
        <f t="shared" si="5"/>
        <v>3</v>
      </c>
      <c r="U29" s="252">
        <f t="shared" si="5"/>
        <v>1</v>
      </c>
      <c r="V29" s="252">
        <f t="shared" si="5"/>
        <v>3</v>
      </c>
      <c r="W29" s="252">
        <f t="shared" si="5"/>
        <v>3</v>
      </c>
      <c r="X29" s="252">
        <f t="shared" si="5"/>
        <v>0</v>
      </c>
      <c r="Y29" s="252">
        <f t="shared" si="5"/>
        <v>0</v>
      </c>
      <c r="Z29" s="252">
        <f t="shared" si="5"/>
        <v>1</v>
      </c>
      <c r="AA29" s="252">
        <f t="shared" si="5"/>
        <v>3</v>
      </c>
      <c r="AB29" s="252">
        <f t="shared" si="5"/>
        <v>1</v>
      </c>
      <c r="AC29" s="252">
        <f t="shared" si="5"/>
        <v>3</v>
      </c>
      <c r="AD29" s="252">
        <f t="shared" si="5"/>
        <v>3</v>
      </c>
      <c r="AE29" s="252">
        <f t="shared" si="5"/>
        <v>0</v>
      </c>
      <c r="AF29" s="252">
        <f t="shared" si="5"/>
        <v>0</v>
      </c>
      <c r="AG29" s="252">
        <f t="shared" si="5"/>
        <v>1</v>
      </c>
      <c r="AH29" s="252">
        <f t="shared" si="5"/>
        <v>3</v>
      </c>
      <c r="AI29" s="252">
        <f t="shared" si="5"/>
        <v>1</v>
      </c>
      <c r="AJ29" s="253">
        <f>SUM(E29:AI29)</f>
        <v>49</v>
      </c>
    </row>
    <row r="30" spans="1:37" ht="33" customHeight="1">
      <c r="A30" s="1919" t="s">
        <v>497</v>
      </c>
      <c r="B30" s="1920"/>
      <c r="C30" s="1925" t="s">
        <v>494</v>
      </c>
      <c r="D30" s="1926"/>
      <c r="E30" s="249">
        <f t="shared" ref="E30:AI30" si="6">E26*1</f>
        <v>1</v>
      </c>
      <c r="F30" s="249">
        <f t="shared" si="6"/>
        <v>0</v>
      </c>
      <c r="G30" s="249">
        <f t="shared" si="6"/>
        <v>1</v>
      </c>
      <c r="H30" s="249">
        <f t="shared" si="6"/>
        <v>0</v>
      </c>
      <c r="I30" s="249">
        <f t="shared" si="6"/>
        <v>1</v>
      </c>
      <c r="J30" s="249">
        <f t="shared" si="6"/>
        <v>0</v>
      </c>
      <c r="K30" s="249">
        <f t="shared" si="6"/>
        <v>0</v>
      </c>
      <c r="L30" s="249">
        <f t="shared" si="6"/>
        <v>1</v>
      </c>
      <c r="M30" s="249">
        <f t="shared" si="6"/>
        <v>0</v>
      </c>
      <c r="N30" s="249">
        <f t="shared" si="6"/>
        <v>1</v>
      </c>
      <c r="O30" s="249">
        <f t="shared" si="6"/>
        <v>0</v>
      </c>
      <c r="P30" s="249">
        <f t="shared" si="6"/>
        <v>1</v>
      </c>
      <c r="Q30" s="249">
        <f t="shared" si="6"/>
        <v>0</v>
      </c>
      <c r="R30" s="249">
        <f t="shared" si="6"/>
        <v>0</v>
      </c>
      <c r="S30" s="249">
        <f t="shared" si="6"/>
        <v>1</v>
      </c>
      <c r="T30" s="249">
        <f t="shared" si="6"/>
        <v>0</v>
      </c>
      <c r="U30" s="249">
        <f t="shared" si="6"/>
        <v>1</v>
      </c>
      <c r="V30" s="249">
        <f t="shared" si="6"/>
        <v>0</v>
      </c>
      <c r="W30" s="249">
        <f t="shared" si="6"/>
        <v>1</v>
      </c>
      <c r="X30" s="249">
        <f t="shared" si="6"/>
        <v>0</v>
      </c>
      <c r="Y30" s="249">
        <f t="shared" si="6"/>
        <v>0</v>
      </c>
      <c r="Z30" s="249">
        <f t="shared" si="6"/>
        <v>1</v>
      </c>
      <c r="AA30" s="249">
        <f t="shared" si="6"/>
        <v>0</v>
      </c>
      <c r="AB30" s="249">
        <f t="shared" si="6"/>
        <v>1</v>
      </c>
      <c r="AC30" s="249">
        <f t="shared" si="6"/>
        <v>0</v>
      </c>
      <c r="AD30" s="249">
        <f t="shared" si="6"/>
        <v>1</v>
      </c>
      <c r="AE30" s="249">
        <f t="shared" si="6"/>
        <v>0</v>
      </c>
      <c r="AF30" s="249">
        <f t="shared" si="6"/>
        <v>0</v>
      </c>
      <c r="AG30" s="249">
        <f t="shared" si="6"/>
        <v>1</v>
      </c>
      <c r="AH30" s="249">
        <f t="shared" si="6"/>
        <v>0</v>
      </c>
      <c r="AI30" s="249">
        <f t="shared" si="6"/>
        <v>1</v>
      </c>
      <c r="AJ30" s="236"/>
    </row>
    <row r="31" spans="1:37" ht="33" customHeight="1">
      <c r="A31" s="1921"/>
      <c r="B31" s="1922"/>
      <c r="C31" s="1927" t="s">
        <v>495</v>
      </c>
      <c r="D31" s="1928"/>
      <c r="E31" s="250">
        <f t="shared" ref="E31:AI31" si="7">E27*0.5</f>
        <v>0</v>
      </c>
      <c r="F31" s="250">
        <f t="shared" si="7"/>
        <v>0.5</v>
      </c>
      <c r="G31" s="250">
        <f t="shared" si="7"/>
        <v>0</v>
      </c>
      <c r="H31" s="250">
        <f t="shared" si="7"/>
        <v>0.5</v>
      </c>
      <c r="I31" s="250">
        <f t="shared" si="7"/>
        <v>0.5</v>
      </c>
      <c r="J31" s="250">
        <f t="shared" si="7"/>
        <v>0</v>
      </c>
      <c r="K31" s="250">
        <f t="shared" si="7"/>
        <v>0</v>
      </c>
      <c r="L31" s="250">
        <f t="shared" si="7"/>
        <v>0</v>
      </c>
      <c r="M31" s="250">
        <f t="shared" si="7"/>
        <v>0.5</v>
      </c>
      <c r="N31" s="250">
        <f t="shared" si="7"/>
        <v>0</v>
      </c>
      <c r="O31" s="250">
        <f t="shared" si="7"/>
        <v>0.5</v>
      </c>
      <c r="P31" s="250">
        <f t="shared" si="7"/>
        <v>0.5</v>
      </c>
      <c r="Q31" s="250">
        <f t="shared" si="7"/>
        <v>0</v>
      </c>
      <c r="R31" s="250">
        <f t="shared" si="7"/>
        <v>0</v>
      </c>
      <c r="S31" s="250">
        <f t="shared" si="7"/>
        <v>0</v>
      </c>
      <c r="T31" s="250">
        <f t="shared" si="7"/>
        <v>0.5</v>
      </c>
      <c r="U31" s="250">
        <f t="shared" si="7"/>
        <v>0</v>
      </c>
      <c r="V31" s="250">
        <f t="shared" si="7"/>
        <v>0.5</v>
      </c>
      <c r="W31" s="250">
        <f t="shared" si="7"/>
        <v>0.5</v>
      </c>
      <c r="X31" s="250">
        <f t="shared" si="7"/>
        <v>0</v>
      </c>
      <c r="Y31" s="250">
        <f t="shared" si="7"/>
        <v>0</v>
      </c>
      <c r="Z31" s="250">
        <f t="shared" si="7"/>
        <v>0</v>
      </c>
      <c r="AA31" s="250">
        <f t="shared" si="7"/>
        <v>0.5</v>
      </c>
      <c r="AB31" s="250">
        <f t="shared" si="7"/>
        <v>0</v>
      </c>
      <c r="AC31" s="250">
        <f t="shared" si="7"/>
        <v>0.5</v>
      </c>
      <c r="AD31" s="250">
        <f t="shared" si="7"/>
        <v>0.5</v>
      </c>
      <c r="AE31" s="250">
        <f t="shared" si="7"/>
        <v>0</v>
      </c>
      <c r="AF31" s="250">
        <f t="shared" si="7"/>
        <v>0</v>
      </c>
      <c r="AG31" s="250">
        <f t="shared" si="7"/>
        <v>0</v>
      </c>
      <c r="AH31" s="250">
        <f t="shared" si="7"/>
        <v>0.5</v>
      </c>
      <c r="AI31" s="250">
        <f t="shared" si="7"/>
        <v>0</v>
      </c>
      <c r="AJ31" s="237"/>
    </row>
    <row r="32" spans="1:37" ht="33" customHeight="1">
      <c r="A32" s="1921"/>
      <c r="B32" s="1922"/>
      <c r="C32" s="1927" t="s">
        <v>496</v>
      </c>
      <c r="D32" s="1928"/>
      <c r="E32" s="250">
        <f t="shared" ref="E32:AI32" si="8">E28*0.33</f>
        <v>0</v>
      </c>
      <c r="F32" s="250">
        <f t="shared" si="8"/>
        <v>0.66</v>
      </c>
      <c r="G32" s="250">
        <f t="shared" si="8"/>
        <v>0</v>
      </c>
      <c r="H32" s="250">
        <f t="shared" si="8"/>
        <v>0.66</v>
      </c>
      <c r="I32" s="250">
        <f t="shared" si="8"/>
        <v>0.33</v>
      </c>
      <c r="J32" s="250">
        <f t="shared" si="8"/>
        <v>0</v>
      </c>
      <c r="K32" s="250">
        <f t="shared" si="8"/>
        <v>0</v>
      </c>
      <c r="L32" s="250">
        <f t="shared" si="8"/>
        <v>0</v>
      </c>
      <c r="M32" s="250">
        <f t="shared" si="8"/>
        <v>0.66</v>
      </c>
      <c r="N32" s="250">
        <f t="shared" si="8"/>
        <v>0</v>
      </c>
      <c r="O32" s="250">
        <f t="shared" si="8"/>
        <v>0.66</v>
      </c>
      <c r="P32" s="250">
        <f t="shared" si="8"/>
        <v>0.33</v>
      </c>
      <c r="Q32" s="250">
        <f t="shared" si="8"/>
        <v>0</v>
      </c>
      <c r="R32" s="250">
        <f t="shared" si="8"/>
        <v>0</v>
      </c>
      <c r="S32" s="250">
        <f t="shared" si="8"/>
        <v>0</v>
      </c>
      <c r="T32" s="250">
        <f t="shared" si="8"/>
        <v>0.66</v>
      </c>
      <c r="U32" s="250">
        <f t="shared" si="8"/>
        <v>0</v>
      </c>
      <c r="V32" s="250">
        <f t="shared" si="8"/>
        <v>0.66</v>
      </c>
      <c r="W32" s="250">
        <f t="shared" si="8"/>
        <v>0.33</v>
      </c>
      <c r="X32" s="250">
        <f t="shared" si="8"/>
        <v>0</v>
      </c>
      <c r="Y32" s="250">
        <f t="shared" si="8"/>
        <v>0</v>
      </c>
      <c r="Z32" s="250">
        <f t="shared" si="8"/>
        <v>0</v>
      </c>
      <c r="AA32" s="250">
        <f t="shared" si="8"/>
        <v>0.66</v>
      </c>
      <c r="AB32" s="250">
        <f t="shared" si="8"/>
        <v>0</v>
      </c>
      <c r="AC32" s="250">
        <f t="shared" si="8"/>
        <v>0.66</v>
      </c>
      <c r="AD32" s="250">
        <f t="shared" si="8"/>
        <v>0.33</v>
      </c>
      <c r="AE32" s="250">
        <f t="shared" si="8"/>
        <v>0</v>
      </c>
      <c r="AF32" s="250">
        <f t="shared" si="8"/>
        <v>0</v>
      </c>
      <c r="AG32" s="250">
        <f t="shared" si="8"/>
        <v>0</v>
      </c>
      <c r="AH32" s="250">
        <f t="shared" si="8"/>
        <v>0.66</v>
      </c>
      <c r="AI32" s="250">
        <f t="shared" si="8"/>
        <v>0</v>
      </c>
      <c r="AJ32" s="238"/>
    </row>
    <row r="33" spans="1:36" ht="33" customHeight="1">
      <c r="A33" s="1923"/>
      <c r="B33" s="1924"/>
      <c r="C33" s="1929" t="s">
        <v>127</v>
      </c>
      <c r="D33" s="1930"/>
      <c r="E33" s="252">
        <f t="shared" ref="E33:AI33" si="9">SUM(E30:E32)</f>
        <v>1</v>
      </c>
      <c r="F33" s="252">
        <f t="shared" si="9"/>
        <v>1.1600000000000001</v>
      </c>
      <c r="G33" s="252">
        <f t="shared" si="9"/>
        <v>1</v>
      </c>
      <c r="H33" s="252">
        <f t="shared" si="9"/>
        <v>1.1600000000000001</v>
      </c>
      <c r="I33" s="252">
        <f t="shared" si="9"/>
        <v>1.83</v>
      </c>
      <c r="J33" s="252">
        <f t="shared" si="9"/>
        <v>0</v>
      </c>
      <c r="K33" s="252">
        <f t="shared" si="9"/>
        <v>0</v>
      </c>
      <c r="L33" s="252">
        <f t="shared" si="9"/>
        <v>1</v>
      </c>
      <c r="M33" s="252">
        <f t="shared" si="9"/>
        <v>1.1600000000000001</v>
      </c>
      <c r="N33" s="252">
        <f t="shared" si="9"/>
        <v>1</v>
      </c>
      <c r="O33" s="252">
        <f t="shared" si="9"/>
        <v>1.1600000000000001</v>
      </c>
      <c r="P33" s="252">
        <f t="shared" si="9"/>
        <v>1.83</v>
      </c>
      <c r="Q33" s="252">
        <f t="shared" si="9"/>
        <v>0</v>
      </c>
      <c r="R33" s="252">
        <f t="shared" si="9"/>
        <v>0</v>
      </c>
      <c r="S33" s="252">
        <f t="shared" si="9"/>
        <v>1</v>
      </c>
      <c r="T33" s="252">
        <f t="shared" si="9"/>
        <v>1.1600000000000001</v>
      </c>
      <c r="U33" s="252">
        <f t="shared" si="9"/>
        <v>1</v>
      </c>
      <c r="V33" s="252">
        <f t="shared" si="9"/>
        <v>1.1600000000000001</v>
      </c>
      <c r="W33" s="252">
        <f t="shared" si="9"/>
        <v>1.83</v>
      </c>
      <c r="X33" s="252">
        <f t="shared" si="9"/>
        <v>0</v>
      </c>
      <c r="Y33" s="252">
        <f t="shared" si="9"/>
        <v>0</v>
      </c>
      <c r="Z33" s="252">
        <f t="shared" si="9"/>
        <v>1</v>
      </c>
      <c r="AA33" s="252">
        <f t="shared" si="9"/>
        <v>1.1600000000000001</v>
      </c>
      <c r="AB33" s="252">
        <f t="shared" si="9"/>
        <v>1</v>
      </c>
      <c r="AC33" s="252">
        <f t="shared" si="9"/>
        <v>1.1600000000000001</v>
      </c>
      <c r="AD33" s="252">
        <f t="shared" si="9"/>
        <v>1.83</v>
      </c>
      <c r="AE33" s="252">
        <f t="shared" si="9"/>
        <v>0</v>
      </c>
      <c r="AF33" s="252">
        <f t="shared" si="9"/>
        <v>0</v>
      </c>
      <c r="AG33" s="252">
        <f t="shared" si="9"/>
        <v>1</v>
      </c>
      <c r="AH33" s="252">
        <f t="shared" si="9"/>
        <v>1.1600000000000001</v>
      </c>
      <c r="AI33" s="252">
        <f t="shared" si="9"/>
        <v>1</v>
      </c>
      <c r="AJ33" s="253">
        <f>SUM(E33:AI33)</f>
        <v>27.76</v>
      </c>
    </row>
    <row r="34" spans="1:36" ht="33" customHeight="1">
      <c r="A34" s="1931" t="s">
        <v>498</v>
      </c>
      <c r="B34" s="1932"/>
      <c r="C34" s="1932"/>
      <c r="D34" s="1933"/>
      <c r="E34" s="235">
        <v>1</v>
      </c>
      <c r="F34" s="235">
        <v>1</v>
      </c>
      <c r="G34" s="235">
        <v>1</v>
      </c>
      <c r="H34" s="235">
        <v>2</v>
      </c>
      <c r="I34" s="235">
        <v>2</v>
      </c>
      <c r="J34" s="235"/>
      <c r="K34" s="235"/>
      <c r="L34" s="235">
        <v>1</v>
      </c>
      <c r="M34" s="235">
        <v>1</v>
      </c>
      <c r="N34" s="235">
        <v>1</v>
      </c>
      <c r="O34" s="235">
        <v>2</v>
      </c>
      <c r="P34" s="235">
        <v>2</v>
      </c>
      <c r="Q34" s="235"/>
      <c r="R34" s="235"/>
      <c r="S34" s="235">
        <v>1</v>
      </c>
      <c r="T34" s="235">
        <v>1</v>
      </c>
      <c r="U34" s="235">
        <v>1</v>
      </c>
      <c r="V34" s="235">
        <v>2</v>
      </c>
      <c r="W34" s="235">
        <v>2</v>
      </c>
      <c r="X34" s="235"/>
      <c r="Y34" s="235"/>
      <c r="Z34" s="235">
        <v>1</v>
      </c>
      <c r="AA34" s="235">
        <v>1</v>
      </c>
      <c r="AB34" s="235">
        <v>1</v>
      </c>
      <c r="AC34" s="235">
        <v>2</v>
      </c>
      <c r="AD34" s="235">
        <v>2</v>
      </c>
      <c r="AE34" s="235"/>
      <c r="AF34" s="235"/>
      <c r="AG34" s="235">
        <v>1</v>
      </c>
      <c r="AH34" s="235">
        <v>1</v>
      </c>
      <c r="AI34" s="247">
        <v>1</v>
      </c>
      <c r="AJ34" s="253">
        <f>SUM(E34:AI34)</f>
        <v>31</v>
      </c>
    </row>
    <row r="36" spans="1:36">
      <c r="A36" s="1917" t="s">
        <v>499</v>
      </c>
      <c r="B36" s="1917"/>
      <c r="C36" s="1917"/>
      <c r="D36" s="1917"/>
      <c r="E36" s="1917"/>
      <c r="F36" s="1917"/>
      <c r="G36" s="1917"/>
      <c r="H36" s="1917"/>
      <c r="I36" s="1917">
        <f>COUNTIF(E29:AI29,"&gt;0")</f>
        <v>23</v>
      </c>
      <c r="J36" s="1917"/>
      <c r="K36" s="1917"/>
      <c r="L36" s="232" t="s">
        <v>99</v>
      </c>
      <c r="O36" s="1917" t="s">
        <v>500</v>
      </c>
      <c r="P36" s="1917"/>
      <c r="Q36" s="1917"/>
      <c r="R36" s="1917"/>
      <c r="S36" s="1917"/>
      <c r="T36" s="1917"/>
      <c r="U36" s="1917"/>
      <c r="V36" s="1917"/>
      <c r="W36" s="1917"/>
      <c r="X36" s="1917"/>
      <c r="Y36" s="1917"/>
      <c r="Z36" s="1918">
        <f>AJ29/I36</f>
        <v>2.1304347826086958</v>
      </c>
      <c r="AA36" s="1918"/>
      <c r="AB36" s="1918"/>
      <c r="AC36" s="232" t="s">
        <v>39</v>
      </c>
    </row>
    <row r="38" spans="1:36" ht="21.75" customHeight="1"/>
  </sheetData>
  <mergeCells count="42">
    <mergeCell ref="A1:R1"/>
    <mergeCell ref="V1:Z1"/>
    <mergeCell ref="AA1:AJ1"/>
    <mergeCell ref="A2:C4"/>
    <mergeCell ref="D2:AI2"/>
    <mergeCell ref="AJ2:AJ4"/>
    <mergeCell ref="I15:K15"/>
    <mergeCell ref="O15:Y15"/>
    <mergeCell ref="Z15:AB15"/>
    <mergeCell ref="C19:AK19"/>
    <mergeCell ref="A5:B8"/>
    <mergeCell ref="C5:D5"/>
    <mergeCell ref="C6:D6"/>
    <mergeCell ref="C7:D7"/>
    <mergeCell ref="C8:D8"/>
    <mergeCell ref="A9:B12"/>
    <mergeCell ref="C9:D9"/>
    <mergeCell ref="C10:D10"/>
    <mergeCell ref="C11:D11"/>
    <mergeCell ref="C12:D12"/>
    <mergeCell ref="C26:D26"/>
    <mergeCell ref="C27:D27"/>
    <mergeCell ref="C28:D28"/>
    <mergeCell ref="C29:D29"/>
    <mergeCell ref="A13:D13"/>
    <mergeCell ref="A15:H15"/>
    <mergeCell ref="A36:H36"/>
    <mergeCell ref="I36:K36"/>
    <mergeCell ref="O36:Y36"/>
    <mergeCell ref="Z36:AB36"/>
    <mergeCell ref="AL5:AN7"/>
    <mergeCell ref="A30:B33"/>
    <mergeCell ref="C30:D30"/>
    <mergeCell ref="C31:D31"/>
    <mergeCell ref="C32:D32"/>
    <mergeCell ref="C33:D33"/>
    <mergeCell ref="A34:D34"/>
    <mergeCell ref="A21:AJ21"/>
    <mergeCell ref="A23:C25"/>
    <mergeCell ref="D23:AI23"/>
    <mergeCell ref="AJ23:AJ25"/>
    <mergeCell ref="A26:B29"/>
  </mergeCells>
  <phoneticPr fontId="3"/>
  <dataValidations count="1">
    <dataValidation type="list" allowBlank="1" showInputMessage="1" showErrorMessage="1" sqref="AA1:AJ1">
      <formula1>$AQ$2:$AQ$6</formula1>
    </dataValidation>
  </dataValidations>
  <printOptions horizontalCentered="1"/>
  <pageMargins left="0.31496062992125984" right="0.31496062992125984" top="0.74803149606299213" bottom="0.74803149606299213" header="0.31496062992125984" footer="0.31496062992125984"/>
  <pageSetup paperSize="9" scale="95"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99FF"/>
  </sheetPr>
  <dimension ref="A1:AX42"/>
  <sheetViews>
    <sheetView showGridLines="0" zoomScaleNormal="100" zoomScaleSheetLayoutView="100" workbookViewId="0">
      <selection activeCell="B2" sqref="B2:P3"/>
    </sheetView>
  </sheetViews>
  <sheetFormatPr defaultColWidth="1.875" defaultRowHeight="11.25" customHeight="1"/>
  <cols>
    <col min="1" max="16384" width="1.875" style="24"/>
  </cols>
  <sheetData>
    <row r="1" spans="1:50" s="267" customFormat="1" ht="11.25" customHeight="1" thickBot="1">
      <c r="A1" s="265"/>
      <c r="B1" s="266"/>
      <c r="C1" s="266"/>
      <c r="D1" s="266"/>
      <c r="E1" s="266"/>
      <c r="F1" s="266"/>
      <c r="G1" s="266"/>
      <c r="H1" s="266"/>
      <c r="I1" s="266"/>
      <c r="J1" s="266"/>
      <c r="K1" s="266"/>
      <c r="L1" s="266"/>
      <c r="M1" s="266"/>
      <c r="N1" s="266"/>
      <c r="O1" s="266"/>
      <c r="P1" s="266"/>
      <c r="Q1" s="266"/>
      <c r="R1" s="266"/>
      <c r="S1" s="266"/>
      <c r="T1" s="266"/>
      <c r="U1" s="266"/>
      <c r="V1" s="266"/>
      <c r="W1" s="266"/>
      <c r="X1" s="266"/>
      <c r="Y1" s="266"/>
      <c r="Z1" s="266"/>
      <c r="AA1" s="266"/>
      <c r="AB1" s="266"/>
      <c r="AC1" s="266"/>
      <c r="AD1" s="266"/>
      <c r="AE1" s="266"/>
      <c r="AF1" s="266"/>
      <c r="AG1" s="266"/>
      <c r="AH1" s="266"/>
      <c r="AI1" s="266"/>
      <c r="AJ1" s="266"/>
      <c r="AK1" s="266"/>
      <c r="AL1" s="266"/>
      <c r="AM1" s="266"/>
      <c r="AN1" s="266"/>
      <c r="AO1" s="266"/>
      <c r="AP1" s="266"/>
      <c r="AQ1" s="266"/>
      <c r="AR1" s="266"/>
      <c r="AS1" s="266"/>
      <c r="AT1" s="266"/>
      <c r="AU1" s="266"/>
      <c r="AV1" s="266"/>
      <c r="AW1" s="266"/>
      <c r="AX1" s="266"/>
    </row>
    <row r="2" spans="1:50" s="267" customFormat="1" ht="11.25" customHeight="1">
      <c r="A2" s="265"/>
      <c r="B2" s="750" t="s">
        <v>543</v>
      </c>
      <c r="C2" s="751"/>
      <c r="D2" s="751"/>
      <c r="E2" s="751"/>
      <c r="F2" s="751"/>
      <c r="G2" s="751"/>
      <c r="H2" s="751"/>
      <c r="I2" s="751"/>
      <c r="J2" s="751"/>
      <c r="K2" s="751"/>
      <c r="L2" s="751"/>
      <c r="M2" s="751"/>
      <c r="N2" s="751"/>
      <c r="O2" s="751"/>
      <c r="P2" s="751"/>
      <c r="Q2" s="754"/>
      <c r="R2" s="755"/>
      <c r="S2" s="755"/>
      <c r="T2" s="755"/>
      <c r="U2" s="755"/>
      <c r="V2" s="755"/>
      <c r="W2" s="755"/>
      <c r="X2" s="755"/>
      <c r="Y2" s="755"/>
      <c r="Z2" s="755"/>
      <c r="AA2" s="755"/>
      <c r="AB2" s="755"/>
      <c r="AC2" s="755"/>
      <c r="AD2" s="755"/>
      <c r="AE2" s="756"/>
      <c r="AF2" s="760" t="s">
        <v>544</v>
      </c>
      <c r="AG2" s="760"/>
      <c r="AH2" s="760"/>
      <c r="AI2" s="760"/>
      <c r="AJ2" s="760"/>
      <c r="AK2" s="760"/>
      <c r="AL2" s="760"/>
      <c r="AM2" s="760"/>
      <c r="AN2" s="760"/>
      <c r="AO2" s="760"/>
      <c r="AP2" s="760"/>
      <c r="AQ2" s="760"/>
      <c r="AR2" s="760"/>
      <c r="AS2" s="760"/>
      <c r="AT2" s="760"/>
      <c r="AU2" s="760"/>
      <c r="AV2" s="760"/>
      <c r="AW2" s="760"/>
      <c r="AX2" s="760"/>
    </row>
    <row r="3" spans="1:50" s="267" customFormat="1" ht="11.25" customHeight="1" thickBot="1">
      <c r="A3" s="265"/>
      <c r="B3" s="752"/>
      <c r="C3" s="753"/>
      <c r="D3" s="753"/>
      <c r="E3" s="753"/>
      <c r="F3" s="753"/>
      <c r="G3" s="753"/>
      <c r="H3" s="753"/>
      <c r="I3" s="753"/>
      <c r="J3" s="753"/>
      <c r="K3" s="753"/>
      <c r="L3" s="753"/>
      <c r="M3" s="753"/>
      <c r="N3" s="753"/>
      <c r="O3" s="753"/>
      <c r="P3" s="753"/>
      <c r="Q3" s="757"/>
      <c r="R3" s="758"/>
      <c r="S3" s="758"/>
      <c r="T3" s="758"/>
      <c r="U3" s="758"/>
      <c r="V3" s="758"/>
      <c r="W3" s="758"/>
      <c r="X3" s="758"/>
      <c r="Y3" s="758"/>
      <c r="Z3" s="758"/>
      <c r="AA3" s="758"/>
      <c r="AB3" s="758"/>
      <c r="AC3" s="758"/>
      <c r="AD3" s="758"/>
      <c r="AE3" s="759"/>
      <c r="AF3" s="760"/>
      <c r="AG3" s="760"/>
      <c r="AH3" s="760"/>
      <c r="AI3" s="760"/>
      <c r="AJ3" s="760"/>
      <c r="AK3" s="760"/>
      <c r="AL3" s="760"/>
      <c r="AM3" s="760"/>
      <c r="AN3" s="760"/>
      <c r="AO3" s="760"/>
      <c r="AP3" s="760"/>
      <c r="AQ3" s="760"/>
      <c r="AR3" s="760"/>
      <c r="AS3" s="760"/>
      <c r="AT3" s="760"/>
      <c r="AU3" s="760"/>
      <c r="AV3" s="760"/>
      <c r="AW3" s="760"/>
      <c r="AX3" s="760"/>
    </row>
    <row r="4" spans="1:50" s="267" customFormat="1" ht="11.25" customHeight="1">
      <c r="A4" s="265"/>
      <c r="AF4" s="265"/>
      <c r="AG4" s="265"/>
      <c r="AH4" s="265"/>
      <c r="AI4" s="265"/>
      <c r="AJ4" s="265"/>
      <c r="AK4" s="265"/>
      <c r="AL4" s="265"/>
      <c r="AM4" s="265"/>
      <c r="AN4" s="265"/>
      <c r="AO4" s="265"/>
      <c r="AP4" s="265"/>
      <c r="AQ4" s="265"/>
      <c r="AR4" s="265"/>
      <c r="AS4" s="265"/>
      <c r="AT4" s="265"/>
      <c r="AU4" s="265"/>
      <c r="AV4" s="265"/>
      <c r="AW4" s="265"/>
      <c r="AX4" s="265"/>
    </row>
    <row r="5" spans="1:50" ht="11.25" customHeight="1">
      <c r="A5" s="23"/>
      <c r="B5" s="820" t="s">
        <v>66</v>
      </c>
      <c r="C5" s="820"/>
      <c r="D5" s="820"/>
      <c r="E5" s="820"/>
      <c r="F5" s="820"/>
      <c r="G5" s="820"/>
      <c r="H5" s="820"/>
      <c r="I5" s="820"/>
      <c r="J5" s="820"/>
      <c r="K5" s="820"/>
      <c r="L5" s="820"/>
      <c r="M5" s="820"/>
      <c r="N5" s="820"/>
      <c r="O5" s="820"/>
      <c r="P5" s="820"/>
      <c r="Q5" s="820"/>
      <c r="R5" s="820"/>
      <c r="S5" s="820"/>
      <c r="T5" s="820"/>
      <c r="U5" s="820"/>
      <c r="V5" s="820"/>
      <c r="W5" s="820"/>
      <c r="X5" s="820"/>
      <c r="Y5" s="820"/>
      <c r="Z5" s="820"/>
      <c r="AA5" s="820"/>
      <c r="AB5" s="820"/>
      <c r="AC5" s="820"/>
      <c r="AD5" s="820"/>
      <c r="AE5" s="820"/>
      <c r="AF5" s="820"/>
      <c r="AG5" s="820"/>
      <c r="AH5" s="820"/>
      <c r="AI5" s="820"/>
      <c r="AJ5" s="820"/>
      <c r="AK5" s="820"/>
      <c r="AL5" s="820"/>
      <c r="AM5" s="820"/>
      <c r="AN5" s="820"/>
      <c r="AO5" s="820"/>
      <c r="AP5" s="820"/>
      <c r="AQ5" s="820"/>
      <c r="AR5" s="820"/>
      <c r="AS5" s="820"/>
      <c r="AT5" s="820"/>
      <c r="AU5" s="820"/>
      <c r="AV5" s="820"/>
      <c r="AW5" s="820"/>
      <c r="AX5" s="820"/>
    </row>
    <row r="6" spans="1:50" ht="11.25" customHeight="1">
      <c r="A6" s="23"/>
      <c r="B6" s="821"/>
      <c r="C6" s="821"/>
      <c r="D6" s="821"/>
      <c r="E6" s="821"/>
      <c r="F6" s="821"/>
      <c r="G6" s="821"/>
      <c r="H6" s="821"/>
      <c r="I6" s="821"/>
      <c r="J6" s="821"/>
      <c r="K6" s="821"/>
      <c r="L6" s="821"/>
      <c r="M6" s="821"/>
      <c r="N6" s="821"/>
      <c r="O6" s="821"/>
      <c r="P6" s="821"/>
      <c r="Q6" s="821"/>
      <c r="R6" s="821"/>
      <c r="S6" s="821"/>
      <c r="T6" s="821"/>
      <c r="U6" s="821"/>
      <c r="V6" s="821"/>
      <c r="W6" s="821"/>
      <c r="X6" s="821"/>
      <c r="Y6" s="821"/>
      <c r="Z6" s="821"/>
      <c r="AA6" s="821"/>
      <c r="AB6" s="821"/>
      <c r="AC6" s="821"/>
      <c r="AD6" s="821"/>
      <c r="AE6" s="821"/>
      <c r="AF6" s="821"/>
      <c r="AG6" s="821"/>
      <c r="AH6" s="821"/>
      <c r="AI6" s="821"/>
      <c r="AJ6" s="821"/>
      <c r="AK6" s="821"/>
      <c r="AL6" s="821"/>
      <c r="AM6" s="821"/>
      <c r="AN6" s="821"/>
      <c r="AO6" s="821"/>
      <c r="AP6" s="821"/>
      <c r="AQ6" s="821"/>
      <c r="AR6" s="821"/>
      <c r="AS6" s="821"/>
      <c r="AT6" s="821"/>
      <c r="AU6" s="821"/>
      <c r="AV6" s="821"/>
      <c r="AW6" s="821"/>
      <c r="AX6" s="821"/>
    </row>
    <row r="7" spans="1:50" ht="11.25" customHeight="1">
      <c r="A7" s="25"/>
      <c r="B7" s="797" t="s">
        <v>67</v>
      </c>
      <c r="C7" s="798"/>
      <c r="D7" s="798"/>
      <c r="E7" s="798"/>
      <c r="F7" s="798"/>
      <c r="G7" s="798"/>
      <c r="H7" s="798"/>
      <c r="I7" s="798"/>
      <c r="J7" s="798"/>
      <c r="K7" s="798"/>
      <c r="L7" s="798"/>
      <c r="M7" s="798"/>
      <c r="N7" s="798"/>
      <c r="O7" s="798"/>
      <c r="P7" s="799"/>
      <c r="Q7" s="803" t="s">
        <v>68</v>
      </c>
      <c r="R7" s="804"/>
      <c r="S7" s="804"/>
      <c r="T7" s="804"/>
      <c r="U7" s="804"/>
      <c r="V7" s="807" t="s">
        <v>69</v>
      </c>
      <c r="W7" s="809"/>
      <c r="X7" s="809"/>
      <c r="Y7" s="809"/>
      <c r="Z7" s="809"/>
      <c r="AA7" s="809"/>
      <c r="AB7" s="809"/>
      <c r="AC7" s="810"/>
      <c r="AD7" s="788" t="s">
        <v>70</v>
      </c>
      <c r="AE7" s="789"/>
      <c r="AF7" s="789"/>
      <c r="AG7" s="789"/>
      <c r="AH7" s="789"/>
      <c r="AI7" s="789"/>
      <c r="AJ7" s="789"/>
      <c r="AK7" s="789"/>
      <c r="AL7" s="789"/>
      <c r="AM7" s="789"/>
      <c r="AN7" s="789"/>
      <c r="AO7" s="789"/>
      <c r="AP7" s="789"/>
      <c r="AQ7" s="789"/>
      <c r="AR7" s="789"/>
      <c r="AS7" s="789"/>
      <c r="AT7" s="789"/>
      <c r="AU7" s="789"/>
      <c r="AV7" s="789"/>
      <c r="AW7" s="789"/>
      <c r="AX7" s="790"/>
    </row>
    <row r="8" spans="1:50" ht="11.25" customHeight="1">
      <c r="A8" s="25"/>
      <c r="B8" s="800"/>
      <c r="C8" s="801"/>
      <c r="D8" s="801"/>
      <c r="E8" s="801"/>
      <c r="F8" s="801"/>
      <c r="G8" s="801"/>
      <c r="H8" s="801"/>
      <c r="I8" s="801"/>
      <c r="J8" s="801"/>
      <c r="K8" s="801"/>
      <c r="L8" s="801"/>
      <c r="M8" s="801"/>
      <c r="N8" s="801"/>
      <c r="O8" s="801"/>
      <c r="P8" s="802"/>
      <c r="Q8" s="805"/>
      <c r="R8" s="806"/>
      <c r="S8" s="806"/>
      <c r="T8" s="806"/>
      <c r="U8" s="806"/>
      <c r="V8" s="808"/>
      <c r="W8" s="811"/>
      <c r="X8" s="811"/>
      <c r="Y8" s="811"/>
      <c r="Z8" s="811"/>
      <c r="AA8" s="811"/>
      <c r="AB8" s="811"/>
      <c r="AC8" s="812"/>
      <c r="AD8" s="813"/>
      <c r="AE8" s="814"/>
      <c r="AF8" s="814"/>
      <c r="AG8" s="814"/>
      <c r="AH8" s="814"/>
      <c r="AI8" s="814"/>
      <c r="AJ8" s="814"/>
      <c r="AK8" s="814"/>
      <c r="AL8" s="814"/>
      <c r="AM8" s="814"/>
      <c r="AN8" s="814"/>
      <c r="AO8" s="814"/>
      <c r="AP8" s="814"/>
      <c r="AQ8" s="814"/>
      <c r="AR8" s="814"/>
      <c r="AS8" s="814"/>
      <c r="AT8" s="814"/>
      <c r="AU8" s="814"/>
      <c r="AV8" s="814"/>
      <c r="AW8" s="814"/>
      <c r="AX8" s="815"/>
    </row>
    <row r="9" spans="1:50" ht="11.25" customHeight="1">
      <c r="A9" s="25"/>
      <c r="B9" s="797" t="s">
        <v>71</v>
      </c>
      <c r="C9" s="798"/>
      <c r="D9" s="798"/>
      <c r="E9" s="798"/>
      <c r="F9" s="798"/>
      <c r="G9" s="798"/>
      <c r="H9" s="798"/>
      <c r="I9" s="798"/>
      <c r="J9" s="798"/>
      <c r="K9" s="798"/>
      <c r="L9" s="798"/>
      <c r="M9" s="798"/>
      <c r="N9" s="798"/>
      <c r="O9" s="798"/>
      <c r="P9" s="799"/>
      <c r="Q9" s="803" t="s">
        <v>68</v>
      </c>
      <c r="R9" s="804"/>
      <c r="S9" s="804"/>
      <c r="T9" s="804"/>
      <c r="U9" s="804"/>
      <c r="V9" s="807" t="s">
        <v>72</v>
      </c>
      <c r="W9" s="809"/>
      <c r="X9" s="809"/>
      <c r="Y9" s="809"/>
      <c r="Z9" s="809"/>
      <c r="AA9" s="809"/>
      <c r="AB9" s="809"/>
      <c r="AC9" s="810"/>
      <c r="AD9" s="813"/>
      <c r="AE9" s="814"/>
      <c r="AF9" s="814"/>
      <c r="AG9" s="814"/>
      <c r="AH9" s="814"/>
      <c r="AI9" s="814"/>
      <c r="AJ9" s="814"/>
      <c r="AK9" s="814"/>
      <c r="AL9" s="814"/>
      <c r="AM9" s="814"/>
      <c r="AN9" s="814"/>
      <c r="AO9" s="814"/>
      <c r="AP9" s="814"/>
      <c r="AQ9" s="814"/>
      <c r="AR9" s="814"/>
      <c r="AS9" s="814"/>
      <c r="AT9" s="814"/>
      <c r="AU9" s="814"/>
      <c r="AV9" s="814"/>
      <c r="AW9" s="814"/>
      <c r="AX9" s="815"/>
    </row>
    <row r="10" spans="1:50" ht="11.25" customHeight="1">
      <c r="A10" s="25"/>
      <c r="B10" s="800"/>
      <c r="C10" s="801"/>
      <c r="D10" s="801"/>
      <c r="E10" s="801"/>
      <c r="F10" s="801"/>
      <c r="G10" s="801"/>
      <c r="H10" s="801"/>
      <c r="I10" s="801"/>
      <c r="J10" s="801"/>
      <c r="K10" s="801"/>
      <c r="L10" s="801"/>
      <c r="M10" s="801"/>
      <c r="N10" s="801"/>
      <c r="O10" s="801"/>
      <c r="P10" s="802"/>
      <c r="Q10" s="805"/>
      <c r="R10" s="806"/>
      <c r="S10" s="806"/>
      <c r="T10" s="806"/>
      <c r="U10" s="806"/>
      <c r="V10" s="808"/>
      <c r="W10" s="811"/>
      <c r="X10" s="811"/>
      <c r="Y10" s="811"/>
      <c r="Z10" s="811"/>
      <c r="AA10" s="811"/>
      <c r="AB10" s="811"/>
      <c r="AC10" s="812"/>
      <c r="AD10" s="791"/>
      <c r="AE10" s="792"/>
      <c r="AF10" s="792"/>
      <c r="AG10" s="792"/>
      <c r="AH10" s="792"/>
      <c r="AI10" s="792"/>
      <c r="AJ10" s="792"/>
      <c r="AK10" s="792"/>
      <c r="AL10" s="792"/>
      <c r="AM10" s="792"/>
      <c r="AN10" s="792"/>
      <c r="AO10" s="792"/>
      <c r="AP10" s="792"/>
      <c r="AQ10" s="792"/>
      <c r="AR10" s="792"/>
      <c r="AS10" s="792"/>
      <c r="AT10" s="792"/>
      <c r="AU10" s="792"/>
      <c r="AV10" s="792"/>
      <c r="AW10" s="792"/>
      <c r="AX10" s="793"/>
    </row>
    <row r="11" spans="1:50" ht="11.25" customHeight="1">
      <c r="A11" s="25"/>
      <c r="B11" s="797" t="s">
        <v>73</v>
      </c>
      <c r="C11" s="798"/>
      <c r="D11" s="798"/>
      <c r="E11" s="798"/>
      <c r="F11" s="798"/>
      <c r="G11" s="798"/>
      <c r="H11" s="798"/>
      <c r="I11" s="798"/>
      <c r="J11" s="798"/>
      <c r="K11" s="798"/>
      <c r="L11" s="798"/>
      <c r="M11" s="798"/>
      <c r="N11" s="798"/>
      <c r="O11" s="798"/>
      <c r="P11" s="799"/>
      <c r="Q11" s="779" t="s">
        <v>74</v>
      </c>
      <c r="R11" s="780"/>
      <c r="S11" s="780"/>
      <c r="T11" s="780"/>
      <c r="U11" s="780"/>
      <c r="V11" s="780"/>
      <c r="W11" s="780"/>
      <c r="X11" s="780"/>
      <c r="Y11" s="780"/>
      <c r="Z11" s="780"/>
      <c r="AA11" s="780"/>
      <c r="AB11" s="780"/>
      <c r="AC11" s="780"/>
      <c r="AD11" s="780"/>
      <c r="AE11" s="780"/>
      <c r="AF11" s="780"/>
      <c r="AG11" s="780"/>
      <c r="AH11" s="780"/>
      <c r="AI11" s="780"/>
      <c r="AJ11" s="780"/>
      <c r="AK11" s="780"/>
      <c r="AL11" s="780"/>
      <c r="AM11" s="780"/>
      <c r="AN11" s="780"/>
      <c r="AO11" s="780"/>
      <c r="AP11" s="780"/>
      <c r="AQ11" s="780"/>
      <c r="AR11" s="780"/>
      <c r="AS11" s="780"/>
      <c r="AT11" s="780"/>
      <c r="AU11" s="780"/>
      <c r="AV11" s="780"/>
      <c r="AW11" s="780"/>
      <c r="AX11" s="781"/>
    </row>
    <row r="12" spans="1:50" ht="11.25" customHeight="1">
      <c r="A12" s="25"/>
      <c r="B12" s="800"/>
      <c r="C12" s="801"/>
      <c r="D12" s="801"/>
      <c r="E12" s="801"/>
      <c r="F12" s="801"/>
      <c r="G12" s="801"/>
      <c r="H12" s="801"/>
      <c r="I12" s="801"/>
      <c r="J12" s="801"/>
      <c r="K12" s="801"/>
      <c r="L12" s="801"/>
      <c r="M12" s="801"/>
      <c r="N12" s="801"/>
      <c r="O12" s="801"/>
      <c r="P12" s="802"/>
      <c r="Q12" s="782"/>
      <c r="R12" s="783"/>
      <c r="S12" s="783"/>
      <c r="T12" s="783"/>
      <c r="U12" s="783"/>
      <c r="V12" s="783"/>
      <c r="W12" s="783"/>
      <c r="X12" s="783"/>
      <c r="Y12" s="783"/>
      <c r="Z12" s="783"/>
      <c r="AA12" s="783"/>
      <c r="AB12" s="783"/>
      <c r="AC12" s="783"/>
      <c r="AD12" s="783"/>
      <c r="AE12" s="783"/>
      <c r="AF12" s="783"/>
      <c r="AG12" s="783"/>
      <c r="AH12" s="783"/>
      <c r="AI12" s="783"/>
      <c r="AJ12" s="783"/>
      <c r="AK12" s="783"/>
      <c r="AL12" s="783"/>
      <c r="AM12" s="783"/>
      <c r="AN12" s="783"/>
      <c r="AO12" s="783"/>
      <c r="AP12" s="783"/>
      <c r="AQ12" s="783"/>
      <c r="AR12" s="783"/>
      <c r="AS12" s="783"/>
      <c r="AT12" s="783"/>
      <c r="AU12" s="783"/>
      <c r="AV12" s="783"/>
      <c r="AW12" s="783"/>
      <c r="AX12" s="784"/>
    </row>
    <row r="13" spans="1:50" ht="11.25" customHeight="1">
      <c r="A13" s="25"/>
      <c r="B13" s="773" t="s">
        <v>545</v>
      </c>
      <c r="C13" s="774"/>
      <c r="D13" s="774"/>
      <c r="E13" s="774"/>
      <c r="F13" s="774"/>
      <c r="G13" s="774"/>
      <c r="H13" s="774"/>
      <c r="I13" s="774"/>
      <c r="J13" s="774"/>
      <c r="K13" s="774"/>
      <c r="L13" s="774"/>
      <c r="M13" s="774"/>
      <c r="N13" s="774"/>
      <c r="O13" s="774"/>
      <c r="P13" s="775"/>
      <c r="Q13" s="762" t="s">
        <v>75</v>
      </c>
      <c r="R13" s="763"/>
      <c r="S13" s="763"/>
      <c r="T13" s="763"/>
      <c r="U13" s="763"/>
      <c r="V13" s="763"/>
      <c r="W13" s="763"/>
      <c r="X13" s="763"/>
      <c r="Y13" s="763"/>
      <c r="Z13" s="763"/>
      <c r="AA13" s="763"/>
      <c r="AB13" s="763"/>
      <c r="AC13" s="763"/>
      <c r="AD13" s="763"/>
      <c r="AE13" s="763"/>
      <c r="AF13" s="763"/>
      <c r="AG13" s="763"/>
      <c r="AH13" s="763"/>
      <c r="AI13" s="763"/>
      <c r="AJ13" s="763"/>
      <c r="AK13" s="763"/>
      <c r="AL13" s="763"/>
      <c r="AM13" s="763"/>
      <c r="AN13" s="763"/>
      <c r="AO13" s="763"/>
      <c r="AP13" s="763"/>
      <c r="AQ13" s="763"/>
      <c r="AR13" s="763"/>
      <c r="AS13" s="763"/>
      <c r="AT13" s="763"/>
      <c r="AU13" s="763"/>
      <c r="AV13" s="763"/>
      <c r="AW13" s="763"/>
      <c r="AX13" s="764"/>
    </row>
    <row r="14" spans="1:50" ht="11.25" customHeight="1">
      <c r="A14" s="25"/>
      <c r="B14" s="776"/>
      <c r="C14" s="777"/>
      <c r="D14" s="777"/>
      <c r="E14" s="777"/>
      <c r="F14" s="777"/>
      <c r="G14" s="777"/>
      <c r="H14" s="777"/>
      <c r="I14" s="777"/>
      <c r="J14" s="777"/>
      <c r="K14" s="777"/>
      <c r="L14" s="777"/>
      <c r="M14" s="777"/>
      <c r="N14" s="777"/>
      <c r="O14" s="777"/>
      <c r="P14" s="778"/>
      <c r="Q14" s="765"/>
      <c r="R14" s="766"/>
      <c r="S14" s="766"/>
      <c r="T14" s="766"/>
      <c r="U14" s="766"/>
      <c r="V14" s="766"/>
      <c r="W14" s="766"/>
      <c r="X14" s="766"/>
      <c r="Y14" s="766"/>
      <c r="Z14" s="766"/>
      <c r="AA14" s="766"/>
      <c r="AB14" s="766"/>
      <c r="AC14" s="766"/>
      <c r="AD14" s="766"/>
      <c r="AE14" s="766"/>
      <c r="AF14" s="766"/>
      <c r="AG14" s="766"/>
      <c r="AH14" s="766"/>
      <c r="AI14" s="766"/>
      <c r="AJ14" s="766"/>
      <c r="AK14" s="766"/>
      <c r="AL14" s="766"/>
      <c r="AM14" s="766"/>
      <c r="AN14" s="766"/>
      <c r="AO14" s="766"/>
      <c r="AP14" s="766"/>
      <c r="AQ14" s="766"/>
      <c r="AR14" s="766"/>
      <c r="AS14" s="766"/>
      <c r="AT14" s="766"/>
      <c r="AU14" s="766"/>
      <c r="AV14" s="766"/>
      <c r="AW14" s="766"/>
      <c r="AX14" s="767"/>
    </row>
    <row r="15" spans="1:50" ht="11.25" customHeight="1">
      <c r="A15" s="25"/>
      <c r="B15" s="776"/>
      <c r="C15" s="777"/>
      <c r="D15" s="777"/>
      <c r="E15" s="777"/>
      <c r="F15" s="777"/>
      <c r="G15" s="777"/>
      <c r="H15" s="777"/>
      <c r="I15" s="777"/>
      <c r="J15" s="777"/>
      <c r="K15" s="777"/>
      <c r="L15" s="777"/>
      <c r="M15" s="777"/>
      <c r="N15" s="777"/>
      <c r="O15" s="777"/>
      <c r="P15" s="778"/>
      <c r="Q15" s="765"/>
      <c r="R15" s="766"/>
      <c r="S15" s="766"/>
      <c r="T15" s="766"/>
      <c r="U15" s="766"/>
      <c r="V15" s="766"/>
      <c r="W15" s="766"/>
      <c r="X15" s="766"/>
      <c r="Y15" s="766"/>
      <c r="Z15" s="766"/>
      <c r="AA15" s="766"/>
      <c r="AB15" s="766"/>
      <c r="AC15" s="766"/>
      <c r="AD15" s="766"/>
      <c r="AE15" s="766"/>
      <c r="AF15" s="766"/>
      <c r="AG15" s="766"/>
      <c r="AH15" s="766"/>
      <c r="AI15" s="766"/>
      <c r="AJ15" s="766"/>
      <c r="AK15" s="766"/>
      <c r="AL15" s="766"/>
      <c r="AM15" s="766"/>
      <c r="AN15" s="766"/>
      <c r="AO15" s="766"/>
      <c r="AP15" s="766"/>
      <c r="AQ15" s="766"/>
      <c r="AR15" s="766"/>
      <c r="AS15" s="766"/>
      <c r="AT15" s="766"/>
      <c r="AU15" s="766"/>
      <c r="AV15" s="766"/>
      <c r="AW15" s="766"/>
      <c r="AX15" s="767"/>
    </row>
    <row r="16" spans="1:50" s="267" customFormat="1" ht="11.25" customHeight="1">
      <c r="A16" s="265"/>
      <c r="B16" s="268" t="s">
        <v>14</v>
      </c>
      <c r="C16" s="269" t="s">
        <v>349</v>
      </c>
      <c r="D16" s="761" t="e">
        <f>EDATE(Q2,-2)</f>
        <v>#NUM!</v>
      </c>
      <c r="E16" s="761"/>
      <c r="F16" s="761"/>
      <c r="G16" s="761"/>
      <c r="H16" s="761"/>
      <c r="I16" s="761"/>
      <c r="J16" s="270" t="s">
        <v>546</v>
      </c>
      <c r="K16" s="270"/>
      <c r="L16" s="270"/>
      <c r="M16" s="270"/>
      <c r="N16" s="270"/>
      <c r="O16" s="270"/>
      <c r="P16" s="271"/>
      <c r="Q16" s="768"/>
      <c r="R16" s="769"/>
      <c r="S16" s="769"/>
      <c r="T16" s="769"/>
      <c r="U16" s="769"/>
      <c r="V16" s="769"/>
      <c r="W16" s="769"/>
      <c r="X16" s="769"/>
      <c r="Y16" s="769"/>
      <c r="Z16" s="769"/>
      <c r="AA16" s="769"/>
      <c r="AB16" s="769"/>
      <c r="AC16" s="769"/>
      <c r="AD16" s="769"/>
      <c r="AE16" s="769"/>
      <c r="AF16" s="769"/>
      <c r="AG16" s="769"/>
      <c r="AH16" s="769"/>
      <c r="AI16" s="769"/>
      <c r="AJ16" s="769"/>
      <c r="AK16" s="769"/>
      <c r="AL16" s="769"/>
      <c r="AM16" s="769"/>
      <c r="AN16" s="769"/>
      <c r="AO16" s="769"/>
      <c r="AP16" s="769"/>
      <c r="AQ16" s="769"/>
      <c r="AR16" s="769"/>
      <c r="AS16" s="769"/>
      <c r="AT16" s="769"/>
      <c r="AU16" s="769"/>
      <c r="AV16" s="769"/>
      <c r="AW16" s="769"/>
      <c r="AX16" s="770"/>
    </row>
    <row r="17" spans="1:50" ht="11.25" customHeight="1">
      <c r="A17" s="25"/>
      <c r="B17" s="773" t="s">
        <v>467</v>
      </c>
      <c r="C17" s="774"/>
      <c r="D17" s="774"/>
      <c r="E17" s="774"/>
      <c r="F17" s="774"/>
      <c r="G17" s="774"/>
      <c r="H17" s="774"/>
      <c r="I17" s="774"/>
      <c r="J17" s="774"/>
      <c r="K17" s="774"/>
      <c r="L17" s="774"/>
      <c r="M17" s="774"/>
      <c r="N17" s="774"/>
      <c r="O17" s="774"/>
      <c r="P17" s="775"/>
      <c r="Q17" s="788"/>
      <c r="R17" s="789"/>
      <c r="S17" s="789"/>
      <c r="T17" s="789"/>
      <c r="U17" s="789"/>
      <c r="V17" s="789"/>
      <c r="W17" s="789"/>
      <c r="X17" s="789"/>
      <c r="Y17" s="789"/>
      <c r="Z17" s="789"/>
      <c r="AA17" s="789"/>
      <c r="AB17" s="789"/>
      <c r="AC17" s="789"/>
      <c r="AD17" s="789"/>
      <c r="AE17" s="789"/>
      <c r="AF17" s="789"/>
      <c r="AG17" s="789"/>
      <c r="AH17" s="789"/>
      <c r="AI17" s="789"/>
      <c r="AJ17" s="789"/>
      <c r="AK17" s="789"/>
      <c r="AL17" s="789"/>
      <c r="AM17" s="789"/>
      <c r="AN17" s="789"/>
      <c r="AO17" s="789"/>
      <c r="AP17" s="789"/>
      <c r="AQ17" s="789"/>
      <c r="AR17" s="789"/>
      <c r="AS17" s="789"/>
      <c r="AT17" s="789"/>
      <c r="AU17" s="789"/>
      <c r="AV17" s="789"/>
      <c r="AW17" s="789"/>
      <c r="AX17" s="790"/>
    </row>
    <row r="18" spans="1:50" ht="11.25" customHeight="1">
      <c r="A18" s="25"/>
      <c r="B18" s="785"/>
      <c r="C18" s="786"/>
      <c r="D18" s="786"/>
      <c r="E18" s="786"/>
      <c r="F18" s="786"/>
      <c r="G18" s="786"/>
      <c r="H18" s="786"/>
      <c r="I18" s="786"/>
      <c r="J18" s="786"/>
      <c r="K18" s="786"/>
      <c r="L18" s="786"/>
      <c r="M18" s="786"/>
      <c r="N18" s="786"/>
      <c r="O18" s="786"/>
      <c r="P18" s="787"/>
      <c r="Q18" s="791"/>
      <c r="R18" s="792"/>
      <c r="S18" s="792"/>
      <c r="T18" s="792"/>
      <c r="U18" s="792"/>
      <c r="V18" s="792"/>
      <c r="W18" s="792"/>
      <c r="X18" s="792"/>
      <c r="Y18" s="792"/>
      <c r="Z18" s="792"/>
      <c r="AA18" s="792"/>
      <c r="AB18" s="792"/>
      <c r="AC18" s="792"/>
      <c r="AD18" s="792"/>
      <c r="AE18" s="792"/>
      <c r="AF18" s="792"/>
      <c r="AG18" s="792"/>
      <c r="AH18" s="792"/>
      <c r="AI18" s="792"/>
      <c r="AJ18" s="792"/>
      <c r="AK18" s="792"/>
      <c r="AL18" s="792"/>
      <c r="AM18" s="792"/>
      <c r="AN18" s="792"/>
      <c r="AO18" s="792"/>
      <c r="AP18" s="792"/>
      <c r="AQ18" s="792"/>
      <c r="AR18" s="792"/>
      <c r="AS18" s="792"/>
      <c r="AT18" s="792"/>
      <c r="AU18" s="792"/>
      <c r="AV18" s="792"/>
      <c r="AW18" s="792"/>
      <c r="AX18" s="793"/>
    </row>
    <row r="19" spans="1:50" ht="11.25" customHeight="1">
      <c r="A19" s="25"/>
      <c r="B19" s="794" t="s">
        <v>547</v>
      </c>
      <c r="C19" s="795"/>
      <c r="D19" s="795"/>
      <c r="E19" s="795"/>
      <c r="F19" s="771" t="s">
        <v>349</v>
      </c>
      <c r="G19" s="796" t="e">
        <f>EDATE(Q2,-2)</f>
        <v>#NUM!</v>
      </c>
      <c r="H19" s="796"/>
      <c r="I19" s="796"/>
      <c r="J19" s="796"/>
      <c r="K19" s="796"/>
      <c r="L19" s="796"/>
      <c r="M19" s="746" t="s">
        <v>546</v>
      </c>
      <c r="N19" s="746"/>
      <c r="O19" s="746"/>
      <c r="P19" s="747"/>
      <c r="Q19" s="779"/>
      <c r="R19" s="780"/>
      <c r="S19" s="780"/>
      <c r="T19" s="780"/>
      <c r="U19" s="780"/>
      <c r="V19" s="780"/>
      <c r="W19" s="780"/>
      <c r="X19" s="780"/>
      <c r="Y19" s="780"/>
      <c r="Z19" s="780"/>
      <c r="AA19" s="780"/>
      <c r="AB19" s="780"/>
      <c r="AC19" s="780"/>
      <c r="AD19" s="780"/>
      <c r="AE19" s="780"/>
      <c r="AF19" s="780"/>
      <c r="AG19" s="780"/>
      <c r="AH19" s="780"/>
      <c r="AI19" s="780"/>
      <c r="AJ19" s="780"/>
      <c r="AK19" s="780"/>
      <c r="AL19" s="780"/>
      <c r="AM19" s="780"/>
      <c r="AN19" s="780"/>
      <c r="AO19" s="780"/>
      <c r="AP19" s="780"/>
      <c r="AQ19" s="780"/>
      <c r="AR19" s="780"/>
      <c r="AS19" s="780"/>
      <c r="AT19" s="780"/>
      <c r="AU19" s="780"/>
      <c r="AV19" s="780"/>
      <c r="AW19" s="780"/>
      <c r="AX19" s="781"/>
    </row>
    <row r="20" spans="1:50" ht="11.25" customHeight="1">
      <c r="A20" s="25"/>
      <c r="B20" s="794"/>
      <c r="C20" s="795"/>
      <c r="D20" s="795"/>
      <c r="E20" s="795"/>
      <c r="F20" s="772"/>
      <c r="G20" s="761"/>
      <c r="H20" s="761"/>
      <c r="I20" s="761"/>
      <c r="J20" s="761"/>
      <c r="K20" s="761"/>
      <c r="L20" s="761"/>
      <c r="M20" s="748"/>
      <c r="N20" s="748"/>
      <c r="O20" s="748"/>
      <c r="P20" s="749"/>
      <c r="Q20" s="782"/>
      <c r="R20" s="783"/>
      <c r="S20" s="783"/>
      <c r="T20" s="783"/>
      <c r="U20" s="783"/>
      <c r="V20" s="783"/>
      <c r="W20" s="783"/>
      <c r="X20" s="783"/>
      <c r="Y20" s="783"/>
      <c r="Z20" s="783"/>
      <c r="AA20" s="783"/>
      <c r="AB20" s="783"/>
      <c r="AC20" s="783"/>
      <c r="AD20" s="783"/>
      <c r="AE20" s="783"/>
      <c r="AF20" s="783"/>
      <c r="AG20" s="783"/>
      <c r="AH20" s="783"/>
      <c r="AI20" s="783"/>
      <c r="AJ20" s="783"/>
      <c r="AK20" s="783"/>
      <c r="AL20" s="783"/>
      <c r="AM20" s="783"/>
      <c r="AN20" s="783"/>
      <c r="AO20" s="783"/>
      <c r="AP20" s="783"/>
      <c r="AQ20" s="783"/>
      <c r="AR20" s="783"/>
      <c r="AS20" s="783"/>
      <c r="AT20" s="783"/>
      <c r="AU20" s="783"/>
      <c r="AV20" s="783"/>
      <c r="AW20" s="783"/>
      <c r="AX20" s="784"/>
    </row>
    <row r="21" spans="1:50" ht="11.25" customHeight="1">
      <c r="A21" s="25"/>
      <c r="B21" s="797" t="s">
        <v>1039</v>
      </c>
      <c r="C21" s="798"/>
      <c r="D21" s="798"/>
      <c r="E21" s="798"/>
      <c r="F21" s="798"/>
      <c r="G21" s="798"/>
      <c r="H21" s="798"/>
      <c r="I21" s="798"/>
      <c r="J21" s="798"/>
      <c r="K21" s="798"/>
      <c r="L21" s="798"/>
      <c r="M21" s="798"/>
      <c r="N21" s="798"/>
      <c r="O21" s="798"/>
      <c r="P21" s="799"/>
      <c r="Q21" s="803" t="s">
        <v>68</v>
      </c>
      <c r="R21" s="804"/>
      <c r="S21" s="804"/>
      <c r="T21" s="804"/>
      <c r="U21" s="804"/>
      <c r="V21" s="807" t="s">
        <v>69</v>
      </c>
      <c r="W21" s="809"/>
      <c r="X21" s="809"/>
      <c r="Y21" s="809"/>
      <c r="Z21" s="809"/>
      <c r="AA21" s="809"/>
      <c r="AB21" s="809"/>
      <c r="AC21" s="810"/>
      <c r="AD21" s="779"/>
      <c r="AE21" s="789"/>
      <c r="AF21" s="789"/>
      <c r="AG21" s="789"/>
      <c r="AH21" s="789"/>
      <c r="AI21" s="789"/>
      <c r="AJ21" s="789"/>
      <c r="AK21" s="789"/>
      <c r="AL21" s="789"/>
      <c r="AM21" s="789"/>
      <c r="AN21" s="789"/>
      <c r="AO21" s="789"/>
      <c r="AP21" s="789"/>
      <c r="AQ21" s="789"/>
      <c r="AR21" s="789"/>
      <c r="AS21" s="789"/>
      <c r="AT21" s="789"/>
      <c r="AU21" s="789"/>
      <c r="AV21" s="789"/>
      <c r="AW21" s="789"/>
      <c r="AX21" s="790"/>
    </row>
    <row r="22" spans="1:50" ht="11.25" customHeight="1">
      <c r="A22" s="25"/>
      <c r="B22" s="800"/>
      <c r="C22" s="801"/>
      <c r="D22" s="801"/>
      <c r="E22" s="801"/>
      <c r="F22" s="801"/>
      <c r="G22" s="801"/>
      <c r="H22" s="801"/>
      <c r="I22" s="801"/>
      <c r="J22" s="801"/>
      <c r="K22" s="801"/>
      <c r="L22" s="801"/>
      <c r="M22" s="801"/>
      <c r="N22" s="801"/>
      <c r="O22" s="801"/>
      <c r="P22" s="802"/>
      <c r="Q22" s="805"/>
      <c r="R22" s="806"/>
      <c r="S22" s="806"/>
      <c r="T22" s="806"/>
      <c r="U22" s="806"/>
      <c r="V22" s="808"/>
      <c r="W22" s="811"/>
      <c r="X22" s="811"/>
      <c r="Y22" s="811"/>
      <c r="Z22" s="811"/>
      <c r="AA22" s="811"/>
      <c r="AB22" s="811"/>
      <c r="AC22" s="812"/>
      <c r="AD22" s="813"/>
      <c r="AE22" s="814"/>
      <c r="AF22" s="814"/>
      <c r="AG22" s="814"/>
      <c r="AH22" s="814"/>
      <c r="AI22" s="814"/>
      <c r="AJ22" s="814"/>
      <c r="AK22" s="814"/>
      <c r="AL22" s="814"/>
      <c r="AM22" s="814"/>
      <c r="AN22" s="814"/>
      <c r="AO22" s="814"/>
      <c r="AP22" s="814"/>
      <c r="AQ22" s="814"/>
      <c r="AR22" s="814"/>
      <c r="AS22" s="814"/>
      <c r="AT22" s="814"/>
      <c r="AU22" s="814"/>
      <c r="AV22" s="814"/>
      <c r="AW22" s="814"/>
      <c r="AX22" s="815"/>
    </row>
    <row r="23" spans="1:50" ht="11.25" customHeight="1">
      <c r="A23" s="25"/>
      <c r="B23" s="797" t="s">
        <v>76</v>
      </c>
      <c r="C23" s="798"/>
      <c r="D23" s="798"/>
      <c r="E23" s="798"/>
      <c r="F23" s="798"/>
      <c r="G23" s="798"/>
      <c r="H23" s="798"/>
      <c r="I23" s="798"/>
      <c r="J23" s="798"/>
      <c r="K23" s="798"/>
      <c r="L23" s="798"/>
      <c r="M23" s="798"/>
      <c r="N23" s="798"/>
      <c r="O23" s="798"/>
      <c r="P23" s="799"/>
      <c r="Q23" s="803" t="s">
        <v>68</v>
      </c>
      <c r="R23" s="804"/>
      <c r="S23" s="804"/>
      <c r="T23" s="804"/>
      <c r="U23" s="804"/>
      <c r="V23" s="807" t="s">
        <v>69</v>
      </c>
      <c r="W23" s="809"/>
      <c r="X23" s="809"/>
      <c r="Y23" s="809"/>
      <c r="Z23" s="809"/>
      <c r="AA23" s="809"/>
      <c r="AB23" s="809"/>
      <c r="AC23" s="810"/>
      <c r="AD23" s="813"/>
      <c r="AE23" s="814"/>
      <c r="AF23" s="814"/>
      <c r="AG23" s="814"/>
      <c r="AH23" s="814"/>
      <c r="AI23" s="814"/>
      <c r="AJ23" s="814"/>
      <c r="AK23" s="814"/>
      <c r="AL23" s="814"/>
      <c r="AM23" s="814"/>
      <c r="AN23" s="814"/>
      <c r="AO23" s="814"/>
      <c r="AP23" s="814"/>
      <c r="AQ23" s="814"/>
      <c r="AR23" s="814"/>
      <c r="AS23" s="814"/>
      <c r="AT23" s="814"/>
      <c r="AU23" s="814"/>
      <c r="AV23" s="814"/>
      <c r="AW23" s="814"/>
      <c r="AX23" s="815"/>
    </row>
    <row r="24" spans="1:50" ht="11.25" customHeight="1">
      <c r="A24" s="25"/>
      <c r="B24" s="800"/>
      <c r="C24" s="801"/>
      <c r="D24" s="801"/>
      <c r="E24" s="801"/>
      <c r="F24" s="801"/>
      <c r="G24" s="801"/>
      <c r="H24" s="801"/>
      <c r="I24" s="801"/>
      <c r="J24" s="801"/>
      <c r="K24" s="801"/>
      <c r="L24" s="801"/>
      <c r="M24" s="801"/>
      <c r="N24" s="801"/>
      <c r="O24" s="801"/>
      <c r="P24" s="802"/>
      <c r="Q24" s="805"/>
      <c r="R24" s="806"/>
      <c r="S24" s="806"/>
      <c r="T24" s="806"/>
      <c r="U24" s="806"/>
      <c r="V24" s="808"/>
      <c r="W24" s="811"/>
      <c r="X24" s="811"/>
      <c r="Y24" s="811"/>
      <c r="Z24" s="811"/>
      <c r="AA24" s="811"/>
      <c r="AB24" s="811"/>
      <c r="AC24" s="812"/>
      <c r="AD24" s="813"/>
      <c r="AE24" s="814"/>
      <c r="AF24" s="814"/>
      <c r="AG24" s="814"/>
      <c r="AH24" s="814"/>
      <c r="AI24" s="814"/>
      <c r="AJ24" s="814"/>
      <c r="AK24" s="814"/>
      <c r="AL24" s="814"/>
      <c r="AM24" s="814"/>
      <c r="AN24" s="814"/>
      <c r="AO24" s="814"/>
      <c r="AP24" s="814"/>
      <c r="AQ24" s="814"/>
      <c r="AR24" s="814"/>
      <c r="AS24" s="814"/>
      <c r="AT24" s="814"/>
      <c r="AU24" s="814"/>
      <c r="AV24" s="814"/>
      <c r="AW24" s="814"/>
      <c r="AX24" s="815"/>
    </row>
    <row r="25" spans="1:50" ht="11.25" customHeight="1">
      <c r="A25" s="25"/>
      <c r="B25" s="797" t="s">
        <v>77</v>
      </c>
      <c r="C25" s="798"/>
      <c r="D25" s="798"/>
      <c r="E25" s="798"/>
      <c r="F25" s="798"/>
      <c r="G25" s="798"/>
      <c r="H25" s="798"/>
      <c r="I25" s="798"/>
      <c r="J25" s="798"/>
      <c r="K25" s="798"/>
      <c r="L25" s="798"/>
      <c r="M25" s="798"/>
      <c r="N25" s="798"/>
      <c r="O25" s="798"/>
      <c r="P25" s="799"/>
      <c r="Q25" s="803" t="s">
        <v>68</v>
      </c>
      <c r="R25" s="804"/>
      <c r="S25" s="804"/>
      <c r="T25" s="804"/>
      <c r="U25" s="804"/>
      <c r="V25" s="807" t="s">
        <v>78</v>
      </c>
      <c r="W25" s="809"/>
      <c r="X25" s="809"/>
      <c r="Y25" s="809"/>
      <c r="Z25" s="809"/>
      <c r="AA25" s="809"/>
      <c r="AB25" s="809"/>
      <c r="AC25" s="810"/>
      <c r="AD25" s="813"/>
      <c r="AE25" s="814"/>
      <c r="AF25" s="814"/>
      <c r="AG25" s="814"/>
      <c r="AH25" s="814"/>
      <c r="AI25" s="814"/>
      <c r="AJ25" s="814"/>
      <c r="AK25" s="814"/>
      <c r="AL25" s="814"/>
      <c r="AM25" s="814"/>
      <c r="AN25" s="814"/>
      <c r="AO25" s="814"/>
      <c r="AP25" s="814"/>
      <c r="AQ25" s="814"/>
      <c r="AR25" s="814"/>
      <c r="AS25" s="814"/>
      <c r="AT25" s="814"/>
      <c r="AU25" s="814"/>
      <c r="AV25" s="814"/>
      <c r="AW25" s="814"/>
      <c r="AX25" s="815"/>
    </row>
    <row r="26" spans="1:50" ht="11.25" customHeight="1">
      <c r="A26" s="25"/>
      <c r="B26" s="800"/>
      <c r="C26" s="801"/>
      <c r="D26" s="801"/>
      <c r="E26" s="801"/>
      <c r="F26" s="801"/>
      <c r="G26" s="801"/>
      <c r="H26" s="801"/>
      <c r="I26" s="801"/>
      <c r="J26" s="801"/>
      <c r="K26" s="801"/>
      <c r="L26" s="801"/>
      <c r="M26" s="801"/>
      <c r="N26" s="801"/>
      <c r="O26" s="801"/>
      <c r="P26" s="802"/>
      <c r="Q26" s="805"/>
      <c r="R26" s="806"/>
      <c r="S26" s="806"/>
      <c r="T26" s="806"/>
      <c r="U26" s="806"/>
      <c r="V26" s="808"/>
      <c r="W26" s="811"/>
      <c r="X26" s="811"/>
      <c r="Y26" s="811"/>
      <c r="Z26" s="811"/>
      <c r="AA26" s="811"/>
      <c r="AB26" s="811"/>
      <c r="AC26" s="812"/>
      <c r="AD26" s="813"/>
      <c r="AE26" s="814"/>
      <c r="AF26" s="814"/>
      <c r="AG26" s="814"/>
      <c r="AH26" s="814"/>
      <c r="AI26" s="814"/>
      <c r="AJ26" s="814"/>
      <c r="AK26" s="814"/>
      <c r="AL26" s="814"/>
      <c r="AM26" s="814"/>
      <c r="AN26" s="814"/>
      <c r="AO26" s="814"/>
      <c r="AP26" s="814"/>
      <c r="AQ26" s="814"/>
      <c r="AR26" s="814"/>
      <c r="AS26" s="814"/>
      <c r="AT26" s="814"/>
      <c r="AU26" s="814"/>
      <c r="AV26" s="814"/>
      <c r="AW26" s="814"/>
      <c r="AX26" s="815"/>
    </row>
    <row r="27" spans="1:50" ht="11.25" customHeight="1">
      <c r="A27" s="25"/>
      <c r="B27" s="773" t="s">
        <v>79</v>
      </c>
      <c r="C27" s="774"/>
      <c r="D27" s="774"/>
      <c r="E27" s="774"/>
      <c r="F27" s="774"/>
      <c r="G27" s="774"/>
      <c r="H27" s="774"/>
      <c r="I27" s="774"/>
      <c r="J27" s="774"/>
      <c r="K27" s="774"/>
      <c r="L27" s="774"/>
      <c r="M27" s="774"/>
      <c r="N27" s="774"/>
      <c r="O27" s="774"/>
      <c r="P27" s="775"/>
      <c r="Q27" s="788" t="s">
        <v>80</v>
      </c>
      <c r="R27" s="789"/>
      <c r="S27" s="789"/>
      <c r="T27" s="789"/>
      <c r="U27" s="789"/>
      <c r="V27" s="789"/>
      <c r="W27" s="789"/>
      <c r="X27" s="789"/>
      <c r="Y27" s="789"/>
      <c r="Z27" s="789"/>
      <c r="AA27" s="789"/>
      <c r="AB27" s="789"/>
      <c r="AC27" s="789"/>
      <c r="AD27" s="789"/>
      <c r="AE27" s="789"/>
      <c r="AF27" s="789"/>
      <c r="AG27" s="789"/>
      <c r="AH27" s="789"/>
      <c r="AI27" s="789"/>
      <c r="AJ27" s="789"/>
      <c r="AK27" s="789"/>
      <c r="AL27" s="789"/>
      <c r="AM27" s="789"/>
      <c r="AN27" s="789"/>
      <c r="AO27" s="789"/>
      <c r="AP27" s="789"/>
      <c r="AQ27" s="789"/>
      <c r="AR27" s="789"/>
      <c r="AS27" s="789"/>
      <c r="AT27" s="789"/>
      <c r="AU27" s="789"/>
      <c r="AV27" s="789"/>
      <c r="AW27" s="789"/>
      <c r="AX27" s="790"/>
    </row>
    <row r="28" spans="1:50" ht="11.25" customHeight="1">
      <c r="A28" s="25"/>
      <c r="B28" s="785"/>
      <c r="C28" s="786"/>
      <c r="D28" s="786"/>
      <c r="E28" s="786"/>
      <c r="F28" s="786"/>
      <c r="G28" s="786"/>
      <c r="H28" s="786"/>
      <c r="I28" s="786"/>
      <c r="J28" s="786"/>
      <c r="K28" s="786"/>
      <c r="L28" s="786"/>
      <c r="M28" s="786"/>
      <c r="N28" s="786"/>
      <c r="O28" s="786"/>
      <c r="P28" s="787"/>
      <c r="Q28" s="791"/>
      <c r="R28" s="792"/>
      <c r="S28" s="792"/>
      <c r="T28" s="792"/>
      <c r="U28" s="792"/>
      <c r="V28" s="792"/>
      <c r="W28" s="792"/>
      <c r="X28" s="792"/>
      <c r="Y28" s="792"/>
      <c r="Z28" s="792"/>
      <c r="AA28" s="792"/>
      <c r="AB28" s="792"/>
      <c r="AC28" s="792"/>
      <c r="AD28" s="792"/>
      <c r="AE28" s="792"/>
      <c r="AF28" s="792"/>
      <c r="AG28" s="792"/>
      <c r="AH28" s="792"/>
      <c r="AI28" s="792"/>
      <c r="AJ28" s="792"/>
      <c r="AK28" s="792"/>
      <c r="AL28" s="792"/>
      <c r="AM28" s="792"/>
      <c r="AN28" s="792"/>
      <c r="AO28" s="792"/>
      <c r="AP28" s="792"/>
      <c r="AQ28" s="792"/>
      <c r="AR28" s="792"/>
      <c r="AS28" s="792"/>
      <c r="AT28" s="792"/>
      <c r="AU28" s="792"/>
      <c r="AV28" s="792"/>
      <c r="AW28" s="792"/>
      <c r="AX28" s="793"/>
    </row>
    <row r="29" spans="1:50" ht="11.25" customHeight="1">
      <c r="A29" s="25"/>
      <c r="B29" s="797" t="s">
        <v>81</v>
      </c>
      <c r="C29" s="798"/>
      <c r="D29" s="798"/>
      <c r="E29" s="798"/>
      <c r="F29" s="798"/>
      <c r="G29" s="798"/>
      <c r="H29" s="798"/>
      <c r="I29" s="798"/>
      <c r="J29" s="798"/>
      <c r="K29" s="798"/>
      <c r="L29" s="798"/>
      <c r="M29" s="798"/>
      <c r="N29" s="798"/>
      <c r="O29" s="798"/>
      <c r="P29" s="799"/>
      <c r="Q29" s="788" t="s">
        <v>82</v>
      </c>
      <c r="R29" s="789"/>
      <c r="S29" s="789"/>
      <c r="T29" s="789"/>
      <c r="U29" s="789"/>
      <c r="V29" s="789"/>
      <c r="W29" s="789"/>
      <c r="X29" s="789"/>
      <c r="Y29" s="789"/>
      <c r="Z29" s="789"/>
      <c r="AA29" s="789"/>
      <c r="AB29" s="789"/>
      <c r="AC29" s="789"/>
      <c r="AD29" s="789"/>
      <c r="AE29" s="789"/>
      <c r="AF29" s="789"/>
      <c r="AG29" s="789"/>
      <c r="AH29" s="789"/>
      <c r="AI29" s="789"/>
      <c r="AJ29" s="789"/>
      <c r="AK29" s="789"/>
      <c r="AL29" s="789"/>
      <c r="AM29" s="789"/>
      <c r="AN29" s="789"/>
      <c r="AO29" s="789"/>
      <c r="AP29" s="789"/>
      <c r="AQ29" s="789"/>
      <c r="AR29" s="789"/>
      <c r="AS29" s="789"/>
      <c r="AT29" s="789"/>
      <c r="AU29" s="789"/>
      <c r="AV29" s="789"/>
      <c r="AW29" s="789"/>
      <c r="AX29" s="790"/>
    </row>
    <row r="30" spans="1:50" ht="11.25" customHeight="1">
      <c r="A30" s="25"/>
      <c r="B30" s="800"/>
      <c r="C30" s="801"/>
      <c r="D30" s="801"/>
      <c r="E30" s="801"/>
      <c r="F30" s="801"/>
      <c r="G30" s="801"/>
      <c r="H30" s="801"/>
      <c r="I30" s="801"/>
      <c r="J30" s="801"/>
      <c r="K30" s="801"/>
      <c r="L30" s="801"/>
      <c r="M30" s="801"/>
      <c r="N30" s="801"/>
      <c r="O30" s="801"/>
      <c r="P30" s="802"/>
      <c r="Q30" s="791"/>
      <c r="R30" s="792"/>
      <c r="S30" s="792"/>
      <c r="T30" s="792"/>
      <c r="U30" s="792"/>
      <c r="V30" s="792"/>
      <c r="W30" s="792"/>
      <c r="X30" s="792"/>
      <c r="Y30" s="792"/>
      <c r="Z30" s="792"/>
      <c r="AA30" s="792"/>
      <c r="AB30" s="792"/>
      <c r="AC30" s="792"/>
      <c r="AD30" s="792"/>
      <c r="AE30" s="792"/>
      <c r="AF30" s="792"/>
      <c r="AG30" s="792"/>
      <c r="AH30" s="792"/>
      <c r="AI30" s="792"/>
      <c r="AJ30" s="792"/>
      <c r="AK30" s="792"/>
      <c r="AL30" s="792"/>
      <c r="AM30" s="792"/>
      <c r="AN30" s="792"/>
      <c r="AO30" s="792"/>
      <c r="AP30" s="792"/>
      <c r="AQ30" s="792"/>
      <c r="AR30" s="792"/>
      <c r="AS30" s="792"/>
      <c r="AT30" s="792"/>
      <c r="AU30" s="792"/>
      <c r="AV30" s="792"/>
      <c r="AW30" s="792"/>
      <c r="AX30" s="793"/>
    </row>
    <row r="31" spans="1:50" ht="11.25" customHeight="1">
      <c r="A31" s="25"/>
      <c r="B31" s="797" t="s">
        <v>1070</v>
      </c>
      <c r="C31" s="798"/>
      <c r="D31" s="798"/>
      <c r="E31" s="798"/>
      <c r="F31" s="798"/>
      <c r="G31" s="798"/>
      <c r="H31" s="798"/>
      <c r="I31" s="798"/>
      <c r="J31" s="798"/>
      <c r="K31" s="798"/>
      <c r="L31" s="798"/>
      <c r="M31" s="798"/>
      <c r="N31" s="798"/>
      <c r="O31" s="798"/>
      <c r="P31" s="799"/>
      <c r="Q31" s="779" t="s">
        <v>1068</v>
      </c>
      <c r="R31" s="780"/>
      <c r="S31" s="780"/>
      <c r="T31" s="780"/>
      <c r="U31" s="780"/>
      <c r="V31" s="780"/>
      <c r="W31" s="780"/>
      <c r="X31" s="780"/>
      <c r="Y31" s="780"/>
      <c r="Z31" s="780"/>
      <c r="AA31" s="780"/>
      <c r="AB31" s="780"/>
      <c r="AC31" s="780"/>
      <c r="AD31" s="780"/>
      <c r="AE31" s="780"/>
      <c r="AF31" s="780"/>
      <c r="AG31" s="780"/>
      <c r="AH31" s="780"/>
      <c r="AI31" s="780"/>
      <c r="AJ31" s="780"/>
      <c r="AK31" s="780"/>
      <c r="AL31" s="780"/>
      <c r="AM31" s="780"/>
      <c r="AN31" s="780"/>
      <c r="AO31" s="780"/>
      <c r="AP31" s="780"/>
      <c r="AQ31" s="780"/>
      <c r="AR31" s="780"/>
      <c r="AS31" s="780"/>
      <c r="AT31" s="780"/>
      <c r="AU31" s="780"/>
      <c r="AV31" s="780"/>
      <c r="AW31" s="780"/>
      <c r="AX31" s="781"/>
    </row>
    <row r="32" spans="1:50" ht="11.25" customHeight="1">
      <c r="A32" s="25"/>
      <c r="B32" s="800"/>
      <c r="C32" s="801"/>
      <c r="D32" s="801"/>
      <c r="E32" s="801"/>
      <c r="F32" s="801"/>
      <c r="G32" s="801"/>
      <c r="H32" s="801"/>
      <c r="I32" s="801"/>
      <c r="J32" s="801"/>
      <c r="K32" s="801"/>
      <c r="L32" s="801"/>
      <c r="M32" s="801"/>
      <c r="N32" s="801"/>
      <c r="O32" s="801"/>
      <c r="P32" s="802"/>
      <c r="Q32" s="782"/>
      <c r="R32" s="783"/>
      <c r="S32" s="783"/>
      <c r="T32" s="783"/>
      <c r="U32" s="783"/>
      <c r="V32" s="783"/>
      <c r="W32" s="783"/>
      <c r="X32" s="783"/>
      <c r="Y32" s="783"/>
      <c r="Z32" s="783"/>
      <c r="AA32" s="783"/>
      <c r="AB32" s="783"/>
      <c r="AC32" s="783"/>
      <c r="AD32" s="783"/>
      <c r="AE32" s="783"/>
      <c r="AF32" s="783"/>
      <c r="AG32" s="783"/>
      <c r="AH32" s="783"/>
      <c r="AI32" s="783"/>
      <c r="AJ32" s="783"/>
      <c r="AK32" s="783"/>
      <c r="AL32" s="783"/>
      <c r="AM32" s="783"/>
      <c r="AN32" s="783"/>
      <c r="AO32" s="783"/>
      <c r="AP32" s="783"/>
      <c r="AQ32" s="783"/>
      <c r="AR32" s="783"/>
      <c r="AS32" s="783"/>
      <c r="AT32" s="783"/>
      <c r="AU32" s="783"/>
      <c r="AV32" s="783"/>
      <c r="AW32" s="783"/>
      <c r="AX32" s="784"/>
    </row>
    <row r="33" spans="1:50" ht="11.25" customHeight="1">
      <c r="A33" s="25"/>
      <c r="B33" s="773" t="s">
        <v>1071</v>
      </c>
      <c r="C33" s="774"/>
      <c r="D33" s="774"/>
      <c r="E33" s="774"/>
      <c r="F33" s="774"/>
      <c r="G33" s="774"/>
      <c r="H33" s="774"/>
      <c r="I33" s="774"/>
      <c r="J33" s="774"/>
      <c r="K33" s="774"/>
      <c r="L33" s="774"/>
      <c r="M33" s="774"/>
      <c r="N33" s="774"/>
      <c r="O33" s="774"/>
      <c r="P33" s="775"/>
      <c r="Q33" s="779" t="s">
        <v>1069</v>
      </c>
      <c r="R33" s="780"/>
      <c r="S33" s="780"/>
      <c r="T33" s="780"/>
      <c r="U33" s="780"/>
      <c r="V33" s="780"/>
      <c r="W33" s="780"/>
      <c r="X33" s="780"/>
      <c r="Y33" s="780"/>
      <c r="Z33" s="780"/>
      <c r="AA33" s="780"/>
      <c r="AB33" s="780"/>
      <c r="AC33" s="780"/>
      <c r="AD33" s="780"/>
      <c r="AE33" s="780"/>
      <c r="AF33" s="780"/>
      <c r="AG33" s="780"/>
      <c r="AH33" s="780"/>
      <c r="AI33" s="780"/>
      <c r="AJ33" s="780"/>
      <c r="AK33" s="780"/>
      <c r="AL33" s="780"/>
      <c r="AM33" s="780"/>
      <c r="AN33" s="780"/>
      <c r="AO33" s="780"/>
      <c r="AP33" s="780"/>
      <c r="AQ33" s="780"/>
      <c r="AR33" s="780"/>
      <c r="AS33" s="780"/>
      <c r="AT33" s="780"/>
      <c r="AU33" s="780"/>
      <c r="AV33" s="780"/>
      <c r="AW33" s="780"/>
      <c r="AX33" s="781"/>
    </row>
    <row r="34" spans="1:50" ht="11.25" customHeight="1">
      <c r="A34" s="25"/>
      <c r="B34" s="776"/>
      <c r="C34" s="777"/>
      <c r="D34" s="777"/>
      <c r="E34" s="777"/>
      <c r="F34" s="777"/>
      <c r="G34" s="777"/>
      <c r="H34" s="777"/>
      <c r="I34" s="777"/>
      <c r="J34" s="777"/>
      <c r="K34" s="777"/>
      <c r="L34" s="777"/>
      <c r="M34" s="777"/>
      <c r="N34" s="777"/>
      <c r="O34" s="777"/>
      <c r="P34" s="778"/>
      <c r="Q34" s="816"/>
      <c r="R34" s="817"/>
      <c r="S34" s="817"/>
      <c r="T34" s="817"/>
      <c r="U34" s="817"/>
      <c r="V34" s="817"/>
      <c r="W34" s="817"/>
      <c r="X34" s="817"/>
      <c r="Y34" s="817"/>
      <c r="Z34" s="817"/>
      <c r="AA34" s="817"/>
      <c r="AB34" s="817"/>
      <c r="AC34" s="817"/>
      <c r="AD34" s="817"/>
      <c r="AE34" s="817"/>
      <c r="AF34" s="817"/>
      <c r="AG34" s="817"/>
      <c r="AH34" s="817"/>
      <c r="AI34" s="817"/>
      <c r="AJ34" s="817"/>
      <c r="AK34" s="817"/>
      <c r="AL34" s="817"/>
      <c r="AM34" s="817"/>
      <c r="AN34" s="817"/>
      <c r="AO34" s="817"/>
      <c r="AP34" s="817"/>
      <c r="AQ34" s="817"/>
      <c r="AR34" s="817"/>
      <c r="AS34" s="817"/>
      <c r="AT34" s="817"/>
      <c r="AU34" s="817"/>
      <c r="AV34" s="817"/>
      <c r="AW34" s="817"/>
      <c r="AX34" s="818"/>
    </row>
    <row r="35" spans="1:50" ht="11.25" customHeight="1">
      <c r="A35" s="25"/>
      <c r="B35" s="776"/>
      <c r="C35" s="777"/>
      <c r="D35" s="777"/>
      <c r="E35" s="777"/>
      <c r="F35" s="777"/>
      <c r="G35" s="777"/>
      <c r="H35" s="777"/>
      <c r="I35" s="777"/>
      <c r="J35" s="777"/>
      <c r="K35" s="777"/>
      <c r="L35" s="777"/>
      <c r="M35" s="777"/>
      <c r="N35" s="777"/>
      <c r="O35" s="777"/>
      <c r="P35" s="778"/>
      <c r="Q35" s="816"/>
      <c r="R35" s="817"/>
      <c r="S35" s="817"/>
      <c r="T35" s="817"/>
      <c r="U35" s="817"/>
      <c r="V35" s="817"/>
      <c r="W35" s="817"/>
      <c r="X35" s="817"/>
      <c r="Y35" s="817"/>
      <c r="Z35" s="817"/>
      <c r="AA35" s="817"/>
      <c r="AB35" s="817"/>
      <c r="AC35" s="817"/>
      <c r="AD35" s="817"/>
      <c r="AE35" s="817"/>
      <c r="AF35" s="817"/>
      <c r="AG35" s="817"/>
      <c r="AH35" s="817"/>
      <c r="AI35" s="817"/>
      <c r="AJ35" s="817"/>
      <c r="AK35" s="817"/>
      <c r="AL35" s="817"/>
      <c r="AM35" s="817"/>
      <c r="AN35" s="817"/>
      <c r="AO35" s="817"/>
      <c r="AP35" s="817"/>
      <c r="AQ35" s="817"/>
      <c r="AR35" s="817"/>
      <c r="AS35" s="817"/>
      <c r="AT35" s="817"/>
      <c r="AU35" s="817"/>
      <c r="AV35" s="817"/>
      <c r="AW35" s="817"/>
      <c r="AX35" s="818"/>
    </row>
    <row r="36" spans="1:50" ht="11.25" customHeight="1">
      <c r="A36" s="25"/>
      <c r="B36" s="785"/>
      <c r="C36" s="786"/>
      <c r="D36" s="786"/>
      <c r="E36" s="786"/>
      <c r="F36" s="786"/>
      <c r="G36" s="786"/>
      <c r="H36" s="786"/>
      <c r="I36" s="786"/>
      <c r="J36" s="786"/>
      <c r="K36" s="786"/>
      <c r="L36" s="786"/>
      <c r="M36" s="786"/>
      <c r="N36" s="786"/>
      <c r="O36" s="786"/>
      <c r="P36" s="787"/>
      <c r="Q36" s="816"/>
      <c r="R36" s="817"/>
      <c r="S36" s="817"/>
      <c r="T36" s="817"/>
      <c r="U36" s="817"/>
      <c r="V36" s="817"/>
      <c r="W36" s="817"/>
      <c r="X36" s="817"/>
      <c r="Y36" s="817"/>
      <c r="Z36" s="817"/>
      <c r="AA36" s="817"/>
      <c r="AB36" s="817"/>
      <c r="AC36" s="817"/>
      <c r="AD36" s="817"/>
      <c r="AE36" s="817"/>
      <c r="AF36" s="817"/>
      <c r="AG36" s="817"/>
      <c r="AH36" s="817"/>
      <c r="AI36" s="817"/>
      <c r="AJ36" s="817"/>
      <c r="AK36" s="817"/>
      <c r="AL36" s="817"/>
      <c r="AM36" s="817"/>
      <c r="AN36" s="817"/>
      <c r="AO36" s="817"/>
      <c r="AP36" s="817"/>
      <c r="AQ36" s="817"/>
      <c r="AR36" s="817"/>
      <c r="AS36" s="817"/>
      <c r="AT36" s="817"/>
      <c r="AU36" s="817"/>
      <c r="AV36" s="817"/>
      <c r="AW36" s="817"/>
      <c r="AX36" s="818"/>
    </row>
    <row r="37" spans="1:50" ht="11.25" customHeight="1">
      <c r="A37" s="25"/>
      <c r="B37" s="797" t="s">
        <v>1072</v>
      </c>
      <c r="C37" s="798"/>
      <c r="D37" s="798"/>
      <c r="E37" s="798"/>
      <c r="F37" s="798"/>
      <c r="G37" s="798"/>
      <c r="H37" s="798"/>
      <c r="I37" s="798"/>
      <c r="J37" s="798"/>
      <c r="K37" s="798"/>
      <c r="L37" s="798"/>
      <c r="M37" s="798"/>
      <c r="N37" s="798"/>
      <c r="O37" s="798"/>
      <c r="P37" s="799"/>
      <c r="Q37" s="816"/>
      <c r="R37" s="817"/>
      <c r="S37" s="817"/>
      <c r="T37" s="817"/>
      <c r="U37" s="817"/>
      <c r="V37" s="817"/>
      <c r="W37" s="817"/>
      <c r="X37" s="817"/>
      <c r="Y37" s="817"/>
      <c r="Z37" s="817"/>
      <c r="AA37" s="817"/>
      <c r="AB37" s="817"/>
      <c r="AC37" s="817"/>
      <c r="AD37" s="817"/>
      <c r="AE37" s="817"/>
      <c r="AF37" s="817"/>
      <c r="AG37" s="817"/>
      <c r="AH37" s="817"/>
      <c r="AI37" s="817"/>
      <c r="AJ37" s="817"/>
      <c r="AK37" s="817"/>
      <c r="AL37" s="817"/>
      <c r="AM37" s="817"/>
      <c r="AN37" s="817"/>
      <c r="AO37" s="817"/>
      <c r="AP37" s="817"/>
      <c r="AQ37" s="817"/>
      <c r="AR37" s="817"/>
      <c r="AS37" s="817"/>
      <c r="AT37" s="817"/>
      <c r="AU37" s="817"/>
      <c r="AV37" s="817"/>
      <c r="AW37" s="817"/>
      <c r="AX37" s="818"/>
    </row>
    <row r="38" spans="1:50" ht="11.25" customHeight="1">
      <c r="A38" s="25"/>
      <c r="B38" s="800"/>
      <c r="C38" s="801"/>
      <c r="D38" s="801"/>
      <c r="E38" s="801"/>
      <c r="F38" s="801"/>
      <c r="G38" s="801"/>
      <c r="H38" s="801"/>
      <c r="I38" s="801"/>
      <c r="J38" s="801"/>
      <c r="K38" s="801"/>
      <c r="L38" s="801"/>
      <c r="M38" s="801"/>
      <c r="N38" s="801"/>
      <c r="O38" s="801"/>
      <c r="P38" s="802"/>
      <c r="Q38" s="782"/>
      <c r="R38" s="783"/>
      <c r="S38" s="783"/>
      <c r="T38" s="783"/>
      <c r="U38" s="783"/>
      <c r="V38" s="783"/>
      <c r="W38" s="783"/>
      <c r="X38" s="783"/>
      <c r="Y38" s="783"/>
      <c r="Z38" s="783"/>
      <c r="AA38" s="783"/>
      <c r="AB38" s="783"/>
      <c r="AC38" s="783"/>
      <c r="AD38" s="783"/>
      <c r="AE38" s="783"/>
      <c r="AF38" s="783"/>
      <c r="AG38" s="783"/>
      <c r="AH38" s="783"/>
      <c r="AI38" s="783"/>
      <c r="AJ38" s="783"/>
      <c r="AK38" s="783"/>
      <c r="AL38" s="783"/>
      <c r="AM38" s="783"/>
      <c r="AN38" s="783"/>
      <c r="AO38" s="783"/>
      <c r="AP38" s="783"/>
      <c r="AQ38" s="783"/>
      <c r="AR38" s="783"/>
      <c r="AS38" s="783"/>
      <c r="AT38" s="783"/>
      <c r="AU38" s="783"/>
      <c r="AV38" s="783"/>
      <c r="AW38" s="783"/>
      <c r="AX38" s="784"/>
    </row>
    <row r="39" spans="1:50" ht="11.25" customHeight="1">
      <c r="A39" s="25"/>
      <c r="B39" s="797" t="s">
        <v>465</v>
      </c>
      <c r="C39" s="798"/>
      <c r="D39" s="798"/>
      <c r="E39" s="798"/>
      <c r="F39" s="798"/>
      <c r="G39" s="798"/>
      <c r="H39" s="798"/>
      <c r="I39" s="798"/>
      <c r="J39" s="798"/>
      <c r="K39" s="798"/>
      <c r="L39" s="798"/>
      <c r="M39" s="798"/>
      <c r="N39" s="798"/>
      <c r="O39" s="798"/>
      <c r="P39" s="799"/>
      <c r="Q39" s="819" t="s">
        <v>466</v>
      </c>
      <c r="R39" s="819"/>
      <c r="S39" s="819"/>
      <c r="T39" s="819"/>
      <c r="U39" s="819"/>
      <c r="V39" s="819"/>
      <c r="W39" s="819"/>
      <c r="X39" s="819"/>
      <c r="Y39" s="819"/>
      <c r="Z39" s="819"/>
      <c r="AA39" s="819"/>
      <c r="AB39" s="819"/>
      <c r="AC39" s="819"/>
      <c r="AD39" s="819"/>
      <c r="AE39" s="819"/>
      <c r="AF39" s="819"/>
      <c r="AG39" s="819"/>
      <c r="AH39" s="819"/>
      <c r="AI39" s="819"/>
      <c r="AJ39" s="819"/>
      <c r="AK39" s="819"/>
      <c r="AL39" s="819"/>
      <c r="AM39" s="819"/>
      <c r="AN39" s="819"/>
      <c r="AO39" s="819"/>
      <c r="AP39" s="819"/>
      <c r="AQ39" s="819"/>
      <c r="AR39" s="819"/>
      <c r="AS39" s="819"/>
      <c r="AT39" s="819"/>
      <c r="AU39" s="819"/>
      <c r="AV39" s="819"/>
      <c r="AW39" s="819"/>
      <c r="AX39" s="819"/>
    </row>
    <row r="40" spans="1:50" ht="11.25" customHeight="1">
      <c r="B40" s="800"/>
      <c r="C40" s="801"/>
      <c r="D40" s="801"/>
      <c r="E40" s="801"/>
      <c r="F40" s="801"/>
      <c r="G40" s="801"/>
      <c r="H40" s="801"/>
      <c r="I40" s="801"/>
      <c r="J40" s="801"/>
      <c r="K40" s="801"/>
      <c r="L40" s="801"/>
      <c r="M40" s="801"/>
      <c r="N40" s="801"/>
      <c r="O40" s="801"/>
      <c r="P40" s="802"/>
      <c r="Q40" s="819"/>
      <c r="R40" s="819"/>
      <c r="S40" s="819"/>
      <c r="T40" s="819"/>
      <c r="U40" s="819"/>
      <c r="V40" s="819"/>
      <c r="W40" s="819"/>
      <c r="X40" s="819"/>
      <c r="Y40" s="819"/>
      <c r="Z40" s="819"/>
      <c r="AA40" s="819"/>
      <c r="AB40" s="819"/>
      <c r="AC40" s="819"/>
      <c r="AD40" s="819"/>
      <c r="AE40" s="819"/>
      <c r="AF40" s="819"/>
      <c r="AG40" s="819"/>
      <c r="AH40" s="819"/>
      <c r="AI40" s="819"/>
      <c r="AJ40" s="819"/>
      <c r="AK40" s="819"/>
      <c r="AL40" s="819"/>
      <c r="AM40" s="819"/>
      <c r="AN40" s="819"/>
      <c r="AO40" s="819"/>
      <c r="AP40" s="819"/>
      <c r="AQ40" s="819"/>
      <c r="AR40" s="819"/>
      <c r="AS40" s="819"/>
      <c r="AT40" s="819"/>
      <c r="AU40" s="819"/>
      <c r="AV40" s="819"/>
      <c r="AW40" s="819"/>
      <c r="AX40" s="819"/>
    </row>
    <row r="41" spans="1:50" ht="11.25" customHeight="1">
      <c r="A41" s="25"/>
      <c r="B41" s="797" t="s">
        <v>719</v>
      </c>
      <c r="C41" s="798"/>
      <c r="D41" s="798"/>
      <c r="E41" s="798"/>
      <c r="F41" s="798"/>
      <c r="G41" s="798"/>
      <c r="H41" s="798"/>
      <c r="I41" s="798"/>
      <c r="J41" s="798"/>
      <c r="K41" s="798"/>
      <c r="L41" s="798"/>
      <c r="M41" s="798"/>
      <c r="N41" s="798"/>
      <c r="O41" s="798"/>
      <c r="P41" s="799"/>
      <c r="Q41" s="819" t="s">
        <v>720</v>
      </c>
      <c r="R41" s="819"/>
      <c r="S41" s="819"/>
      <c r="T41" s="819"/>
      <c r="U41" s="819"/>
      <c r="V41" s="819"/>
      <c r="W41" s="819"/>
      <c r="X41" s="819"/>
      <c r="Y41" s="819"/>
      <c r="Z41" s="819"/>
      <c r="AA41" s="819"/>
      <c r="AB41" s="819"/>
      <c r="AC41" s="819"/>
      <c r="AD41" s="819"/>
      <c r="AE41" s="819"/>
      <c r="AF41" s="819"/>
      <c r="AG41" s="819"/>
      <c r="AH41" s="819"/>
      <c r="AI41" s="819"/>
      <c r="AJ41" s="819"/>
      <c r="AK41" s="819"/>
      <c r="AL41" s="819"/>
      <c r="AM41" s="819"/>
      <c r="AN41" s="819"/>
      <c r="AO41" s="819"/>
      <c r="AP41" s="819"/>
      <c r="AQ41" s="819"/>
      <c r="AR41" s="819"/>
      <c r="AS41" s="819"/>
      <c r="AT41" s="819"/>
      <c r="AU41" s="819"/>
      <c r="AV41" s="819"/>
      <c r="AW41" s="819"/>
      <c r="AX41" s="819"/>
    </row>
    <row r="42" spans="1:50" ht="11.25" customHeight="1">
      <c r="B42" s="800"/>
      <c r="C42" s="801"/>
      <c r="D42" s="801"/>
      <c r="E42" s="801"/>
      <c r="F42" s="801"/>
      <c r="G42" s="801"/>
      <c r="H42" s="801"/>
      <c r="I42" s="801"/>
      <c r="J42" s="801"/>
      <c r="K42" s="801"/>
      <c r="L42" s="801"/>
      <c r="M42" s="801"/>
      <c r="N42" s="801"/>
      <c r="O42" s="801"/>
      <c r="P42" s="802"/>
      <c r="Q42" s="819"/>
      <c r="R42" s="819"/>
      <c r="S42" s="819"/>
      <c r="T42" s="819"/>
      <c r="U42" s="819"/>
      <c r="V42" s="819"/>
      <c r="W42" s="819"/>
      <c r="X42" s="819"/>
      <c r="Y42" s="819"/>
      <c r="Z42" s="819"/>
      <c r="AA42" s="819"/>
      <c r="AB42" s="819"/>
      <c r="AC42" s="819"/>
      <c r="AD42" s="819"/>
      <c r="AE42" s="819"/>
      <c r="AF42" s="819"/>
      <c r="AG42" s="819"/>
      <c r="AH42" s="819"/>
      <c r="AI42" s="819"/>
      <c r="AJ42" s="819"/>
      <c r="AK42" s="819"/>
      <c r="AL42" s="819"/>
      <c r="AM42" s="819"/>
      <c r="AN42" s="819"/>
      <c r="AO42" s="819"/>
      <c r="AP42" s="819"/>
      <c r="AQ42" s="819"/>
      <c r="AR42" s="819"/>
      <c r="AS42" s="819"/>
      <c r="AT42" s="819"/>
      <c r="AU42" s="819"/>
      <c r="AV42" s="819"/>
      <c r="AW42" s="819"/>
      <c r="AX42" s="819"/>
    </row>
  </sheetData>
  <mergeCells count="51">
    <mergeCell ref="B41:P42"/>
    <mergeCell ref="Q41:AX42"/>
    <mergeCell ref="B39:P40"/>
    <mergeCell ref="Q39:AX40"/>
    <mergeCell ref="B5:AX6"/>
    <mergeCell ref="B7:P8"/>
    <mergeCell ref="Q7:U8"/>
    <mergeCell ref="V7:V8"/>
    <mergeCell ref="W7:AC8"/>
    <mergeCell ref="AD7:AX10"/>
    <mergeCell ref="B9:P10"/>
    <mergeCell ref="Q9:U10"/>
    <mergeCell ref="V9:V10"/>
    <mergeCell ref="W9:AC10"/>
    <mergeCell ref="B11:P12"/>
    <mergeCell ref="Q11:AX12"/>
    <mergeCell ref="B33:P36"/>
    <mergeCell ref="Q33:AX38"/>
    <mergeCell ref="B37:P38"/>
    <mergeCell ref="Q27:AX28"/>
    <mergeCell ref="B31:P32"/>
    <mergeCell ref="Q31:AX32"/>
    <mergeCell ref="B29:P30"/>
    <mergeCell ref="Q29:AX30"/>
    <mergeCell ref="B27:P28"/>
    <mergeCell ref="B21:P22"/>
    <mergeCell ref="Q21:U22"/>
    <mergeCell ref="V21:V22"/>
    <mergeCell ref="W21:AC22"/>
    <mergeCell ref="AD21:AX26"/>
    <mergeCell ref="B23:P24"/>
    <mergeCell ref="Q23:U24"/>
    <mergeCell ref="V23:V24"/>
    <mergeCell ref="W23:AC24"/>
    <mergeCell ref="V25:V26"/>
    <mergeCell ref="B25:P26"/>
    <mergeCell ref="Q25:U26"/>
    <mergeCell ref="W25:AC26"/>
    <mergeCell ref="M19:P20"/>
    <mergeCell ref="B2:P3"/>
    <mergeCell ref="Q2:AE3"/>
    <mergeCell ref="AF2:AX3"/>
    <mergeCell ref="D16:I16"/>
    <mergeCell ref="Q13:AX16"/>
    <mergeCell ref="F19:F20"/>
    <mergeCell ref="B13:P15"/>
    <mergeCell ref="Q19:AX20"/>
    <mergeCell ref="B17:P18"/>
    <mergeCell ref="Q17:AX18"/>
    <mergeCell ref="B19:E20"/>
    <mergeCell ref="G19:L20"/>
  </mergeCells>
  <phoneticPr fontId="3"/>
  <pageMargins left="0.59055118110236227" right="0.39370078740157483" top="0.39370078740157483" bottom="0.39370078740157483" header="0.51181102362204722" footer="0.19685039370078741"/>
  <pageSetup paperSize="9" scale="91" orientation="portrait" r:id="rId1"/>
  <headerFooter alignWithMargins="0">
    <oddFooter>&amp;R3</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99FF"/>
  </sheetPr>
  <dimension ref="A1:AX69"/>
  <sheetViews>
    <sheetView showGridLines="0" view="pageBreakPreview" zoomScale="80" zoomScaleNormal="70" zoomScaleSheetLayoutView="80" workbookViewId="0">
      <selection activeCell="A2" sqref="A2:J2"/>
    </sheetView>
  </sheetViews>
  <sheetFormatPr defaultRowHeight="21" customHeight="1"/>
  <cols>
    <col min="1" max="1" width="11.5" style="73" customWidth="1"/>
    <col min="2" max="2" width="10.125" style="75" customWidth="1"/>
    <col min="3" max="3" width="4.5" style="75" customWidth="1"/>
    <col min="4" max="4" width="10.75" style="75" bestFit="1" customWidth="1"/>
    <col min="5" max="5" width="14.125" style="75" customWidth="1"/>
    <col min="6" max="6" width="4.375" style="75" customWidth="1"/>
    <col min="7" max="36" width="4.375" style="73" customWidth="1"/>
    <col min="37" max="39" width="7.25" style="73" customWidth="1"/>
    <col min="40" max="41" width="2.875" style="73" customWidth="1"/>
    <col min="42" max="48" width="7.125" style="73" customWidth="1"/>
    <col min="49" max="49" width="9.75" style="73" customWidth="1"/>
    <col min="50" max="65" width="2.625" style="73" customWidth="1"/>
    <col min="66" max="16384" width="9" style="73"/>
  </cols>
  <sheetData>
    <row r="1" spans="1:50" s="31" customFormat="1" ht="15" customHeight="1" thickTop="1">
      <c r="A1" s="990"/>
      <c r="B1" s="991"/>
      <c r="C1" s="354"/>
      <c r="D1" s="353"/>
      <c r="E1" s="353"/>
      <c r="F1" s="353"/>
      <c r="G1" s="353"/>
      <c r="H1" s="353"/>
      <c r="I1" s="353"/>
      <c r="J1" s="353"/>
      <c r="K1" s="353"/>
      <c r="L1" s="353"/>
      <c r="M1" s="353"/>
      <c r="N1" s="353"/>
      <c r="O1" s="353"/>
      <c r="P1" s="353"/>
      <c r="Q1" s="353"/>
      <c r="R1" s="353"/>
      <c r="S1" s="353"/>
      <c r="T1" s="353"/>
      <c r="U1" s="353"/>
      <c r="V1" s="353"/>
      <c r="W1" s="353"/>
      <c r="X1" s="353"/>
      <c r="Y1" s="353"/>
      <c r="Z1" s="353"/>
      <c r="AA1" s="353"/>
      <c r="AB1" s="353"/>
      <c r="AC1" s="353"/>
      <c r="AD1" s="353"/>
      <c r="AE1" s="353"/>
      <c r="AF1" s="353"/>
      <c r="AG1" s="353"/>
      <c r="AH1" s="353"/>
      <c r="AI1" s="353"/>
      <c r="AJ1" s="353"/>
      <c r="AK1" s="353"/>
      <c r="AL1" s="353"/>
      <c r="AM1" s="353"/>
      <c r="AN1" s="26"/>
      <c r="AO1" s="26"/>
      <c r="AP1" s="27" t="s">
        <v>83</v>
      </c>
      <c r="AQ1" s="28" t="s">
        <v>84</v>
      </c>
      <c r="AR1" s="29" t="s">
        <v>85</v>
      </c>
      <c r="AS1" s="29" t="s">
        <v>86</v>
      </c>
      <c r="AT1" s="29"/>
      <c r="AU1" s="29"/>
      <c r="AV1" s="30"/>
    </row>
    <row r="2" spans="1:50" s="31" customFormat="1" ht="30" customHeight="1">
      <c r="A2" s="992" t="s">
        <v>550</v>
      </c>
      <c r="B2" s="992"/>
      <c r="C2" s="992"/>
      <c r="D2" s="992"/>
      <c r="E2" s="992"/>
      <c r="F2" s="992"/>
      <c r="G2" s="992"/>
      <c r="H2" s="992"/>
      <c r="I2" s="992"/>
      <c r="J2" s="992"/>
      <c r="K2" s="993" t="e">
        <f>EDATE(実地指導予定日・添付書類一覧!$Q$2,-2)</f>
        <v>#NUM!</v>
      </c>
      <c r="L2" s="993"/>
      <c r="M2" s="993"/>
      <c r="N2" s="993"/>
      <c r="O2" s="993"/>
      <c r="P2" s="1002"/>
      <c r="Q2" s="1002"/>
      <c r="R2" s="1002"/>
      <c r="S2" s="1002"/>
      <c r="T2" s="355"/>
      <c r="U2" s="355"/>
      <c r="V2" s="355"/>
      <c r="W2" s="355"/>
      <c r="X2" s="355"/>
      <c r="Y2" s="355"/>
      <c r="Z2" s="355"/>
      <c r="AA2" s="355"/>
      <c r="AB2" s="355"/>
      <c r="AC2" s="355"/>
      <c r="AD2" s="355"/>
      <c r="AE2" s="355"/>
      <c r="AF2" s="355"/>
      <c r="AG2" s="355"/>
      <c r="AH2" s="355"/>
      <c r="AI2" s="355"/>
      <c r="AJ2" s="355"/>
      <c r="AK2" s="355"/>
      <c r="AL2" s="355"/>
      <c r="AM2" s="355"/>
      <c r="AN2" s="26"/>
      <c r="AO2" s="26"/>
      <c r="AP2" s="272"/>
      <c r="AQ2" s="273"/>
      <c r="AR2" s="274"/>
      <c r="AS2" s="274"/>
      <c r="AT2" s="274"/>
      <c r="AU2" s="274"/>
      <c r="AV2" s="275"/>
      <c r="AW2" s="31" t="e">
        <f>DAY(EOMONTH($K$2,0))</f>
        <v>#NUM!</v>
      </c>
    </row>
    <row r="3" spans="1:50" s="31" customFormat="1" ht="49.5" customHeight="1">
      <c r="A3" s="992" t="s">
        <v>549</v>
      </c>
      <c r="B3" s="992"/>
      <c r="C3" s="992"/>
      <c r="D3" s="992"/>
      <c r="E3" s="992"/>
      <c r="F3" s="992"/>
      <c r="G3" s="992"/>
      <c r="H3" s="992"/>
      <c r="I3" s="992"/>
      <c r="J3" s="992"/>
      <c r="K3" s="992"/>
      <c r="L3" s="992"/>
      <c r="M3" s="992"/>
      <c r="N3" s="992"/>
      <c r="O3" s="992"/>
      <c r="P3" s="992"/>
      <c r="Q3" s="992"/>
      <c r="R3" s="992"/>
      <c r="S3" s="992"/>
      <c r="T3" s="992"/>
      <c r="U3" s="992"/>
      <c r="V3" s="992"/>
      <c r="W3" s="992"/>
      <c r="X3" s="992"/>
      <c r="Y3" s="992"/>
      <c r="Z3" s="992"/>
      <c r="AA3" s="992"/>
      <c r="AB3" s="992"/>
      <c r="AC3" s="992"/>
      <c r="AD3" s="992"/>
      <c r="AE3" s="992"/>
      <c r="AF3" s="992"/>
      <c r="AG3" s="992"/>
      <c r="AH3" s="992"/>
      <c r="AI3" s="992"/>
      <c r="AJ3" s="992"/>
      <c r="AK3" s="992"/>
      <c r="AL3" s="992"/>
      <c r="AM3" s="992"/>
      <c r="AN3" s="32"/>
      <c r="AO3" s="32"/>
      <c r="AP3" s="33" t="s">
        <v>87</v>
      </c>
      <c r="AQ3" s="34" t="s">
        <v>88</v>
      </c>
      <c r="AR3" s="34" t="s">
        <v>89</v>
      </c>
      <c r="AS3" s="34" t="s">
        <v>90</v>
      </c>
      <c r="AT3" s="34"/>
      <c r="AU3" s="34"/>
      <c r="AV3" s="35"/>
      <c r="AW3" s="32"/>
      <c r="AX3" s="32"/>
    </row>
    <row r="4" spans="1:50" s="31" customFormat="1" ht="21.75" customHeight="1" thickBot="1">
      <c r="A4" s="36"/>
      <c r="B4" s="37"/>
      <c r="C4" s="37"/>
      <c r="D4" s="37"/>
      <c r="E4" s="37"/>
      <c r="F4" s="37"/>
      <c r="G4" s="37"/>
      <c r="H4" s="37"/>
      <c r="I4" s="37"/>
      <c r="J4" s="37"/>
      <c r="K4" s="37"/>
      <c r="L4" s="37"/>
      <c r="M4" s="37"/>
      <c r="N4" s="37"/>
      <c r="O4" s="37"/>
      <c r="P4" s="37"/>
      <c r="Q4" s="37"/>
      <c r="R4" s="37"/>
      <c r="S4" s="37"/>
      <c r="T4" s="37"/>
      <c r="U4" s="37"/>
      <c r="V4" s="37"/>
      <c r="W4" s="37"/>
      <c r="X4" s="37"/>
      <c r="Y4" s="37"/>
      <c r="Z4" s="37"/>
      <c r="AA4" s="37"/>
      <c r="AB4" s="37"/>
      <c r="AC4" s="37"/>
      <c r="AD4" s="37"/>
      <c r="AE4" s="37"/>
      <c r="AF4" s="37"/>
      <c r="AG4" s="37"/>
      <c r="AH4" s="37"/>
      <c r="AI4" s="37"/>
      <c r="AJ4" s="37"/>
      <c r="AK4" s="37"/>
      <c r="AL4" s="37"/>
      <c r="AM4" s="37"/>
      <c r="AN4" s="32"/>
      <c r="AO4" s="32"/>
      <c r="AP4" s="33"/>
      <c r="AQ4" s="34"/>
      <c r="AR4" s="34"/>
      <c r="AS4" s="34"/>
      <c r="AT4" s="34"/>
      <c r="AU4" s="34"/>
      <c r="AV4" s="35"/>
      <c r="AW4" s="32"/>
      <c r="AX4" s="32"/>
    </row>
    <row r="5" spans="1:50" s="31" customFormat="1" ht="21" customHeight="1" thickBot="1">
      <c r="A5" s="994" t="s">
        <v>91</v>
      </c>
      <c r="B5" s="995"/>
      <c r="C5" s="995"/>
      <c r="D5" s="996"/>
      <c r="E5" s="997" t="s">
        <v>697</v>
      </c>
      <c r="F5" s="998"/>
      <c r="G5" s="998"/>
      <c r="H5" s="998"/>
      <c r="I5" s="998"/>
      <c r="J5" s="998"/>
      <c r="K5" s="998"/>
      <c r="L5" s="998"/>
      <c r="M5" s="998"/>
      <c r="N5" s="998"/>
      <c r="O5" s="998"/>
      <c r="P5" s="998"/>
      <c r="Q5" s="998"/>
      <c r="R5" s="998"/>
      <c r="S5" s="999"/>
      <c r="T5" s="1000" t="s">
        <v>92</v>
      </c>
      <c r="U5" s="995"/>
      <c r="V5" s="995"/>
      <c r="W5" s="995"/>
      <c r="X5" s="995"/>
      <c r="Y5" s="995"/>
      <c r="Z5" s="996"/>
      <c r="AA5" s="997" t="s">
        <v>698</v>
      </c>
      <c r="AB5" s="998"/>
      <c r="AC5" s="998"/>
      <c r="AD5" s="998"/>
      <c r="AE5" s="998"/>
      <c r="AF5" s="998"/>
      <c r="AG5" s="998"/>
      <c r="AH5" s="998"/>
      <c r="AI5" s="998"/>
      <c r="AJ5" s="998"/>
      <c r="AK5" s="998"/>
      <c r="AL5" s="998"/>
      <c r="AM5" s="1001"/>
      <c r="AN5" s="38"/>
      <c r="AP5" s="33" t="s">
        <v>93</v>
      </c>
      <c r="AQ5" s="34" t="s">
        <v>94</v>
      </c>
      <c r="AR5" s="34" t="s">
        <v>95</v>
      </c>
      <c r="AS5" s="34" t="s">
        <v>96</v>
      </c>
      <c r="AT5" s="34" t="s">
        <v>97</v>
      </c>
      <c r="AU5" s="34" t="s">
        <v>98</v>
      </c>
      <c r="AV5" s="35" t="s">
        <v>99</v>
      </c>
    </row>
    <row r="6" spans="1:50" s="31" customFormat="1" ht="47.25" customHeight="1" thickBot="1">
      <c r="A6" s="968" t="s">
        <v>100</v>
      </c>
      <c r="B6" s="969"/>
      <c r="C6" s="301">
        <v>10</v>
      </c>
      <c r="D6" s="39" t="s">
        <v>101</v>
      </c>
      <c r="E6" s="970" t="s">
        <v>1064</v>
      </c>
      <c r="F6" s="971"/>
      <c r="G6" s="971"/>
      <c r="H6" s="971"/>
      <c r="I6" s="971"/>
      <c r="J6" s="971"/>
      <c r="K6" s="971"/>
      <c r="L6" s="971"/>
      <c r="M6" s="971"/>
      <c r="N6" s="972"/>
      <c r="O6" s="972"/>
      <c r="P6" s="972"/>
      <c r="Q6" s="973"/>
      <c r="R6" s="301"/>
      <c r="S6" s="39" t="s">
        <v>39</v>
      </c>
      <c r="T6" s="974" t="s">
        <v>1060</v>
      </c>
      <c r="U6" s="975"/>
      <c r="V6" s="975"/>
      <c r="W6" s="975"/>
      <c r="X6" s="975"/>
      <c r="Y6" s="975"/>
      <c r="Z6" s="975"/>
      <c r="AA6" s="975"/>
      <c r="AB6" s="975"/>
      <c r="AC6" s="975"/>
      <c r="AD6" s="975"/>
      <c r="AE6" s="975"/>
      <c r="AF6" s="975"/>
      <c r="AG6" s="975"/>
      <c r="AH6" s="975"/>
      <c r="AI6" s="975"/>
      <c r="AJ6" s="975"/>
      <c r="AK6" s="975"/>
      <c r="AL6" s="975"/>
      <c r="AM6" s="517"/>
      <c r="AP6" s="40" t="s">
        <v>102</v>
      </c>
      <c r="AQ6" s="41" t="s">
        <v>103</v>
      </c>
      <c r="AR6" s="42"/>
      <c r="AS6" s="42"/>
      <c r="AT6" s="42"/>
      <c r="AU6" s="42"/>
      <c r="AV6" s="43"/>
    </row>
    <row r="7" spans="1:50" s="31" customFormat="1" ht="17.25" customHeight="1" thickBot="1">
      <c r="A7" s="976" t="s">
        <v>14</v>
      </c>
      <c r="B7" s="976"/>
      <c r="C7" s="976"/>
      <c r="D7" s="976"/>
      <c r="E7" s="976"/>
      <c r="F7" s="976"/>
      <c r="G7" s="976"/>
      <c r="H7" s="976"/>
      <c r="I7" s="976"/>
      <c r="J7" s="976"/>
      <c r="K7" s="976"/>
      <c r="L7" s="976"/>
      <c r="M7" s="976"/>
      <c r="N7" s="976"/>
      <c r="O7" s="976"/>
      <c r="P7" s="976"/>
      <c r="Q7" s="976"/>
      <c r="R7" s="976"/>
      <c r="S7" s="976"/>
      <c r="T7" s="976"/>
      <c r="U7" s="976"/>
      <c r="V7" s="976"/>
      <c r="W7" s="976"/>
      <c r="X7" s="976"/>
      <c r="Y7" s="976"/>
      <c r="Z7" s="976"/>
      <c r="AA7" s="976"/>
      <c r="AB7" s="976"/>
      <c r="AC7" s="976"/>
      <c r="AD7" s="976"/>
      <c r="AE7" s="976"/>
      <c r="AF7" s="976"/>
      <c r="AG7" s="976"/>
      <c r="AH7" s="976"/>
      <c r="AI7" s="976"/>
      <c r="AJ7" s="976"/>
      <c r="AK7" s="976"/>
      <c r="AL7" s="976"/>
      <c r="AM7" s="976"/>
    </row>
    <row r="8" spans="1:50" s="31" customFormat="1" ht="21" customHeight="1">
      <c r="A8" s="977" t="s">
        <v>104</v>
      </c>
      <c r="B8" s="980" t="s">
        <v>105</v>
      </c>
      <c r="C8" s="983" t="s">
        <v>470</v>
      </c>
      <c r="D8" s="986" t="s">
        <v>106</v>
      </c>
      <c r="E8" s="988" t="s">
        <v>107</v>
      </c>
      <c r="F8" s="953" t="s">
        <v>108</v>
      </c>
      <c r="G8" s="954"/>
      <c r="H8" s="954"/>
      <c r="I8" s="954"/>
      <c r="J8" s="954"/>
      <c r="K8" s="954"/>
      <c r="L8" s="955"/>
      <c r="M8" s="953" t="s">
        <v>109</v>
      </c>
      <c r="N8" s="954"/>
      <c r="O8" s="954"/>
      <c r="P8" s="954"/>
      <c r="Q8" s="954"/>
      <c r="R8" s="954"/>
      <c r="S8" s="955"/>
      <c r="T8" s="953" t="s">
        <v>110</v>
      </c>
      <c r="U8" s="954"/>
      <c r="V8" s="954"/>
      <c r="W8" s="954"/>
      <c r="X8" s="954"/>
      <c r="Y8" s="954"/>
      <c r="Z8" s="955"/>
      <c r="AA8" s="953" t="s">
        <v>111</v>
      </c>
      <c r="AB8" s="954"/>
      <c r="AC8" s="954"/>
      <c r="AD8" s="954"/>
      <c r="AE8" s="954"/>
      <c r="AF8" s="954"/>
      <c r="AG8" s="955"/>
      <c r="AH8" s="965" t="s">
        <v>665</v>
      </c>
      <c r="AI8" s="966"/>
      <c r="AJ8" s="967"/>
      <c r="AK8" s="956" t="s">
        <v>112</v>
      </c>
      <c r="AL8" s="957"/>
      <c r="AM8" s="958"/>
    </row>
    <row r="9" spans="1:50" s="31" customFormat="1" ht="21" customHeight="1">
      <c r="A9" s="978"/>
      <c r="B9" s="981"/>
      <c r="C9" s="984"/>
      <c r="D9" s="987"/>
      <c r="E9" s="989"/>
      <c r="F9" s="358" t="e">
        <f>EOMONTH($K$2,-1)+1</f>
        <v>#NUM!</v>
      </c>
      <c r="G9" s="363" t="e">
        <f>EOMONTH($K$2,-1)+2</f>
        <v>#NUM!</v>
      </c>
      <c r="H9" s="359" t="e">
        <f>EOMONTH($K$2,-1)+3</f>
        <v>#NUM!</v>
      </c>
      <c r="I9" s="359" t="e">
        <f>EOMONTH($K$2,-1)+4</f>
        <v>#NUM!</v>
      </c>
      <c r="J9" s="359" t="e">
        <f>EOMONTH($K$2,-1)+5</f>
        <v>#NUM!</v>
      </c>
      <c r="K9" s="359" t="e">
        <f>EOMONTH($K$2,-1)+6</f>
        <v>#NUM!</v>
      </c>
      <c r="L9" s="361" t="e">
        <f>EOMONTH($K$2,-1)+7</f>
        <v>#NUM!</v>
      </c>
      <c r="M9" s="358" t="e">
        <f>EOMONTH($K$2,-1)+8</f>
        <v>#NUM!</v>
      </c>
      <c r="N9" s="359" t="e">
        <f>EOMONTH($K$2,-1)+9</f>
        <v>#NUM!</v>
      </c>
      <c r="O9" s="359" t="e">
        <f>EOMONTH($K$2,-1)+10</f>
        <v>#NUM!</v>
      </c>
      <c r="P9" s="359" t="e">
        <f>EOMONTH($K$2,-1)+11</f>
        <v>#NUM!</v>
      </c>
      <c r="Q9" s="359" t="e">
        <f>EOMONTH($K$2,-1)+12</f>
        <v>#NUM!</v>
      </c>
      <c r="R9" s="359" t="e">
        <f>EOMONTH($K$2,-1)+13</f>
        <v>#NUM!</v>
      </c>
      <c r="S9" s="360" t="e">
        <f>EOMONTH($K$2,-1)+14</f>
        <v>#NUM!</v>
      </c>
      <c r="T9" s="362" t="e">
        <f>EOMONTH($K$2,-1)+15</f>
        <v>#NUM!</v>
      </c>
      <c r="U9" s="359" t="e">
        <f>EOMONTH($K$2,-1)+16</f>
        <v>#NUM!</v>
      </c>
      <c r="V9" s="359" t="e">
        <f>EOMONTH($K$2,-1)+17</f>
        <v>#NUM!</v>
      </c>
      <c r="W9" s="359" t="e">
        <f>EOMONTH($K$2,-1)+18</f>
        <v>#NUM!</v>
      </c>
      <c r="X9" s="359" t="e">
        <f>EOMONTH($K$2,-1)+19</f>
        <v>#NUM!</v>
      </c>
      <c r="Y9" s="359" t="e">
        <f>EOMONTH($K$2,-1)+20</f>
        <v>#NUM!</v>
      </c>
      <c r="Z9" s="361" t="e">
        <f>EOMONTH($K$2,-1)+21</f>
        <v>#NUM!</v>
      </c>
      <c r="AA9" s="358" t="e">
        <f>EOMONTH($K$2,-1)+22</f>
        <v>#NUM!</v>
      </c>
      <c r="AB9" s="359" t="e">
        <f>EOMONTH($K$2,-1)+23</f>
        <v>#NUM!</v>
      </c>
      <c r="AC9" s="359" t="e">
        <f>EOMONTH($K$2,-1)+24</f>
        <v>#NUM!</v>
      </c>
      <c r="AD9" s="359" t="e">
        <f>EOMONTH($K$2,-1)+25</f>
        <v>#NUM!</v>
      </c>
      <c r="AE9" s="359" t="e">
        <f>EOMONTH($K$2,-1)+26</f>
        <v>#NUM!</v>
      </c>
      <c r="AF9" s="359" t="e">
        <f>EOMONTH($K$2,-1)+27</f>
        <v>#NUM!</v>
      </c>
      <c r="AG9" s="360" t="e">
        <f>EOMONTH($K$2,-1)+28</f>
        <v>#NUM!</v>
      </c>
      <c r="AH9" s="365" t="e">
        <f>IF(DAY(DATE(YEAR($K$2),MONTH($K$2),29))=29,DATE(YEAR($K$2),MONTH($K$2),29),"")</f>
        <v>#NUM!</v>
      </c>
      <c r="AI9" s="365" t="e">
        <f>IF(DAY(DATE(YEAR($K$2),MONTH($K$2),30))=30,DATE(YEAR($K$2),MONTH($K$2),30),"")</f>
        <v>#NUM!</v>
      </c>
      <c r="AJ9" s="364" t="e">
        <f>IF(DAY(DATE(YEAR($K$2),MONTH($K$2),31))=31,DATE(YEAR($K$2),MONTH($K$2),31),"")</f>
        <v>#NUM!</v>
      </c>
      <c r="AK9" s="959" t="s">
        <v>696</v>
      </c>
      <c r="AL9" s="961" t="s">
        <v>113</v>
      </c>
      <c r="AM9" s="963" t="s">
        <v>114</v>
      </c>
    </row>
    <row r="10" spans="1:50" s="31" customFormat="1" ht="21" customHeight="1">
      <c r="A10" s="979"/>
      <c r="B10" s="982"/>
      <c r="C10" s="985"/>
      <c r="D10" s="987"/>
      <c r="E10" s="989"/>
      <c r="F10" s="276" t="e">
        <f>TEXT(F9,"AAA")</f>
        <v>#NUM!</v>
      </c>
      <c r="G10" s="277" t="e">
        <f t="shared" ref="G10:AG10" si="0">TEXT(G9,"AAA")</f>
        <v>#NUM!</v>
      </c>
      <c r="H10" s="277" t="e">
        <f t="shared" si="0"/>
        <v>#NUM!</v>
      </c>
      <c r="I10" s="277" t="e">
        <f t="shared" si="0"/>
        <v>#NUM!</v>
      </c>
      <c r="J10" s="277" t="e">
        <f t="shared" si="0"/>
        <v>#NUM!</v>
      </c>
      <c r="K10" s="277" t="e">
        <f t="shared" si="0"/>
        <v>#NUM!</v>
      </c>
      <c r="L10" s="281" t="e">
        <f t="shared" si="0"/>
        <v>#NUM!</v>
      </c>
      <c r="M10" s="276" t="e">
        <f t="shared" si="0"/>
        <v>#NUM!</v>
      </c>
      <c r="N10" s="277" t="e">
        <f t="shared" si="0"/>
        <v>#NUM!</v>
      </c>
      <c r="O10" s="277" t="e">
        <f t="shared" si="0"/>
        <v>#NUM!</v>
      </c>
      <c r="P10" s="277" t="e">
        <f t="shared" si="0"/>
        <v>#NUM!</v>
      </c>
      <c r="Q10" s="277" t="e">
        <f t="shared" si="0"/>
        <v>#NUM!</v>
      </c>
      <c r="R10" s="277" t="e">
        <f t="shared" si="0"/>
        <v>#NUM!</v>
      </c>
      <c r="S10" s="278" t="e">
        <f t="shared" si="0"/>
        <v>#NUM!</v>
      </c>
      <c r="T10" s="280" t="e">
        <f t="shared" si="0"/>
        <v>#NUM!</v>
      </c>
      <c r="U10" s="277" t="e">
        <f t="shared" si="0"/>
        <v>#NUM!</v>
      </c>
      <c r="V10" s="277" t="e">
        <f t="shared" si="0"/>
        <v>#NUM!</v>
      </c>
      <c r="W10" s="277" t="e">
        <f t="shared" si="0"/>
        <v>#NUM!</v>
      </c>
      <c r="X10" s="277" t="e">
        <f t="shared" si="0"/>
        <v>#NUM!</v>
      </c>
      <c r="Y10" s="277" t="e">
        <f t="shared" si="0"/>
        <v>#NUM!</v>
      </c>
      <c r="Z10" s="281" t="e">
        <f t="shared" si="0"/>
        <v>#NUM!</v>
      </c>
      <c r="AA10" s="276" t="e">
        <f t="shared" si="0"/>
        <v>#NUM!</v>
      </c>
      <c r="AB10" s="277" t="e">
        <f t="shared" si="0"/>
        <v>#NUM!</v>
      </c>
      <c r="AC10" s="277" t="e">
        <f t="shared" si="0"/>
        <v>#NUM!</v>
      </c>
      <c r="AD10" s="277" t="e">
        <f t="shared" si="0"/>
        <v>#NUM!</v>
      </c>
      <c r="AE10" s="277" t="e">
        <f t="shared" si="0"/>
        <v>#NUM!</v>
      </c>
      <c r="AF10" s="277" t="e">
        <f t="shared" si="0"/>
        <v>#NUM!</v>
      </c>
      <c r="AG10" s="278" t="e">
        <f t="shared" si="0"/>
        <v>#NUM!</v>
      </c>
      <c r="AH10" s="277" t="e">
        <f>TEXT(AH9,"AAA")</f>
        <v>#NUM!</v>
      </c>
      <c r="AI10" s="277" t="e">
        <f>TEXT(AI9,"AAA")</f>
        <v>#NUM!</v>
      </c>
      <c r="AJ10" s="278" t="e">
        <f>TEXT(AJ9,"AAA")</f>
        <v>#NUM!</v>
      </c>
      <c r="AK10" s="960"/>
      <c r="AL10" s="962"/>
      <c r="AM10" s="964"/>
    </row>
    <row r="11" spans="1:50" s="31" customFormat="1" ht="19.5" customHeight="1">
      <c r="A11" s="939" t="s">
        <v>959</v>
      </c>
      <c r="B11" s="944"/>
      <c r="C11" s="904" t="s">
        <v>122</v>
      </c>
      <c r="D11" s="906"/>
      <c r="E11" s="946"/>
      <c r="F11" s="351"/>
      <c r="G11" s="348"/>
      <c r="H11" s="348"/>
      <c r="I11" s="348"/>
      <c r="J11" s="348"/>
      <c r="K11" s="348"/>
      <c r="L11" s="349"/>
      <c r="M11" s="351"/>
      <c r="N11" s="348"/>
      <c r="O11" s="348"/>
      <c r="P11" s="348"/>
      <c r="Q11" s="348"/>
      <c r="R11" s="348"/>
      <c r="S11" s="349"/>
      <c r="T11" s="351"/>
      <c r="U11" s="348"/>
      <c r="V11" s="348"/>
      <c r="W11" s="348"/>
      <c r="X11" s="348"/>
      <c r="Y11" s="348"/>
      <c r="Z11" s="349"/>
      <c r="AA11" s="351"/>
      <c r="AB11" s="348"/>
      <c r="AC11" s="348"/>
      <c r="AD11" s="348"/>
      <c r="AE11" s="348"/>
      <c r="AF11" s="348"/>
      <c r="AG11" s="349"/>
      <c r="AH11" s="348"/>
      <c r="AI11" s="348"/>
      <c r="AJ11" s="349"/>
      <c r="AK11" s="942">
        <f>SUMIF(F12:AJ12,"&gt;0")</f>
        <v>0</v>
      </c>
      <c r="AL11" s="912" t="e">
        <f>AK11/($AW$2/7)</f>
        <v>#NUM!</v>
      </c>
      <c r="AM11" s="914" t="e">
        <f>ROUNDDOWN(AL11/$AM$6,1)</f>
        <v>#NUM!</v>
      </c>
    </row>
    <row r="12" spans="1:50" s="31" customFormat="1" ht="19.5" customHeight="1">
      <c r="A12" s="940"/>
      <c r="B12" s="945"/>
      <c r="C12" s="916"/>
      <c r="D12" s="918"/>
      <c r="E12" s="952"/>
      <c r="F12" s="156" t="e">
        <f>VLOOKUP(F11,$D$46:E55,2,FALSE)</f>
        <v>#N/A</v>
      </c>
      <c r="G12" s="157" t="e">
        <f>VLOOKUP(G11,$D$46:F55,2,FALSE)</f>
        <v>#N/A</v>
      </c>
      <c r="H12" s="157" t="e">
        <f>VLOOKUP(H11,$D$46:G55,2,FALSE)</f>
        <v>#N/A</v>
      </c>
      <c r="I12" s="157" t="e">
        <f>VLOOKUP(I11,$D$46:H55,2,FALSE)</f>
        <v>#N/A</v>
      </c>
      <c r="J12" s="157" t="e">
        <f>VLOOKUP(J11,$D$46:I55,2,FALSE)</f>
        <v>#N/A</v>
      </c>
      <c r="K12" s="157" t="e">
        <f>VLOOKUP(K11,$D$46:J55,2,FALSE)</f>
        <v>#N/A</v>
      </c>
      <c r="L12" s="159" t="e">
        <f>VLOOKUP(L11,$D$46:K55,2,FALSE)</f>
        <v>#N/A</v>
      </c>
      <c r="M12" s="156" t="e">
        <f>VLOOKUP(M11,$D$46:L55,2,FALSE)</f>
        <v>#N/A</v>
      </c>
      <c r="N12" s="157" t="e">
        <f>VLOOKUP(N11,$D$46:M55,2,FALSE)</f>
        <v>#N/A</v>
      </c>
      <c r="O12" s="157" t="e">
        <f>VLOOKUP(O11,$D$46:N55,2,FALSE)</f>
        <v>#N/A</v>
      </c>
      <c r="P12" s="157" t="e">
        <f>VLOOKUP(P11,$D$46:O55,2,FALSE)</f>
        <v>#N/A</v>
      </c>
      <c r="Q12" s="157" t="e">
        <f>VLOOKUP(Q11,$D$46:P55,2,FALSE)</f>
        <v>#N/A</v>
      </c>
      <c r="R12" s="157" t="e">
        <f>VLOOKUP(R11,$D$46:Q55,2,FALSE)</f>
        <v>#N/A</v>
      </c>
      <c r="S12" s="159" t="e">
        <f>VLOOKUP(S11,$D$46:R55,2,FALSE)</f>
        <v>#N/A</v>
      </c>
      <c r="T12" s="156" t="e">
        <f>VLOOKUP(T11,$D$46:S55,2,FALSE)</f>
        <v>#N/A</v>
      </c>
      <c r="U12" s="157" t="e">
        <f>VLOOKUP(U11,$D$46:T55,2,FALSE)</f>
        <v>#N/A</v>
      </c>
      <c r="V12" s="157" t="e">
        <f>VLOOKUP(V11,$D$46:U55,2,FALSE)</f>
        <v>#N/A</v>
      </c>
      <c r="W12" s="157" t="e">
        <f>VLOOKUP(W11,$D$46:V55,2,FALSE)</f>
        <v>#N/A</v>
      </c>
      <c r="X12" s="157" t="e">
        <f>VLOOKUP(X11,$D$46:W55,2,FALSE)</f>
        <v>#N/A</v>
      </c>
      <c r="Y12" s="157" t="e">
        <f>VLOOKUP(Y11,$D$46:X55,2,FALSE)</f>
        <v>#N/A</v>
      </c>
      <c r="Z12" s="159" t="e">
        <f>VLOOKUP(Z11,$D$46:Y55,2,FALSE)</f>
        <v>#N/A</v>
      </c>
      <c r="AA12" s="156" t="e">
        <f>VLOOKUP(AA11,$D$46:Z55,2,FALSE)</f>
        <v>#N/A</v>
      </c>
      <c r="AB12" s="157" t="e">
        <f>VLOOKUP(AB11,$D$46:AA55,2,FALSE)</f>
        <v>#N/A</v>
      </c>
      <c r="AC12" s="157" t="e">
        <f>VLOOKUP(AC11,$D$46:AB55,2,FALSE)</f>
        <v>#N/A</v>
      </c>
      <c r="AD12" s="157" t="e">
        <f>VLOOKUP(AD11,$D$46:AC55,2,FALSE)</f>
        <v>#N/A</v>
      </c>
      <c r="AE12" s="157" t="e">
        <f>VLOOKUP(AE11,$D$46:AD55,2,FALSE)</f>
        <v>#N/A</v>
      </c>
      <c r="AF12" s="157" t="e">
        <f>VLOOKUP(AF11,$D$46:AE55,2,FALSE)</f>
        <v>#N/A</v>
      </c>
      <c r="AG12" s="159" t="e">
        <f>VLOOKUP(AG11,$D$46:AF55,2,FALSE)</f>
        <v>#N/A</v>
      </c>
      <c r="AH12" s="157" t="e">
        <f>VLOOKUP(AH11,$D$46:AG55,2,FALSE)</f>
        <v>#N/A</v>
      </c>
      <c r="AI12" s="157" t="e">
        <f>VLOOKUP(AI11,$D$46:AH55,2,FALSE)</f>
        <v>#N/A</v>
      </c>
      <c r="AJ12" s="159" t="e">
        <f>VLOOKUP(AJ11,$D$46:AI55,2,FALSE)</f>
        <v>#N/A</v>
      </c>
      <c r="AK12" s="943"/>
      <c r="AL12" s="913" t="e">
        <f>IF(#REF!/4&gt;=1,"1",#REF!)</f>
        <v>#REF!</v>
      </c>
      <c r="AM12" s="901"/>
    </row>
    <row r="13" spans="1:50" s="31" customFormat="1" ht="19.5" customHeight="1">
      <c r="A13" s="940"/>
      <c r="B13" s="944"/>
      <c r="C13" s="904" t="s">
        <v>122</v>
      </c>
      <c r="D13" s="906"/>
      <c r="E13" s="946"/>
      <c r="F13" s="351"/>
      <c r="G13" s="348"/>
      <c r="H13" s="348"/>
      <c r="I13" s="348"/>
      <c r="J13" s="348"/>
      <c r="K13" s="348"/>
      <c r="L13" s="349"/>
      <c r="M13" s="351"/>
      <c r="N13" s="348"/>
      <c r="O13" s="348"/>
      <c r="P13" s="348"/>
      <c r="Q13" s="348"/>
      <c r="R13" s="348"/>
      <c r="S13" s="349"/>
      <c r="T13" s="351"/>
      <c r="U13" s="348"/>
      <c r="V13" s="348"/>
      <c r="W13" s="348"/>
      <c r="X13" s="348"/>
      <c r="Y13" s="348"/>
      <c r="Z13" s="349"/>
      <c r="AA13" s="351"/>
      <c r="AB13" s="348"/>
      <c r="AC13" s="348"/>
      <c r="AD13" s="348"/>
      <c r="AE13" s="348"/>
      <c r="AF13" s="348"/>
      <c r="AG13" s="349"/>
      <c r="AH13" s="348"/>
      <c r="AI13" s="348"/>
      <c r="AJ13" s="349"/>
      <c r="AK13" s="942">
        <f>SUMIF(F14:AJ14,"&gt;0")</f>
        <v>0</v>
      </c>
      <c r="AL13" s="912" t="e">
        <f>AK13/($AW$2/7)</f>
        <v>#NUM!</v>
      </c>
      <c r="AM13" s="914" t="e">
        <f>ROUNDDOWN(AL13/$AM$6,1)</f>
        <v>#NUM!</v>
      </c>
    </row>
    <row r="14" spans="1:50" s="31" customFormat="1" ht="19.5" customHeight="1">
      <c r="A14" s="940"/>
      <c r="B14" s="945"/>
      <c r="C14" s="916"/>
      <c r="D14" s="918"/>
      <c r="E14" s="952"/>
      <c r="F14" s="156" t="e">
        <f>VLOOKUP(F13,$D$46:E57,2,FALSE)</f>
        <v>#N/A</v>
      </c>
      <c r="G14" s="157" t="e">
        <f>VLOOKUP(G13,$D$46:F57,2,FALSE)</f>
        <v>#N/A</v>
      </c>
      <c r="H14" s="157" t="e">
        <f>VLOOKUP(H13,$D$46:G57,2,FALSE)</f>
        <v>#N/A</v>
      </c>
      <c r="I14" s="157" t="e">
        <f>VLOOKUP(I13,$D$46:H57,2,FALSE)</f>
        <v>#N/A</v>
      </c>
      <c r="J14" s="157" t="e">
        <f>VLOOKUP(J13,$D$46:I57,2,FALSE)</f>
        <v>#N/A</v>
      </c>
      <c r="K14" s="157" t="e">
        <f>VLOOKUP(K13,$D$46:J57,2,FALSE)</f>
        <v>#N/A</v>
      </c>
      <c r="L14" s="159" t="e">
        <f>VLOOKUP(L13,$D$46:K57,2,FALSE)</f>
        <v>#N/A</v>
      </c>
      <c r="M14" s="156" t="e">
        <f>VLOOKUP(M13,$D$46:L57,2,FALSE)</f>
        <v>#N/A</v>
      </c>
      <c r="N14" s="157" t="e">
        <f>VLOOKUP(N13,$D$46:M57,2,FALSE)</f>
        <v>#N/A</v>
      </c>
      <c r="O14" s="157" t="e">
        <f>VLOOKUP(O13,$D$46:N57,2,FALSE)</f>
        <v>#N/A</v>
      </c>
      <c r="P14" s="157" t="e">
        <f>VLOOKUP(P13,$D$46:O57,2,FALSE)</f>
        <v>#N/A</v>
      </c>
      <c r="Q14" s="157" t="e">
        <f>VLOOKUP(Q13,$D$46:P57,2,FALSE)</f>
        <v>#N/A</v>
      </c>
      <c r="R14" s="157" t="e">
        <f>VLOOKUP(R13,$D$46:Q57,2,FALSE)</f>
        <v>#N/A</v>
      </c>
      <c r="S14" s="159" t="e">
        <f>VLOOKUP(S13,$D$46:R57,2,FALSE)</f>
        <v>#N/A</v>
      </c>
      <c r="T14" s="156" t="e">
        <f>VLOOKUP(T13,$D$46:S57,2,FALSE)</f>
        <v>#N/A</v>
      </c>
      <c r="U14" s="157" t="e">
        <f>VLOOKUP(U13,$D$46:T57,2,FALSE)</f>
        <v>#N/A</v>
      </c>
      <c r="V14" s="157" t="e">
        <f>VLOOKUP(V13,$D$46:U57,2,FALSE)</f>
        <v>#N/A</v>
      </c>
      <c r="W14" s="157" t="e">
        <f>VLOOKUP(W13,$D$46:V57,2,FALSE)</f>
        <v>#N/A</v>
      </c>
      <c r="X14" s="157" t="e">
        <f>VLOOKUP(X13,$D$46:W57,2,FALSE)</f>
        <v>#N/A</v>
      </c>
      <c r="Y14" s="157" t="e">
        <f>VLOOKUP(Y13,$D$46:X57,2,FALSE)</f>
        <v>#N/A</v>
      </c>
      <c r="Z14" s="159" t="e">
        <f>VLOOKUP(Z13,$D$46:Y57,2,FALSE)</f>
        <v>#N/A</v>
      </c>
      <c r="AA14" s="156" t="e">
        <f>VLOOKUP(AA13,$D$46:Z57,2,FALSE)</f>
        <v>#N/A</v>
      </c>
      <c r="AB14" s="157" t="e">
        <f>VLOOKUP(AB13,$D$46:AA57,2,FALSE)</f>
        <v>#N/A</v>
      </c>
      <c r="AC14" s="157" t="e">
        <f>VLOOKUP(AC13,$D$46:AB57,2,FALSE)</f>
        <v>#N/A</v>
      </c>
      <c r="AD14" s="157" t="e">
        <f>VLOOKUP(AD13,$D$46:AC57,2,FALSE)</f>
        <v>#N/A</v>
      </c>
      <c r="AE14" s="157" t="e">
        <f>VLOOKUP(AE13,$D$46:AD57,2,FALSE)</f>
        <v>#N/A</v>
      </c>
      <c r="AF14" s="157" t="e">
        <f>VLOOKUP(AF13,$D$46:AE57,2,FALSE)</f>
        <v>#N/A</v>
      </c>
      <c r="AG14" s="159" t="e">
        <f>VLOOKUP(AG13,$D$46:AF57,2,FALSE)</f>
        <v>#N/A</v>
      </c>
      <c r="AH14" s="157" t="e">
        <f>VLOOKUP(AH13,$D$46:AG57,2,FALSE)</f>
        <v>#N/A</v>
      </c>
      <c r="AI14" s="157" t="e">
        <f>VLOOKUP(AI13,$D$46:AH57,2,FALSE)</f>
        <v>#N/A</v>
      </c>
      <c r="AJ14" s="159" t="e">
        <f>VLOOKUP(AJ13,$D$46:AI57,2,FALSE)</f>
        <v>#N/A</v>
      </c>
      <c r="AK14" s="943"/>
      <c r="AL14" s="913" t="e">
        <f>IF(#REF!/4&gt;=1,"1",#REF!)</f>
        <v>#REF!</v>
      </c>
      <c r="AM14" s="901"/>
    </row>
    <row r="15" spans="1:50" s="31" customFormat="1" ht="19.5" customHeight="1">
      <c r="A15" s="940"/>
      <c r="B15" s="944"/>
      <c r="C15" s="904" t="s">
        <v>122</v>
      </c>
      <c r="D15" s="906"/>
      <c r="E15" s="946"/>
      <c r="F15" s="351"/>
      <c r="G15" s="348"/>
      <c r="H15" s="348"/>
      <c r="I15" s="348"/>
      <c r="J15" s="348"/>
      <c r="K15" s="348"/>
      <c r="L15" s="349"/>
      <c r="M15" s="351"/>
      <c r="N15" s="348"/>
      <c r="O15" s="348"/>
      <c r="P15" s="348"/>
      <c r="Q15" s="348"/>
      <c r="R15" s="348"/>
      <c r="S15" s="349"/>
      <c r="T15" s="351"/>
      <c r="U15" s="348"/>
      <c r="V15" s="348"/>
      <c r="W15" s="348"/>
      <c r="X15" s="348"/>
      <c r="Y15" s="348"/>
      <c r="Z15" s="349"/>
      <c r="AA15" s="351"/>
      <c r="AB15" s="348"/>
      <c r="AC15" s="348"/>
      <c r="AD15" s="348"/>
      <c r="AE15" s="348"/>
      <c r="AF15" s="348"/>
      <c r="AG15" s="349"/>
      <c r="AH15" s="386"/>
      <c r="AI15" s="386"/>
      <c r="AJ15" s="390"/>
      <c r="AK15" s="942">
        <f>SUMIF(F16:AJ16,"&gt;0")</f>
        <v>0</v>
      </c>
      <c r="AL15" s="912" t="e">
        <f>AK15/($AW$2/7)</f>
        <v>#NUM!</v>
      </c>
      <c r="AM15" s="914" t="e">
        <f>ROUNDDOWN(AL15/$AM$6,1)</f>
        <v>#NUM!</v>
      </c>
    </row>
    <row r="16" spans="1:50" s="31" customFormat="1" ht="19.5" customHeight="1">
      <c r="A16" s="940"/>
      <c r="B16" s="945"/>
      <c r="C16" s="916"/>
      <c r="D16" s="918"/>
      <c r="E16" s="952"/>
      <c r="F16" s="156" t="e">
        <f>VLOOKUP(F15,$D$46:E59,2,FALSE)</f>
        <v>#N/A</v>
      </c>
      <c r="G16" s="157" t="e">
        <f>VLOOKUP(G15,$D$46:F59,2,FALSE)</f>
        <v>#N/A</v>
      </c>
      <c r="H16" s="157" t="e">
        <f>VLOOKUP(H15,$D$46:G59,2,FALSE)</f>
        <v>#N/A</v>
      </c>
      <c r="I16" s="157" t="e">
        <f>VLOOKUP(I15,$D$46:H59,2,FALSE)</f>
        <v>#N/A</v>
      </c>
      <c r="J16" s="157" t="e">
        <f>VLOOKUP(J15,$D$46:I59,2,FALSE)</f>
        <v>#N/A</v>
      </c>
      <c r="K16" s="157" t="e">
        <f>VLOOKUP(K15,$D$46:J59,2,FALSE)</f>
        <v>#N/A</v>
      </c>
      <c r="L16" s="159" t="e">
        <f>VLOOKUP(L15,$D$46:K59,2,FALSE)</f>
        <v>#N/A</v>
      </c>
      <c r="M16" s="156" t="e">
        <f>VLOOKUP(M15,$D$46:L59,2,FALSE)</f>
        <v>#N/A</v>
      </c>
      <c r="N16" s="157" t="e">
        <f>VLOOKUP(N15,$D$46:M59,2,FALSE)</f>
        <v>#N/A</v>
      </c>
      <c r="O16" s="157" t="e">
        <f>VLOOKUP(O15,$D$46:N59,2,FALSE)</f>
        <v>#N/A</v>
      </c>
      <c r="P16" s="157" t="e">
        <f>VLOOKUP(P15,$D$46:O59,2,FALSE)</f>
        <v>#N/A</v>
      </c>
      <c r="Q16" s="157" t="e">
        <f>VLOOKUP(Q15,$D$46:P59,2,FALSE)</f>
        <v>#N/A</v>
      </c>
      <c r="R16" s="157" t="e">
        <f>VLOOKUP(R15,$D$46:Q59,2,FALSE)</f>
        <v>#N/A</v>
      </c>
      <c r="S16" s="159" t="e">
        <f>VLOOKUP(S15,$D$46:R59,2,FALSE)</f>
        <v>#N/A</v>
      </c>
      <c r="T16" s="156" t="e">
        <f>VLOOKUP(T15,$D$46:S59,2,FALSE)</f>
        <v>#N/A</v>
      </c>
      <c r="U16" s="157" t="e">
        <f>VLOOKUP(U15,$D$46:T59,2,FALSE)</f>
        <v>#N/A</v>
      </c>
      <c r="V16" s="157" t="e">
        <f>VLOOKUP(V15,$D$46:U59,2,FALSE)</f>
        <v>#N/A</v>
      </c>
      <c r="W16" s="157" t="e">
        <f>VLOOKUP(W15,$D$46:V59,2,FALSE)</f>
        <v>#N/A</v>
      </c>
      <c r="X16" s="157" t="e">
        <f>VLOOKUP(X15,$D$46:W59,2,FALSE)</f>
        <v>#N/A</v>
      </c>
      <c r="Y16" s="157" t="e">
        <f>VLOOKUP(Y15,$D$46:X59,2,FALSE)</f>
        <v>#N/A</v>
      </c>
      <c r="Z16" s="159" t="e">
        <f>VLOOKUP(Z15,$D$46:Y59,2,FALSE)</f>
        <v>#N/A</v>
      </c>
      <c r="AA16" s="156" t="e">
        <f>VLOOKUP(AA15,$D$46:Z59,2,FALSE)</f>
        <v>#N/A</v>
      </c>
      <c r="AB16" s="157" t="e">
        <f>VLOOKUP(AB15,$D$46:AA59,2,FALSE)</f>
        <v>#N/A</v>
      </c>
      <c r="AC16" s="157" t="e">
        <f>VLOOKUP(AC15,$D$46:AB59,2,FALSE)</f>
        <v>#N/A</v>
      </c>
      <c r="AD16" s="157" t="e">
        <f>VLOOKUP(AD15,$D$46:AC59,2,FALSE)</f>
        <v>#N/A</v>
      </c>
      <c r="AE16" s="157" t="e">
        <f>VLOOKUP(AE15,$D$46:AD59,2,FALSE)</f>
        <v>#N/A</v>
      </c>
      <c r="AF16" s="157" t="e">
        <f>VLOOKUP(AF15,$D$46:AE59,2,FALSE)</f>
        <v>#N/A</v>
      </c>
      <c r="AG16" s="159" t="e">
        <f>VLOOKUP(AG15,$D$46:AF59,2,FALSE)</f>
        <v>#N/A</v>
      </c>
      <c r="AH16" s="157" t="e">
        <f>VLOOKUP(AH15,$D$46:AG59,2,FALSE)</f>
        <v>#N/A</v>
      </c>
      <c r="AI16" s="157" t="e">
        <f>VLOOKUP(AI15,$D$46:AH59,2,FALSE)</f>
        <v>#N/A</v>
      </c>
      <c r="AJ16" s="159" t="e">
        <f>VLOOKUP(AJ15,$D$46:AI59,2,FALSE)</f>
        <v>#N/A</v>
      </c>
      <c r="AK16" s="943"/>
      <c r="AL16" s="913" t="e">
        <f>IF(#REF!/4&gt;=1,"1",#REF!)</f>
        <v>#REF!</v>
      </c>
      <c r="AM16" s="901"/>
    </row>
    <row r="17" spans="1:39" s="31" customFormat="1" ht="19.5" customHeight="1">
      <c r="A17" s="940"/>
      <c r="B17" s="944"/>
      <c r="C17" s="904" t="s">
        <v>123</v>
      </c>
      <c r="D17" s="906"/>
      <c r="E17" s="946"/>
      <c r="F17" s="351"/>
      <c r="G17" s="348"/>
      <c r="H17" s="348"/>
      <c r="I17" s="348"/>
      <c r="J17" s="348"/>
      <c r="K17" s="348"/>
      <c r="L17" s="349"/>
      <c r="M17" s="351"/>
      <c r="N17" s="348"/>
      <c r="O17" s="348"/>
      <c r="P17" s="348"/>
      <c r="Q17" s="348"/>
      <c r="R17" s="348"/>
      <c r="S17" s="349"/>
      <c r="T17" s="351"/>
      <c r="U17" s="348"/>
      <c r="V17" s="348"/>
      <c r="W17" s="348"/>
      <c r="X17" s="348"/>
      <c r="Y17" s="348"/>
      <c r="Z17" s="349"/>
      <c r="AA17" s="351"/>
      <c r="AB17" s="348"/>
      <c r="AC17" s="348"/>
      <c r="AD17" s="348"/>
      <c r="AE17" s="348"/>
      <c r="AF17" s="348"/>
      <c r="AG17" s="349"/>
      <c r="AH17" s="386"/>
      <c r="AI17" s="386"/>
      <c r="AJ17" s="390"/>
      <c r="AK17" s="942">
        <f>SUMIF(F18:AJ18,"&gt;0")</f>
        <v>0</v>
      </c>
      <c r="AL17" s="948" t="e">
        <f>AK17/($AW$2/7)</f>
        <v>#NUM!</v>
      </c>
      <c r="AM17" s="950" t="e">
        <f>ROUNDDOWN(AL17/$AM$6,1)</f>
        <v>#NUM!</v>
      </c>
    </row>
    <row r="18" spans="1:39" s="31" customFormat="1" ht="19.5" customHeight="1" thickBot="1">
      <c r="A18" s="940"/>
      <c r="B18" s="945"/>
      <c r="C18" s="935"/>
      <c r="D18" s="937"/>
      <c r="E18" s="947"/>
      <c r="F18" s="228" t="e">
        <f>VLOOKUP(F17,$D$46:E59,2,FALSE)</f>
        <v>#N/A</v>
      </c>
      <c r="G18" s="229" t="e">
        <f>VLOOKUP(G17,$D$46:F59,2,FALSE)</f>
        <v>#N/A</v>
      </c>
      <c r="H18" s="229" t="e">
        <f>VLOOKUP(H17,$D$46:G59,2,FALSE)</f>
        <v>#N/A</v>
      </c>
      <c r="I18" s="229" t="e">
        <f>VLOOKUP(I17,$D$46:H59,2,FALSE)</f>
        <v>#N/A</v>
      </c>
      <c r="J18" s="229" t="e">
        <f>VLOOKUP(J17,$D$46:I59,2,FALSE)</f>
        <v>#N/A</v>
      </c>
      <c r="K18" s="229" t="e">
        <f>VLOOKUP(K17,$D$46:J59,2,FALSE)</f>
        <v>#N/A</v>
      </c>
      <c r="L18" s="230" t="e">
        <f>VLOOKUP(L17,$D$46:K59,2,FALSE)</f>
        <v>#N/A</v>
      </c>
      <c r="M18" s="228" t="e">
        <f>VLOOKUP(M17,$D$46:L59,2,FALSE)</f>
        <v>#N/A</v>
      </c>
      <c r="N18" s="229" t="e">
        <f>VLOOKUP(N17,$D$46:M59,2,FALSE)</f>
        <v>#N/A</v>
      </c>
      <c r="O18" s="229" t="e">
        <f>VLOOKUP(O17,$D$46:N59,2,FALSE)</f>
        <v>#N/A</v>
      </c>
      <c r="P18" s="229" t="e">
        <f>VLOOKUP(P17,$D$46:O59,2,FALSE)</f>
        <v>#N/A</v>
      </c>
      <c r="Q18" s="229" t="e">
        <f>VLOOKUP(Q17,$D$46:P59,2,FALSE)</f>
        <v>#N/A</v>
      </c>
      <c r="R18" s="229" t="e">
        <f>VLOOKUP(R17,$D$46:Q59,2,FALSE)</f>
        <v>#N/A</v>
      </c>
      <c r="S18" s="230" t="e">
        <f>VLOOKUP(S17,$D$46:R59,2,FALSE)</f>
        <v>#N/A</v>
      </c>
      <c r="T18" s="228" t="e">
        <f>VLOOKUP(T17,$D$46:S59,2,FALSE)</f>
        <v>#N/A</v>
      </c>
      <c r="U18" s="229" t="e">
        <f>VLOOKUP(U17,$D$46:T59,2,FALSE)</f>
        <v>#N/A</v>
      </c>
      <c r="V18" s="229" t="e">
        <f>VLOOKUP(V17,$D$46:U59,2,FALSE)</f>
        <v>#N/A</v>
      </c>
      <c r="W18" s="229" t="e">
        <f>VLOOKUP(W17,$D$46:V59,2,FALSE)</f>
        <v>#N/A</v>
      </c>
      <c r="X18" s="229" t="e">
        <f>VLOOKUP(X17,$D$46:W59,2,FALSE)</f>
        <v>#N/A</v>
      </c>
      <c r="Y18" s="229" t="e">
        <f>VLOOKUP(Y17,$D$46:X59,2,FALSE)</f>
        <v>#N/A</v>
      </c>
      <c r="Z18" s="230" t="e">
        <f>VLOOKUP(Z17,$D$46:Y59,2,FALSE)</f>
        <v>#N/A</v>
      </c>
      <c r="AA18" s="228" t="e">
        <f>VLOOKUP(AA17,$D$46:Z59,2,FALSE)</f>
        <v>#N/A</v>
      </c>
      <c r="AB18" s="229" t="e">
        <f>VLOOKUP(AB17,$D$46:AA59,2,FALSE)</f>
        <v>#N/A</v>
      </c>
      <c r="AC18" s="229" t="e">
        <f>VLOOKUP(AC17,$D$46:AB59,2,FALSE)</f>
        <v>#N/A</v>
      </c>
      <c r="AD18" s="229" t="e">
        <f>VLOOKUP(AD17,$D$46:AC59,2,FALSE)</f>
        <v>#N/A</v>
      </c>
      <c r="AE18" s="229" t="e">
        <f>VLOOKUP(AE17,$D$46:AD59,2,FALSE)</f>
        <v>#N/A</v>
      </c>
      <c r="AF18" s="229" t="e">
        <f>VLOOKUP(AF17,$D$46:AE59,2,FALSE)</f>
        <v>#N/A</v>
      </c>
      <c r="AG18" s="230" t="e">
        <f>VLOOKUP(AG17,$D$46:AF59,2,FALSE)</f>
        <v>#N/A</v>
      </c>
      <c r="AH18" s="229" t="e">
        <f>VLOOKUP(AH17,$D$46:AG59,2,FALSE)</f>
        <v>#N/A</v>
      </c>
      <c r="AI18" s="229" t="e">
        <f>VLOOKUP(AI17,$D$46:AH59,2,FALSE)</f>
        <v>#N/A</v>
      </c>
      <c r="AJ18" s="230" t="e">
        <f>VLOOKUP(AJ17,$D$46:AI59,2,FALSE)</f>
        <v>#N/A</v>
      </c>
      <c r="AK18" s="943"/>
      <c r="AL18" s="949" t="e">
        <f>IF(#REF!/4&gt;=1,"1",#REF!)</f>
        <v>#REF!</v>
      </c>
      <c r="AM18" s="951"/>
    </row>
    <row r="19" spans="1:39" s="45" customFormat="1" ht="24.75" customHeight="1" thickBot="1">
      <c r="A19" s="941"/>
      <c r="B19" s="928" t="s">
        <v>124</v>
      </c>
      <c r="C19" s="929"/>
      <c r="D19" s="878" t="s">
        <v>125</v>
      </c>
      <c r="E19" s="879"/>
      <c r="F19" s="161">
        <f>COUNTIF(F11:F18,"①")+COUNTIF(F11:F18,"②")+COUNTIF(F11:F18,"③")+COUNTIF(F11:F18,"④")+COUNTIF(F11:F18,"⑤")+COUNTIF(F11:F18,"⑥")+COUNTIF(F11:F18,"⑦")</f>
        <v>0</v>
      </c>
      <c r="G19" s="162">
        <f>COUNTIF(G11:G18,"①")+COUNTIF(G11:G18,"②")+COUNTIF(G11:G18,"③")+COUNTIF(G11:G18,"④")+COUNTIF(G11:G18,"⑤")+COUNTIF(G11:G18,"⑥")+COUNTIF(G11:G18,"⑦")</f>
        <v>0</v>
      </c>
      <c r="H19" s="162">
        <f t="shared" ref="H19:AG19" si="1">COUNTIF(H11:H18,"①")+COUNTIF(H11:H18,"②")+COUNTIF(H11:H18,"③")+COUNTIF(H11:H18,"④")+COUNTIF(H11:H18,"⑤")+COUNTIF(H11:H18,"⑥")+COUNTIF(H11:H18,"⑦")</f>
        <v>0</v>
      </c>
      <c r="I19" s="162">
        <f t="shared" si="1"/>
        <v>0</v>
      </c>
      <c r="J19" s="162">
        <f t="shared" si="1"/>
        <v>0</v>
      </c>
      <c r="K19" s="162">
        <f t="shared" si="1"/>
        <v>0</v>
      </c>
      <c r="L19" s="163">
        <f t="shared" si="1"/>
        <v>0</v>
      </c>
      <c r="M19" s="164">
        <f t="shared" si="1"/>
        <v>0</v>
      </c>
      <c r="N19" s="162">
        <f t="shared" si="1"/>
        <v>0</v>
      </c>
      <c r="O19" s="162">
        <f t="shared" si="1"/>
        <v>0</v>
      </c>
      <c r="P19" s="162">
        <f t="shared" si="1"/>
        <v>0</v>
      </c>
      <c r="Q19" s="162">
        <f t="shared" si="1"/>
        <v>0</v>
      </c>
      <c r="R19" s="162">
        <f t="shared" si="1"/>
        <v>0</v>
      </c>
      <c r="S19" s="165">
        <f t="shared" si="1"/>
        <v>0</v>
      </c>
      <c r="T19" s="164">
        <f t="shared" si="1"/>
        <v>0</v>
      </c>
      <c r="U19" s="162">
        <f t="shared" si="1"/>
        <v>0</v>
      </c>
      <c r="V19" s="162">
        <f t="shared" si="1"/>
        <v>0</v>
      </c>
      <c r="W19" s="162">
        <f t="shared" si="1"/>
        <v>0</v>
      </c>
      <c r="X19" s="162">
        <f t="shared" si="1"/>
        <v>0</v>
      </c>
      <c r="Y19" s="162">
        <f t="shared" si="1"/>
        <v>0</v>
      </c>
      <c r="Z19" s="165">
        <f t="shared" si="1"/>
        <v>0</v>
      </c>
      <c r="AA19" s="166">
        <f t="shared" si="1"/>
        <v>0</v>
      </c>
      <c r="AB19" s="162">
        <f t="shared" si="1"/>
        <v>0</v>
      </c>
      <c r="AC19" s="162">
        <f t="shared" si="1"/>
        <v>0</v>
      </c>
      <c r="AD19" s="162">
        <f t="shared" si="1"/>
        <v>0</v>
      </c>
      <c r="AE19" s="162">
        <f t="shared" si="1"/>
        <v>0</v>
      </c>
      <c r="AF19" s="162">
        <f t="shared" si="1"/>
        <v>0</v>
      </c>
      <c r="AG19" s="165">
        <f t="shared" si="1"/>
        <v>0</v>
      </c>
      <c r="AH19" s="162">
        <f>COUNTIF(AH11:AH18,"①")+COUNTIF(AH11:AH18,"②")+COUNTIF(AH11:AH18,"③")+COUNTIF(AH11:AH18,"④")+COUNTIF(AH11:AH18,"⑤")+COUNTIF(AH11:AH18,"⑥")+COUNTIF(AH11:AH18,"⑦")</f>
        <v>0</v>
      </c>
      <c r="AI19" s="162">
        <f>COUNTIF(AI11:AI18,"①")+COUNTIF(AI11:AI18,"②")+COUNTIF(AI11:AI18,"③")+COUNTIF(AI11:AI18,"④")+COUNTIF(AI11:AI18,"⑤")+COUNTIF(AI11:AI18,"⑥")+COUNTIF(AI11:AI18,"⑦")</f>
        <v>0</v>
      </c>
      <c r="AJ19" s="165">
        <f>COUNTIF(AJ11:AJ18,"①")+COUNTIF(AJ11:AJ18,"②")+COUNTIF(AJ11:AJ18,"③")+COUNTIF(AJ11:AJ18,"④")+COUNTIF(AJ11:AJ18,"⑤")+COUNTIF(AJ11:AJ18,"⑥")+COUNTIF(AJ11:AJ18,"⑦")</f>
        <v>0</v>
      </c>
      <c r="AK19" s="150">
        <f>SUM(AK11:AK18)</f>
        <v>0</v>
      </c>
      <c r="AL19" s="151" t="e">
        <f>AK19/($AW$2/7)</f>
        <v>#NUM!</v>
      </c>
      <c r="AM19" s="152" t="e">
        <f>AL19/$AM$6</f>
        <v>#NUM!</v>
      </c>
    </row>
    <row r="20" spans="1:39" s="31" customFormat="1" ht="19.5" customHeight="1">
      <c r="A20" s="930" t="s">
        <v>126</v>
      </c>
      <c r="B20" s="933"/>
      <c r="C20" s="934" t="s">
        <v>122</v>
      </c>
      <c r="D20" s="936"/>
      <c r="E20" s="938"/>
      <c r="F20" s="351"/>
      <c r="G20" s="348"/>
      <c r="H20" s="348"/>
      <c r="I20" s="348"/>
      <c r="J20" s="348"/>
      <c r="K20" s="348"/>
      <c r="L20" s="349"/>
      <c r="M20" s="351"/>
      <c r="N20" s="348"/>
      <c r="O20" s="348"/>
      <c r="P20" s="348"/>
      <c r="Q20" s="348"/>
      <c r="R20" s="348"/>
      <c r="S20" s="349"/>
      <c r="T20" s="351"/>
      <c r="U20" s="348"/>
      <c r="V20" s="348"/>
      <c r="W20" s="348"/>
      <c r="X20" s="348"/>
      <c r="Y20" s="348"/>
      <c r="Z20" s="349"/>
      <c r="AA20" s="351"/>
      <c r="AB20" s="348"/>
      <c r="AC20" s="348"/>
      <c r="AD20" s="348"/>
      <c r="AE20" s="348"/>
      <c r="AF20" s="348"/>
      <c r="AG20" s="387"/>
      <c r="AH20" s="399"/>
      <c r="AI20" s="388"/>
      <c r="AJ20" s="389"/>
      <c r="AK20" s="927">
        <f t="shared" ref="AK20" si="2">SUMIF(F21:AJ21,"&gt;0")</f>
        <v>0</v>
      </c>
      <c r="AL20" s="912" t="e">
        <f>AK20/($AW$2/7)</f>
        <v>#NUM!</v>
      </c>
      <c r="AM20" s="900" t="e">
        <f>ROUNDDOWN(AL20/$AM$6,1)</f>
        <v>#NUM!</v>
      </c>
    </row>
    <row r="21" spans="1:39" s="31" customFormat="1" ht="19.5" customHeight="1">
      <c r="A21" s="931"/>
      <c r="B21" s="902"/>
      <c r="C21" s="935"/>
      <c r="D21" s="937"/>
      <c r="E21" s="920"/>
      <c r="F21" s="156" t="e">
        <f>VLOOKUP(F20,$D$46:E62,2,FALSE)</f>
        <v>#N/A</v>
      </c>
      <c r="G21" s="157" t="e">
        <f>VLOOKUP(G20,$D$46:F62,2,FALSE)</f>
        <v>#N/A</v>
      </c>
      <c r="H21" s="157" t="e">
        <f>VLOOKUP(H20,$D$46:G62,2,FALSE)</f>
        <v>#N/A</v>
      </c>
      <c r="I21" s="157" t="e">
        <f>VLOOKUP(I20,$D$46:H62,2,FALSE)</f>
        <v>#N/A</v>
      </c>
      <c r="J21" s="157" t="e">
        <f>VLOOKUP(J20,$D$46:I62,2,FALSE)</f>
        <v>#N/A</v>
      </c>
      <c r="K21" s="157" t="e">
        <f>VLOOKUP(K20,$D$46:J62,2,FALSE)</f>
        <v>#N/A</v>
      </c>
      <c r="L21" s="158" t="e">
        <f>VLOOKUP(L20,$D$46:K62,2,FALSE)</f>
        <v>#N/A</v>
      </c>
      <c r="M21" s="156" t="e">
        <f>VLOOKUP(M20,$D$46:L62,2,FALSE)</f>
        <v>#N/A</v>
      </c>
      <c r="N21" s="157" t="e">
        <f>VLOOKUP(N20,$D$46:M62,2,FALSE)</f>
        <v>#N/A</v>
      </c>
      <c r="O21" s="157" t="e">
        <f>VLOOKUP(O20,$D$46:N62,2,FALSE)</f>
        <v>#N/A</v>
      </c>
      <c r="P21" s="157" t="e">
        <f>VLOOKUP(P20,$D$46:O62,2,FALSE)</f>
        <v>#N/A</v>
      </c>
      <c r="Q21" s="157" t="e">
        <f>VLOOKUP(Q20,$D$46:P62,2,FALSE)</f>
        <v>#N/A</v>
      </c>
      <c r="R21" s="157" t="e">
        <f>VLOOKUP(R20,$D$46:Q62,2,FALSE)</f>
        <v>#N/A</v>
      </c>
      <c r="S21" s="159" t="e">
        <f>VLOOKUP(S20,$D$46:R62,2,FALSE)</f>
        <v>#N/A</v>
      </c>
      <c r="T21" s="156" t="e">
        <f>VLOOKUP(T20,$D$46:S62,2,FALSE)</f>
        <v>#N/A</v>
      </c>
      <c r="U21" s="157" t="e">
        <f>VLOOKUP(U20,$D$46:T62,2,FALSE)</f>
        <v>#N/A</v>
      </c>
      <c r="V21" s="157" t="e">
        <f>VLOOKUP(V20,$D$46:U62,2,FALSE)</f>
        <v>#N/A</v>
      </c>
      <c r="W21" s="157" t="e">
        <f>VLOOKUP(W20,$D$46:V62,2,FALSE)</f>
        <v>#N/A</v>
      </c>
      <c r="X21" s="157" t="e">
        <f>VLOOKUP(X20,$D$46:W62,2,FALSE)</f>
        <v>#N/A</v>
      </c>
      <c r="Y21" s="157" t="e">
        <f>VLOOKUP(Y20,$D$46:X62,2,FALSE)</f>
        <v>#N/A</v>
      </c>
      <c r="Z21" s="159" t="e">
        <f>VLOOKUP(Z20,$D$46:Y62,2,FALSE)</f>
        <v>#N/A</v>
      </c>
      <c r="AA21" s="160" t="e">
        <f>VLOOKUP(AA20,$D$46:Z62,2,FALSE)</f>
        <v>#N/A</v>
      </c>
      <c r="AB21" s="157" t="e">
        <f>VLOOKUP(AB20,$D$46:AA62,2,FALSE)</f>
        <v>#N/A</v>
      </c>
      <c r="AC21" s="157" t="e">
        <f>VLOOKUP(AC20,$D$46:AB62,2,FALSE)</f>
        <v>#N/A</v>
      </c>
      <c r="AD21" s="157" t="e">
        <f>VLOOKUP(AD20,$D$46:AC62,2,FALSE)</f>
        <v>#N/A</v>
      </c>
      <c r="AE21" s="157" t="e">
        <f>VLOOKUP(AE20,$D$46:AD62,2,FALSE)</f>
        <v>#N/A</v>
      </c>
      <c r="AF21" s="157" t="e">
        <f>VLOOKUP(AF20,$D$46:AE62,2,FALSE)</f>
        <v>#N/A</v>
      </c>
      <c r="AG21" s="158" t="e">
        <f>VLOOKUP(AG20,$D$46:AF62,2,FALSE)</f>
        <v>#N/A</v>
      </c>
      <c r="AH21" s="156" t="e">
        <f>VLOOKUP(AH20,$D$46:AG62,2,FALSE)</f>
        <v>#N/A</v>
      </c>
      <c r="AI21" s="157" t="e">
        <f>VLOOKUP(AI20,$D$46:AH62,2,FALSE)</f>
        <v>#N/A</v>
      </c>
      <c r="AJ21" s="159" t="e">
        <f>VLOOKUP(AJ20,$D$46:AI62,2,FALSE)</f>
        <v>#N/A</v>
      </c>
      <c r="AK21" s="921"/>
      <c r="AL21" s="913" t="e">
        <f>IF(#REF!/4&gt;=1,"1",#REF!)</f>
        <v>#REF!</v>
      </c>
      <c r="AM21" s="901"/>
    </row>
    <row r="22" spans="1:39" s="31" customFormat="1" ht="19.5" customHeight="1">
      <c r="A22" s="931"/>
      <c r="B22" s="902"/>
      <c r="C22" s="923" t="s">
        <v>122</v>
      </c>
      <c r="D22" s="925"/>
      <c r="E22" s="919"/>
      <c r="F22" s="351"/>
      <c r="G22" s="348"/>
      <c r="H22" s="348"/>
      <c r="I22" s="348"/>
      <c r="J22" s="348"/>
      <c r="K22" s="348"/>
      <c r="L22" s="349"/>
      <c r="M22" s="351"/>
      <c r="N22" s="348"/>
      <c r="O22" s="348"/>
      <c r="P22" s="348"/>
      <c r="Q22" s="348"/>
      <c r="R22" s="348"/>
      <c r="S22" s="349"/>
      <c r="T22" s="351"/>
      <c r="U22" s="348"/>
      <c r="V22" s="348"/>
      <c r="W22" s="348"/>
      <c r="X22" s="348"/>
      <c r="Y22" s="348"/>
      <c r="Z22" s="349"/>
      <c r="AA22" s="351"/>
      <c r="AB22" s="348"/>
      <c r="AC22" s="348"/>
      <c r="AD22" s="348"/>
      <c r="AE22" s="348"/>
      <c r="AF22" s="348"/>
      <c r="AG22" s="387"/>
      <c r="AH22" s="385"/>
      <c r="AI22" s="386"/>
      <c r="AJ22" s="390"/>
      <c r="AK22" s="910">
        <f t="shared" ref="AK22" si="3">SUMIF(F23:AJ23,"&gt;0")</f>
        <v>0</v>
      </c>
      <c r="AL22" s="912" t="e">
        <f>AK22/($AW$2/7)</f>
        <v>#NUM!</v>
      </c>
      <c r="AM22" s="900" t="e">
        <f>ROUNDDOWN(AL22/$AM$6,1)</f>
        <v>#NUM!</v>
      </c>
    </row>
    <row r="23" spans="1:39" s="31" customFormat="1" ht="19.5" customHeight="1">
      <c r="A23" s="931"/>
      <c r="B23" s="902"/>
      <c r="C23" s="924"/>
      <c r="D23" s="926"/>
      <c r="E23" s="920"/>
      <c r="F23" s="156" t="e">
        <f>VLOOKUP(F22,$D$46:E64,2,FALSE)</f>
        <v>#N/A</v>
      </c>
      <c r="G23" s="157" t="e">
        <f>VLOOKUP(G22,$D$46:F64,2,FALSE)</f>
        <v>#N/A</v>
      </c>
      <c r="H23" s="157" t="e">
        <f>VLOOKUP(H22,$D$46:G64,2,FALSE)</f>
        <v>#N/A</v>
      </c>
      <c r="I23" s="157" t="e">
        <f>VLOOKUP(I22,$D$46:H64,2,FALSE)</f>
        <v>#N/A</v>
      </c>
      <c r="J23" s="157" t="e">
        <f>VLOOKUP(J22,$D$46:I64,2,FALSE)</f>
        <v>#N/A</v>
      </c>
      <c r="K23" s="157" t="e">
        <f>VLOOKUP(K22,$D$46:J64,2,FALSE)</f>
        <v>#N/A</v>
      </c>
      <c r="L23" s="158" t="e">
        <f>VLOOKUP(L22,$D$46:K64,2,FALSE)</f>
        <v>#N/A</v>
      </c>
      <c r="M23" s="156" t="e">
        <f>VLOOKUP(M22,$D$46:L64,2,FALSE)</f>
        <v>#N/A</v>
      </c>
      <c r="N23" s="157" t="e">
        <f>VLOOKUP(N22,$D$46:M64,2,FALSE)</f>
        <v>#N/A</v>
      </c>
      <c r="O23" s="157" t="e">
        <f>VLOOKUP(O22,$D$46:N64,2,FALSE)</f>
        <v>#N/A</v>
      </c>
      <c r="P23" s="157" t="e">
        <f>VLOOKUP(P22,$D$46:O64,2,FALSE)</f>
        <v>#N/A</v>
      </c>
      <c r="Q23" s="157" t="e">
        <f>VLOOKUP(Q22,$D$46:P64,2,FALSE)</f>
        <v>#N/A</v>
      </c>
      <c r="R23" s="157" t="e">
        <f>VLOOKUP(R22,$D$46:Q64,2,FALSE)</f>
        <v>#N/A</v>
      </c>
      <c r="S23" s="159" t="e">
        <f>VLOOKUP(S22,$D$46:R64,2,FALSE)</f>
        <v>#N/A</v>
      </c>
      <c r="T23" s="156" t="e">
        <f>VLOOKUP(T22,$D$46:S64,2,FALSE)</f>
        <v>#N/A</v>
      </c>
      <c r="U23" s="157" t="e">
        <f>VLOOKUP(U22,$D$46:T64,2,FALSE)</f>
        <v>#N/A</v>
      </c>
      <c r="V23" s="157" t="e">
        <f>VLOOKUP(V22,$D$46:U64,2,FALSE)</f>
        <v>#N/A</v>
      </c>
      <c r="W23" s="157" t="e">
        <f>VLOOKUP(W22,$D$46:V64,2,FALSE)</f>
        <v>#N/A</v>
      </c>
      <c r="X23" s="157" t="e">
        <f>VLOOKUP(X22,$D$46:W64,2,FALSE)</f>
        <v>#N/A</v>
      </c>
      <c r="Y23" s="157" t="e">
        <f>VLOOKUP(Y22,$D$46:X64,2,FALSE)</f>
        <v>#N/A</v>
      </c>
      <c r="Z23" s="159" t="e">
        <f>VLOOKUP(Z22,$D$46:Y64,2,FALSE)</f>
        <v>#N/A</v>
      </c>
      <c r="AA23" s="160" t="e">
        <f>VLOOKUP(AA22,$D$46:Z64,2,FALSE)</f>
        <v>#N/A</v>
      </c>
      <c r="AB23" s="157" t="e">
        <f>VLOOKUP(AB22,$D$46:AA64,2,FALSE)</f>
        <v>#N/A</v>
      </c>
      <c r="AC23" s="157" t="e">
        <f>VLOOKUP(AC22,$D$46:AB64,2,FALSE)</f>
        <v>#N/A</v>
      </c>
      <c r="AD23" s="157" t="e">
        <f>VLOOKUP(AD22,$D$46:AC64,2,FALSE)</f>
        <v>#N/A</v>
      </c>
      <c r="AE23" s="157" t="e">
        <f>VLOOKUP(AE22,$D$46:AD64,2,FALSE)</f>
        <v>#N/A</v>
      </c>
      <c r="AF23" s="157" t="e">
        <f>VLOOKUP(AF22,$D$46:AE64,2,FALSE)</f>
        <v>#N/A</v>
      </c>
      <c r="AG23" s="158" t="e">
        <f>VLOOKUP(AG22,$D$46:AF64,2,FALSE)</f>
        <v>#N/A</v>
      </c>
      <c r="AH23" s="156" t="e">
        <f>VLOOKUP(AH22,$D$46:AG64,2,FALSE)</f>
        <v>#N/A</v>
      </c>
      <c r="AI23" s="157" t="e">
        <f>VLOOKUP(AI22,$D$46:AH64,2,FALSE)</f>
        <v>#N/A</v>
      </c>
      <c r="AJ23" s="159" t="e">
        <f>VLOOKUP(AJ22,$D$46:AI64,2,FALSE)</f>
        <v>#N/A</v>
      </c>
      <c r="AK23" s="921"/>
      <c r="AL23" s="913" t="e">
        <f>IF(#REF!/4&gt;=1,"1",#REF!)</f>
        <v>#REF!</v>
      </c>
      <c r="AM23" s="901"/>
    </row>
    <row r="24" spans="1:39" s="31" customFormat="1" ht="19.5" customHeight="1">
      <c r="A24" s="931"/>
      <c r="B24" s="902"/>
      <c r="C24" s="923" t="s">
        <v>122</v>
      </c>
      <c r="D24" s="925"/>
      <c r="E24" s="919"/>
      <c r="F24" s="351"/>
      <c r="G24" s="348"/>
      <c r="H24" s="348"/>
      <c r="I24" s="348"/>
      <c r="J24" s="348"/>
      <c r="K24" s="348"/>
      <c r="L24" s="349"/>
      <c r="M24" s="351"/>
      <c r="N24" s="348"/>
      <c r="O24" s="348"/>
      <c r="P24" s="348"/>
      <c r="Q24" s="348"/>
      <c r="R24" s="348"/>
      <c r="S24" s="349"/>
      <c r="T24" s="351"/>
      <c r="U24" s="348"/>
      <c r="V24" s="348"/>
      <c r="W24" s="348"/>
      <c r="X24" s="348"/>
      <c r="Y24" s="348"/>
      <c r="Z24" s="349"/>
      <c r="AA24" s="351"/>
      <c r="AB24" s="348"/>
      <c r="AC24" s="348"/>
      <c r="AD24" s="348"/>
      <c r="AE24" s="348"/>
      <c r="AF24" s="348"/>
      <c r="AG24" s="387"/>
      <c r="AH24" s="385"/>
      <c r="AI24" s="386"/>
      <c r="AJ24" s="390"/>
      <c r="AK24" s="910">
        <f t="shared" ref="AK24" si="4">SUMIF(F25:AJ25,"&gt;0")</f>
        <v>0</v>
      </c>
      <c r="AL24" s="912" t="e">
        <f>AK24/($AW$2/7)</f>
        <v>#NUM!</v>
      </c>
      <c r="AM24" s="900" t="e">
        <f>ROUNDDOWN(AL24/$AM$6,1)</f>
        <v>#NUM!</v>
      </c>
    </row>
    <row r="25" spans="1:39" s="31" customFormat="1" ht="19.5" customHeight="1">
      <c r="A25" s="931"/>
      <c r="B25" s="902"/>
      <c r="C25" s="924"/>
      <c r="D25" s="926"/>
      <c r="E25" s="920"/>
      <c r="F25" s="156" t="e">
        <f>VLOOKUP(F24,$D$46:E67,2,FALSE)</f>
        <v>#N/A</v>
      </c>
      <c r="G25" s="157" t="e">
        <f>VLOOKUP(G24,$D$46:F67,2,FALSE)</f>
        <v>#N/A</v>
      </c>
      <c r="H25" s="157" t="e">
        <f>VLOOKUP(H24,$D$46:G67,2,FALSE)</f>
        <v>#N/A</v>
      </c>
      <c r="I25" s="157" t="e">
        <f>VLOOKUP(I24,$D$46:H67,2,FALSE)</f>
        <v>#N/A</v>
      </c>
      <c r="J25" s="157" t="e">
        <f>VLOOKUP(J24,$D$46:I67,2,FALSE)</f>
        <v>#N/A</v>
      </c>
      <c r="K25" s="157" t="e">
        <f>VLOOKUP(K24,$D$46:J67,2,FALSE)</f>
        <v>#N/A</v>
      </c>
      <c r="L25" s="158" t="e">
        <f>VLOOKUP(L24,$D$46:K67,2,FALSE)</f>
        <v>#N/A</v>
      </c>
      <c r="M25" s="156" t="e">
        <f>VLOOKUP(M24,$D$46:L67,2,FALSE)</f>
        <v>#N/A</v>
      </c>
      <c r="N25" s="157" t="e">
        <f>VLOOKUP(N24,$D$46:M67,2,FALSE)</f>
        <v>#N/A</v>
      </c>
      <c r="O25" s="157" t="e">
        <f>VLOOKUP(O24,$D$46:N67,2,FALSE)</f>
        <v>#N/A</v>
      </c>
      <c r="P25" s="157" t="e">
        <f>VLOOKUP(P24,$D$46:O67,2,FALSE)</f>
        <v>#N/A</v>
      </c>
      <c r="Q25" s="157" t="e">
        <f>VLOOKUP(Q24,$D$46:P67,2,FALSE)</f>
        <v>#N/A</v>
      </c>
      <c r="R25" s="157" t="e">
        <f>VLOOKUP(R24,$D$46:Q67,2,FALSE)</f>
        <v>#N/A</v>
      </c>
      <c r="S25" s="159" t="e">
        <f>VLOOKUP(S24,$D$46:R67,2,FALSE)</f>
        <v>#N/A</v>
      </c>
      <c r="T25" s="156" t="e">
        <f>VLOOKUP(T24,$D$46:S67,2,FALSE)</f>
        <v>#N/A</v>
      </c>
      <c r="U25" s="157" t="e">
        <f>VLOOKUP(U24,$D$46:T67,2,FALSE)</f>
        <v>#N/A</v>
      </c>
      <c r="V25" s="157" t="e">
        <f>VLOOKUP(V24,$D$46:U67,2,FALSE)</f>
        <v>#N/A</v>
      </c>
      <c r="W25" s="157" t="e">
        <f>VLOOKUP(W24,$D$46:V67,2,FALSE)</f>
        <v>#N/A</v>
      </c>
      <c r="X25" s="157" t="e">
        <f>VLOOKUP(X24,$D$46:W67,2,FALSE)</f>
        <v>#N/A</v>
      </c>
      <c r="Y25" s="157" t="e">
        <f>VLOOKUP(Y24,$D$46:X67,2,FALSE)</f>
        <v>#N/A</v>
      </c>
      <c r="Z25" s="159" t="e">
        <f>VLOOKUP(Z24,$D$46:Y67,2,FALSE)</f>
        <v>#N/A</v>
      </c>
      <c r="AA25" s="160" t="e">
        <f>VLOOKUP(AA24,$D$46:Z67,2,FALSE)</f>
        <v>#N/A</v>
      </c>
      <c r="AB25" s="157" t="e">
        <f>VLOOKUP(AB24,$D$46:AA67,2,FALSE)</f>
        <v>#N/A</v>
      </c>
      <c r="AC25" s="157" t="e">
        <f>VLOOKUP(AC24,$D$46:AB67,2,FALSE)</f>
        <v>#N/A</v>
      </c>
      <c r="AD25" s="157" t="e">
        <f>VLOOKUP(AD24,$D$46:AC67,2,FALSE)</f>
        <v>#N/A</v>
      </c>
      <c r="AE25" s="157" t="e">
        <f>VLOOKUP(AE24,$D$46:AD67,2,FALSE)</f>
        <v>#N/A</v>
      </c>
      <c r="AF25" s="157" t="e">
        <f>VLOOKUP(AF24,$D$46:AE67,2,FALSE)</f>
        <v>#N/A</v>
      </c>
      <c r="AG25" s="158" t="e">
        <f>VLOOKUP(AG24,$D$46:AF67,2,FALSE)</f>
        <v>#N/A</v>
      </c>
      <c r="AH25" s="156" t="e">
        <f>VLOOKUP(AH24,$D$46:AG67,2,FALSE)</f>
        <v>#N/A</v>
      </c>
      <c r="AI25" s="157" t="e">
        <f>VLOOKUP(AI24,$D$46:AH67,2,FALSE)</f>
        <v>#N/A</v>
      </c>
      <c r="AJ25" s="159" t="e">
        <f>VLOOKUP(AJ24,$D$46:AI67,2,FALSE)</f>
        <v>#N/A</v>
      </c>
      <c r="AK25" s="921"/>
      <c r="AL25" s="913" t="e">
        <f>IF(#REF!/4&gt;=1,"1",#REF!)</f>
        <v>#REF!</v>
      </c>
      <c r="AM25" s="901"/>
    </row>
    <row r="26" spans="1:39" s="31" customFormat="1" ht="19.5" customHeight="1">
      <c r="A26" s="931"/>
      <c r="B26" s="902"/>
      <c r="C26" s="923" t="s">
        <v>122</v>
      </c>
      <c r="D26" s="925"/>
      <c r="E26" s="919"/>
      <c r="F26" s="351"/>
      <c r="G26" s="348"/>
      <c r="H26" s="348"/>
      <c r="I26" s="348"/>
      <c r="J26" s="348"/>
      <c r="K26" s="348"/>
      <c r="L26" s="349"/>
      <c r="M26" s="351"/>
      <c r="N26" s="348"/>
      <c r="O26" s="348"/>
      <c r="P26" s="348"/>
      <c r="Q26" s="348"/>
      <c r="R26" s="348"/>
      <c r="S26" s="349"/>
      <c r="T26" s="351"/>
      <c r="U26" s="348"/>
      <c r="V26" s="348"/>
      <c r="W26" s="348"/>
      <c r="X26" s="348"/>
      <c r="Y26" s="348"/>
      <c r="Z26" s="349"/>
      <c r="AA26" s="351"/>
      <c r="AB26" s="348"/>
      <c r="AC26" s="348"/>
      <c r="AD26" s="348"/>
      <c r="AE26" s="348"/>
      <c r="AF26" s="348"/>
      <c r="AG26" s="387"/>
      <c r="AH26" s="385"/>
      <c r="AI26" s="386"/>
      <c r="AJ26" s="390"/>
      <c r="AK26" s="910">
        <f t="shared" ref="AK26" si="5">SUMIF(F27:AJ27,"&gt;0")</f>
        <v>0</v>
      </c>
      <c r="AL26" s="912" t="e">
        <f>AK26/($AW$2/7)</f>
        <v>#NUM!</v>
      </c>
      <c r="AM26" s="900" t="e">
        <f>ROUNDDOWN(AL26/$AM$6,1)</f>
        <v>#NUM!</v>
      </c>
    </row>
    <row r="27" spans="1:39" s="31" customFormat="1" ht="19.5" customHeight="1">
      <c r="A27" s="931"/>
      <c r="B27" s="902"/>
      <c r="C27" s="924"/>
      <c r="D27" s="926"/>
      <c r="E27" s="920"/>
      <c r="F27" s="156" t="e">
        <f>VLOOKUP(F26,$D$46:E69,2,FALSE)</f>
        <v>#N/A</v>
      </c>
      <c r="G27" s="157" t="e">
        <f>VLOOKUP(G26,$D$46:F69,2,FALSE)</f>
        <v>#N/A</v>
      </c>
      <c r="H27" s="157" t="e">
        <f>VLOOKUP(H26,$D$46:G69,2,FALSE)</f>
        <v>#N/A</v>
      </c>
      <c r="I27" s="157" t="e">
        <f>VLOOKUP(I26,$D$46:H69,2,FALSE)</f>
        <v>#N/A</v>
      </c>
      <c r="J27" s="157" t="e">
        <f>VLOOKUP(J26,$D$46:I69,2,FALSE)</f>
        <v>#N/A</v>
      </c>
      <c r="K27" s="157" t="e">
        <f>VLOOKUP(K26,$D$46:J69,2,FALSE)</f>
        <v>#N/A</v>
      </c>
      <c r="L27" s="158" t="e">
        <f>VLOOKUP(L26,$D$46:K69,2,FALSE)</f>
        <v>#N/A</v>
      </c>
      <c r="M27" s="156" t="e">
        <f>VLOOKUP(M26,$D$46:L69,2,FALSE)</f>
        <v>#N/A</v>
      </c>
      <c r="N27" s="157" t="e">
        <f>VLOOKUP(N26,$D$46:M69,2,FALSE)</f>
        <v>#N/A</v>
      </c>
      <c r="O27" s="157" t="e">
        <f>VLOOKUP(O26,$D$46:N69,2,FALSE)</f>
        <v>#N/A</v>
      </c>
      <c r="P27" s="157" t="e">
        <f>VLOOKUP(P26,$D$46:O69,2,FALSE)</f>
        <v>#N/A</v>
      </c>
      <c r="Q27" s="157" t="e">
        <f>VLOOKUP(Q26,$D$46:P69,2,FALSE)</f>
        <v>#N/A</v>
      </c>
      <c r="R27" s="157" t="e">
        <f>VLOOKUP(R26,$D$46:Q69,2,FALSE)</f>
        <v>#N/A</v>
      </c>
      <c r="S27" s="159" t="e">
        <f>VLOOKUP(S26,$D$46:R69,2,FALSE)</f>
        <v>#N/A</v>
      </c>
      <c r="T27" s="156" t="e">
        <f>VLOOKUP(T26,$D$46:S69,2,FALSE)</f>
        <v>#N/A</v>
      </c>
      <c r="U27" s="157" t="e">
        <f>VLOOKUP(U26,$D$46:T69,2,FALSE)</f>
        <v>#N/A</v>
      </c>
      <c r="V27" s="157" t="e">
        <f>VLOOKUP(V26,$D$46:U69,2,FALSE)</f>
        <v>#N/A</v>
      </c>
      <c r="W27" s="157" t="e">
        <f>VLOOKUP(W26,$D$46:V69,2,FALSE)</f>
        <v>#N/A</v>
      </c>
      <c r="X27" s="157" t="e">
        <f>VLOOKUP(X26,$D$46:W69,2,FALSE)</f>
        <v>#N/A</v>
      </c>
      <c r="Y27" s="157" t="e">
        <f>VLOOKUP(Y26,$D$46:X69,2,FALSE)</f>
        <v>#N/A</v>
      </c>
      <c r="Z27" s="159" t="e">
        <f>VLOOKUP(Z26,$D$46:Y69,2,FALSE)</f>
        <v>#N/A</v>
      </c>
      <c r="AA27" s="160" t="e">
        <f>VLOOKUP(AA26,$D$46:Z69,2,FALSE)</f>
        <v>#N/A</v>
      </c>
      <c r="AB27" s="157" t="e">
        <f>VLOOKUP(AB26,$D$46:AA69,2,FALSE)</f>
        <v>#N/A</v>
      </c>
      <c r="AC27" s="157" t="e">
        <f>VLOOKUP(AC26,$D$46:AB69,2,FALSE)</f>
        <v>#N/A</v>
      </c>
      <c r="AD27" s="157" t="e">
        <f>VLOOKUP(AD26,$D$46:AC69,2,FALSE)</f>
        <v>#N/A</v>
      </c>
      <c r="AE27" s="157" t="e">
        <f>VLOOKUP(AE26,$D$46:AD69,2,FALSE)</f>
        <v>#N/A</v>
      </c>
      <c r="AF27" s="157" t="e">
        <f>VLOOKUP(AF26,$D$46:AE69,2,FALSE)</f>
        <v>#N/A</v>
      </c>
      <c r="AG27" s="158" t="e">
        <f>VLOOKUP(AG26,$D$46:AF69,2,FALSE)</f>
        <v>#N/A</v>
      </c>
      <c r="AH27" s="156" t="e">
        <f>VLOOKUP(AH26,$D$46:AG69,2,FALSE)</f>
        <v>#N/A</v>
      </c>
      <c r="AI27" s="157" t="e">
        <f>VLOOKUP(AI26,$D$46:AH69,2,FALSE)</f>
        <v>#N/A</v>
      </c>
      <c r="AJ27" s="159" t="e">
        <f>VLOOKUP(AJ26,$D$46:AI69,2,FALSE)</f>
        <v>#N/A</v>
      </c>
      <c r="AK27" s="921"/>
      <c r="AL27" s="913" t="e">
        <f>IF(#REF!/4&gt;=1,"1",#REF!)</f>
        <v>#REF!</v>
      </c>
      <c r="AM27" s="901"/>
    </row>
    <row r="28" spans="1:39" s="31" customFormat="1" ht="19.5" customHeight="1">
      <c r="A28" s="931"/>
      <c r="B28" s="902"/>
      <c r="C28" s="922" t="s">
        <v>122</v>
      </c>
      <c r="D28" s="917"/>
      <c r="E28" s="919"/>
      <c r="F28" s="351"/>
      <c r="G28" s="348"/>
      <c r="H28" s="348"/>
      <c r="I28" s="348"/>
      <c r="J28" s="348"/>
      <c r="K28" s="348"/>
      <c r="L28" s="349"/>
      <c r="M28" s="351"/>
      <c r="N28" s="348"/>
      <c r="O28" s="348"/>
      <c r="P28" s="348"/>
      <c r="Q28" s="348"/>
      <c r="R28" s="348"/>
      <c r="S28" s="349"/>
      <c r="T28" s="351"/>
      <c r="U28" s="348"/>
      <c r="V28" s="348"/>
      <c r="W28" s="348"/>
      <c r="X28" s="348"/>
      <c r="Y28" s="348"/>
      <c r="Z28" s="349"/>
      <c r="AA28" s="351"/>
      <c r="AB28" s="348"/>
      <c r="AC28" s="348"/>
      <c r="AD28" s="348"/>
      <c r="AE28" s="348"/>
      <c r="AF28" s="348"/>
      <c r="AG28" s="387"/>
      <c r="AH28" s="385"/>
      <c r="AI28" s="386"/>
      <c r="AJ28" s="390"/>
      <c r="AK28" s="910">
        <f t="shared" ref="AK28" si="6">SUMIF(F29:AJ29,"&gt;0")</f>
        <v>0</v>
      </c>
      <c r="AL28" s="912" t="e">
        <f>AK28/($AW$2/7)</f>
        <v>#NUM!</v>
      </c>
      <c r="AM28" s="900" t="e">
        <f>ROUNDDOWN(AL28/$AM$6,1)</f>
        <v>#NUM!</v>
      </c>
    </row>
    <row r="29" spans="1:39" s="31" customFormat="1" ht="19.5" customHeight="1">
      <c r="A29" s="931"/>
      <c r="B29" s="902"/>
      <c r="C29" s="916"/>
      <c r="D29" s="918"/>
      <c r="E29" s="920"/>
      <c r="F29" s="156" t="e">
        <f>VLOOKUP(F28,$D$46:E71,2,FALSE)</f>
        <v>#N/A</v>
      </c>
      <c r="G29" s="157" t="e">
        <f>VLOOKUP(G28,$D$46:F71,2,FALSE)</f>
        <v>#N/A</v>
      </c>
      <c r="H29" s="157" t="e">
        <f>VLOOKUP(H28,$D$46:G71,2,FALSE)</f>
        <v>#N/A</v>
      </c>
      <c r="I29" s="157" t="e">
        <f>VLOOKUP(I28,$D$46:H71,2,FALSE)</f>
        <v>#N/A</v>
      </c>
      <c r="J29" s="157" t="e">
        <f>VLOOKUP(J28,$D$46:I71,2,FALSE)</f>
        <v>#N/A</v>
      </c>
      <c r="K29" s="157" t="e">
        <f>VLOOKUP(K28,$D$46:J71,2,FALSE)</f>
        <v>#N/A</v>
      </c>
      <c r="L29" s="158" t="e">
        <f>VLOOKUP(L28,$D$46:K71,2,FALSE)</f>
        <v>#N/A</v>
      </c>
      <c r="M29" s="156" t="e">
        <f>VLOOKUP(M28,$D$46:L71,2,FALSE)</f>
        <v>#N/A</v>
      </c>
      <c r="N29" s="157" t="e">
        <f>VLOOKUP(N28,$D$46:M71,2,FALSE)</f>
        <v>#N/A</v>
      </c>
      <c r="O29" s="157" t="e">
        <f>VLOOKUP(O28,$D$46:N71,2,FALSE)</f>
        <v>#N/A</v>
      </c>
      <c r="P29" s="157" t="e">
        <f>VLOOKUP(P28,$D$46:O71,2,FALSE)</f>
        <v>#N/A</v>
      </c>
      <c r="Q29" s="157" t="e">
        <f>VLOOKUP(Q28,$D$46:P71,2,FALSE)</f>
        <v>#N/A</v>
      </c>
      <c r="R29" s="157" t="e">
        <f>VLOOKUP(R28,$D$46:Q71,2,FALSE)</f>
        <v>#N/A</v>
      </c>
      <c r="S29" s="159" t="e">
        <f>VLOOKUP(S28,$D$46:R71,2,FALSE)</f>
        <v>#N/A</v>
      </c>
      <c r="T29" s="156" t="e">
        <f>VLOOKUP(T28,$D$46:S71,2,FALSE)</f>
        <v>#N/A</v>
      </c>
      <c r="U29" s="157" t="e">
        <f>VLOOKUP(U28,$D$46:T71,2,FALSE)</f>
        <v>#N/A</v>
      </c>
      <c r="V29" s="157" t="e">
        <f>VLOOKUP(V28,$D$46:U71,2,FALSE)</f>
        <v>#N/A</v>
      </c>
      <c r="W29" s="157" t="e">
        <f>VLOOKUP(W28,$D$46:V71,2,FALSE)</f>
        <v>#N/A</v>
      </c>
      <c r="X29" s="157" t="e">
        <f>VLOOKUP(X28,$D$46:W71,2,FALSE)</f>
        <v>#N/A</v>
      </c>
      <c r="Y29" s="157" t="e">
        <f>VLOOKUP(Y28,$D$46:X71,2,FALSE)</f>
        <v>#N/A</v>
      </c>
      <c r="Z29" s="159" t="e">
        <f>VLOOKUP(Z28,$D$46:Y71,2,FALSE)</f>
        <v>#N/A</v>
      </c>
      <c r="AA29" s="160" t="e">
        <f>VLOOKUP(AA28,$D$46:Z71,2,FALSE)</f>
        <v>#N/A</v>
      </c>
      <c r="AB29" s="157" t="e">
        <f>VLOOKUP(AB28,$D$46:AA71,2,FALSE)</f>
        <v>#N/A</v>
      </c>
      <c r="AC29" s="157" t="e">
        <f>VLOOKUP(AC28,$D$46:AB71,2,FALSE)</f>
        <v>#N/A</v>
      </c>
      <c r="AD29" s="157" t="e">
        <f>VLOOKUP(AD28,$D$46:AC71,2,FALSE)</f>
        <v>#N/A</v>
      </c>
      <c r="AE29" s="157" t="e">
        <f>VLOOKUP(AE28,$D$46:AD71,2,FALSE)</f>
        <v>#N/A</v>
      </c>
      <c r="AF29" s="157" t="e">
        <f>VLOOKUP(AF28,$D$46:AE71,2,FALSE)</f>
        <v>#N/A</v>
      </c>
      <c r="AG29" s="158" t="e">
        <f>VLOOKUP(AG28,$D$46:AF71,2,FALSE)</f>
        <v>#N/A</v>
      </c>
      <c r="AH29" s="156" t="e">
        <f>VLOOKUP(AH28,$D$46:AG71,2,FALSE)</f>
        <v>#N/A</v>
      </c>
      <c r="AI29" s="157" t="e">
        <f>VLOOKUP(AI28,$D$46:AH71,2,FALSE)</f>
        <v>#N/A</v>
      </c>
      <c r="AJ29" s="159" t="e">
        <f>VLOOKUP(AJ28,$D$46:AI71,2,FALSE)</f>
        <v>#N/A</v>
      </c>
      <c r="AK29" s="921"/>
      <c r="AL29" s="913" t="e">
        <f>IF(#REF!/4&gt;=1,"1",#REF!)</f>
        <v>#REF!</v>
      </c>
      <c r="AM29" s="901"/>
    </row>
    <row r="30" spans="1:39" s="31" customFormat="1" ht="19.5" customHeight="1">
      <c r="A30" s="931"/>
      <c r="B30" s="902"/>
      <c r="C30" s="904" t="s">
        <v>122</v>
      </c>
      <c r="D30" s="917"/>
      <c r="E30" s="919"/>
      <c r="F30" s="351"/>
      <c r="G30" s="348"/>
      <c r="H30" s="348"/>
      <c r="I30" s="348"/>
      <c r="J30" s="348"/>
      <c r="K30" s="348"/>
      <c r="L30" s="349"/>
      <c r="M30" s="351"/>
      <c r="N30" s="348"/>
      <c r="O30" s="348"/>
      <c r="P30" s="348"/>
      <c r="Q30" s="348"/>
      <c r="R30" s="348"/>
      <c r="S30" s="349"/>
      <c r="T30" s="351"/>
      <c r="U30" s="348"/>
      <c r="V30" s="348"/>
      <c r="W30" s="348"/>
      <c r="X30" s="348"/>
      <c r="Y30" s="348"/>
      <c r="Z30" s="349"/>
      <c r="AA30" s="351"/>
      <c r="AB30" s="348"/>
      <c r="AC30" s="348"/>
      <c r="AD30" s="348"/>
      <c r="AE30" s="348"/>
      <c r="AF30" s="348"/>
      <c r="AG30" s="387"/>
      <c r="AH30" s="385"/>
      <c r="AI30" s="386"/>
      <c r="AJ30" s="390"/>
      <c r="AK30" s="910">
        <f t="shared" ref="AK30" si="7">SUMIF(F31:AJ31,"&gt;0")</f>
        <v>0</v>
      </c>
      <c r="AL30" s="912" t="e">
        <f>AK30/($AW$2/7)</f>
        <v>#NUM!</v>
      </c>
      <c r="AM30" s="900" t="e">
        <f>ROUNDDOWN(AL30/$AM$6,1)</f>
        <v>#NUM!</v>
      </c>
    </row>
    <row r="31" spans="1:39" s="31" customFormat="1" ht="19.5" customHeight="1">
      <c r="A31" s="931"/>
      <c r="B31" s="902"/>
      <c r="C31" s="916"/>
      <c r="D31" s="918"/>
      <c r="E31" s="920"/>
      <c r="F31" s="156" t="e">
        <f>VLOOKUP(F30,$D$46:E73,2,FALSE)</f>
        <v>#N/A</v>
      </c>
      <c r="G31" s="157" t="e">
        <f>VLOOKUP(G30,$D$46:F73,2,FALSE)</f>
        <v>#N/A</v>
      </c>
      <c r="H31" s="157" t="e">
        <f>VLOOKUP(H30,$D$46:G73,2,FALSE)</f>
        <v>#N/A</v>
      </c>
      <c r="I31" s="157" t="e">
        <f>VLOOKUP(I30,$D$46:H73,2,FALSE)</f>
        <v>#N/A</v>
      </c>
      <c r="J31" s="157" t="e">
        <f>VLOOKUP(J30,$D$46:I73,2,FALSE)</f>
        <v>#N/A</v>
      </c>
      <c r="K31" s="157" t="e">
        <f>VLOOKUP(K30,$D$46:J73,2,FALSE)</f>
        <v>#N/A</v>
      </c>
      <c r="L31" s="158" t="e">
        <f>VLOOKUP(L30,$D$46:K73,2,FALSE)</f>
        <v>#N/A</v>
      </c>
      <c r="M31" s="156" t="e">
        <f>VLOOKUP(M30,$D$46:L73,2,FALSE)</f>
        <v>#N/A</v>
      </c>
      <c r="N31" s="157" t="e">
        <f>VLOOKUP(N30,$D$46:M73,2,FALSE)</f>
        <v>#N/A</v>
      </c>
      <c r="O31" s="157" t="e">
        <f>VLOOKUP(O30,$D$46:N73,2,FALSE)</f>
        <v>#N/A</v>
      </c>
      <c r="P31" s="157" t="e">
        <f>VLOOKUP(P30,$D$46:O73,2,FALSE)</f>
        <v>#N/A</v>
      </c>
      <c r="Q31" s="157" t="e">
        <f>VLOOKUP(Q30,$D$46:P73,2,FALSE)</f>
        <v>#N/A</v>
      </c>
      <c r="R31" s="157" t="e">
        <f>VLOOKUP(R30,$D$46:Q73,2,FALSE)</f>
        <v>#N/A</v>
      </c>
      <c r="S31" s="159" t="e">
        <f>VLOOKUP(S30,$D$46:R73,2,FALSE)</f>
        <v>#N/A</v>
      </c>
      <c r="T31" s="156" t="e">
        <f>VLOOKUP(T30,$D$46:S73,2,FALSE)</f>
        <v>#N/A</v>
      </c>
      <c r="U31" s="157" t="e">
        <f>VLOOKUP(U30,$D$46:T73,2,FALSE)</f>
        <v>#N/A</v>
      </c>
      <c r="V31" s="157" t="e">
        <f>VLOOKUP(V30,$D$46:U73,2,FALSE)</f>
        <v>#N/A</v>
      </c>
      <c r="W31" s="157" t="e">
        <f>VLOOKUP(W30,$D$46:V73,2,FALSE)</f>
        <v>#N/A</v>
      </c>
      <c r="X31" s="157" t="e">
        <f>VLOOKUP(X30,$D$46:W73,2,FALSE)</f>
        <v>#N/A</v>
      </c>
      <c r="Y31" s="157" t="e">
        <f>VLOOKUP(Y30,$D$46:X73,2,FALSE)</f>
        <v>#N/A</v>
      </c>
      <c r="Z31" s="159" t="e">
        <f>VLOOKUP(Z30,$D$46:Y73,2,FALSE)</f>
        <v>#N/A</v>
      </c>
      <c r="AA31" s="160" t="e">
        <f>VLOOKUP(AA30,$D$46:Z73,2,FALSE)</f>
        <v>#N/A</v>
      </c>
      <c r="AB31" s="157" t="e">
        <f>VLOOKUP(AB30,$D$46:AA73,2,FALSE)</f>
        <v>#N/A</v>
      </c>
      <c r="AC31" s="157" t="e">
        <f>VLOOKUP(AC30,$D$46:AB73,2,FALSE)</f>
        <v>#N/A</v>
      </c>
      <c r="AD31" s="157" t="e">
        <f>VLOOKUP(AD30,$D$46:AC73,2,FALSE)</f>
        <v>#N/A</v>
      </c>
      <c r="AE31" s="157" t="e">
        <f>VLOOKUP(AE30,$D$46:AD73,2,FALSE)</f>
        <v>#N/A</v>
      </c>
      <c r="AF31" s="157" t="e">
        <f>VLOOKUP(AF30,$D$46:AE73,2,FALSE)</f>
        <v>#N/A</v>
      </c>
      <c r="AG31" s="158" t="e">
        <f>VLOOKUP(AG30,$D$46:AF73,2,FALSE)</f>
        <v>#N/A</v>
      </c>
      <c r="AH31" s="156" t="e">
        <f>VLOOKUP(AH30,$D$46:AG73,2,FALSE)</f>
        <v>#N/A</v>
      </c>
      <c r="AI31" s="157" t="e">
        <f>VLOOKUP(AI30,$D$46:AH73,2,FALSE)</f>
        <v>#N/A</v>
      </c>
      <c r="AJ31" s="159" t="e">
        <f>VLOOKUP(AJ30,$D$46:AI73,2,FALSE)</f>
        <v>#N/A</v>
      </c>
      <c r="AK31" s="921"/>
      <c r="AL31" s="913" t="e">
        <f>IF(#REF!/4&gt;=1,"1",#REF!)</f>
        <v>#REF!</v>
      </c>
      <c r="AM31" s="901"/>
    </row>
    <row r="32" spans="1:39" s="31" customFormat="1" ht="19.5" customHeight="1">
      <c r="A32" s="931"/>
      <c r="B32" s="902"/>
      <c r="C32" s="904" t="s">
        <v>123</v>
      </c>
      <c r="D32" s="906"/>
      <c r="E32" s="908"/>
      <c r="F32" s="351"/>
      <c r="G32" s="348"/>
      <c r="H32" s="348"/>
      <c r="I32" s="348"/>
      <c r="J32" s="348"/>
      <c r="K32" s="348"/>
      <c r="L32" s="349"/>
      <c r="M32" s="351"/>
      <c r="N32" s="348"/>
      <c r="O32" s="348"/>
      <c r="P32" s="348"/>
      <c r="Q32" s="348"/>
      <c r="R32" s="348"/>
      <c r="S32" s="349"/>
      <c r="T32" s="351"/>
      <c r="U32" s="348"/>
      <c r="V32" s="348"/>
      <c r="W32" s="348"/>
      <c r="X32" s="348"/>
      <c r="Y32" s="348"/>
      <c r="Z32" s="349"/>
      <c r="AA32" s="351"/>
      <c r="AB32" s="348"/>
      <c r="AC32" s="348"/>
      <c r="AD32" s="348"/>
      <c r="AE32" s="348"/>
      <c r="AF32" s="348"/>
      <c r="AG32" s="387"/>
      <c r="AH32" s="385"/>
      <c r="AI32" s="386"/>
      <c r="AJ32" s="390"/>
      <c r="AK32" s="910">
        <f>SUMIF(F33:AJ33,"&gt;0")</f>
        <v>0</v>
      </c>
      <c r="AL32" s="912" t="e">
        <f>AK32/($AW$2/7)</f>
        <v>#NUM!</v>
      </c>
      <c r="AM32" s="914" t="e">
        <f>ROUNDDOWN(AL32/$AM$6,1)</f>
        <v>#NUM!</v>
      </c>
    </row>
    <row r="33" spans="1:50" s="31" customFormat="1" ht="19.5" customHeight="1" thickBot="1">
      <c r="A33" s="932"/>
      <c r="B33" s="903"/>
      <c r="C33" s="905"/>
      <c r="D33" s="907"/>
      <c r="E33" s="909"/>
      <c r="F33" s="156" t="e">
        <f>VLOOKUP(F32,$D$46:E75,2,FALSE)</f>
        <v>#N/A</v>
      </c>
      <c r="G33" s="157" t="e">
        <f>VLOOKUP(G32,$D$46:F75,2,FALSE)</f>
        <v>#N/A</v>
      </c>
      <c r="H33" s="157" t="e">
        <f>VLOOKUP(H32,$D$46:G75,2,FALSE)</f>
        <v>#N/A</v>
      </c>
      <c r="I33" s="157" t="e">
        <f>VLOOKUP(I32,$D$46:H75,2,FALSE)</f>
        <v>#N/A</v>
      </c>
      <c r="J33" s="157" t="e">
        <f>VLOOKUP(J32,$D$46:I75,2,FALSE)</f>
        <v>#N/A</v>
      </c>
      <c r="K33" s="157" t="e">
        <f>VLOOKUP(K32,$D$46:J75,2,FALSE)</f>
        <v>#N/A</v>
      </c>
      <c r="L33" s="158" t="e">
        <f>VLOOKUP(L32,$D$46:K75,2,FALSE)</f>
        <v>#N/A</v>
      </c>
      <c r="M33" s="156" t="e">
        <f>VLOOKUP(M32,$D$46:L75,2,FALSE)</f>
        <v>#N/A</v>
      </c>
      <c r="N33" s="157" t="e">
        <f>VLOOKUP(N32,$D$46:M75,2,FALSE)</f>
        <v>#N/A</v>
      </c>
      <c r="O33" s="157" t="e">
        <f>VLOOKUP(O32,$D$46:N75,2,FALSE)</f>
        <v>#N/A</v>
      </c>
      <c r="P33" s="157" t="e">
        <f>VLOOKUP(P32,$D$46:O75,2,FALSE)</f>
        <v>#N/A</v>
      </c>
      <c r="Q33" s="157" t="e">
        <f>VLOOKUP(Q32,$D$46:P75,2,FALSE)</f>
        <v>#N/A</v>
      </c>
      <c r="R33" s="157" t="e">
        <f>VLOOKUP(R32,$D$46:Q75,2,FALSE)</f>
        <v>#N/A</v>
      </c>
      <c r="S33" s="159" t="e">
        <f>VLOOKUP(S32,$D$46:R75,2,FALSE)</f>
        <v>#N/A</v>
      </c>
      <c r="T33" s="156" t="e">
        <f>VLOOKUP(T32,$D$46:S75,2,FALSE)</f>
        <v>#N/A</v>
      </c>
      <c r="U33" s="157" t="e">
        <f>VLOOKUP(U32,$D$46:T75,2,FALSE)</f>
        <v>#N/A</v>
      </c>
      <c r="V33" s="157" t="e">
        <f>VLOOKUP(V32,$D$46:U75,2,FALSE)</f>
        <v>#N/A</v>
      </c>
      <c r="W33" s="157" t="e">
        <f>VLOOKUP(W32,$D$46:V75,2,FALSE)</f>
        <v>#N/A</v>
      </c>
      <c r="X33" s="157" t="e">
        <f>VLOOKUP(X32,$D$46:W75,2,FALSE)</f>
        <v>#N/A</v>
      </c>
      <c r="Y33" s="157" t="e">
        <f>VLOOKUP(Y32,$D$46:X75,2,FALSE)</f>
        <v>#N/A</v>
      </c>
      <c r="Z33" s="159" t="e">
        <f>VLOOKUP(Z32,$D$46:Y75,2,FALSE)</f>
        <v>#N/A</v>
      </c>
      <c r="AA33" s="160" t="e">
        <f>VLOOKUP(AA32,$D$46:Z75,2,FALSE)</f>
        <v>#N/A</v>
      </c>
      <c r="AB33" s="157" t="e">
        <f>VLOOKUP(AB32,$D$46:AA75,2,FALSE)</f>
        <v>#N/A</v>
      </c>
      <c r="AC33" s="157" t="e">
        <f>VLOOKUP(AC32,$D$46:AB75,2,FALSE)</f>
        <v>#N/A</v>
      </c>
      <c r="AD33" s="157" t="e">
        <f>VLOOKUP(AD32,$D$46:AC75,2,FALSE)</f>
        <v>#N/A</v>
      </c>
      <c r="AE33" s="157" t="e">
        <f>VLOOKUP(AE32,$D$46:AD75,2,FALSE)</f>
        <v>#N/A</v>
      </c>
      <c r="AF33" s="157" t="e">
        <f>VLOOKUP(AF32,$D$46:AE75,2,FALSE)</f>
        <v>#N/A</v>
      </c>
      <c r="AG33" s="158" t="e">
        <f>VLOOKUP(AG32,$D$46:AF75,2,FALSE)</f>
        <v>#N/A</v>
      </c>
      <c r="AH33" s="156" t="e">
        <f>VLOOKUP(AH32,$D$46:AG75,2,FALSE)</f>
        <v>#N/A</v>
      </c>
      <c r="AI33" s="157" t="e">
        <f>VLOOKUP(AI32,$D$46:AH75,2,FALSE)</f>
        <v>#N/A</v>
      </c>
      <c r="AJ33" s="159" t="e">
        <f>VLOOKUP(AJ32,$D$46:AI75,2,FALSE)</f>
        <v>#N/A</v>
      </c>
      <c r="AK33" s="911"/>
      <c r="AL33" s="913" t="e">
        <f>IF(#REF!/4&gt;=1,"1",#REF!)</f>
        <v>#REF!</v>
      </c>
      <c r="AM33" s="915"/>
    </row>
    <row r="34" spans="1:50" s="31" customFormat="1" ht="24" customHeight="1" thickTop="1" thickBot="1">
      <c r="A34" s="872" t="s">
        <v>127</v>
      </c>
      <c r="B34" s="873"/>
      <c r="C34" s="873"/>
      <c r="D34" s="873"/>
      <c r="E34" s="874"/>
      <c r="F34" s="140">
        <f t="shared" ref="F34:AG34" si="8">SUMIF(F11:F18,"&gt;0")+SUMIF(F20:F33,"&gt;0")</f>
        <v>0</v>
      </c>
      <c r="G34" s="141">
        <f t="shared" si="8"/>
        <v>0</v>
      </c>
      <c r="H34" s="141">
        <f t="shared" si="8"/>
        <v>0</v>
      </c>
      <c r="I34" s="141">
        <f t="shared" si="8"/>
        <v>0</v>
      </c>
      <c r="J34" s="141">
        <f t="shared" si="8"/>
        <v>0</v>
      </c>
      <c r="K34" s="141">
        <f t="shared" si="8"/>
        <v>0</v>
      </c>
      <c r="L34" s="142">
        <f t="shared" si="8"/>
        <v>0</v>
      </c>
      <c r="M34" s="140">
        <f t="shared" si="8"/>
        <v>0</v>
      </c>
      <c r="N34" s="141">
        <f t="shared" si="8"/>
        <v>0</v>
      </c>
      <c r="O34" s="141">
        <f t="shared" si="8"/>
        <v>0</v>
      </c>
      <c r="P34" s="141">
        <f t="shared" si="8"/>
        <v>0</v>
      </c>
      <c r="Q34" s="141">
        <f t="shared" si="8"/>
        <v>0</v>
      </c>
      <c r="R34" s="141">
        <f t="shared" si="8"/>
        <v>0</v>
      </c>
      <c r="S34" s="143">
        <f t="shared" si="8"/>
        <v>0</v>
      </c>
      <c r="T34" s="140">
        <f t="shared" si="8"/>
        <v>0</v>
      </c>
      <c r="U34" s="141">
        <f t="shared" si="8"/>
        <v>0</v>
      </c>
      <c r="V34" s="141">
        <f t="shared" si="8"/>
        <v>0</v>
      </c>
      <c r="W34" s="141">
        <f t="shared" si="8"/>
        <v>0</v>
      </c>
      <c r="X34" s="141">
        <f t="shared" si="8"/>
        <v>0</v>
      </c>
      <c r="Y34" s="141">
        <f t="shared" si="8"/>
        <v>0</v>
      </c>
      <c r="Z34" s="143">
        <f t="shared" si="8"/>
        <v>0</v>
      </c>
      <c r="AA34" s="144">
        <f t="shared" si="8"/>
        <v>0</v>
      </c>
      <c r="AB34" s="141">
        <f t="shared" si="8"/>
        <v>0</v>
      </c>
      <c r="AC34" s="141">
        <f t="shared" si="8"/>
        <v>0</v>
      </c>
      <c r="AD34" s="141">
        <f t="shared" si="8"/>
        <v>0</v>
      </c>
      <c r="AE34" s="141">
        <f t="shared" si="8"/>
        <v>0</v>
      </c>
      <c r="AF34" s="141">
        <f t="shared" si="8"/>
        <v>0</v>
      </c>
      <c r="AG34" s="142">
        <f t="shared" si="8"/>
        <v>0</v>
      </c>
      <c r="AH34" s="140">
        <f>SUMIF(AH11:AH18,"&gt;0")+SUMIF(AH20:AH33,"&gt;0")</f>
        <v>0</v>
      </c>
      <c r="AI34" s="141">
        <f>SUMIF(AI11:AI18,"&gt;0")+SUMIF(AI20:AI33,"&gt;0")</f>
        <v>0</v>
      </c>
      <c r="AJ34" s="143">
        <f>SUMIF(AJ11:AJ18,"&gt;0")+SUMIF(AJ20:AJ33,"&gt;0")</f>
        <v>0</v>
      </c>
      <c r="AK34" s="153">
        <f>SUM(AK11:AK18)+SUM(AK20:AK33)</f>
        <v>0</v>
      </c>
      <c r="AL34" s="154" t="e">
        <f>AK34/($AW$2/7)</f>
        <v>#NUM!</v>
      </c>
      <c r="AM34" s="155" t="e">
        <f>AL34/$AM$6</f>
        <v>#NUM!</v>
      </c>
    </row>
    <row r="35" spans="1:50" s="45" customFormat="1" ht="41.25" customHeight="1" thickBot="1">
      <c r="A35" s="875" t="s">
        <v>128</v>
      </c>
      <c r="B35" s="876"/>
      <c r="C35" s="877"/>
      <c r="D35" s="878" t="s">
        <v>125</v>
      </c>
      <c r="E35" s="879"/>
      <c r="F35" s="145">
        <f>COUNTIF(F11:F33,"①")+COUNTIF(F11:F33,"②")+COUNTIF(F11:F33,"③")+COUNTIF(F11:F33,"④")+COUNTIF(F11:F33,"⑤")+COUNTIF(F11:F33,"⑥")+COUNTIF(F11:F33,"⑦")</f>
        <v>0</v>
      </c>
      <c r="G35" s="146">
        <f t="shared" ref="G35:AG35" si="9">COUNTIF(G11:G33,"①")+COUNTIF(G11:G33,"②")+COUNTIF(G11:G33,"③")+COUNTIF(G11:G33,"④")+COUNTIF(G11:G33,"⑤")+COUNTIF(G11:G33,"⑥")+COUNTIF(G11:G33,"⑦")</f>
        <v>0</v>
      </c>
      <c r="H35" s="146">
        <f t="shared" si="9"/>
        <v>0</v>
      </c>
      <c r="I35" s="146">
        <f t="shared" si="9"/>
        <v>0</v>
      </c>
      <c r="J35" s="146">
        <f t="shared" si="9"/>
        <v>0</v>
      </c>
      <c r="K35" s="146">
        <f t="shared" si="9"/>
        <v>0</v>
      </c>
      <c r="L35" s="148">
        <f t="shared" si="9"/>
        <v>0</v>
      </c>
      <c r="M35" s="145">
        <f t="shared" si="9"/>
        <v>0</v>
      </c>
      <c r="N35" s="146">
        <f t="shared" si="9"/>
        <v>0</v>
      </c>
      <c r="O35" s="146">
        <f t="shared" si="9"/>
        <v>0</v>
      </c>
      <c r="P35" s="146">
        <f t="shared" si="9"/>
        <v>0</v>
      </c>
      <c r="Q35" s="146">
        <f t="shared" si="9"/>
        <v>0</v>
      </c>
      <c r="R35" s="146">
        <f t="shared" si="9"/>
        <v>0</v>
      </c>
      <c r="S35" s="148">
        <f t="shared" si="9"/>
        <v>0</v>
      </c>
      <c r="T35" s="149">
        <f t="shared" si="9"/>
        <v>0</v>
      </c>
      <c r="U35" s="146">
        <f t="shared" si="9"/>
        <v>0</v>
      </c>
      <c r="V35" s="146">
        <f t="shared" si="9"/>
        <v>0</v>
      </c>
      <c r="W35" s="146">
        <f t="shared" si="9"/>
        <v>0</v>
      </c>
      <c r="X35" s="146">
        <f t="shared" si="9"/>
        <v>0</v>
      </c>
      <c r="Y35" s="146">
        <f t="shared" si="9"/>
        <v>0</v>
      </c>
      <c r="Z35" s="147">
        <f t="shared" si="9"/>
        <v>0</v>
      </c>
      <c r="AA35" s="145">
        <f t="shared" si="9"/>
        <v>0</v>
      </c>
      <c r="AB35" s="146">
        <f t="shared" si="9"/>
        <v>0</v>
      </c>
      <c r="AC35" s="146">
        <f t="shared" si="9"/>
        <v>0</v>
      </c>
      <c r="AD35" s="146">
        <f t="shared" si="9"/>
        <v>0</v>
      </c>
      <c r="AE35" s="146">
        <f t="shared" si="9"/>
        <v>0</v>
      </c>
      <c r="AF35" s="146">
        <f t="shared" si="9"/>
        <v>0</v>
      </c>
      <c r="AG35" s="148">
        <f t="shared" si="9"/>
        <v>0</v>
      </c>
      <c r="AH35" s="146">
        <f>COUNTIF(AH11:AH33,"①")+COUNTIF(AH11:AH33,"②")+COUNTIF(AH11:AH33,"③")+COUNTIF(AH11:AH33,"④")+COUNTIF(AH11:AH33,"⑤")+COUNTIF(AH11:AH33,"⑥")+COUNTIF(AH11:AH33,"⑦")</f>
        <v>0</v>
      </c>
      <c r="AI35" s="146">
        <f>COUNTIF(AI11:AI33,"①")+COUNTIF(AI11:AI33,"②")+COUNTIF(AI11:AI33,"③")+COUNTIF(AI11:AI33,"④")+COUNTIF(AI11:AI33,"⑤")+COUNTIF(AI11:AI33,"⑥")+COUNTIF(AI11:AI33,"⑦")</f>
        <v>0</v>
      </c>
      <c r="AJ35" s="148">
        <f>COUNTIF(AJ11:AJ33,"①")+COUNTIF(AJ11:AJ33,"②")+COUNTIF(AJ11:AJ33,"③")+COUNTIF(AJ11:AJ33,"④")+COUNTIF(AJ11:AJ33,"⑤")+COUNTIF(AJ11:AJ33,"⑥")+COUNTIF(AJ11:AJ33,"⑦")</f>
        <v>0</v>
      </c>
      <c r="AK35" s="46"/>
      <c r="AL35" s="46"/>
      <c r="AM35" s="46"/>
    </row>
    <row r="36" spans="1:50" s="45" customFormat="1" ht="24.75" customHeight="1" thickBot="1">
      <c r="A36" s="880" t="s">
        <v>1040</v>
      </c>
      <c r="B36" s="881"/>
      <c r="C36" s="881"/>
      <c r="D36" s="881"/>
      <c r="E36" s="882"/>
      <c r="F36" s="427"/>
      <c r="G36" s="428"/>
      <c r="H36" s="428"/>
      <c r="I36" s="428"/>
      <c r="J36" s="428"/>
      <c r="K36" s="428"/>
      <c r="L36" s="429"/>
      <c r="M36" s="427"/>
      <c r="N36" s="428"/>
      <c r="O36" s="428"/>
      <c r="P36" s="428"/>
      <c r="Q36" s="428"/>
      <c r="R36" s="428"/>
      <c r="S36" s="429"/>
      <c r="T36" s="427"/>
      <c r="U36" s="428"/>
      <c r="V36" s="428"/>
      <c r="W36" s="428"/>
      <c r="X36" s="428"/>
      <c r="Y36" s="428"/>
      <c r="Z36" s="429"/>
      <c r="AA36" s="427"/>
      <c r="AB36" s="428"/>
      <c r="AC36" s="428"/>
      <c r="AD36" s="428"/>
      <c r="AE36" s="428"/>
      <c r="AF36" s="428"/>
      <c r="AG36" s="429"/>
      <c r="AH36" s="428"/>
      <c r="AI36" s="428"/>
      <c r="AJ36" s="429"/>
      <c r="AK36" s="46"/>
      <c r="AL36" s="46"/>
      <c r="AM36" s="46"/>
    </row>
    <row r="37" spans="1:50" s="31" customFormat="1" ht="17.25" customHeight="1" thickBot="1">
      <c r="A37" s="47"/>
      <c r="B37" s="48"/>
      <c r="C37" s="48"/>
      <c r="D37" s="48"/>
      <c r="E37" s="48"/>
      <c r="F37" s="49"/>
      <c r="G37" s="49"/>
      <c r="H37" s="49"/>
      <c r="I37" s="49"/>
      <c r="J37" s="49"/>
      <c r="K37" s="49"/>
      <c r="L37" s="49"/>
      <c r="M37" s="49"/>
      <c r="N37" s="49"/>
      <c r="O37" s="49"/>
      <c r="P37" s="49"/>
      <c r="Q37" s="49"/>
      <c r="R37" s="49"/>
      <c r="S37" s="49"/>
      <c r="T37" s="49"/>
      <c r="U37" s="49"/>
      <c r="V37" s="49"/>
      <c r="W37" s="49"/>
      <c r="X37" s="49"/>
      <c r="Y37" s="49"/>
      <c r="Z37" s="49"/>
      <c r="AA37" s="49"/>
      <c r="AB37" s="49"/>
      <c r="AC37" s="49"/>
      <c r="AD37" s="49"/>
      <c r="AE37" s="49"/>
      <c r="AF37" s="49"/>
      <c r="AG37" s="49"/>
      <c r="AH37" s="49"/>
      <c r="AI37" s="49"/>
      <c r="AJ37" s="49"/>
      <c r="AK37" s="46"/>
      <c r="AL37" s="46"/>
      <c r="AM37" s="398">
        <v>4</v>
      </c>
    </row>
    <row r="38" spans="1:50" s="31" customFormat="1" ht="18.75" customHeight="1">
      <c r="A38" s="883" t="s">
        <v>129</v>
      </c>
      <c r="B38" s="886" t="s">
        <v>130</v>
      </c>
      <c r="C38" s="887"/>
      <c r="D38" s="892" t="s">
        <v>106</v>
      </c>
      <c r="E38" s="866" t="s">
        <v>107</v>
      </c>
      <c r="F38" s="862" t="s">
        <v>108</v>
      </c>
      <c r="G38" s="863"/>
      <c r="H38" s="863"/>
      <c r="I38" s="863"/>
      <c r="J38" s="863"/>
      <c r="K38" s="863"/>
      <c r="L38" s="864"/>
      <c r="M38" s="865" t="s">
        <v>109</v>
      </c>
      <c r="N38" s="863"/>
      <c r="O38" s="863"/>
      <c r="P38" s="863"/>
      <c r="Q38" s="863"/>
      <c r="R38" s="863"/>
      <c r="S38" s="866"/>
      <c r="T38" s="862" t="s">
        <v>110</v>
      </c>
      <c r="U38" s="863"/>
      <c r="V38" s="863"/>
      <c r="W38" s="863"/>
      <c r="X38" s="863"/>
      <c r="Y38" s="863"/>
      <c r="Z38" s="864"/>
      <c r="AA38" s="865" t="s">
        <v>111</v>
      </c>
      <c r="AB38" s="863"/>
      <c r="AC38" s="863"/>
      <c r="AD38" s="863"/>
      <c r="AE38" s="863"/>
      <c r="AF38" s="863"/>
      <c r="AG38" s="866"/>
      <c r="AH38" s="869" t="s">
        <v>665</v>
      </c>
      <c r="AI38" s="870"/>
      <c r="AJ38" s="871"/>
      <c r="AK38" s="867"/>
      <c r="AL38" s="868"/>
      <c r="AM38" s="868"/>
    </row>
    <row r="39" spans="1:50" s="31" customFormat="1" ht="18.75" customHeight="1">
      <c r="A39" s="884"/>
      <c r="B39" s="888"/>
      <c r="C39" s="889"/>
      <c r="D39" s="893"/>
      <c r="E39" s="895"/>
      <c r="F39" s="518" t="e">
        <f>EOMONTH($K$2,-1)+1</f>
        <v>#NUM!</v>
      </c>
      <c r="G39" s="519" t="e">
        <f>EOMONTH($K$2,-1)+2</f>
        <v>#NUM!</v>
      </c>
      <c r="H39" s="519" t="e">
        <f>EOMONTH($K$2,-1)+3</f>
        <v>#NUM!</v>
      </c>
      <c r="I39" s="519" t="e">
        <f>EOMONTH($K$2,-1)+4</f>
        <v>#NUM!</v>
      </c>
      <c r="J39" s="519" t="e">
        <f>EOMONTH($K$2,-1)+5</f>
        <v>#NUM!</v>
      </c>
      <c r="K39" s="519" t="e">
        <f>EOMONTH($K$2,-1)+6</f>
        <v>#NUM!</v>
      </c>
      <c r="L39" s="520" t="e">
        <f>EOMONTH($K$2,-1)+7</f>
        <v>#NUM!</v>
      </c>
      <c r="M39" s="518" t="e">
        <f>EOMONTH($K$2,-1)+8</f>
        <v>#NUM!</v>
      </c>
      <c r="N39" s="519" t="e">
        <f>EOMONTH($K$2,-1)+9</f>
        <v>#NUM!</v>
      </c>
      <c r="O39" s="519" t="e">
        <f>EOMONTH($K$2,-1)+10</f>
        <v>#NUM!</v>
      </c>
      <c r="P39" s="519" t="e">
        <f>EOMONTH($K$2,-1)+11</f>
        <v>#NUM!</v>
      </c>
      <c r="Q39" s="519" t="e">
        <f>EOMONTH($K$2,-1)+12</f>
        <v>#NUM!</v>
      </c>
      <c r="R39" s="519" t="e">
        <f>EOMONTH($K$2,-1)+13</f>
        <v>#NUM!</v>
      </c>
      <c r="S39" s="521" t="e">
        <f>EOMONTH($K$2,-1)+14</f>
        <v>#NUM!</v>
      </c>
      <c r="T39" s="522" t="e">
        <f>EOMONTH($K$2,-1)+15</f>
        <v>#NUM!</v>
      </c>
      <c r="U39" s="519" t="e">
        <f>EOMONTH($K$2,-1)+16</f>
        <v>#NUM!</v>
      </c>
      <c r="V39" s="519" t="e">
        <f>EOMONTH($K$2,-1)+17</f>
        <v>#NUM!</v>
      </c>
      <c r="W39" s="519" t="e">
        <f>EOMONTH($K$2,-1)+18</f>
        <v>#NUM!</v>
      </c>
      <c r="X39" s="519" t="e">
        <f>EOMONTH($K$2,-1)+19</f>
        <v>#NUM!</v>
      </c>
      <c r="Y39" s="519" t="e">
        <f>EOMONTH($K$2,-1)+20</f>
        <v>#NUM!</v>
      </c>
      <c r="Z39" s="520" t="e">
        <f>EOMONTH($K$2,-1)+21</f>
        <v>#NUM!</v>
      </c>
      <c r="AA39" s="518" t="e">
        <f>EOMONTH($K$2,-1)+22</f>
        <v>#NUM!</v>
      </c>
      <c r="AB39" s="519" t="e">
        <f>EOMONTH($K$2,-1)+23</f>
        <v>#NUM!</v>
      </c>
      <c r="AC39" s="519" t="e">
        <f>EOMONTH($K$2,-1)+24</f>
        <v>#NUM!</v>
      </c>
      <c r="AD39" s="519" t="e">
        <f>EOMONTH($K$2,-1)+25</f>
        <v>#NUM!</v>
      </c>
      <c r="AE39" s="519" t="e">
        <f>EOMONTH($K$2,-1)+26</f>
        <v>#NUM!</v>
      </c>
      <c r="AF39" s="519" t="e">
        <f>EOMONTH($K$2,-1)+27</f>
        <v>#NUM!</v>
      </c>
      <c r="AG39" s="520" t="e">
        <f>EOMONTH($K$2,-1)+28</f>
        <v>#NUM!</v>
      </c>
      <c r="AH39" s="529" t="e">
        <f>IF(DAY(DATE(YEAR($K$2),MONTH($K$2),29))=29,DATE(YEAR($K$2),MONTH($K$2),29),"")</f>
        <v>#NUM!</v>
      </c>
      <c r="AI39" s="530" t="e">
        <f>IF(DAY(DATE(YEAR($K$2),MONTH($K$2),30))=30,DATE(YEAR($K$2),MONTH($K$2),30),"")</f>
        <v>#NUM!</v>
      </c>
      <c r="AJ39" s="523" t="e">
        <f>IF(DAY(DATE(YEAR($K$2),MONTH($K$2),31))=31,DATE(YEAR($K$2),MONTH($K$2),31),"")</f>
        <v>#NUM!</v>
      </c>
      <c r="AK39" s="867"/>
      <c r="AL39" s="867"/>
      <c r="AM39" s="867"/>
    </row>
    <row r="40" spans="1:50" s="31" customFormat="1" ht="18.75" customHeight="1" thickBot="1">
      <c r="A40" s="884"/>
      <c r="B40" s="890"/>
      <c r="C40" s="891"/>
      <c r="D40" s="894"/>
      <c r="E40" s="895"/>
      <c r="F40" s="524" t="e">
        <f>TEXT(F39,"AAA")</f>
        <v>#NUM!</v>
      </c>
      <c r="G40" s="525" t="e">
        <f t="shared" ref="G40:AG40" si="10">TEXT(G39,"AAA")</f>
        <v>#NUM!</v>
      </c>
      <c r="H40" s="525" t="e">
        <f t="shared" si="10"/>
        <v>#NUM!</v>
      </c>
      <c r="I40" s="525" t="e">
        <f t="shared" si="10"/>
        <v>#NUM!</v>
      </c>
      <c r="J40" s="525" t="e">
        <f t="shared" si="10"/>
        <v>#NUM!</v>
      </c>
      <c r="K40" s="525" t="e">
        <f t="shared" si="10"/>
        <v>#NUM!</v>
      </c>
      <c r="L40" s="526" t="e">
        <f t="shared" si="10"/>
        <v>#NUM!</v>
      </c>
      <c r="M40" s="524" t="e">
        <f t="shared" si="10"/>
        <v>#NUM!</v>
      </c>
      <c r="N40" s="525" t="e">
        <f t="shared" si="10"/>
        <v>#NUM!</v>
      </c>
      <c r="O40" s="525" t="e">
        <f t="shared" si="10"/>
        <v>#NUM!</v>
      </c>
      <c r="P40" s="525" t="e">
        <f t="shared" si="10"/>
        <v>#NUM!</v>
      </c>
      <c r="Q40" s="525" t="e">
        <f t="shared" si="10"/>
        <v>#NUM!</v>
      </c>
      <c r="R40" s="525" t="e">
        <f t="shared" si="10"/>
        <v>#NUM!</v>
      </c>
      <c r="S40" s="527" t="e">
        <f t="shared" si="10"/>
        <v>#NUM!</v>
      </c>
      <c r="T40" s="528" t="e">
        <f t="shared" si="10"/>
        <v>#NUM!</v>
      </c>
      <c r="U40" s="525" t="e">
        <f t="shared" si="10"/>
        <v>#NUM!</v>
      </c>
      <c r="V40" s="525" t="e">
        <f t="shared" si="10"/>
        <v>#NUM!</v>
      </c>
      <c r="W40" s="525" t="e">
        <f t="shared" si="10"/>
        <v>#NUM!</v>
      </c>
      <c r="X40" s="525" t="e">
        <f t="shared" si="10"/>
        <v>#NUM!</v>
      </c>
      <c r="Y40" s="525" t="e">
        <f t="shared" si="10"/>
        <v>#NUM!</v>
      </c>
      <c r="Z40" s="526" t="e">
        <f t="shared" si="10"/>
        <v>#NUM!</v>
      </c>
      <c r="AA40" s="524" t="e">
        <f t="shared" si="10"/>
        <v>#NUM!</v>
      </c>
      <c r="AB40" s="525" t="e">
        <f t="shared" si="10"/>
        <v>#NUM!</v>
      </c>
      <c r="AC40" s="525" t="e">
        <f t="shared" si="10"/>
        <v>#NUM!</v>
      </c>
      <c r="AD40" s="525" t="e">
        <f t="shared" si="10"/>
        <v>#NUM!</v>
      </c>
      <c r="AE40" s="525" t="e">
        <f t="shared" si="10"/>
        <v>#NUM!</v>
      </c>
      <c r="AF40" s="525" t="e">
        <f t="shared" si="10"/>
        <v>#NUM!</v>
      </c>
      <c r="AG40" s="526" t="e">
        <f t="shared" si="10"/>
        <v>#NUM!</v>
      </c>
      <c r="AH40" s="524" t="e">
        <f>TEXT(AH39,"AAA")</f>
        <v>#NUM!</v>
      </c>
      <c r="AI40" s="525" t="e">
        <f>TEXT(AI39,"AAA")</f>
        <v>#NUM!</v>
      </c>
      <c r="AJ40" s="527" t="e">
        <f>TEXT(AJ39,"AAA")</f>
        <v>#NUM!</v>
      </c>
      <c r="AK40" s="867"/>
      <c r="AL40" s="868"/>
      <c r="AM40" s="868"/>
    </row>
    <row r="41" spans="1:50" s="31" customFormat="1" ht="17.25" customHeight="1">
      <c r="A41" s="884"/>
      <c r="B41" s="896" t="s">
        <v>131</v>
      </c>
      <c r="C41" s="897"/>
      <c r="D41" s="284"/>
      <c r="E41" s="285"/>
      <c r="F41" s="286"/>
      <c r="G41" s="287"/>
      <c r="H41" s="287"/>
      <c r="I41" s="287"/>
      <c r="J41" s="287"/>
      <c r="K41" s="287"/>
      <c r="L41" s="288"/>
      <c r="M41" s="289"/>
      <c r="N41" s="287"/>
      <c r="O41" s="287"/>
      <c r="P41" s="287"/>
      <c r="Q41" s="287"/>
      <c r="R41" s="287"/>
      <c r="S41" s="287"/>
      <c r="T41" s="286"/>
      <c r="U41" s="287"/>
      <c r="V41" s="287"/>
      <c r="W41" s="287"/>
      <c r="X41" s="287"/>
      <c r="Y41" s="287"/>
      <c r="Z41" s="288"/>
      <c r="AA41" s="289"/>
      <c r="AB41" s="287"/>
      <c r="AC41" s="287"/>
      <c r="AD41" s="287"/>
      <c r="AE41" s="287"/>
      <c r="AF41" s="287"/>
      <c r="AG41" s="287"/>
      <c r="AH41" s="286"/>
      <c r="AI41" s="287"/>
      <c r="AJ41" s="288"/>
      <c r="AK41" s="38"/>
      <c r="AL41" s="50"/>
      <c r="AM41" s="50"/>
    </row>
    <row r="42" spans="1:50" s="31" customFormat="1" ht="17.25" customHeight="1">
      <c r="A42" s="884"/>
      <c r="B42" s="896" t="s">
        <v>132</v>
      </c>
      <c r="C42" s="897"/>
      <c r="D42" s="350"/>
      <c r="E42" s="290"/>
      <c r="F42" s="291"/>
      <c r="G42" s="292"/>
      <c r="H42" s="292"/>
      <c r="I42" s="292"/>
      <c r="J42" s="292"/>
      <c r="K42" s="292"/>
      <c r="L42" s="293"/>
      <c r="M42" s="294"/>
      <c r="N42" s="292"/>
      <c r="O42" s="292"/>
      <c r="P42" s="292"/>
      <c r="Q42" s="292"/>
      <c r="R42" s="292"/>
      <c r="S42" s="292"/>
      <c r="T42" s="291"/>
      <c r="U42" s="292"/>
      <c r="V42" s="292"/>
      <c r="W42" s="292"/>
      <c r="X42" s="292"/>
      <c r="Y42" s="292"/>
      <c r="Z42" s="293"/>
      <c r="AA42" s="294"/>
      <c r="AB42" s="292"/>
      <c r="AC42" s="292"/>
      <c r="AD42" s="292"/>
      <c r="AE42" s="292"/>
      <c r="AF42" s="292"/>
      <c r="AG42" s="292"/>
      <c r="AH42" s="291"/>
      <c r="AI42" s="292"/>
      <c r="AJ42" s="293"/>
      <c r="AK42" s="52"/>
      <c r="AL42" s="50"/>
      <c r="AM42" s="50"/>
    </row>
    <row r="43" spans="1:50" s="31" customFormat="1" ht="17.25" customHeight="1" thickBot="1">
      <c r="A43" s="885"/>
      <c r="B43" s="898"/>
      <c r="C43" s="899"/>
      <c r="D43" s="279"/>
      <c r="E43" s="295"/>
      <c r="F43" s="296"/>
      <c r="G43" s="297"/>
      <c r="H43" s="298"/>
      <c r="I43" s="298"/>
      <c r="J43" s="298"/>
      <c r="K43" s="298"/>
      <c r="L43" s="299"/>
      <c r="M43" s="300"/>
      <c r="N43" s="297"/>
      <c r="O43" s="298"/>
      <c r="P43" s="298"/>
      <c r="Q43" s="298"/>
      <c r="R43" s="298"/>
      <c r="S43" s="300"/>
      <c r="T43" s="296"/>
      <c r="U43" s="297"/>
      <c r="V43" s="298"/>
      <c r="W43" s="298"/>
      <c r="X43" s="298"/>
      <c r="Y43" s="298"/>
      <c r="Z43" s="299"/>
      <c r="AA43" s="300"/>
      <c r="AB43" s="297"/>
      <c r="AC43" s="298"/>
      <c r="AD43" s="298"/>
      <c r="AE43" s="298"/>
      <c r="AF43" s="298"/>
      <c r="AG43" s="300"/>
      <c r="AH43" s="366"/>
      <c r="AI43" s="298"/>
      <c r="AJ43" s="299"/>
      <c r="AK43" s="38"/>
      <c r="AL43" s="50"/>
      <c r="AM43" s="50"/>
    </row>
    <row r="44" spans="1:50" s="31" customFormat="1" ht="17.25" customHeight="1" thickBot="1">
      <c r="A44" s="54"/>
      <c r="B44" s="48"/>
      <c r="C44" s="48"/>
      <c r="D44" s="48"/>
      <c r="E44" s="48"/>
      <c r="F44" s="352"/>
      <c r="G44" s="352"/>
      <c r="H44" s="352"/>
      <c r="I44" s="352"/>
      <c r="J44" s="352"/>
      <c r="K44" s="55"/>
      <c r="L44" s="48"/>
      <c r="M44" s="48"/>
      <c r="N44" s="46"/>
      <c r="O44" s="46"/>
      <c r="P44" s="46"/>
      <c r="Q44" s="46"/>
      <c r="R44" s="46"/>
      <c r="S44" s="46"/>
      <c r="T44" s="46"/>
      <c r="U44" s="56"/>
      <c r="V44" s="56"/>
      <c r="W44" s="56"/>
      <c r="X44" s="56"/>
      <c r="Y44" s="56"/>
      <c r="Z44" s="56"/>
      <c r="AA44" s="56"/>
      <c r="AB44" s="56"/>
      <c r="AC44" s="56"/>
      <c r="AD44" s="56"/>
      <c r="AE44" s="56"/>
      <c r="AF44" s="56"/>
      <c r="AG44" s="56"/>
      <c r="AH44" s="56"/>
      <c r="AI44" s="56"/>
      <c r="AJ44" s="56"/>
      <c r="AK44" s="56"/>
      <c r="AL44" s="56"/>
      <c r="AM44" s="56"/>
      <c r="AN44" s="57"/>
      <c r="AO44" s="57"/>
      <c r="AP44" s="57"/>
      <c r="AQ44" s="58"/>
      <c r="AR44" s="58"/>
      <c r="AS44" s="59"/>
      <c r="AT44" s="59"/>
      <c r="AU44" s="59"/>
      <c r="AV44" s="59"/>
      <c r="AW44" s="59"/>
      <c r="AX44" s="59"/>
    </row>
    <row r="45" spans="1:50" s="31" customFormat="1" ht="18.75" customHeight="1">
      <c r="A45" s="846" t="s">
        <v>1061</v>
      </c>
      <c r="B45" s="847"/>
      <c r="C45" s="848"/>
      <c r="D45" s="282" t="s">
        <v>133</v>
      </c>
      <c r="E45" s="283" t="s">
        <v>134</v>
      </c>
      <c r="F45" s="855" t="s">
        <v>135</v>
      </c>
      <c r="G45" s="856"/>
      <c r="H45" s="855" t="s">
        <v>136</v>
      </c>
      <c r="I45" s="856"/>
      <c r="J45" s="855" t="s">
        <v>137</v>
      </c>
      <c r="K45" s="857"/>
      <c r="L45" s="48"/>
      <c r="M45" s="858"/>
      <c r="N45" s="858"/>
      <c r="O45" s="858"/>
      <c r="P45" s="858"/>
      <c r="Q45" s="858"/>
      <c r="R45" s="858"/>
      <c r="S45" s="858"/>
      <c r="T45" s="858"/>
      <c r="U45" s="60"/>
      <c r="V45" s="60"/>
      <c r="W45" s="60"/>
      <c r="X45" s="60"/>
      <c r="Y45" s="60"/>
      <c r="Z45" s="60"/>
      <c r="AA45" s="60"/>
      <c r="AB45" s="60"/>
      <c r="AC45" s="60"/>
      <c r="AD45" s="60"/>
      <c r="AE45" s="60"/>
      <c r="AF45" s="60"/>
      <c r="AG45" s="60"/>
      <c r="AH45" s="60"/>
      <c r="AI45" s="60"/>
      <c r="AJ45" s="60"/>
      <c r="AK45" s="60"/>
      <c r="AL45" s="60"/>
      <c r="AM45" s="60"/>
      <c r="AN45" s="57"/>
      <c r="AO45" s="57"/>
      <c r="AP45" s="57"/>
      <c r="AQ45" s="58"/>
      <c r="AR45" s="58"/>
      <c r="AS45" s="59"/>
      <c r="AT45" s="59"/>
      <c r="AU45" s="59"/>
      <c r="AV45" s="59"/>
      <c r="AW45" s="59"/>
      <c r="AX45" s="59"/>
    </row>
    <row r="46" spans="1:50" s="31" customFormat="1" ht="17.25" customHeight="1">
      <c r="A46" s="849"/>
      <c r="B46" s="850"/>
      <c r="C46" s="851"/>
      <c r="D46" s="61" t="s">
        <v>138</v>
      </c>
      <c r="E46" s="62">
        <v>0</v>
      </c>
      <c r="F46" s="830"/>
      <c r="G46" s="831"/>
      <c r="H46" s="830"/>
      <c r="I46" s="831"/>
      <c r="J46" s="830"/>
      <c r="K46" s="832"/>
      <c r="L46" s="48"/>
      <c r="M46" s="859"/>
      <c r="N46" s="860"/>
      <c r="O46" s="860"/>
      <c r="P46" s="860"/>
      <c r="Q46" s="860"/>
      <c r="R46" s="860"/>
      <c r="S46" s="860"/>
      <c r="T46" s="860"/>
      <c r="U46" s="860"/>
      <c r="V46" s="860"/>
      <c r="W46" s="860"/>
      <c r="X46" s="860"/>
      <c r="Y46" s="860"/>
      <c r="Z46" s="860"/>
      <c r="AA46" s="860"/>
      <c r="AB46" s="860"/>
      <c r="AC46" s="860"/>
      <c r="AD46" s="860"/>
      <c r="AE46" s="860"/>
      <c r="AF46" s="860"/>
      <c r="AG46" s="860"/>
      <c r="AH46" s="860"/>
      <c r="AI46" s="860"/>
      <c r="AJ46" s="860"/>
      <c r="AK46" s="860"/>
      <c r="AL46" s="860"/>
      <c r="AM46" s="860"/>
      <c r="AN46" s="57"/>
      <c r="AO46" s="57"/>
      <c r="AP46" s="57"/>
      <c r="AQ46" s="58"/>
      <c r="AR46" s="58"/>
      <c r="AS46" s="59"/>
      <c r="AT46" s="59"/>
      <c r="AU46" s="59"/>
      <c r="AV46" s="59"/>
      <c r="AW46" s="59"/>
      <c r="AX46" s="59"/>
    </row>
    <row r="47" spans="1:50" s="31" customFormat="1" ht="17.25" customHeight="1">
      <c r="A47" s="849"/>
      <c r="B47" s="850"/>
      <c r="C47" s="851"/>
      <c r="D47" s="51" t="s">
        <v>139</v>
      </c>
      <c r="E47" s="138">
        <f>H47-F47-J47</f>
        <v>0</v>
      </c>
      <c r="F47" s="838"/>
      <c r="G47" s="839"/>
      <c r="H47" s="838"/>
      <c r="I47" s="839"/>
      <c r="J47" s="838"/>
      <c r="K47" s="840"/>
      <c r="L47" s="63"/>
      <c r="M47" s="860"/>
      <c r="N47" s="860"/>
      <c r="O47" s="860"/>
      <c r="P47" s="860"/>
      <c r="Q47" s="860"/>
      <c r="R47" s="860"/>
      <c r="S47" s="860"/>
      <c r="T47" s="860"/>
      <c r="U47" s="860"/>
      <c r="V47" s="860"/>
      <c r="W47" s="860"/>
      <c r="X47" s="860"/>
      <c r="Y47" s="860"/>
      <c r="Z47" s="860"/>
      <c r="AA47" s="860"/>
      <c r="AB47" s="860"/>
      <c r="AC47" s="860"/>
      <c r="AD47" s="860"/>
      <c r="AE47" s="860"/>
      <c r="AF47" s="860"/>
      <c r="AG47" s="860"/>
      <c r="AH47" s="860"/>
      <c r="AI47" s="860"/>
      <c r="AJ47" s="860"/>
      <c r="AK47" s="860"/>
      <c r="AL47" s="860"/>
      <c r="AM47" s="860"/>
      <c r="AN47" s="57"/>
      <c r="AO47" s="57"/>
      <c r="AP47" s="57"/>
      <c r="AQ47" s="58"/>
      <c r="AR47" s="58"/>
      <c r="AS47" s="59"/>
      <c r="AT47" s="59"/>
      <c r="AU47" s="59"/>
      <c r="AV47" s="59"/>
      <c r="AW47" s="59"/>
      <c r="AX47" s="59"/>
    </row>
    <row r="48" spans="1:50" s="31" customFormat="1" ht="17.25" customHeight="1">
      <c r="A48" s="849"/>
      <c r="B48" s="850"/>
      <c r="C48" s="851"/>
      <c r="D48" s="51" t="s">
        <v>140</v>
      </c>
      <c r="E48" s="138">
        <f t="shared" ref="E48:E53" si="11">H48-F48-J48</f>
        <v>0</v>
      </c>
      <c r="F48" s="838"/>
      <c r="G48" s="839"/>
      <c r="H48" s="838"/>
      <c r="I48" s="839"/>
      <c r="J48" s="838"/>
      <c r="K48" s="840"/>
      <c r="L48" s="63"/>
      <c r="M48" s="859"/>
      <c r="N48" s="861"/>
      <c r="O48" s="861"/>
      <c r="P48" s="861"/>
      <c r="Q48" s="861"/>
      <c r="R48" s="861"/>
      <c r="S48" s="861"/>
      <c r="T48" s="861"/>
      <c r="U48" s="861"/>
      <c r="V48" s="861"/>
      <c r="W48" s="861"/>
      <c r="X48" s="861"/>
      <c r="Y48" s="861"/>
      <c r="Z48" s="861"/>
      <c r="AA48" s="861"/>
      <c r="AB48" s="861"/>
      <c r="AC48" s="861"/>
      <c r="AD48" s="861"/>
      <c r="AE48" s="861"/>
      <c r="AF48" s="861"/>
      <c r="AG48" s="861"/>
      <c r="AH48" s="861"/>
      <c r="AI48" s="861"/>
      <c r="AJ48" s="861"/>
      <c r="AK48" s="861"/>
      <c r="AL48" s="861"/>
      <c r="AM48" s="861"/>
      <c r="AN48" s="57"/>
      <c r="AO48" s="57"/>
      <c r="AP48" s="57"/>
      <c r="AQ48" s="58"/>
      <c r="AR48" s="58"/>
      <c r="AS48" s="59"/>
      <c r="AT48" s="59"/>
      <c r="AU48" s="59"/>
      <c r="AV48" s="59"/>
      <c r="AW48" s="59"/>
      <c r="AX48" s="59"/>
    </row>
    <row r="49" spans="1:50" s="31" customFormat="1" ht="17.25" customHeight="1">
      <c r="A49" s="849"/>
      <c r="B49" s="850"/>
      <c r="C49" s="851"/>
      <c r="D49" s="51" t="s">
        <v>141</v>
      </c>
      <c r="E49" s="138">
        <f t="shared" si="11"/>
        <v>0</v>
      </c>
      <c r="F49" s="838"/>
      <c r="G49" s="839"/>
      <c r="H49" s="838"/>
      <c r="I49" s="839"/>
      <c r="J49" s="838"/>
      <c r="K49" s="840"/>
      <c r="L49" s="63"/>
      <c r="M49" s="861"/>
      <c r="N49" s="861"/>
      <c r="O49" s="861"/>
      <c r="P49" s="861"/>
      <c r="Q49" s="861"/>
      <c r="R49" s="861"/>
      <c r="S49" s="861"/>
      <c r="T49" s="861"/>
      <c r="U49" s="861"/>
      <c r="V49" s="861"/>
      <c r="W49" s="861"/>
      <c r="X49" s="861"/>
      <c r="Y49" s="861"/>
      <c r="Z49" s="861"/>
      <c r="AA49" s="861"/>
      <c r="AB49" s="861"/>
      <c r="AC49" s="861"/>
      <c r="AD49" s="861"/>
      <c r="AE49" s="861"/>
      <c r="AF49" s="861"/>
      <c r="AG49" s="861"/>
      <c r="AH49" s="861"/>
      <c r="AI49" s="861"/>
      <c r="AJ49" s="861"/>
      <c r="AK49" s="861"/>
      <c r="AL49" s="861"/>
      <c r="AM49" s="861"/>
      <c r="AN49" s="57"/>
      <c r="AO49" s="57"/>
      <c r="AP49" s="57"/>
      <c r="AQ49" s="58"/>
      <c r="AR49" s="58"/>
      <c r="AS49" s="59"/>
      <c r="AT49" s="59"/>
      <c r="AU49" s="59"/>
      <c r="AV49" s="59"/>
      <c r="AW49" s="59"/>
      <c r="AX49" s="59"/>
    </row>
    <row r="50" spans="1:50" s="31" customFormat="1" ht="17.25" customHeight="1">
      <c r="A50" s="849"/>
      <c r="B50" s="850"/>
      <c r="C50" s="851"/>
      <c r="D50" s="51" t="s">
        <v>142</v>
      </c>
      <c r="E50" s="138">
        <f t="shared" si="11"/>
        <v>0</v>
      </c>
      <c r="F50" s="838"/>
      <c r="G50" s="839"/>
      <c r="H50" s="838"/>
      <c r="I50" s="839"/>
      <c r="J50" s="838"/>
      <c r="K50" s="840"/>
      <c r="L50" s="63"/>
      <c r="M50" s="64"/>
      <c r="N50" s="65"/>
      <c r="O50" s="65"/>
      <c r="P50" s="65"/>
      <c r="Q50" s="65"/>
      <c r="R50" s="65"/>
      <c r="S50" s="65"/>
      <c r="T50" s="65"/>
      <c r="U50" s="65"/>
      <c r="V50" s="65"/>
      <c r="W50" s="65"/>
      <c r="X50" s="65"/>
      <c r="Y50" s="65"/>
      <c r="Z50" s="65"/>
      <c r="AA50" s="65"/>
      <c r="AB50" s="65"/>
      <c r="AC50" s="65"/>
      <c r="AD50" s="65"/>
      <c r="AE50" s="65"/>
      <c r="AF50" s="65"/>
      <c r="AG50" s="65"/>
      <c r="AH50" s="65"/>
      <c r="AI50" s="65"/>
      <c r="AJ50" s="65"/>
      <c r="AK50" s="65"/>
      <c r="AL50" s="65"/>
      <c r="AM50" s="65"/>
      <c r="AN50" s="57"/>
      <c r="AO50" s="57"/>
      <c r="AP50" s="57"/>
      <c r="AQ50" s="58"/>
      <c r="AR50" s="58"/>
      <c r="AS50" s="59"/>
      <c r="AT50" s="59"/>
      <c r="AU50" s="59"/>
      <c r="AV50" s="59"/>
      <c r="AW50" s="59"/>
      <c r="AX50" s="59"/>
    </row>
    <row r="51" spans="1:50" s="31" customFormat="1" ht="17.25" customHeight="1">
      <c r="A51" s="849"/>
      <c r="B51" s="850"/>
      <c r="C51" s="851"/>
      <c r="D51" s="51" t="s">
        <v>143</v>
      </c>
      <c r="E51" s="138">
        <f t="shared" si="11"/>
        <v>0</v>
      </c>
      <c r="F51" s="838"/>
      <c r="G51" s="839"/>
      <c r="H51" s="838"/>
      <c r="I51" s="839"/>
      <c r="J51" s="838"/>
      <c r="K51" s="840"/>
      <c r="L51" s="63"/>
      <c r="M51" s="836"/>
      <c r="N51" s="837"/>
      <c r="O51" s="837"/>
      <c r="P51" s="837"/>
      <c r="Q51" s="837"/>
      <c r="R51" s="837"/>
      <c r="S51" s="837"/>
      <c r="T51" s="837"/>
      <c r="U51" s="837"/>
      <c r="V51" s="837"/>
      <c r="W51" s="837"/>
      <c r="X51" s="837"/>
      <c r="Y51" s="837"/>
      <c r="Z51" s="837"/>
      <c r="AA51" s="837"/>
      <c r="AB51" s="837"/>
      <c r="AC51" s="837"/>
      <c r="AD51" s="837"/>
      <c r="AE51" s="837"/>
      <c r="AF51" s="837"/>
      <c r="AG51" s="837"/>
      <c r="AH51" s="837"/>
      <c r="AI51" s="837"/>
      <c r="AJ51" s="837"/>
      <c r="AK51" s="837"/>
      <c r="AL51" s="837"/>
      <c r="AM51" s="837"/>
      <c r="AN51" s="57"/>
      <c r="AO51" s="57"/>
      <c r="AP51" s="57"/>
      <c r="AQ51" s="58"/>
      <c r="AR51" s="58"/>
      <c r="AS51" s="59"/>
      <c r="AT51" s="59"/>
      <c r="AU51" s="59"/>
      <c r="AV51" s="59"/>
      <c r="AW51" s="59"/>
      <c r="AX51" s="59"/>
    </row>
    <row r="52" spans="1:50" s="31" customFormat="1" ht="17.25" customHeight="1">
      <c r="A52" s="849"/>
      <c r="B52" s="850"/>
      <c r="C52" s="851"/>
      <c r="D52" s="51" t="s">
        <v>144</v>
      </c>
      <c r="E52" s="138">
        <f t="shared" si="11"/>
        <v>0</v>
      </c>
      <c r="F52" s="838"/>
      <c r="G52" s="839"/>
      <c r="H52" s="838"/>
      <c r="I52" s="839"/>
      <c r="J52" s="838"/>
      <c r="K52" s="840"/>
      <c r="L52" s="63"/>
      <c r="M52" s="841"/>
      <c r="N52" s="842"/>
      <c r="O52" s="842"/>
      <c r="P52" s="842"/>
      <c r="Q52" s="842"/>
      <c r="R52" s="842"/>
      <c r="S52" s="842"/>
      <c r="T52" s="842"/>
      <c r="U52" s="842"/>
      <c r="V52" s="842"/>
      <c r="W52" s="842"/>
      <c r="X52" s="842"/>
      <c r="Y52" s="842"/>
      <c r="Z52" s="842"/>
      <c r="AA52" s="842"/>
      <c r="AB52" s="842"/>
      <c r="AC52" s="842"/>
      <c r="AD52" s="842"/>
      <c r="AE52" s="842"/>
      <c r="AF52" s="842"/>
      <c r="AG52" s="842"/>
      <c r="AH52" s="842"/>
      <c r="AI52" s="842"/>
      <c r="AJ52" s="842"/>
      <c r="AK52" s="842"/>
      <c r="AL52" s="842"/>
      <c r="AM52" s="842"/>
      <c r="AN52" s="57"/>
      <c r="AO52" s="57"/>
      <c r="AP52" s="57"/>
      <c r="AQ52" s="58"/>
      <c r="AR52" s="58"/>
      <c r="AS52" s="59"/>
      <c r="AT52" s="59"/>
      <c r="AU52" s="59"/>
      <c r="AV52" s="59"/>
      <c r="AW52" s="59"/>
      <c r="AX52" s="59"/>
    </row>
    <row r="53" spans="1:50" s="31" customFormat="1" ht="17.25" customHeight="1">
      <c r="A53" s="849"/>
      <c r="B53" s="850"/>
      <c r="C53" s="851"/>
      <c r="D53" s="44" t="s">
        <v>145</v>
      </c>
      <c r="E53" s="139">
        <f t="shared" si="11"/>
        <v>0</v>
      </c>
      <c r="F53" s="828"/>
      <c r="G53" s="844"/>
      <c r="H53" s="828"/>
      <c r="I53" s="844"/>
      <c r="J53" s="828"/>
      <c r="K53" s="829"/>
      <c r="L53" s="63"/>
      <c r="M53" s="843"/>
      <c r="N53" s="843"/>
      <c r="O53" s="843"/>
      <c r="P53" s="843"/>
      <c r="Q53" s="843"/>
      <c r="R53" s="843"/>
      <c r="S53" s="843"/>
      <c r="T53" s="843"/>
      <c r="U53" s="843"/>
      <c r="V53" s="843"/>
      <c r="W53" s="843"/>
      <c r="X53" s="843"/>
      <c r="Y53" s="843"/>
      <c r="Z53" s="843"/>
      <c r="AA53" s="843"/>
      <c r="AB53" s="843"/>
      <c r="AC53" s="843"/>
      <c r="AD53" s="843"/>
      <c r="AE53" s="843"/>
      <c r="AF53" s="843"/>
      <c r="AG53" s="843"/>
      <c r="AH53" s="843"/>
      <c r="AI53" s="843"/>
      <c r="AJ53" s="843"/>
      <c r="AK53" s="843"/>
      <c r="AL53" s="843"/>
      <c r="AM53" s="843"/>
      <c r="AN53" s="57"/>
      <c r="AO53" s="57"/>
      <c r="AP53" s="57"/>
      <c r="AQ53" s="58"/>
      <c r="AR53" s="58"/>
      <c r="AS53" s="59"/>
      <c r="AT53" s="59"/>
      <c r="AU53" s="59"/>
      <c r="AV53" s="59"/>
      <c r="AW53" s="59"/>
      <c r="AX53" s="59"/>
    </row>
    <row r="54" spans="1:50" s="31" customFormat="1" ht="17.25" customHeight="1">
      <c r="A54" s="849"/>
      <c r="B54" s="850"/>
      <c r="C54" s="851"/>
      <c r="D54" s="51" t="s">
        <v>146</v>
      </c>
      <c r="E54" s="62">
        <v>0</v>
      </c>
      <c r="F54" s="830"/>
      <c r="G54" s="831"/>
      <c r="H54" s="830"/>
      <c r="I54" s="831"/>
      <c r="J54" s="830"/>
      <c r="K54" s="832"/>
      <c r="L54" s="63"/>
      <c r="M54" s="66"/>
      <c r="N54" s="66"/>
      <c r="O54" s="66"/>
      <c r="P54" s="66"/>
      <c r="Q54" s="66"/>
      <c r="R54" s="66"/>
      <c r="S54" s="66"/>
      <c r="T54" s="66"/>
      <c r="U54" s="66"/>
      <c r="V54" s="66"/>
      <c r="W54" s="66"/>
      <c r="X54" s="66"/>
      <c r="Y54" s="66"/>
      <c r="Z54" s="66"/>
      <c r="AA54" s="66"/>
      <c r="AB54" s="66"/>
      <c r="AC54" s="66"/>
      <c r="AD54" s="66"/>
      <c r="AE54" s="66"/>
      <c r="AF54" s="66"/>
      <c r="AG54" s="66"/>
      <c r="AH54" s="66"/>
      <c r="AI54" s="66"/>
      <c r="AJ54" s="66"/>
      <c r="AK54" s="66"/>
      <c r="AL54" s="66"/>
      <c r="AM54" s="66"/>
      <c r="AN54" s="57"/>
      <c r="AO54" s="57"/>
      <c r="AP54" s="57"/>
      <c r="AQ54" s="58"/>
      <c r="AR54" s="58"/>
      <c r="AS54" s="59"/>
      <c r="AT54" s="59"/>
      <c r="AU54" s="59"/>
      <c r="AV54" s="59"/>
      <c r="AW54" s="59"/>
      <c r="AX54" s="59"/>
    </row>
    <row r="55" spans="1:50" s="31" customFormat="1" ht="17.25" customHeight="1" thickBot="1">
      <c r="A55" s="852"/>
      <c r="B55" s="853"/>
      <c r="C55" s="854"/>
      <c r="D55" s="53" t="s">
        <v>147</v>
      </c>
      <c r="E55" s="67">
        <v>0</v>
      </c>
      <c r="F55" s="833"/>
      <c r="G55" s="834"/>
      <c r="H55" s="833"/>
      <c r="I55" s="834"/>
      <c r="J55" s="833"/>
      <c r="K55" s="835"/>
      <c r="L55" s="63"/>
      <c r="M55" s="66"/>
      <c r="N55" s="66"/>
      <c r="O55" s="66"/>
      <c r="P55" s="66"/>
      <c r="Q55" s="66"/>
      <c r="R55" s="66"/>
      <c r="S55" s="66"/>
      <c r="T55" s="66"/>
      <c r="U55" s="66"/>
      <c r="V55" s="66"/>
      <c r="W55" s="66"/>
      <c r="X55" s="66"/>
      <c r="Y55" s="66"/>
      <c r="Z55" s="66"/>
      <c r="AA55" s="66"/>
      <c r="AB55" s="66"/>
      <c r="AC55" s="66"/>
      <c r="AD55" s="66"/>
      <c r="AE55" s="66"/>
      <c r="AF55" s="66"/>
      <c r="AG55" s="66"/>
      <c r="AH55" s="66"/>
      <c r="AI55" s="66"/>
      <c r="AJ55" s="66"/>
      <c r="AK55" s="66"/>
      <c r="AL55" s="66"/>
      <c r="AM55" s="66"/>
      <c r="AN55" s="57"/>
      <c r="AO55" s="57"/>
      <c r="AP55" s="57"/>
      <c r="AQ55" s="58"/>
      <c r="AR55" s="58"/>
      <c r="AS55" s="59"/>
      <c r="AT55" s="59"/>
      <c r="AU55" s="59"/>
      <c r="AV55" s="59"/>
      <c r="AW55" s="59"/>
      <c r="AX55" s="59"/>
    </row>
    <row r="56" spans="1:50" s="69" customFormat="1" ht="13.5" customHeight="1">
      <c r="A56" s="68"/>
      <c r="B56" s="68"/>
      <c r="C56" s="68"/>
      <c r="D56" s="68"/>
      <c r="E56" s="68"/>
      <c r="F56" s="68"/>
      <c r="G56" s="68"/>
      <c r="H56" s="68"/>
      <c r="I56" s="68"/>
      <c r="J56" s="68"/>
      <c r="K56" s="68"/>
      <c r="L56" s="68"/>
      <c r="M56" s="68"/>
      <c r="N56" s="68"/>
      <c r="O56" s="68"/>
      <c r="P56" s="68"/>
      <c r="Q56" s="68"/>
      <c r="R56" s="68"/>
      <c r="S56" s="68"/>
      <c r="T56" s="68"/>
      <c r="U56" s="68"/>
      <c r="V56" s="68"/>
      <c r="W56" s="68"/>
      <c r="X56" s="68"/>
      <c r="Y56" s="68"/>
      <c r="Z56" s="68"/>
      <c r="AA56" s="68"/>
      <c r="AB56" s="68"/>
      <c r="AC56" s="68"/>
      <c r="AD56" s="68"/>
      <c r="AE56" s="68"/>
      <c r="AF56" s="68"/>
      <c r="AG56" s="68"/>
      <c r="AH56" s="68"/>
      <c r="AI56" s="68"/>
      <c r="AJ56" s="68"/>
      <c r="AK56" s="68"/>
      <c r="AL56" s="68"/>
      <c r="AM56" s="68"/>
      <c r="AN56" s="68"/>
      <c r="AO56" s="68"/>
      <c r="AP56" s="68"/>
      <c r="AQ56" s="68"/>
      <c r="AR56" s="68"/>
      <c r="AS56" s="68"/>
      <c r="AT56" s="68"/>
      <c r="AU56" s="68"/>
      <c r="AV56" s="68"/>
      <c r="AW56" s="68"/>
      <c r="AX56" s="68"/>
    </row>
    <row r="57" spans="1:50" ht="21" customHeight="1">
      <c r="A57" s="70"/>
      <c r="B57" s="71"/>
      <c r="C57" s="71"/>
      <c r="D57" s="71"/>
      <c r="E57" s="72" t="s">
        <v>148</v>
      </c>
      <c r="F57" s="71"/>
      <c r="G57" s="70"/>
      <c r="H57" s="70"/>
      <c r="I57" s="70"/>
      <c r="J57" s="70"/>
      <c r="K57" s="70"/>
      <c r="L57" s="70"/>
      <c r="M57" s="70"/>
      <c r="N57" s="70"/>
      <c r="O57" s="70"/>
      <c r="P57" s="70"/>
      <c r="Q57" s="70"/>
      <c r="R57" s="70"/>
      <c r="S57" s="70"/>
      <c r="T57" s="70"/>
      <c r="U57" s="70"/>
      <c r="V57" s="70"/>
      <c r="W57" s="70"/>
      <c r="X57" s="70"/>
      <c r="Y57" s="70"/>
      <c r="Z57" s="70"/>
      <c r="AA57" s="70"/>
      <c r="AB57" s="70"/>
      <c r="AC57" s="70"/>
      <c r="AD57" s="70"/>
      <c r="AE57" s="70"/>
      <c r="AF57" s="70"/>
      <c r="AG57" s="70"/>
      <c r="AH57" s="70"/>
      <c r="AI57" s="70"/>
      <c r="AJ57" s="70"/>
      <c r="AK57" s="70"/>
      <c r="AL57" s="70"/>
      <c r="AM57" s="70"/>
      <c r="AN57" s="70"/>
      <c r="AO57" s="70"/>
      <c r="AP57" s="70"/>
      <c r="AQ57" s="70"/>
      <c r="AR57" s="70"/>
      <c r="AS57" s="70"/>
      <c r="AT57" s="70"/>
      <c r="AU57" s="70"/>
      <c r="AV57" s="70"/>
      <c r="AW57" s="70"/>
      <c r="AX57" s="70"/>
    </row>
    <row r="58" spans="1:50" ht="21" customHeight="1">
      <c r="A58" s="845" t="s">
        <v>149</v>
      </c>
      <c r="B58" s="845"/>
      <c r="C58" s="845"/>
      <c r="D58" s="845"/>
      <c r="E58" s="845"/>
      <c r="F58" s="845"/>
      <c r="G58" s="845"/>
      <c r="H58" s="845"/>
      <c r="I58" s="74"/>
      <c r="J58" s="74"/>
      <c r="K58" s="74"/>
      <c r="L58" s="74"/>
      <c r="M58" s="74"/>
      <c r="N58" s="74"/>
      <c r="O58" s="74"/>
      <c r="P58" s="74"/>
      <c r="Q58" s="74"/>
      <c r="R58" s="74"/>
      <c r="S58" s="74"/>
      <c r="T58" s="74"/>
      <c r="U58" s="74"/>
      <c r="V58" s="74"/>
      <c r="W58" s="74"/>
      <c r="X58" s="74"/>
      <c r="Y58" s="70"/>
      <c r="Z58" s="70"/>
      <c r="AA58" s="70"/>
      <c r="AB58" s="70"/>
      <c r="AC58" s="70"/>
      <c r="AD58" s="70"/>
      <c r="AE58" s="70"/>
      <c r="AF58" s="70"/>
      <c r="AG58" s="70"/>
      <c r="AH58" s="70"/>
      <c r="AI58" s="70"/>
      <c r="AJ58" s="70"/>
      <c r="AK58" s="70"/>
      <c r="AL58" s="70"/>
      <c r="AM58" s="70"/>
      <c r="AN58" s="70"/>
      <c r="AO58" s="70"/>
      <c r="AP58" s="70"/>
      <c r="AQ58" s="70"/>
      <c r="AR58" s="70"/>
      <c r="AS58" s="70"/>
      <c r="AT58" s="70"/>
      <c r="AU58" s="70"/>
      <c r="AV58" s="70"/>
      <c r="AW58" s="70"/>
      <c r="AX58" s="70"/>
    </row>
    <row r="59" spans="1:50" ht="27.75" customHeight="1">
      <c r="A59" s="822" t="s">
        <v>462</v>
      </c>
      <c r="B59" s="822"/>
      <c r="C59" s="822"/>
      <c r="D59" s="822"/>
      <c r="E59" s="822"/>
      <c r="F59" s="822"/>
      <c r="G59" s="822"/>
      <c r="H59" s="822"/>
      <c r="I59" s="822"/>
      <c r="J59" s="822"/>
      <c r="K59" s="822"/>
      <c r="L59" s="822"/>
      <c r="M59" s="822"/>
      <c r="N59" s="822"/>
      <c r="O59" s="822"/>
      <c r="P59" s="822"/>
      <c r="Q59" s="822"/>
      <c r="R59" s="822"/>
      <c r="S59" s="822"/>
      <c r="T59" s="822"/>
      <c r="U59" s="822"/>
      <c r="V59" s="822"/>
      <c r="W59" s="822"/>
      <c r="X59" s="822"/>
      <c r="Y59" s="822"/>
      <c r="Z59" s="822"/>
      <c r="AA59" s="822"/>
      <c r="AB59" s="822"/>
      <c r="AC59" s="70"/>
      <c r="AD59" s="70"/>
      <c r="AE59" s="70"/>
      <c r="AF59" s="70"/>
      <c r="AG59" s="70"/>
      <c r="AH59" s="70"/>
      <c r="AI59" s="70"/>
      <c r="AJ59" s="70"/>
      <c r="AK59" s="70"/>
      <c r="AL59" s="70"/>
      <c r="AM59" s="70"/>
      <c r="AN59" s="70"/>
      <c r="AO59" s="70"/>
      <c r="AP59" s="70"/>
      <c r="AQ59" s="70"/>
      <c r="AR59" s="70"/>
      <c r="AS59" s="70"/>
      <c r="AT59" s="70"/>
      <c r="AU59" s="70"/>
      <c r="AV59" s="70"/>
      <c r="AW59" s="70"/>
      <c r="AX59" s="70"/>
    </row>
    <row r="60" spans="1:50" ht="27.75" customHeight="1">
      <c r="A60" s="822"/>
      <c r="B60" s="822"/>
      <c r="C60" s="822"/>
      <c r="D60" s="822"/>
      <c r="E60" s="822"/>
      <c r="F60" s="822"/>
      <c r="G60" s="822"/>
      <c r="H60" s="822"/>
      <c r="I60" s="822"/>
      <c r="J60" s="822"/>
      <c r="K60" s="822"/>
      <c r="L60" s="822"/>
      <c r="M60" s="822"/>
      <c r="N60" s="822"/>
      <c r="O60" s="822"/>
      <c r="P60" s="822"/>
      <c r="Q60" s="822"/>
      <c r="R60" s="822"/>
      <c r="S60" s="822"/>
      <c r="T60" s="822"/>
      <c r="U60" s="822"/>
      <c r="V60" s="822"/>
      <c r="W60" s="822"/>
      <c r="X60" s="822"/>
      <c r="Y60" s="822"/>
      <c r="Z60" s="822"/>
      <c r="AA60" s="822"/>
      <c r="AB60" s="822"/>
      <c r="AC60" s="70"/>
      <c r="AD60" s="70"/>
      <c r="AE60" s="70"/>
      <c r="AF60" s="70"/>
      <c r="AG60" s="70"/>
      <c r="AH60" s="70"/>
      <c r="AI60" s="70"/>
      <c r="AJ60" s="70"/>
      <c r="AK60" s="70"/>
      <c r="AL60" s="70"/>
      <c r="AM60" s="70"/>
      <c r="AN60" s="70"/>
      <c r="AO60" s="70"/>
      <c r="AP60" s="70"/>
      <c r="AQ60" s="70"/>
      <c r="AR60" s="70"/>
      <c r="AS60" s="70"/>
      <c r="AT60" s="70"/>
      <c r="AU60" s="70"/>
      <c r="AV60" s="70"/>
      <c r="AW60" s="70"/>
      <c r="AX60" s="70"/>
    </row>
    <row r="61" spans="1:50" ht="27.75" customHeight="1">
      <c r="A61" s="822" t="s">
        <v>150</v>
      </c>
      <c r="B61" s="822"/>
      <c r="C61" s="822"/>
      <c r="D61" s="822"/>
      <c r="E61" s="822"/>
      <c r="F61" s="822"/>
      <c r="G61" s="822"/>
      <c r="H61" s="822"/>
      <c r="I61" s="822"/>
      <c r="J61" s="822"/>
      <c r="K61" s="822"/>
      <c r="L61" s="822"/>
      <c r="M61" s="822"/>
      <c r="N61" s="822"/>
      <c r="O61" s="822"/>
      <c r="P61" s="822"/>
      <c r="Q61" s="822"/>
      <c r="R61" s="822"/>
      <c r="S61" s="822"/>
      <c r="T61" s="822"/>
      <c r="U61" s="822"/>
      <c r="V61" s="822"/>
      <c r="W61" s="822"/>
      <c r="X61" s="822"/>
      <c r="Y61" s="822"/>
      <c r="Z61" s="822"/>
      <c r="AA61" s="822"/>
      <c r="AB61" s="822"/>
      <c r="AC61" s="70"/>
      <c r="AD61" s="70"/>
      <c r="AE61" s="70"/>
      <c r="AF61" s="70"/>
      <c r="AG61" s="70"/>
      <c r="AH61" s="70"/>
      <c r="AI61" s="70"/>
      <c r="AJ61" s="70"/>
      <c r="AK61" s="70"/>
      <c r="AL61" s="70"/>
      <c r="AM61" s="70"/>
      <c r="AN61" s="70"/>
      <c r="AO61" s="70"/>
      <c r="AP61" s="70"/>
      <c r="AQ61" s="70"/>
      <c r="AR61" s="70"/>
      <c r="AS61" s="70"/>
      <c r="AT61" s="70"/>
      <c r="AU61" s="70"/>
      <c r="AV61" s="70"/>
      <c r="AW61" s="70"/>
      <c r="AX61" s="70"/>
    </row>
    <row r="62" spans="1:50" ht="27.75" customHeight="1">
      <c r="A62" s="822"/>
      <c r="B62" s="822"/>
      <c r="C62" s="822"/>
      <c r="D62" s="822"/>
      <c r="E62" s="822"/>
      <c r="F62" s="822"/>
      <c r="G62" s="822"/>
      <c r="H62" s="822"/>
      <c r="I62" s="822"/>
      <c r="J62" s="822"/>
      <c r="K62" s="822"/>
      <c r="L62" s="822"/>
      <c r="M62" s="822"/>
      <c r="N62" s="822"/>
      <c r="O62" s="822"/>
      <c r="P62" s="822"/>
      <c r="Q62" s="822"/>
      <c r="R62" s="822"/>
      <c r="S62" s="822"/>
      <c r="T62" s="822"/>
      <c r="U62" s="822"/>
      <c r="V62" s="822"/>
      <c r="W62" s="822"/>
      <c r="X62" s="822"/>
      <c r="Y62" s="822"/>
      <c r="Z62" s="822"/>
      <c r="AA62" s="822"/>
      <c r="AB62" s="822"/>
    </row>
    <row r="63" spans="1:50" ht="27.75" customHeight="1">
      <c r="A63" s="180" t="s">
        <v>151</v>
      </c>
      <c r="B63" s="181"/>
      <c r="C63" s="181"/>
      <c r="D63" s="181"/>
      <c r="E63" s="181"/>
      <c r="F63" s="181"/>
      <c r="G63" s="181"/>
      <c r="H63" s="181"/>
      <c r="I63" s="181"/>
      <c r="J63" s="181"/>
      <c r="K63" s="181"/>
      <c r="L63" s="181"/>
      <c r="M63" s="181"/>
      <c r="N63" s="181"/>
      <c r="O63" s="181"/>
      <c r="P63" s="181"/>
      <c r="Q63" s="181"/>
      <c r="R63" s="181"/>
      <c r="S63" s="181"/>
      <c r="T63" s="181"/>
      <c r="U63" s="181"/>
      <c r="V63" s="181"/>
      <c r="W63" s="181"/>
      <c r="X63" s="181"/>
      <c r="Y63" s="182"/>
      <c r="Z63" s="182"/>
      <c r="AA63" s="182"/>
      <c r="AB63" s="182"/>
    </row>
    <row r="64" spans="1:50" ht="27.75" customHeight="1">
      <c r="A64" s="823" t="s">
        <v>152</v>
      </c>
      <c r="B64" s="824"/>
      <c r="C64" s="824"/>
      <c r="D64" s="824"/>
      <c r="E64" s="824"/>
      <c r="F64" s="824"/>
      <c r="G64" s="824"/>
      <c r="H64" s="824"/>
      <c r="I64" s="824"/>
      <c r="J64" s="824"/>
      <c r="K64" s="824"/>
      <c r="L64" s="824"/>
      <c r="M64" s="824"/>
      <c r="N64" s="824"/>
      <c r="O64" s="824"/>
      <c r="P64" s="824"/>
      <c r="Q64" s="824"/>
      <c r="R64" s="824"/>
      <c r="S64" s="824"/>
      <c r="T64" s="824"/>
      <c r="U64" s="824"/>
      <c r="V64" s="824"/>
      <c r="W64" s="824"/>
      <c r="X64" s="824"/>
      <c r="Y64" s="182"/>
      <c r="Z64" s="182"/>
      <c r="AA64" s="182"/>
      <c r="AB64" s="182"/>
    </row>
    <row r="65" spans="1:39" ht="27.75" customHeight="1">
      <c r="A65" s="823" t="s">
        <v>468</v>
      </c>
      <c r="B65" s="823"/>
      <c r="C65" s="823"/>
      <c r="D65" s="823"/>
      <c r="E65" s="823"/>
      <c r="F65" s="823"/>
      <c r="G65" s="823"/>
      <c r="H65" s="823"/>
      <c r="I65" s="823"/>
      <c r="J65" s="823"/>
      <c r="K65" s="823"/>
      <c r="L65" s="823"/>
      <c r="M65" s="823"/>
      <c r="N65" s="823"/>
      <c r="O65" s="823"/>
      <c r="P65" s="823"/>
      <c r="Q65" s="823"/>
      <c r="R65" s="823"/>
      <c r="S65" s="823"/>
      <c r="T65" s="823"/>
      <c r="U65" s="823"/>
      <c r="V65" s="823"/>
      <c r="W65" s="823"/>
      <c r="X65" s="823"/>
      <c r="Y65" s="182"/>
      <c r="Z65" s="182"/>
      <c r="AA65" s="182"/>
      <c r="AB65" s="182"/>
    </row>
    <row r="66" spans="1:39" ht="16.5" customHeight="1">
      <c r="A66" s="825" t="s">
        <v>153</v>
      </c>
      <c r="B66" s="826"/>
      <c r="C66" s="826"/>
      <c r="D66" s="826"/>
      <c r="E66" s="826"/>
      <c r="F66" s="826"/>
      <c r="G66" s="826"/>
      <c r="H66" s="826"/>
      <c r="I66" s="826"/>
      <c r="J66" s="826"/>
      <c r="K66" s="826"/>
      <c r="L66" s="826"/>
      <c r="M66" s="826"/>
      <c r="N66" s="826"/>
      <c r="O66" s="826"/>
      <c r="P66" s="826"/>
      <c r="Q66" s="826"/>
      <c r="R66" s="826"/>
      <c r="S66" s="826"/>
      <c r="T66" s="826"/>
      <c r="U66" s="826"/>
      <c r="V66" s="826"/>
      <c r="W66" s="826"/>
      <c r="X66" s="826"/>
      <c r="Y66" s="182"/>
      <c r="Z66" s="182"/>
      <c r="AA66" s="182"/>
      <c r="AB66" s="182"/>
    </row>
    <row r="67" spans="1:39" ht="16.5" customHeight="1">
      <c r="A67" s="827"/>
      <c r="B67" s="827"/>
      <c r="C67" s="827"/>
      <c r="D67" s="827"/>
      <c r="E67" s="827"/>
      <c r="F67" s="827"/>
      <c r="G67" s="827"/>
      <c r="H67" s="827"/>
      <c r="I67" s="827"/>
      <c r="J67" s="827"/>
      <c r="K67" s="827"/>
      <c r="L67" s="827"/>
      <c r="M67" s="827"/>
      <c r="N67" s="827"/>
      <c r="O67" s="827"/>
      <c r="P67" s="827"/>
      <c r="Q67" s="827"/>
      <c r="R67" s="827"/>
      <c r="S67" s="827"/>
      <c r="T67" s="827"/>
      <c r="U67" s="827"/>
      <c r="V67" s="827"/>
      <c r="W67" s="827"/>
      <c r="X67" s="827"/>
      <c r="Y67" s="182"/>
      <c r="Z67" s="182"/>
      <c r="AA67" s="182"/>
      <c r="AB67" s="182"/>
    </row>
    <row r="68" spans="1:39" ht="27.75" customHeight="1"/>
    <row r="69" spans="1:39" ht="27.75" customHeight="1">
      <c r="AM69" s="397">
        <v>5</v>
      </c>
    </row>
  </sheetData>
  <mergeCells count="174">
    <mergeCell ref="A1:B1"/>
    <mergeCell ref="A2:J2"/>
    <mergeCell ref="K2:O2"/>
    <mergeCell ref="A3:AM3"/>
    <mergeCell ref="A5:D5"/>
    <mergeCell ref="E5:S5"/>
    <mergeCell ref="T5:Z5"/>
    <mergeCell ref="AA5:AM5"/>
    <mergeCell ref="P2:Q2"/>
    <mergeCell ref="R2:S2"/>
    <mergeCell ref="M8:S8"/>
    <mergeCell ref="T8:Z8"/>
    <mergeCell ref="AA8:AG8"/>
    <mergeCell ref="AK8:AM8"/>
    <mergeCell ref="AK9:AK10"/>
    <mergeCell ref="AL9:AL10"/>
    <mergeCell ref="AM9:AM10"/>
    <mergeCell ref="AH8:AJ8"/>
    <mergeCell ref="A6:B6"/>
    <mergeCell ref="E6:Q6"/>
    <mergeCell ref="T6:AL6"/>
    <mergeCell ref="A7:AM7"/>
    <mergeCell ref="A8:A10"/>
    <mergeCell ref="B8:B10"/>
    <mergeCell ref="C8:C10"/>
    <mergeCell ref="D8:D10"/>
    <mergeCell ref="E8:E10"/>
    <mergeCell ref="F8:L8"/>
    <mergeCell ref="AL11:AL12"/>
    <mergeCell ref="AM11:AM12"/>
    <mergeCell ref="B13:B14"/>
    <mergeCell ref="C13:C14"/>
    <mergeCell ref="D13:D14"/>
    <mergeCell ref="E13:E14"/>
    <mergeCell ref="AK13:AK14"/>
    <mergeCell ref="AL13:AL14"/>
    <mergeCell ref="AM13:AM14"/>
    <mergeCell ref="B11:B12"/>
    <mergeCell ref="C11:C12"/>
    <mergeCell ref="D11:D12"/>
    <mergeCell ref="E11:E12"/>
    <mergeCell ref="AK11:AK12"/>
    <mergeCell ref="AK15:AK16"/>
    <mergeCell ref="AL15:AL16"/>
    <mergeCell ref="AM15:AM16"/>
    <mergeCell ref="B17:B18"/>
    <mergeCell ref="C17:C18"/>
    <mergeCell ref="D17:D18"/>
    <mergeCell ref="E17:E18"/>
    <mergeCell ref="AK17:AK18"/>
    <mergeCell ref="AL17:AL18"/>
    <mergeCell ref="AM17:AM18"/>
    <mergeCell ref="B15:B16"/>
    <mergeCell ref="C15:C16"/>
    <mergeCell ref="D15:D16"/>
    <mergeCell ref="E15:E16"/>
    <mergeCell ref="B19:C19"/>
    <mergeCell ref="D19:E19"/>
    <mergeCell ref="A20:A33"/>
    <mergeCell ref="B20:B21"/>
    <mergeCell ref="C20:C21"/>
    <mergeCell ref="D20:D21"/>
    <mergeCell ref="E20:E21"/>
    <mergeCell ref="B24:B25"/>
    <mergeCell ref="C24:C25"/>
    <mergeCell ref="D24:D25"/>
    <mergeCell ref="A11:A19"/>
    <mergeCell ref="AK20:AK21"/>
    <mergeCell ref="AL20:AL21"/>
    <mergeCell ref="AM20:AM21"/>
    <mergeCell ref="B22:B23"/>
    <mergeCell ref="C22:C23"/>
    <mergeCell ref="D22:D23"/>
    <mergeCell ref="E22:E23"/>
    <mergeCell ref="AK22:AK23"/>
    <mergeCell ref="AL22:AL23"/>
    <mergeCell ref="AM22:AM23"/>
    <mergeCell ref="AM26:AM27"/>
    <mergeCell ref="B28:B29"/>
    <mergeCell ref="C28:C29"/>
    <mergeCell ref="D28:D29"/>
    <mergeCell ref="E28:E29"/>
    <mergeCell ref="AK28:AK29"/>
    <mergeCell ref="AL28:AL29"/>
    <mergeCell ref="AM28:AM29"/>
    <mergeCell ref="E24:E25"/>
    <mergeCell ref="AK24:AK25"/>
    <mergeCell ref="AL24:AL25"/>
    <mergeCell ref="AM24:AM25"/>
    <mergeCell ref="B26:B27"/>
    <mergeCell ref="C26:C27"/>
    <mergeCell ref="D26:D27"/>
    <mergeCell ref="E26:E27"/>
    <mergeCell ref="AK26:AK27"/>
    <mergeCell ref="AL26:AL27"/>
    <mergeCell ref="AM30:AM31"/>
    <mergeCell ref="B32:B33"/>
    <mergeCell ref="C32:C33"/>
    <mergeCell ref="D32:D33"/>
    <mergeCell ref="E32:E33"/>
    <mergeCell ref="AK32:AK33"/>
    <mergeCell ref="AL32:AL33"/>
    <mergeCell ref="AM32:AM33"/>
    <mergeCell ref="B30:B31"/>
    <mergeCell ref="C30:C31"/>
    <mergeCell ref="D30:D31"/>
    <mergeCell ref="E30:E31"/>
    <mergeCell ref="AK30:AK31"/>
    <mergeCell ref="AL30:AL31"/>
    <mergeCell ref="A34:E34"/>
    <mergeCell ref="A35:C35"/>
    <mergeCell ref="D35:E35"/>
    <mergeCell ref="A36:E36"/>
    <mergeCell ref="A38:A43"/>
    <mergeCell ref="B38:C40"/>
    <mergeCell ref="D38:D40"/>
    <mergeCell ref="E38:E40"/>
    <mergeCell ref="B41:C41"/>
    <mergeCell ref="B42:C42"/>
    <mergeCell ref="B43:C43"/>
    <mergeCell ref="F38:L38"/>
    <mergeCell ref="M38:S38"/>
    <mergeCell ref="T38:Z38"/>
    <mergeCell ref="AA38:AG38"/>
    <mergeCell ref="AK38:AM38"/>
    <mergeCell ref="AK39:AK40"/>
    <mergeCell ref="AL39:AL40"/>
    <mergeCell ref="AM39:AM40"/>
    <mergeCell ref="AH38:AJ38"/>
    <mergeCell ref="F47:G47"/>
    <mergeCell ref="H47:I47"/>
    <mergeCell ref="J47:K47"/>
    <mergeCell ref="F48:G48"/>
    <mergeCell ref="H48:I48"/>
    <mergeCell ref="J48:K48"/>
    <mergeCell ref="F51:G51"/>
    <mergeCell ref="H51:I51"/>
    <mergeCell ref="J51:K51"/>
    <mergeCell ref="M51:AM51"/>
    <mergeCell ref="F52:G52"/>
    <mergeCell ref="H52:I52"/>
    <mergeCell ref="J52:K52"/>
    <mergeCell ref="M52:AM53"/>
    <mergeCell ref="F53:G53"/>
    <mergeCell ref="H53:I53"/>
    <mergeCell ref="A58:H58"/>
    <mergeCell ref="A45:C55"/>
    <mergeCell ref="F45:G45"/>
    <mergeCell ref="H45:I45"/>
    <mergeCell ref="J45:K45"/>
    <mergeCell ref="M45:T45"/>
    <mergeCell ref="F46:G46"/>
    <mergeCell ref="H46:I46"/>
    <mergeCell ref="J46:K46"/>
    <mergeCell ref="M46:AM47"/>
    <mergeCell ref="M48:AM49"/>
    <mergeCell ref="F49:G49"/>
    <mergeCell ref="H49:I49"/>
    <mergeCell ref="J49:K49"/>
    <mergeCell ref="F50:G50"/>
    <mergeCell ref="H50:I50"/>
    <mergeCell ref="J50:K50"/>
    <mergeCell ref="A59:AB60"/>
    <mergeCell ref="A61:AB62"/>
    <mergeCell ref="A64:X64"/>
    <mergeCell ref="A65:X65"/>
    <mergeCell ref="A66:X67"/>
    <mergeCell ref="J53:K53"/>
    <mergeCell ref="F54:G54"/>
    <mergeCell ref="H54:I54"/>
    <mergeCell ref="J54:K54"/>
    <mergeCell ref="F55:G55"/>
    <mergeCell ref="H55:I55"/>
    <mergeCell ref="J55:K55"/>
  </mergeCells>
  <phoneticPr fontId="3"/>
  <dataValidations count="3">
    <dataValidation type="list" allowBlank="1" showInputMessage="1" showErrorMessage="1" sqref="D20:D33 D11:D18 D41:D43">
      <formula1>$AP$3:$AS$3</formula1>
    </dataValidation>
    <dataValidation type="list" allowBlank="1" showInputMessage="1" showErrorMessage="1" sqref="F11:AJ11 F32:AJ32 F13:AJ13 F15:AJ15 F17:AJ17 F20:AJ20 F22:AJ22 F26:AJ26 F28:AJ28 F41:AJ42 F30:AJ30 F24:AJ24">
      <formula1>$D$46:$D$55</formula1>
    </dataValidation>
    <dataValidation type="list" allowBlank="1" showInputMessage="1" showErrorMessage="1" sqref="F43:AJ43">
      <formula1>$D$46:$D$53</formula1>
    </dataValidation>
  </dataValidations>
  <pageMargins left="0.19685039370078741" right="0.19685039370078741" top="0.19685039370078741" bottom="0.19685039370078741" header="0.51181102362204722" footer="0.51181102362204722"/>
  <pageSetup paperSize="9" scale="63" orientation="landscape" r:id="rId1"/>
  <headerFooter differentOddEven="1" alignWithMargins="0">
    <oddFooter xml:space="preserve">&amp;R
</oddFooter>
  </headerFooter>
  <rowBreaks count="1" manualBreakCount="1">
    <brk id="37" max="35"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99FF"/>
  </sheetPr>
  <dimension ref="A1:O45"/>
  <sheetViews>
    <sheetView showGridLines="0" zoomScaleNormal="100" zoomScaleSheetLayoutView="100" workbookViewId="0"/>
  </sheetViews>
  <sheetFormatPr defaultRowHeight="13.5"/>
  <cols>
    <col min="1" max="1" width="3.625" style="77" customWidth="1"/>
    <col min="2" max="2" width="14.625" style="77" customWidth="1"/>
    <col min="3" max="15" width="6.625" style="77" customWidth="1"/>
    <col min="16" max="16384" width="9" style="77"/>
  </cols>
  <sheetData>
    <row r="1" spans="1:15" s="76" customFormat="1" ht="30" customHeight="1">
      <c r="A1" s="183" t="s">
        <v>154</v>
      </c>
      <c r="B1" s="184"/>
      <c r="C1" s="304" t="s">
        <v>551</v>
      </c>
      <c r="D1" s="1003" t="e">
        <f>EDATE(実地指導予定日・添付書類一覧!$Q$2,-13)</f>
        <v>#NUM!</v>
      </c>
      <c r="E1" s="1003"/>
      <c r="F1" s="305" t="s">
        <v>552</v>
      </c>
      <c r="G1" s="1003" t="e">
        <f>EDATE(実地指導予定日・添付書類一覧!$Q$2,-2)</f>
        <v>#NUM!</v>
      </c>
      <c r="H1" s="1003"/>
      <c r="I1" s="185" t="s">
        <v>553</v>
      </c>
      <c r="J1" s="185"/>
      <c r="K1" s="185"/>
      <c r="L1" s="185"/>
      <c r="M1" s="185"/>
      <c r="N1" s="185"/>
      <c r="O1" s="185"/>
    </row>
    <row r="2" spans="1:15" s="76" customFormat="1" ht="18.75" customHeight="1">
      <c r="A2" s="186" t="s">
        <v>155</v>
      </c>
      <c r="B2" s="187"/>
      <c r="C2" s="187"/>
      <c r="D2" s="187"/>
      <c r="E2" s="187"/>
      <c r="F2" s="187"/>
      <c r="G2" s="187"/>
      <c r="H2" s="185"/>
      <c r="I2" s="185"/>
      <c r="J2" s="185"/>
      <c r="K2" s="185"/>
      <c r="L2" s="185"/>
      <c r="M2" s="185"/>
      <c r="N2" s="185"/>
      <c r="O2" s="185"/>
    </row>
    <row r="3" spans="1:15" s="76" customFormat="1" ht="21" customHeight="1" thickBot="1">
      <c r="A3" s="186" t="s">
        <v>156</v>
      </c>
      <c r="B3" s="186"/>
      <c r="C3" s="185"/>
      <c r="D3" s="185"/>
      <c r="E3" s="185"/>
      <c r="F3" s="185"/>
      <c r="G3" s="185"/>
      <c r="H3" s="185"/>
      <c r="I3" s="185"/>
      <c r="J3" s="185"/>
      <c r="K3" s="185"/>
      <c r="L3" s="185"/>
      <c r="M3" s="185"/>
      <c r="N3" s="185"/>
      <c r="O3" s="185"/>
    </row>
    <row r="4" spans="1:15" s="76" customFormat="1" ht="30" customHeight="1">
      <c r="A4" s="1038" t="s">
        <v>130</v>
      </c>
      <c r="B4" s="1039"/>
      <c r="C4" s="302" t="s">
        <v>157</v>
      </c>
      <c r="D4" s="303" t="e">
        <f>EDATE(実地指導予定日・添付書類一覧!$Q$2,-13)</f>
        <v>#NUM!</v>
      </c>
      <c r="E4" s="303" t="e">
        <f>EDATE(実地指導予定日・添付書類一覧!$Q$2,-12)</f>
        <v>#NUM!</v>
      </c>
      <c r="F4" s="303" t="e">
        <f>EDATE(実地指導予定日・添付書類一覧!$Q$2,-11)</f>
        <v>#NUM!</v>
      </c>
      <c r="G4" s="303" t="e">
        <f>EDATE(実地指導予定日・添付書類一覧!$Q$2,-10)</f>
        <v>#NUM!</v>
      </c>
      <c r="H4" s="303" t="e">
        <f>EDATE(実地指導予定日・添付書類一覧!$Q$2,-9)</f>
        <v>#NUM!</v>
      </c>
      <c r="I4" s="303" t="e">
        <f>EDATE(実地指導予定日・添付書類一覧!$Q$2,-8)</f>
        <v>#NUM!</v>
      </c>
      <c r="J4" s="303" t="e">
        <f>EDATE(実地指導予定日・添付書類一覧!$Q$2,-7)</f>
        <v>#NUM!</v>
      </c>
      <c r="K4" s="303" t="e">
        <f>EDATE(実地指導予定日・添付書類一覧!$Q$2,-6)</f>
        <v>#NUM!</v>
      </c>
      <c r="L4" s="303" t="e">
        <f>EDATE(実地指導予定日・添付書類一覧!$Q$2,-5)</f>
        <v>#NUM!</v>
      </c>
      <c r="M4" s="303" t="e">
        <f>EDATE(実地指導予定日・添付書類一覧!$Q$2,-4)</f>
        <v>#NUM!</v>
      </c>
      <c r="N4" s="303" t="e">
        <f>EDATE(実地指導予定日・添付書類一覧!$Q$2,-3)</f>
        <v>#NUM!</v>
      </c>
      <c r="O4" s="382" t="e">
        <f>EDATE(実地指導予定日・添付書類一覧!$Q$2,-2)</f>
        <v>#NUM!</v>
      </c>
    </row>
    <row r="5" spans="1:15" s="76" customFormat="1" ht="20.100000000000001" customHeight="1">
      <c r="A5" s="1014" t="s">
        <v>158</v>
      </c>
      <c r="B5" s="1015"/>
      <c r="C5" s="1040"/>
      <c r="D5" s="188"/>
      <c r="E5" s="189"/>
      <c r="F5" s="189"/>
      <c r="G5" s="189"/>
      <c r="H5" s="189"/>
      <c r="I5" s="190"/>
      <c r="J5" s="189"/>
      <c r="K5" s="189"/>
      <c r="L5" s="189"/>
      <c r="M5" s="188"/>
      <c r="N5" s="189"/>
      <c r="O5" s="191"/>
    </row>
    <row r="6" spans="1:15" s="76" customFormat="1" ht="20.100000000000001" customHeight="1">
      <c r="A6" s="1016"/>
      <c r="B6" s="1017"/>
      <c r="C6" s="1041"/>
      <c r="D6" s="192"/>
      <c r="E6" s="192"/>
      <c r="F6" s="192"/>
      <c r="G6" s="192"/>
      <c r="H6" s="192"/>
      <c r="I6" s="192"/>
      <c r="J6" s="192"/>
      <c r="K6" s="192"/>
      <c r="L6" s="192"/>
      <c r="M6" s="192"/>
      <c r="N6" s="192"/>
      <c r="O6" s="193"/>
    </row>
    <row r="7" spans="1:15" s="76" customFormat="1" ht="20.100000000000001" customHeight="1">
      <c r="A7" s="1014" t="s">
        <v>159</v>
      </c>
      <c r="B7" s="1015"/>
      <c r="C7" s="1012"/>
      <c r="D7" s="188"/>
      <c r="E7" s="189"/>
      <c r="F7" s="189"/>
      <c r="G7" s="189"/>
      <c r="H7" s="189"/>
      <c r="I7" s="190"/>
      <c r="J7" s="189"/>
      <c r="K7" s="189"/>
      <c r="L7" s="189"/>
      <c r="M7" s="188"/>
      <c r="N7" s="189"/>
      <c r="O7" s="191"/>
    </row>
    <row r="8" spans="1:15" s="76" customFormat="1" ht="20.100000000000001" customHeight="1">
      <c r="A8" s="1016"/>
      <c r="B8" s="1017"/>
      <c r="C8" s="1013"/>
      <c r="D8" s="192"/>
      <c r="E8" s="192"/>
      <c r="F8" s="192"/>
      <c r="G8" s="192"/>
      <c r="H8" s="192"/>
      <c r="I8" s="192"/>
      <c r="J8" s="192"/>
      <c r="K8" s="192"/>
      <c r="L8" s="192"/>
      <c r="M8" s="192"/>
      <c r="N8" s="192"/>
      <c r="O8" s="193"/>
    </row>
    <row r="9" spans="1:15" s="76" customFormat="1" ht="20.100000000000001" customHeight="1">
      <c r="A9" s="1014" t="s">
        <v>160</v>
      </c>
      <c r="B9" s="1015"/>
      <c r="C9" s="1036"/>
      <c r="D9" s="188"/>
      <c r="E9" s="189"/>
      <c r="F9" s="189"/>
      <c r="G9" s="189"/>
      <c r="H9" s="189"/>
      <c r="I9" s="190"/>
      <c r="J9" s="189"/>
      <c r="K9" s="189"/>
      <c r="L9" s="189"/>
      <c r="M9" s="188"/>
      <c r="N9" s="189"/>
      <c r="O9" s="191"/>
    </row>
    <row r="10" spans="1:15" s="76" customFormat="1" ht="20.100000000000001" customHeight="1" thickBot="1">
      <c r="A10" s="1020"/>
      <c r="B10" s="1021"/>
      <c r="C10" s="1037"/>
      <c r="D10" s="194"/>
      <c r="E10" s="194"/>
      <c r="F10" s="194"/>
      <c r="G10" s="194"/>
      <c r="H10" s="194"/>
      <c r="I10" s="194"/>
      <c r="J10" s="194"/>
      <c r="K10" s="194"/>
      <c r="L10" s="194"/>
      <c r="M10" s="194"/>
      <c r="N10" s="194"/>
      <c r="O10" s="195"/>
    </row>
    <row r="11" spans="1:15" s="76" customFormat="1" ht="20.100000000000001" customHeight="1">
      <c r="A11" s="1034" t="s">
        <v>161</v>
      </c>
      <c r="B11" s="1035"/>
      <c r="C11" s="1033"/>
      <c r="D11" s="196"/>
      <c r="E11" s="197"/>
      <c r="F11" s="197"/>
      <c r="G11" s="197"/>
      <c r="H11" s="197"/>
      <c r="I11" s="198"/>
      <c r="J11" s="197"/>
      <c r="K11" s="197"/>
      <c r="L11" s="197"/>
      <c r="M11" s="196"/>
      <c r="N11" s="197"/>
      <c r="O11" s="199"/>
    </row>
    <row r="12" spans="1:15" s="76" customFormat="1" ht="20.100000000000001" customHeight="1" thickBot="1">
      <c r="A12" s="1025"/>
      <c r="B12" s="1026"/>
      <c r="C12" s="1028"/>
      <c r="D12" s="200"/>
      <c r="E12" s="200"/>
      <c r="F12" s="200"/>
      <c r="G12" s="200"/>
      <c r="H12" s="200"/>
      <c r="I12" s="200"/>
      <c r="J12" s="200"/>
      <c r="K12" s="200"/>
      <c r="L12" s="200"/>
      <c r="M12" s="200"/>
      <c r="N12" s="200"/>
      <c r="O12" s="201"/>
    </row>
    <row r="13" spans="1:15" s="76" customFormat="1" ht="20.100000000000001" customHeight="1">
      <c r="A13" s="1020" t="s">
        <v>132</v>
      </c>
      <c r="B13" s="1021"/>
      <c r="C13" s="1022"/>
      <c r="D13" s="202"/>
      <c r="E13" s="203"/>
      <c r="F13" s="203"/>
      <c r="G13" s="203"/>
      <c r="H13" s="203"/>
      <c r="I13" s="204"/>
      <c r="J13" s="203"/>
      <c r="K13" s="203"/>
      <c r="L13" s="203"/>
      <c r="M13" s="202"/>
      <c r="N13" s="203"/>
      <c r="O13" s="205"/>
    </row>
    <row r="14" spans="1:15" s="76" customFormat="1" ht="20.100000000000001" customHeight="1" thickBot="1">
      <c r="A14" s="1020"/>
      <c r="B14" s="1021"/>
      <c r="C14" s="1022"/>
      <c r="D14" s="194"/>
      <c r="E14" s="194"/>
      <c r="F14" s="194"/>
      <c r="G14" s="194"/>
      <c r="H14" s="194"/>
      <c r="I14" s="194"/>
      <c r="J14" s="194"/>
      <c r="K14" s="194"/>
      <c r="L14" s="194"/>
      <c r="M14" s="194"/>
      <c r="N14" s="194"/>
      <c r="O14" s="195"/>
    </row>
    <row r="15" spans="1:15" s="76" customFormat="1" ht="20.100000000000001" customHeight="1">
      <c r="A15" s="1034" t="s">
        <v>162</v>
      </c>
      <c r="B15" s="1035"/>
      <c r="C15" s="1033"/>
      <c r="D15" s="196"/>
      <c r="E15" s="197"/>
      <c r="F15" s="197"/>
      <c r="G15" s="197"/>
      <c r="H15" s="197"/>
      <c r="I15" s="198"/>
      <c r="J15" s="197"/>
      <c r="K15" s="197"/>
      <c r="L15" s="197"/>
      <c r="M15" s="196"/>
      <c r="N15" s="197"/>
      <c r="O15" s="199"/>
    </row>
    <row r="16" spans="1:15" s="76" customFormat="1" ht="20.100000000000001" customHeight="1">
      <c r="A16" s="1016"/>
      <c r="B16" s="1017"/>
      <c r="C16" s="1013"/>
      <c r="D16" s="192"/>
      <c r="E16" s="192"/>
      <c r="F16" s="192"/>
      <c r="G16" s="192"/>
      <c r="H16" s="192"/>
      <c r="I16" s="192"/>
      <c r="J16" s="192"/>
      <c r="K16" s="192"/>
      <c r="L16" s="192"/>
      <c r="M16" s="192"/>
      <c r="N16" s="192"/>
      <c r="O16" s="193"/>
    </row>
    <row r="17" spans="1:15" s="76" customFormat="1" ht="20.100000000000001" customHeight="1">
      <c r="A17" s="1014" t="s">
        <v>163</v>
      </c>
      <c r="B17" s="1015"/>
      <c r="C17" s="1012"/>
      <c r="D17" s="188"/>
      <c r="E17" s="189"/>
      <c r="F17" s="189"/>
      <c r="G17" s="189"/>
      <c r="H17" s="189"/>
      <c r="I17" s="190"/>
      <c r="J17" s="189"/>
      <c r="K17" s="189"/>
      <c r="L17" s="189"/>
      <c r="M17" s="188"/>
      <c r="N17" s="189"/>
      <c r="O17" s="191"/>
    </row>
    <row r="18" spans="1:15" s="76" customFormat="1" ht="20.100000000000001" customHeight="1" thickBot="1">
      <c r="A18" s="1016"/>
      <c r="B18" s="1017"/>
      <c r="C18" s="1013"/>
      <c r="D18" s="192"/>
      <c r="E18" s="192"/>
      <c r="F18" s="192"/>
      <c r="G18" s="192"/>
      <c r="H18" s="192"/>
      <c r="I18" s="192"/>
      <c r="J18" s="192"/>
      <c r="K18" s="192"/>
      <c r="L18" s="192"/>
      <c r="M18" s="192"/>
      <c r="N18" s="192"/>
      <c r="O18" s="193"/>
    </row>
    <row r="19" spans="1:15" s="76" customFormat="1">
      <c r="A19" s="1029" t="s">
        <v>972</v>
      </c>
      <c r="B19" s="1030"/>
      <c r="C19" s="1033"/>
      <c r="D19" s="206">
        <f>D15+D17</f>
        <v>0</v>
      </c>
      <c r="E19" s="206">
        <f t="shared" ref="E19:O19" si="0">E15+E17</f>
        <v>0</v>
      </c>
      <c r="F19" s="206">
        <f t="shared" si="0"/>
        <v>0</v>
      </c>
      <c r="G19" s="206">
        <f t="shared" si="0"/>
        <v>0</v>
      </c>
      <c r="H19" s="206">
        <f t="shared" si="0"/>
        <v>0</v>
      </c>
      <c r="I19" s="206">
        <f t="shared" si="0"/>
        <v>0</v>
      </c>
      <c r="J19" s="206">
        <f t="shared" si="0"/>
        <v>0</v>
      </c>
      <c r="K19" s="206">
        <f t="shared" si="0"/>
        <v>0</v>
      </c>
      <c r="L19" s="206">
        <f t="shared" si="0"/>
        <v>0</v>
      </c>
      <c r="M19" s="206">
        <f t="shared" si="0"/>
        <v>0</v>
      </c>
      <c r="N19" s="206">
        <f t="shared" si="0"/>
        <v>0</v>
      </c>
      <c r="O19" s="206">
        <f t="shared" si="0"/>
        <v>0</v>
      </c>
    </row>
    <row r="20" spans="1:15" s="76" customFormat="1" ht="14.25" thickBot="1">
      <c r="A20" s="1031"/>
      <c r="B20" s="1032"/>
      <c r="C20" s="1028"/>
      <c r="D20" s="207">
        <f>D16+D18</f>
        <v>0</v>
      </c>
      <c r="E20" s="207">
        <f t="shared" ref="E20:O20" si="1">E16+E18</f>
        <v>0</v>
      </c>
      <c r="F20" s="207">
        <f t="shared" si="1"/>
        <v>0</v>
      </c>
      <c r="G20" s="207">
        <f t="shared" si="1"/>
        <v>0</v>
      </c>
      <c r="H20" s="207">
        <f t="shared" si="1"/>
        <v>0</v>
      </c>
      <c r="I20" s="207">
        <f t="shared" si="1"/>
        <v>0</v>
      </c>
      <c r="J20" s="207">
        <f t="shared" si="1"/>
        <v>0</v>
      </c>
      <c r="K20" s="207">
        <f t="shared" si="1"/>
        <v>0</v>
      </c>
      <c r="L20" s="207">
        <f t="shared" si="1"/>
        <v>0</v>
      </c>
      <c r="M20" s="207">
        <f t="shared" si="1"/>
        <v>0</v>
      </c>
      <c r="N20" s="207">
        <f t="shared" si="1"/>
        <v>0</v>
      </c>
      <c r="O20" s="207">
        <f t="shared" si="1"/>
        <v>0</v>
      </c>
    </row>
    <row r="21" spans="1:15" s="76" customFormat="1" ht="20.100000000000001" customHeight="1">
      <c r="A21" s="1020" t="s">
        <v>86</v>
      </c>
      <c r="B21" s="1021"/>
      <c r="C21" s="1022"/>
      <c r="D21" s="202"/>
      <c r="E21" s="203"/>
      <c r="F21" s="203"/>
      <c r="G21" s="203"/>
      <c r="H21" s="203"/>
      <c r="I21" s="204"/>
      <c r="J21" s="203"/>
      <c r="K21" s="203"/>
      <c r="L21" s="203"/>
      <c r="M21" s="202"/>
      <c r="N21" s="203"/>
      <c r="O21" s="205"/>
    </row>
    <row r="22" spans="1:15" s="76" customFormat="1" ht="20.100000000000001" customHeight="1">
      <c r="A22" s="1016"/>
      <c r="B22" s="1017"/>
      <c r="C22" s="1013"/>
      <c r="D22" s="192"/>
      <c r="E22" s="192"/>
      <c r="F22" s="192"/>
      <c r="G22" s="192"/>
      <c r="H22" s="192"/>
      <c r="I22" s="192"/>
      <c r="J22" s="192"/>
      <c r="K22" s="192"/>
      <c r="L22" s="192"/>
      <c r="M22" s="192"/>
      <c r="N22" s="192"/>
      <c r="O22" s="193"/>
    </row>
    <row r="23" spans="1:15" s="76" customFormat="1" ht="20.100000000000001" customHeight="1">
      <c r="A23" s="1014" t="s">
        <v>164</v>
      </c>
      <c r="B23" s="1015"/>
      <c r="C23" s="1012"/>
      <c r="D23" s="188"/>
      <c r="E23" s="189"/>
      <c r="F23" s="189"/>
      <c r="G23" s="189"/>
      <c r="H23" s="189"/>
      <c r="I23" s="190"/>
      <c r="J23" s="189"/>
      <c r="K23" s="189"/>
      <c r="L23" s="189"/>
      <c r="M23" s="188"/>
      <c r="N23" s="189"/>
      <c r="O23" s="191"/>
    </row>
    <row r="24" spans="1:15" s="76" customFormat="1" ht="20.100000000000001" customHeight="1">
      <c r="A24" s="1016"/>
      <c r="B24" s="1017"/>
      <c r="C24" s="1013"/>
      <c r="D24" s="192"/>
      <c r="E24" s="192"/>
      <c r="F24" s="192"/>
      <c r="G24" s="192"/>
      <c r="H24" s="192"/>
      <c r="I24" s="192"/>
      <c r="J24" s="192"/>
      <c r="K24" s="192"/>
      <c r="L24" s="192"/>
      <c r="M24" s="192"/>
      <c r="N24" s="192"/>
      <c r="O24" s="193"/>
    </row>
    <row r="25" spans="1:15" s="76" customFormat="1" ht="20.100000000000001" customHeight="1">
      <c r="A25" s="1014" t="s">
        <v>165</v>
      </c>
      <c r="B25" s="1015"/>
      <c r="C25" s="1012"/>
      <c r="D25" s="188"/>
      <c r="E25" s="189"/>
      <c r="F25" s="189"/>
      <c r="G25" s="189"/>
      <c r="H25" s="189"/>
      <c r="I25" s="190"/>
      <c r="J25" s="189"/>
      <c r="K25" s="189"/>
      <c r="L25" s="189"/>
      <c r="M25" s="188"/>
      <c r="N25" s="189"/>
      <c r="O25" s="191"/>
    </row>
    <row r="26" spans="1:15" s="76" customFormat="1" ht="20.100000000000001" customHeight="1">
      <c r="A26" s="1016"/>
      <c r="B26" s="1017"/>
      <c r="C26" s="1013"/>
      <c r="D26" s="192"/>
      <c r="E26" s="192"/>
      <c r="F26" s="192"/>
      <c r="G26" s="192"/>
      <c r="H26" s="192"/>
      <c r="I26" s="192"/>
      <c r="J26" s="192"/>
      <c r="K26" s="192"/>
      <c r="L26" s="192"/>
      <c r="M26" s="192"/>
      <c r="N26" s="192"/>
      <c r="O26" s="193"/>
    </row>
    <row r="27" spans="1:15" s="76" customFormat="1" ht="20.100000000000001" customHeight="1">
      <c r="A27" s="1008" t="s">
        <v>166</v>
      </c>
      <c r="B27" s="1009"/>
      <c r="C27" s="1012"/>
      <c r="D27" s="188"/>
      <c r="E27" s="189"/>
      <c r="F27" s="189"/>
      <c r="G27" s="189"/>
      <c r="H27" s="189"/>
      <c r="I27" s="190"/>
      <c r="J27" s="189"/>
      <c r="K27" s="189"/>
      <c r="L27" s="189"/>
      <c r="M27" s="188"/>
      <c r="N27" s="189"/>
      <c r="O27" s="191"/>
    </row>
    <row r="28" spans="1:15" s="76" customFormat="1" ht="20.100000000000001" customHeight="1">
      <c r="A28" s="1010"/>
      <c r="B28" s="1011"/>
      <c r="C28" s="1013"/>
      <c r="D28" s="192"/>
      <c r="E28" s="192"/>
      <c r="F28" s="192"/>
      <c r="G28" s="192"/>
      <c r="H28" s="192"/>
      <c r="I28" s="192"/>
      <c r="J28" s="192"/>
      <c r="K28" s="192"/>
      <c r="L28" s="192"/>
      <c r="M28" s="192"/>
      <c r="N28" s="192"/>
      <c r="O28" s="193"/>
    </row>
    <row r="29" spans="1:15" s="76" customFormat="1" ht="20.100000000000001" customHeight="1">
      <c r="A29" s="1014" t="s">
        <v>167</v>
      </c>
      <c r="B29" s="1015"/>
      <c r="C29" s="1012"/>
      <c r="D29" s="188"/>
      <c r="E29" s="189"/>
      <c r="F29" s="189"/>
      <c r="G29" s="189"/>
      <c r="H29" s="189"/>
      <c r="I29" s="190"/>
      <c r="J29" s="189"/>
      <c r="K29" s="189"/>
      <c r="L29" s="189"/>
      <c r="M29" s="188"/>
      <c r="N29" s="189"/>
      <c r="O29" s="191"/>
    </row>
    <row r="30" spans="1:15" s="76" customFormat="1" ht="20.100000000000001" customHeight="1">
      <c r="A30" s="1016"/>
      <c r="B30" s="1017"/>
      <c r="C30" s="1013"/>
      <c r="D30" s="192"/>
      <c r="E30" s="192"/>
      <c r="F30" s="192"/>
      <c r="G30" s="192"/>
      <c r="H30" s="192"/>
      <c r="I30" s="192"/>
      <c r="J30" s="192"/>
      <c r="K30" s="192"/>
      <c r="L30" s="192"/>
      <c r="M30" s="192"/>
      <c r="N30" s="192"/>
      <c r="O30" s="193"/>
    </row>
    <row r="31" spans="1:15" s="76" customFormat="1" ht="20.100000000000001" customHeight="1">
      <c r="A31" s="1014" t="s">
        <v>168</v>
      </c>
      <c r="B31" s="1015"/>
      <c r="C31" s="1018" t="s">
        <v>169</v>
      </c>
      <c r="D31" s="188"/>
      <c r="E31" s="189"/>
      <c r="F31" s="189"/>
      <c r="G31" s="189"/>
      <c r="H31" s="189"/>
      <c r="I31" s="190"/>
      <c r="J31" s="189"/>
      <c r="K31" s="189"/>
      <c r="L31" s="189"/>
      <c r="M31" s="188"/>
      <c r="N31" s="189"/>
      <c r="O31" s="191"/>
    </row>
    <row r="32" spans="1:15" s="76" customFormat="1" ht="20.100000000000001" customHeight="1">
      <c r="A32" s="1016"/>
      <c r="B32" s="1017"/>
      <c r="C32" s="1019"/>
      <c r="D32" s="192"/>
      <c r="E32" s="192"/>
      <c r="F32" s="192"/>
      <c r="G32" s="192"/>
      <c r="H32" s="192"/>
      <c r="I32" s="192"/>
      <c r="J32" s="192"/>
      <c r="K32" s="192"/>
      <c r="L32" s="192"/>
      <c r="M32" s="192"/>
      <c r="N32" s="192"/>
      <c r="O32" s="193"/>
    </row>
    <row r="33" spans="1:15" s="76" customFormat="1" ht="20.100000000000001" customHeight="1">
      <c r="A33" s="1014" t="s">
        <v>170</v>
      </c>
      <c r="B33" s="1015"/>
      <c r="C33" s="1018" t="s">
        <v>169</v>
      </c>
      <c r="D33" s="188"/>
      <c r="E33" s="189"/>
      <c r="F33" s="189"/>
      <c r="G33" s="189"/>
      <c r="H33" s="189"/>
      <c r="I33" s="190"/>
      <c r="J33" s="189"/>
      <c r="K33" s="189"/>
      <c r="L33" s="189"/>
      <c r="M33" s="188"/>
      <c r="N33" s="189"/>
      <c r="O33" s="191"/>
    </row>
    <row r="34" spans="1:15" s="76" customFormat="1" ht="20.100000000000001" customHeight="1">
      <c r="A34" s="1016"/>
      <c r="B34" s="1017"/>
      <c r="C34" s="1019"/>
      <c r="D34" s="192"/>
      <c r="E34" s="192"/>
      <c r="F34" s="192"/>
      <c r="G34" s="192"/>
      <c r="H34" s="192"/>
      <c r="I34" s="192"/>
      <c r="J34" s="192"/>
      <c r="K34" s="192"/>
      <c r="L34" s="192"/>
      <c r="M34" s="192"/>
      <c r="N34" s="192"/>
      <c r="O34" s="193"/>
    </row>
    <row r="35" spans="1:15" s="76" customFormat="1" ht="20.100000000000001" customHeight="1">
      <c r="A35" s="1020" t="s">
        <v>1041</v>
      </c>
      <c r="B35" s="1015"/>
      <c r="C35" s="1012"/>
      <c r="D35" s="202"/>
      <c r="E35" s="203"/>
      <c r="F35" s="203"/>
      <c r="G35" s="203"/>
      <c r="H35" s="203"/>
      <c r="I35" s="204"/>
      <c r="J35" s="203"/>
      <c r="K35" s="203"/>
      <c r="L35" s="203"/>
      <c r="M35" s="202"/>
      <c r="N35" s="203"/>
      <c r="O35" s="205"/>
    </row>
    <row r="36" spans="1:15" s="76" customFormat="1" ht="20.100000000000001" customHeight="1" thickBot="1">
      <c r="A36" s="1025"/>
      <c r="B36" s="1026"/>
      <c r="C36" s="1028"/>
      <c r="D36" s="200"/>
      <c r="E36" s="200"/>
      <c r="F36" s="200"/>
      <c r="G36" s="200"/>
      <c r="H36" s="200"/>
      <c r="I36" s="200"/>
      <c r="J36" s="200"/>
      <c r="K36" s="200"/>
      <c r="L36" s="200"/>
      <c r="M36" s="200"/>
      <c r="N36" s="200"/>
      <c r="O36" s="201"/>
    </row>
    <row r="37" spans="1:15" s="76" customFormat="1" ht="20.100000000000001" customHeight="1">
      <c r="A37" s="1014" t="s">
        <v>171</v>
      </c>
      <c r="B37" s="1015"/>
      <c r="C37" s="1018" t="s">
        <v>172</v>
      </c>
      <c r="D37" s="188"/>
      <c r="E37" s="189"/>
      <c r="F37" s="189"/>
      <c r="G37" s="189"/>
      <c r="H37" s="189"/>
      <c r="I37" s="190"/>
      <c r="J37" s="189"/>
      <c r="K37" s="189"/>
      <c r="L37" s="189"/>
      <c r="M37" s="188"/>
      <c r="N37" s="189"/>
      <c r="O37" s="191"/>
    </row>
    <row r="38" spans="1:15" s="76" customFormat="1" ht="20.100000000000001" customHeight="1">
      <c r="A38" s="1016"/>
      <c r="B38" s="1017"/>
      <c r="C38" s="1019"/>
      <c r="D38" s="192"/>
      <c r="E38" s="192"/>
      <c r="F38" s="192"/>
      <c r="G38" s="192"/>
      <c r="H38" s="192"/>
      <c r="I38" s="192"/>
      <c r="J38" s="192"/>
      <c r="K38" s="192"/>
      <c r="L38" s="192"/>
      <c r="M38" s="192"/>
      <c r="N38" s="192"/>
      <c r="O38" s="193"/>
    </row>
    <row r="39" spans="1:15" s="76" customFormat="1" ht="20.100000000000001" customHeight="1">
      <c r="A39" s="1014" t="s">
        <v>173</v>
      </c>
      <c r="B39" s="1015"/>
      <c r="C39" s="1018" t="s">
        <v>172</v>
      </c>
      <c r="D39" s="209">
        <f t="shared" ref="D39:O39" si="2">SUM(D5,D7,D9,D11,D13,D15,D17,D35,D21,D23,D25,D27,D29,D31,D33,D37)</f>
        <v>0</v>
      </c>
      <c r="E39" s="209">
        <f t="shared" si="2"/>
        <v>0</v>
      </c>
      <c r="F39" s="209">
        <f t="shared" si="2"/>
        <v>0</v>
      </c>
      <c r="G39" s="209">
        <f t="shared" si="2"/>
        <v>0</v>
      </c>
      <c r="H39" s="209">
        <f t="shared" si="2"/>
        <v>0</v>
      </c>
      <c r="I39" s="209">
        <f t="shared" si="2"/>
        <v>0</v>
      </c>
      <c r="J39" s="209">
        <f t="shared" si="2"/>
        <v>0</v>
      </c>
      <c r="K39" s="209">
        <f t="shared" si="2"/>
        <v>0</v>
      </c>
      <c r="L39" s="209">
        <f t="shared" si="2"/>
        <v>0</v>
      </c>
      <c r="M39" s="209">
        <f t="shared" si="2"/>
        <v>0</v>
      </c>
      <c r="N39" s="209">
        <f t="shared" si="2"/>
        <v>0</v>
      </c>
      <c r="O39" s="210">
        <f t="shared" si="2"/>
        <v>0</v>
      </c>
    </row>
    <row r="40" spans="1:15" s="76" customFormat="1" ht="20.100000000000001" customHeight="1" thickBot="1">
      <c r="A40" s="1025"/>
      <c r="B40" s="1026"/>
      <c r="C40" s="1027"/>
      <c r="D40" s="207">
        <f t="shared" ref="D40:O40" si="3">SUM(D6,D8,D10,D12,D14,D16,D18,D36,D22,D24,D26,D28,D30,D32,D34,D38)</f>
        <v>0</v>
      </c>
      <c r="E40" s="207">
        <f t="shared" si="3"/>
        <v>0</v>
      </c>
      <c r="F40" s="207">
        <f t="shared" si="3"/>
        <v>0</v>
      </c>
      <c r="G40" s="207">
        <f t="shared" si="3"/>
        <v>0</v>
      </c>
      <c r="H40" s="207">
        <f t="shared" si="3"/>
        <v>0</v>
      </c>
      <c r="I40" s="207">
        <f t="shared" si="3"/>
        <v>0</v>
      </c>
      <c r="J40" s="207">
        <f t="shared" si="3"/>
        <v>0</v>
      </c>
      <c r="K40" s="207">
        <f t="shared" si="3"/>
        <v>0</v>
      </c>
      <c r="L40" s="207">
        <f t="shared" si="3"/>
        <v>0</v>
      </c>
      <c r="M40" s="207">
        <f t="shared" si="3"/>
        <v>0</v>
      </c>
      <c r="N40" s="207">
        <f t="shared" si="3"/>
        <v>0</v>
      </c>
      <c r="O40" s="208">
        <f t="shared" si="3"/>
        <v>0</v>
      </c>
    </row>
    <row r="41" spans="1:15" s="76" customFormat="1" ht="6" customHeight="1">
      <c r="A41" s="211"/>
      <c r="B41" s="211"/>
      <c r="C41" s="212"/>
      <c r="D41" s="212"/>
      <c r="E41" s="212"/>
      <c r="F41" s="212"/>
      <c r="G41" s="212"/>
      <c r="H41" s="212"/>
      <c r="I41" s="212"/>
      <c r="J41" s="212"/>
      <c r="K41" s="212"/>
      <c r="L41" s="212"/>
      <c r="M41" s="212"/>
      <c r="N41" s="212"/>
      <c r="O41" s="212"/>
    </row>
    <row r="42" spans="1:15" s="76" customFormat="1">
      <c r="A42" s="1004" t="s">
        <v>174</v>
      </c>
      <c r="B42" s="1005"/>
      <c r="C42" s="1005"/>
      <c r="D42" s="1005"/>
      <c r="E42" s="1005"/>
      <c r="F42" s="1005"/>
      <c r="G42" s="1005"/>
      <c r="H42" s="1005"/>
      <c r="I42" s="1005"/>
      <c r="J42" s="1005"/>
      <c r="K42" s="1005"/>
      <c r="L42" s="1005"/>
      <c r="M42" s="1005"/>
      <c r="N42" s="1005"/>
      <c r="O42" s="1005"/>
    </row>
    <row r="43" spans="1:15" s="76" customFormat="1">
      <c r="A43" s="1006" t="s">
        <v>463</v>
      </c>
      <c r="B43" s="1007"/>
      <c r="C43" s="1007"/>
      <c r="D43" s="1007"/>
      <c r="E43" s="1007"/>
      <c r="F43" s="1007"/>
      <c r="G43" s="1007"/>
      <c r="H43" s="1007"/>
      <c r="I43" s="1007"/>
      <c r="J43" s="1007"/>
      <c r="K43" s="1007"/>
      <c r="L43" s="1007"/>
      <c r="M43" s="1007"/>
      <c r="N43" s="1007"/>
      <c r="O43" s="1007"/>
    </row>
    <row r="44" spans="1:15" s="76" customFormat="1" ht="78.75" customHeight="1">
      <c r="A44" s="1006" t="s">
        <v>175</v>
      </c>
      <c r="B44" s="1006"/>
      <c r="C44" s="1006"/>
      <c r="D44" s="1006"/>
      <c r="E44" s="1006"/>
      <c r="F44" s="1006"/>
      <c r="G44" s="1006"/>
      <c r="H44" s="1006"/>
      <c r="I44" s="1006"/>
      <c r="J44" s="1006"/>
      <c r="K44" s="1006"/>
      <c r="L44" s="1006"/>
      <c r="M44" s="1006"/>
      <c r="N44" s="1006"/>
      <c r="O44" s="1006"/>
    </row>
    <row r="45" spans="1:15" s="76" customFormat="1" ht="48" customHeight="1">
      <c r="A45" s="1023" t="s">
        <v>464</v>
      </c>
      <c r="B45" s="1024"/>
      <c r="C45" s="1024"/>
      <c r="D45" s="1024"/>
      <c r="E45" s="1024"/>
      <c r="F45" s="1024"/>
      <c r="G45" s="1024"/>
      <c r="H45" s="1024"/>
      <c r="I45" s="1024"/>
      <c r="J45" s="1024"/>
      <c r="K45" s="1024"/>
      <c r="L45" s="1024"/>
      <c r="M45" s="1024"/>
      <c r="N45" s="1024"/>
      <c r="O45" s="1024"/>
    </row>
  </sheetData>
  <mergeCells count="43">
    <mergeCell ref="A9:B10"/>
    <mergeCell ref="C9:C10"/>
    <mergeCell ref="A4:B4"/>
    <mergeCell ref="A5:B6"/>
    <mergeCell ref="C5:C6"/>
    <mergeCell ref="A7:B8"/>
    <mergeCell ref="C7:C8"/>
    <mergeCell ref="A11:B12"/>
    <mergeCell ref="C11:C12"/>
    <mergeCell ref="A13:B14"/>
    <mergeCell ref="C13:C14"/>
    <mergeCell ref="A15:B16"/>
    <mergeCell ref="C15:C16"/>
    <mergeCell ref="C25:C26"/>
    <mergeCell ref="A17:B18"/>
    <mergeCell ref="C17:C18"/>
    <mergeCell ref="A35:B36"/>
    <mergeCell ref="C35:C36"/>
    <mergeCell ref="A19:B20"/>
    <mergeCell ref="C19:C20"/>
    <mergeCell ref="A45:O45"/>
    <mergeCell ref="A33:B34"/>
    <mergeCell ref="C33:C34"/>
    <mergeCell ref="A37:B38"/>
    <mergeCell ref="C37:C38"/>
    <mergeCell ref="A39:B40"/>
    <mergeCell ref="C39:C40"/>
    <mergeCell ref="D1:E1"/>
    <mergeCell ref="G1:H1"/>
    <mergeCell ref="A42:O42"/>
    <mergeCell ref="A43:O43"/>
    <mergeCell ref="A44:O44"/>
    <mergeCell ref="A27:B28"/>
    <mergeCell ref="C27:C28"/>
    <mergeCell ref="A29:B30"/>
    <mergeCell ref="C29:C30"/>
    <mergeCell ref="A31:B32"/>
    <mergeCell ref="C31:C32"/>
    <mergeCell ref="A21:B22"/>
    <mergeCell ref="C21:C22"/>
    <mergeCell ref="A23:B24"/>
    <mergeCell ref="C23:C24"/>
    <mergeCell ref="A25:B26"/>
  </mergeCells>
  <phoneticPr fontId="3"/>
  <pageMargins left="0.78740157480314965" right="0.39370078740157483" top="0.39370078740157483" bottom="0.59055118110236227" header="0.51181102362204722" footer="0.31496062992125984"/>
  <pageSetup paperSize="9" scale="79" fitToHeight="2" orientation="portrait" useFirstPageNumber="1" r:id="rId1"/>
  <headerFooter alignWithMargins="0">
    <oddFooter>&amp;R6</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99FF"/>
  </sheetPr>
  <dimension ref="A1:R51"/>
  <sheetViews>
    <sheetView showGridLines="0" zoomScaleNormal="100" zoomScaleSheetLayoutView="100" workbookViewId="0"/>
  </sheetViews>
  <sheetFormatPr defaultRowHeight="13.5"/>
  <cols>
    <col min="1" max="1" width="12" style="80" customWidth="1"/>
    <col min="2" max="2" width="7.125" style="80" customWidth="1"/>
    <col min="3" max="3" width="12.625" style="80" customWidth="1"/>
    <col min="4" max="9" width="9.625" style="80" customWidth="1"/>
    <col min="10" max="16384" width="9" style="80"/>
  </cols>
  <sheetData>
    <row r="1" spans="1:18" ht="16.5" customHeight="1">
      <c r="A1" s="78" t="s">
        <v>176</v>
      </c>
      <c r="B1" s="79"/>
      <c r="C1" s="79"/>
      <c r="D1" s="79"/>
      <c r="E1" s="79"/>
      <c r="F1" s="79"/>
      <c r="G1" s="79"/>
      <c r="H1" s="79"/>
      <c r="I1" s="79"/>
      <c r="J1" s="79"/>
      <c r="K1" s="79"/>
      <c r="L1" s="79"/>
      <c r="M1" s="79"/>
      <c r="N1" s="79"/>
      <c r="O1" s="79"/>
      <c r="P1" s="79"/>
      <c r="Q1" s="79"/>
      <c r="R1" s="79"/>
    </row>
    <row r="2" spans="1:18" ht="17.25">
      <c r="A2" s="81"/>
    </row>
    <row r="3" spans="1:18" s="82" customFormat="1" ht="14.25">
      <c r="A3" s="1098" t="s">
        <v>177</v>
      </c>
      <c r="B3" s="1098"/>
      <c r="C3" s="1098"/>
      <c r="D3" s="1098"/>
      <c r="E3" s="1098"/>
      <c r="F3" s="1098"/>
      <c r="G3" s="1098"/>
      <c r="H3" s="1098"/>
      <c r="I3" s="1098"/>
    </row>
    <row r="4" spans="1:18" s="82" customFormat="1" ht="14.25"/>
    <row r="5" spans="1:18" ht="11.25" customHeight="1" thickBot="1">
      <c r="A5" s="81"/>
    </row>
    <row r="6" spans="1:18" ht="24.75" customHeight="1">
      <c r="A6" s="1099" t="s">
        <v>178</v>
      </c>
      <c r="B6" s="1100"/>
      <c r="C6" s="1101"/>
      <c r="D6" s="1101"/>
      <c r="E6" s="1101"/>
      <c r="F6" s="1101"/>
      <c r="G6" s="1101"/>
      <c r="H6" s="1101"/>
      <c r="I6" s="1102"/>
    </row>
    <row r="7" spans="1:18" ht="24" customHeight="1">
      <c r="A7" s="1103" t="s">
        <v>179</v>
      </c>
      <c r="B7" s="1104"/>
      <c r="C7" s="1105"/>
      <c r="D7" s="1105"/>
      <c r="E7" s="1105"/>
      <c r="F7" s="1105"/>
      <c r="G7" s="1105"/>
      <c r="H7" s="1105"/>
      <c r="I7" s="1106"/>
    </row>
    <row r="8" spans="1:18" ht="22.5" customHeight="1" thickBot="1">
      <c r="A8" s="1107" t="s">
        <v>180</v>
      </c>
      <c r="B8" s="1108"/>
      <c r="C8" s="1109"/>
      <c r="D8" s="1109"/>
      <c r="E8" s="1109"/>
      <c r="F8" s="1109"/>
      <c r="G8" s="1109"/>
      <c r="H8" s="1109"/>
      <c r="I8" s="1110"/>
    </row>
    <row r="9" spans="1:18" ht="15" customHeight="1">
      <c r="A9" s="83" t="s">
        <v>13</v>
      </c>
      <c r="B9" s="1111"/>
      <c r="C9" s="1111"/>
      <c r="D9" s="1111"/>
      <c r="E9" s="1111"/>
      <c r="F9" s="1112" t="s">
        <v>181</v>
      </c>
      <c r="G9" s="1114" t="s">
        <v>182</v>
      </c>
      <c r="H9" s="1115"/>
      <c r="I9" s="1116"/>
    </row>
    <row r="10" spans="1:18" ht="15" customHeight="1">
      <c r="A10" s="1117" t="s">
        <v>107</v>
      </c>
      <c r="B10" s="1055"/>
      <c r="C10" s="1055"/>
      <c r="D10" s="1055"/>
      <c r="E10" s="1055"/>
      <c r="F10" s="1113"/>
      <c r="G10" s="1054"/>
      <c r="H10" s="1055"/>
      <c r="I10" s="1056"/>
    </row>
    <row r="11" spans="1:18" ht="15" customHeight="1" thickBot="1">
      <c r="A11" s="1118"/>
      <c r="B11" s="1055"/>
      <c r="C11" s="1055"/>
      <c r="D11" s="1055"/>
      <c r="E11" s="1055"/>
      <c r="F11" s="1113"/>
      <c r="G11" s="1054"/>
      <c r="H11" s="1055"/>
      <c r="I11" s="1056"/>
    </row>
    <row r="12" spans="1:18" ht="24" customHeight="1" thickBot="1">
      <c r="A12" s="1095" t="s">
        <v>183</v>
      </c>
      <c r="B12" s="1096"/>
      <c r="C12" s="1096"/>
      <c r="D12" s="1097"/>
      <c r="E12" s="84" t="s">
        <v>184</v>
      </c>
      <c r="F12" s="85"/>
      <c r="G12" s="86"/>
      <c r="H12" s="86"/>
      <c r="I12" s="87"/>
    </row>
    <row r="13" spans="1:18" ht="22.5" customHeight="1" thickBot="1">
      <c r="A13" s="1092" t="s">
        <v>185</v>
      </c>
      <c r="B13" s="1093"/>
      <c r="C13" s="1093"/>
      <c r="D13" s="1094"/>
      <c r="E13" s="88" t="s">
        <v>186</v>
      </c>
      <c r="F13" s="89" t="s">
        <v>187</v>
      </c>
      <c r="G13" s="90" t="s">
        <v>188</v>
      </c>
      <c r="H13" s="84"/>
      <c r="I13" s="91"/>
    </row>
    <row r="14" spans="1:18" ht="15" customHeight="1">
      <c r="A14" s="1075" t="s">
        <v>189</v>
      </c>
      <c r="B14" s="1076"/>
      <c r="C14" s="1076"/>
      <c r="D14" s="1076"/>
      <c r="E14" s="1076"/>
      <c r="F14" s="1076"/>
      <c r="G14" s="1076"/>
      <c r="H14" s="1076"/>
      <c r="I14" s="1077"/>
    </row>
    <row r="15" spans="1:18" ht="15" customHeight="1">
      <c r="A15" s="92" t="s">
        <v>190</v>
      </c>
      <c r="B15" s="93" t="s">
        <v>191</v>
      </c>
      <c r="C15" s="94" t="s">
        <v>192</v>
      </c>
      <c r="D15" s="95" t="s">
        <v>193</v>
      </c>
      <c r="E15" s="1081" t="s">
        <v>194</v>
      </c>
      <c r="F15" s="1079"/>
      <c r="G15" s="1080"/>
      <c r="H15" s="1081" t="s">
        <v>195</v>
      </c>
      <c r="I15" s="1082"/>
    </row>
    <row r="16" spans="1:18" ht="15" customHeight="1">
      <c r="A16" s="96" t="s">
        <v>196</v>
      </c>
      <c r="B16" s="97" t="s">
        <v>191</v>
      </c>
      <c r="C16" s="98" t="s">
        <v>197</v>
      </c>
      <c r="D16" s="99" t="s">
        <v>198</v>
      </c>
      <c r="E16" s="1051" t="s">
        <v>199</v>
      </c>
      <c r="F16" s="1052"/>
      <c r="G16" s="1084"/>
      <c r="H16" s="100" t="s">
        <v>86</v>
      </c>
      <c r="I16" s="101"/>
    </row>
    <row r="17" spans="1:9" ht="15" customHeight="1">
      <c r="A17" s="96"/>
      <c r="B17" s="98"/>
      <c r="C17" s="98"/>
      <c r="D17" s="99"/>
      <c r="E17" s="1054"/>
      <c r="F17" s="1055"/>
      <c r="G17" s="1073"/>
      <c r="H17" s="102"/>
      <c r="I17" s="103"/>
    </row>
    <row r="18" spans="1:9" ht="15" customHeight="1">
      <c r="A18" s="96"/>
      <c r="B18" s="98"/>
      <c r="C18" s="98"/>
      <c r="D18" s="99"/>
      <c r="E18" s="1054"/>
      <c r="F18" s="1055"/>
      <c r="G18" s="1073"/>
      <c r="H18" s="102"/>
      <c r="I18" s="103"/>
    </row>
    <row r="19" spans="1:9" ht="15" customHeight="1">
      <c r="A19" s="96"/>
      <c r="B19" s="98"/>
      <c r="C19" s="98"/>
      <c r="D19" s="99"/>
      <c r="E19" s="1054"/>
      <c r="F19" s="1055"/>
      <c r="G19" s="1073"/>
      <c r="H19" s="102"/>
      <c r="I19" s="103"/>
    </row>
    <row r="20" spans="1:9" ht="15" customHeight="1">
      <c r="A20" s="96"/>
      <c r="B20" s="98"/>
      <c r="C20" s="98"/>
      <c r="D20" s="99"/>
      <c r="E20" s="1054"/>
      <c r="F20" s="1055"/>
      <c r="G20" s="1073"/>
      <c r="H20" s="102"/>
      <c r="I20" s="103"/>
    </row>
    <row r="21" spans="1:9" ht="15" customHeight="1">
      <c r="A21" s="96"/>
      <c r="B21" s="98"/>
      <c r="C21" s="98"/>
      <c r="D21" s="99"/>
      <c r="E21" s="1054"/>
      <c r="F21" s="1055"/>
      <c r="G21" s="1073"/>
      <c r="H21" s="102"/>
      <c r="I21" s="103"/>
    </row>
    <row r="22" spans="1:9" ht="15" customHeight="1">
      <c r="A22" s="96"/>
      <c r="B22" s="98"/>
      <c r="C22" s="98"/>
      <c r="D22" s="99"/>
      <c r="E22" s="1054"/>
      <c r="F22" s="1055"/>
      <c r="G22" s="1073"/>
      <c r="H22" s="102"/>
      <c r="I22" s="103"/>
    </row>
    <row r="23" spans="1:9" ht="15" customHeight="1">
      <c r="A23" s="96"/>
      <c r="B23" s="98"/>
      <c r="C23" s="98"/>
      <c r="D23" s="99"/>
      <c r="E23" s="1054"/>
      <c r="F23" s="1055"/>
      <c r="G23" s="1073"/>
      <c r="H23" s="102"/>
      <c r="I23" s="103"/>
    </row>
    <row r="24" spans="1:9" ht="15" customHeight="1">
      <c r="A24" s="96"/>
      <c r="B24" s="98"/>
      <c r="C24" s="98"/>
      <c r="D24" s="99"/>
      <c r="E24" s="1054"/>
      <c r="F24" s="1055"/>
      <c r="G24" s="1073"/>
      <c r="H24" s="102"/>
      <c r="I24" s="103"/>
    </row>
    <row r="25" spans="1:9" ht="15" customHeight="1" thickBot="1">
      <c r="A25" s="104"/>
      <c r="B25" s="105"/>
      <c r="C25" s="105"/>
      <c r="D25" s="106"/>
      <c r="E25" s="1057"/>
      <c r="F25" s="1058"/>
      <c r="G25" s="1074"/>
      <c r="H25" s="107"/>
      <c r="I25" s="108"/>
    </row>
    <row r="26" spans="1:9" ht="15" customHeight="1">
      <c r="A26" s="1075" t="s">
        <v>200</v>
      </c>
      <c r="B26" s="1076"/>
      <c r="C26" s="1076"/>
      <c r="D26" s="1076"/>
      <c r="E26" s="1076"/>
      <c r="F26" s="1076"/>
      <c r="G26" s="1076"/>
      <c r="H26" s="1076"/>
      <c r="I26" s="1077"/>
    </row>
    <row r="27" spans="1:9" ht="15" customHeight="1">
      <c r="A27" s="1078" t="s">
        <v>201</v>
      </c>
      <c r="B27" s="1079"/>
      <c r="C27" s="1079"/>
      <c r="D27" s="1080"/>
      <c r="E27" s="1081" t="s">
        <v>202</v>
      </c>
      <c r="F27" s="1079"/>
      <c r="G27" s="1079"/>
      <c r="H27" s="1079"/>
      <c r="I27" s="1082"/>
    </row>
    <row r="28" spans="1:9" ht="15" customHeight="1">
      <c r="A28" s="1083"/>
      <c r="B28" s="1052"/>
      <c r="C28" s="1052"/>
      <c r="D28" s="1084"/>
      <c r="E28" s="1051"/>
      <c r="F28" s="1052"/>
      <c r="G28" s="1052"/>
      <c r="H28" s="1052"/>
      <c r="I28" s="1053"/>
    </row>
    <row r="29" spans="1:9" ht="15" customHeight="1">
      <c r="A29" s="1085"/>
      <c r="B29" s="1055"/>
      <c r="C29" s="1055"/>
      <c r="D29" s="1073"/>
      <c r="E29" s="1054"/>
      <c r="F29" s="1055"/>
      <c r="G29" s="1055"/>
      <c r="H29" s="1055"/>
      <c r="I29" s="1056"/>
    </row>
    <row r="30" spans="1:9" ht="15" customHeight="1">
      <c r="A30" s="1085"/>
      <c r="B30" s="1055"/>
      <c r="C30" s="1055"/>
      <c r="D30" s="1073"/>
      <c r="E30" s="1054"/>
      <c r="F30" s="1055"/>
      <c r="G30" s="1055"/>
      <c r="H30" s="1055"/>
      <c r="I30" s="1056"/>
    </row>
    <row r="31" spans="1:9" ht="15" customHeight="1">
      <c r="A31" s="1085"/>
      <c r="B31" s="1055"/>
      <c r="C31" s="1055"/>
      <c r="D31" s="1073"/>
      <c r="E31" s="1054"/>
      <c r="F31" s="1055"/>
      <c r="G31" s="1055"/>
      <c r="H31" s="1055"/>
      <c r="I31" s="1056"/>
    </row>
    <row r="32" spans="1:9" ht="15" customHeight="1" thickBot="1">
      <c r="A32" s="1086"/>
      <c r="B32" s="1058"/>
      <c r="C32" s="1058"/>
      <c r="D32" s="1074"/>
      <c r="E32" s="1057"/>
      <c r="F32" s="1058"/>
      <c r="G32" s="1058"/>
      <c r="H32" s="1058"/>
      <c r="I32" s="1059"/>
    </row>
    <row r="33" spans="1:9" ht="15" customHeight="1">
      <c r="A33" s="1087" t="s">
        <v>203</v>
      </c>
      <c r="B33" s="1088"/>
      <c r="C33" s="1088"/>
      <c r="D33" s="1088"/>
      <c r="E33" s="1088"/>
      <c r="F33" s="1088"/>
      <c r="G33" s="1088"/>
      <c r="H33" s="1088"/>
      <c r="I33" s="1089"/>
    </row>
    <row r="34" spans="1:9" ht="13.5" customHeight="1">
      <c r="A34" s="1061" t="s">
        <v>204</v>
      </c>
      <c r="B34" s="1062"/>
      <c r="C34" s="1062"/>
      <c r="D34" s="1063"/>
      <c r="E34" s="1090" t="s">
        <v>205</v>
      </c>
      <c r="F34" s="1052"/>
      <c r="G34" s="1052"/>
      <c r="H34" s="1052"/>
      <c r="I34" s="1053"/>
    </row>
    <row r="35" spans="1:9" ht="13.5" customHeight="1">
      <c r="A35" s="1064"/>
      <c r="B35" s="1065"/>
      <c r="C35" s="1065"/>
      <c r="D35" s="1066"/>
      <c r="E35" s="1091"/>
      <c r="F35" s="1055"/>
      <c r="G35" s="1055"/>
      <c r="H35" s="1055"/>
      <c r="I35" s="1056"/>
    </row>
    <row r="36" spans="1:9" ht="13.5" customHeight="1">
      <c r="A36" s="1064"/>
      <c r="B36" s="1065"/>
      <c r="C36" s="1065"/>
      <c r="D36" s="1066"/>
      <c r="E36" s="1054"/>
      <c r="F36" s="1055"/>
      <c r="G36" s="1055"/>
      <c r="H36" s="1055"/>
      <c r="I36" s="1056"/>
    </row>
    <row r="37" spans="1:9" ht="13.5" customHeight="1">
      <c r="A37" s="1067"/>
      <c r="B37" s="1068"/>
      <c r="C37" s="1068"/>
      <c r="D37" s="1069"/>
      <c r="E37" s="1070"/>
      <c r="F37" s="1071"/>
      <c r="G37" s="1071"/>
      <c r="H37" s="1071"/>
      <c r="I37" s="1072"/>
    </row>
    <row r="38" spans="1:9" ht="10.5" customHeight="1">
      <c r="A38" s="1061" t="s">
        <v>206</v>
      </c>
      <c r="B38" s="1062"/>
      <c r="C38" s="1062"/>
      <c r="D38" s="1063"/>
      <c r="E38" s="1051" t="s">
        <v>207</v>
      </c>
      <c r="F38" s="1052"/>
      <c r="G38" s="1052"/>
      <c r="H38" s="1052"/>
      <c r="I38" s="1053"/>
    </row>
    <row r="39" spans="1:9" ht="10.5" customHeight="1">
      <c r="A39" s="1064"/>
      <c r="B39" s="1065"/>
      <c r="C39" s="1065"/>
      <c r="D39" s="1066"/>
      <c r="E39" s="1054"/>
      <c r="F39" s="1055"/>
      <c r="G39" s="1055"/>
      <c r="H39" s="1055"/>
      <c r="I39" s="1056"/>
    </row>
    <row r="40" spans="1:9" ht="10.5" customHeight="1">
      <c r="A40" s="1067"/>
      <c r="B40" s="1068"/>
      <c r="C40" s="1068"/>
      <c r="D40" s="1069"/>
      <c r="E40" s="1070"/>
      <c r="F40" s="1071"/>
      <c r="G40" s="1071"/>
      <c r="H40" s="1071"/>
      <c r="I40" s="1072"/>
    </row>
    <row r="41" spans="1:9" ht="10.5" customHeight="1">
      <c r="A41" s="1061" t="s">
        <v>208</v>
      </c>
      <c r="B41" s="1062"/>
      <c r="C41" s="1062"/>
      <c r="D41" s="1063"/>
      <c r="E41" s="1051" t="s">
        <v>207</v>
      </c>
      <c r="F41" s="1052"/>
      <c r="G41" s="1052"/>
      <c r="H41" s="1052"/>
      <c r="I41" s="1053"/>
    </row>
    <row r="42" spans="1:9" ht="10.5" customHeight="1">
      <c r="A42" s="1064"/>
      <c r="B42" s="1065"/>
      <c r="C42" s="1065"/>
      <c r="D42" s="1066"/>
      <c r="E42" s="1054"/>
      <c r="F42" s="1055"/>
      <c r="G42" s="1055"/>
      <c r="H42" s="1055"/>
      <c r="I42" s="1056"/>
    </row>
    <row r="43" spans="1:9" ht="10.5" customHeight="1">
      <c r="A43" s="1067"/>
      <c r="B43" s="1068"/>
      <c r="C43" s="1068"/>
      <c r="D43" s="1069"/>
      <c r="E43" s="1070"/>
      <c r="F43" s="1071"/>
      <c r="G43" s="1071"/>
      <c r="H43" s="1071"/>
      <c r="I43" s="1072"/>
    </row>
    <row r="44" spans="1:9" ht="10.5" customHeight="1">
      <c r="A44" s="1042" t="s">
        <v>209</v>
      </c>
      <c r="B44" s="1043"/>
      <c r="C44" s="1043"/>
      <c r="D44" s="1044"/>
      <c r="E44" s="1051" t="s">
        <v>207</v>
      </c>
      <c r="F44" s="1052"/>
      <c r="G44" s="1052"/>
      <c r="H44" s="1052"/>
      <c r="I44" s="1053"/>
    </row>
    <row r="45" spans="1:9" ht="10.5" customHeight="1">
      <c r="A45" s="1045"/>
      <c r="B45" s="1046"/>
      <c r="C45" s="1046"/>
      <c r="D45" s="1047"/>
      <c r="E45" s="1054"/>
      <c r="F45" s="1055"/>
      <c r="G45" s="1055"/>
      <c r="H45" s="1055"/>
      <c r="I45" s="1056"/>
    </row>
    <row r="46" spans="1:9" ht="10.5" customHeight="1" thickBot="1">
      <c r="A46" s="1048"/>
      <c r="B46" s="1049"/>
      <c r="C46" s="1049"/>
      <c r="D46" s="1050"/>
      <c r="E46" s="1057"/>
      <c r="F46" s="1058"/>
      <c r="G46" s="1058"/>
      <c r="H46" s="1058"/>
      <c r="I46" s="1059"/>
    </row>
    <row r="47" spans="1:9">
      <c r="A47" s="1060" t="s">
        <v>210</v>
      </c>
      <c r="B47" s="1060"/>
      <c r="C47" s="1060"/>
      <c r="D47" s="1060"/>
      <c r="E47" s="1060"/>
      <c r="F47" s="1060"/>
      <c r="G47" s="1060"/>
      <c r="H47" s="1060"/>
      <c r="I47" s="1060"/>
    </row>
    <row r="48" spans="1:9" ht="45.75" customHeight="1">
      <c r="A48" s="1060" t="s">
        <v>211</v>
      </c>
      <c r="B48" s="1060"/>
      <c r="C48" s="1060"/>
      <c r="D48" s="1060"/>
      <c r="E48" s="1060"/>
      <c r="F48" s="1060"/>
      <c r="G48" s="1060"/>
      <c r="H48" s="1060"/>
      <c r="I48" s="1060"/>
    </row>
    <row r="49" spans="1:9" ht="48.75" customHeight="1">
      <c r="A49" s="1060" t="s">
        <v>212</v>
      </c>
      <c r="B49" s="1060"/>
      <c r="C49" s="1060"/>
      <c r="D49" s="1060"/>
      <c r="E49" s="1060"/>
      <c r="F49" s="1060"/>
      <c r="G49" s="1060"/>
      <c r="H49" s="1060"/>
      <c r="I49" s="1060"/>
    </row>
    <row r="50" spans="1:9">
      <c r="A50" s="109" t="s">
        <v>213</v>
      </c>
      <c r="B50" s="109"/>
      <c r="C50" s="109"/>
      <c r="D50" s="109"/>
      <c r="E50" s="109"/>
      <c r="F50" s="109"/>
      <c r="G50" s="109"/>
      <c r="H50" s="109"/>
      <c r="I50" s="109"/>
    </row>
    <row r="51" spans="1:9">
      <c r="A51" s="110" t="s">
        <v>1083</v>
      </c>
      <c r="B51" s="109"/>
      <c r="C51" s="109"/>
      <c r="D51" s="109"/>
      <c r="E51" s="109"/>
      <c r="F51" s="109"/>
      <c r="G51" s="109"/>
      <c r="H51" s="109"/>
      <c r="I51" s="109"/>
    </row>
  </sheetData>
  <mergeCells count="44">
    <mergeCell ref="A12:D12"/>
    <mergeCell ref="A3:I3"/>
    <mergeCell ref="A6:B6"/>
    <mergeCell ref="C6:I6"/>
    <mergeCell ref="A7:B7"/>
    <mergeCell ref="C7:I7"/>
    <mergeCell ref="A8:B8"/>
    <mergeCell ref="C8:I8"/>
    <mergeCell ref="B9:E9"/>
    <mergeCell ref="F9:F11"/>
    <mergeCell ref="G9:I11"/>
    <mergeCell ref="A10:A11"/>
    <mergeCell ref="B10:E11"/>
    <mergeCell ref="E23:G23"/>
    <mergeCell ref="A13:D13"/>
    <mergeCell ref="A14:I14"/>
    <mergeCell ref="E15:G15"/>
    <mergeCell ref="H15:I15"/>
    <mergeCell ref="E16:G16"/>
    <mergeCell ref="E17:G17"/>
    <mergeCell ref="E18:G18"/>
    <mergeCell ref="E19:G19"/>
    <mergeCell ref="E20:G20"/>
    <mergeCell ref="E21:G21"/>
    <mergeCell ref="E22:G22"/>
    <mergeCell ref="A41:D43"/>
    <mergeCell ref="E41:I43"/>
    <mergeCell ref="E24:G24"/>
    <mergeCell ref="E25:G25"/>
    <mergeCell ref="A26:I26"/>
    <mergeCell ref="A27:D27"/>
    <mergeCell ref="E27:I27"/>
    <mergeCell ref="A28:D32"/>
    <mergeCell ref="E28:I32"/>
    <mergeCell ref="A33:I33"/>
    <mergeCell ref="A34:D37"/>
    <mergeCell ref="E34:I37"/>
    <mergeCell ref="A38:D40"/>
    <mergeCell ref="E38:I40"/>
    <mergeCell ref="A44:D46"/>
    <mergeCell ref="E44:I46"/>
    <mergeCell ref="A47:I47"/>
    <mergeCell ref="A48:I48"/>
    <mergeCell ref="A49:I49"/>
  </mergeCells>
  <phoneticPr fontId="3"/>
  <pageMargins left="0.78740157480314965" right="0.43307086614173229" top="0.59055118110236227" bottom="0.78740157480314965" header="0.51181102362204722" footer="0.51181102362204722"/>
  <pageSetup paperSize="9" scale="92" firstPageNumber="6" orientation="portrait" useFirstPageNumber="1" r:id="rId1"/>
  <headerFooter alignWithMargins="0">
    <oddFooter>&amp;R7</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99FF"/>
  </sheetPr>
  <dimension ref="A1:Y45"/>
  <sheetViews>
    <sheetView zoomScaleNormal="100" zoomScaleSheetLayoutView="100" workbookViewId="0">
      <selection sqref="A1:M1"/>
    </sheetView>
  </sheetViews>
  <sheetFormatPr defaultRowHeight="13.5"/>
  <cols>
    <col min="1" max="25" width="3.375" style="111" customWidth="1"/>
    <col min="26" max="256" width="9" style="111"/>
    <col min="257" max="281" width="3.375" style="111" customWidth="1"/>
    <col min="282" max="512" width="9" style="111"/>
    <col min="513" max="537" width="3.375" style="111" customWidth="1"/>
    <col min="538" max="768" width="9" style="111"/>
    <col min="769" max="793" width="3.375" style="111" customWidth="1"/>
    <col min="794" max="1024" width="9" style="111"/>
    <col min="1025" max="1049" width="3.375" style="111" customWidth="1"/>
    <col min="1050" max="1280" width="9" style="111"/>
    <col min="1281" max="1305" width="3.375" style="111" customWidth="1"/>
    <col min="1306" max="1536" width="9" style="111"/>
    <col min="1537" max="1561" width="3.375" style="111" customWidth="1"/>
    <col min="1562" max="1792" width="9" style="111"/>
    <col min="1793" max="1817" width="3.375" style="111" customWidth="1"/>
    <col min="1818" max="2048" width="9" style="111"/>
    <col min="2049" max="2073" width="3.375" style="111" customWidth="1"/>
    <col min="2074" max="2304" width="9" style="111"/>
    <col min="2305" max="2329" width="3.375" style="111" customWidth="1"/>
    <col min="2330" max="2560" width="9" style="111"/>
    <col min="2561" max="2585" width="3.375" style="111" customWidth="1"/>
    <col min="2586" max="2816" width="9" style="111"/>
    <col min="2817" max="2841" width="3.375" style="111" customWidth="1"/>
    <col min="2842" max="3072" width="9" style="111"/>
    <col min="3073" max="3097" width="3.375" style="111" customWidth="1"/>
    <col min="3098" max="3328" width="9" style="111"/>
    <col min="3329" max="3353" width="3.375" style="111" customWidth="1"/>
    <col min="3354" max="3584" width="9" style="111"/>
    <col min="3585" max="3609" width="3.375" style="111" customWidth="1"/>
    <col min="3610" max="3840" width="9" style="111"/>
    <col min="3841" max="3865" width="3.375" style="111" customWidth="1"/>
    <col min="3866" max="4096" width="9" style="111"/>
    <col min="4097" max="4121" width="3.375" style="111" customWidth="1"/>
    <col min="4122" max="4352" width="9" style="111"/>
    <col min="4353" max="4377" width="3.375" style="111" customWidth="1"/>
    <col min="4378" max="4608" width="9" style="111"/>
    <col min="4609" max="4633" width="3.375" style="111" customWidth="1"/>
    <col min="4634" max="4864" width="9" style="111"/>
    <col min="4865" max="4889" width="3.375" style="111" customWidth="1"/>
    <col min="4890" max="5120" width="9" style="111"/>
    <col min="5121" max="5145" width="3.375" style="111" customWidth="1"/>
    <col min="5146" max="5376" width="9" style="111"/>
    <col min="5377" max="5401" width="3.375" style="111" customWidth="1"/>
    <col min="5402" max="5632" width="9" style="111"/>
    <col min="5633" max="5657" width="3.375" style="111" customWidth="1"/>
    <col min="5658" max="5888" width="9" style="111"/>
    <col min="5889" max="5913" width="3.375" style="111" customWidth="1"/>
    <col min="5914" max="6144" width="9" style="111"/>
    <col min="6145" max="6169" width="3.375" style="111" customWidth="1"/>
    <col min="6170" max="6400" width="9" style="111"/>
    <col min="6401" max="6425" width="3.375" style="111" customWidth="1"/>
    <col min="6426" max="6656" width="9" style="111"/>
    <col min="6657" max="6681" width="3.375" style="111" customWidth="1"/>
    <col min="6682" max="6912" width="9" style="111"/>
    <col min="6913" max="6937" width="3.375" style="111" customWidth="1"/>
    <col min="6938" max="7168" width="9" style="111"/>
    <col min="7169" max="7193" width="3.375" style="111" customWidth="1"/>
    <col min="7194" max="7424" width="9" style="111"/>
    <col min="7425" max="7449" width="3.375" style="111" customWidth="1"/>
    <col min="7450" max="7680" width="9" style="111"/>
    <col min="7681" max="7705" width="3.375" style="111" customWidth="1"/>
    <col min="7706" max="7936" width="9" style="111"/>
    <col min="7937" max="7961" width="3.375" style="111" customWidth="1"/>
    <col min="7962" max="8192" width="9" style="111"/>
    <col min="8193" max="8217" width="3.375" style="111" customWidth="1"/>
    <col min="8218" max="8448" width="9" style="111"/>
    <col min="8449" max="8473" width="3.375" style="111" customWidth="1"/>
    <col min="8474" max="8704" width="9" style="111"/>
    <col min="8705" max="8729" width="3.375" style="111" customWidth="1"/>
    <col min="8730" max="8960" width="9" style="111"/>
    <col min="8961" max="8985" width="3.375" style="111" customWidth="1"/>
    <col min="8986" max="9216" width="9" style="111"/>
    <col min="9217" max="9241" width="3.375" style="111" customWidth="1"/>
    <col min="9242" max="9472" width="9" style="111"/>
    <col min="9473" max="9497" width="3.375" style="111" customWidth="1"/>
    <col min="9498" max="9728" width="9" style="111"/>
    <col min="9729" max="9753" width="3.375" style="111" customWidth="1"/>
    <col min="9754" max="9984" width="9" style="111"/>
    <col min="9985" max="10009" width="3.375" style="111" customWidth="1"/>
    <col min="10010" max="10240" width="9" style="111"/>
    <col min="10241" max="10265" width="3.375" style="111" customWidth="1"/>
    <col min="10266" max="10496" width="9" style="111"/>
    <col min="10497" max="10521" width="3.375" style="111" customWidth="1"/>
    <col min="10522" max="10752" width="9" style="111"/>
    <col min="10753" max="10777" width="3.375" style="111" customWidth="1"/>
    <col min="10778" max="11008" width="9" style="111"/>
    <col min="11009" max="11033" width="3.375" style="111" customWidth="1"/>
    <col min="11034" max="11264" width="9" style="111"/>
    <col min="11265" max="11289" width="3.375" style="111" customWidth="1"/>
    <col min="11290" max="11520" width="9" style="111"/>
    <col min="11521" max="11545" width="3.375" style="111" customWidth="1"/>
    <col min="11546" max="11776" width="9" style="111"/>
    <col min="11777" max="11801" width="3.375" style="111" customWidth="1"/>
    <col min="11802" max="12032" width="9" style="111"/>
    <col min="12033" max="12057" width="3.375" style="111" customWidth="1"/>
    <col min="12058" max="12288" width="9" style="111"/>
    <col min="12289" max="12313" width="3.375" style="111" customWidth="1"/>
    <col min="12314" max="12544" width="9" style="111"/>
    <col min="12545" max="12569" width="3.375" style="111" customWidth="1"/>
    <col min="12570" max="12800" width="9" style="111"/>
    <col min="12801" max="12825" width="3.375" style="111" customWidth="1"/>
    <col min="12826" max="13056" width="9" style="111"/>
    <col min="13057" max="13081" width="3.375" style="111" customWidth="1"/>
    <col min="13082" max="13312" width="9" style="111"/>
    <col min="13313" max="13337" width="3.375" style="111" customWidth="1"/>
    <col min="13338" max="13568" width="9" style="111"/>
    <col min="13569" max="13593" width="3.375" style="111" customWidth="1"/>
    <col min="13594" max="13824" width="9" style="111"/>
    <col min="13825" max="13849" width="3.375" style="111" customWidth="1"/>
    <col min="13850" max="14080" width="9" style="111"/>
    <col min="14081" max="14105" width="3.375" style="111" customWidth="1"/>
    <col min="14106" max="14336" width="9" style="111"/>
    <col min="14337" max="14361" width="3.375" style="111" customWidth="1"/>
    <col min="14362" max="14592" width="9" style="111"/>
    <col min="14593" max="14617" width="3.375" style="111" customWidth="1"/>
    <col min="14618" max="14848" width="9" style="111"/>
    <col min="14849" max="14873" width="3.375" style="111" customWidth="1"/>
    <col min="14874" max="15104" width="9" style="111"/>
    <col min="15105" max="15129" width="3.375" style="111" customWidth="1"/>
    <col min="15130" max="15360" width="9" style="111"/>
    <col min="15361" max="15385" width="3.375" style="111" customWidth="1"/>
    <col min="15386" max="15616" width="9" style="111"/>
    <col min="15617" max="15641" width="3.375" style="111" customWidth="1"/>
    <col min="15642" max="15872" width="9" style="111"/>
    <col min="15873" max="15897" width="3.375" style="111" customWidth="1"/>
    <col min="15898" max="16128" width="9" style="111"/>
    <col min="16129" max="16153" width="3.375" style="111" customWidth="1"/>
    <col min="16154" max="16384" width="9" style="111"/>
  </cols>
  <sheetData>
    <row r="1" spans="1:25" ht="27.75" customHeight="1">
      <c r="A1" s="1170" t="s">
        <v>214</v>
      </c>
      <c r="B1" s="1170"/>
      <c r="C1" s="1170"/>
      <c r="D1" s="1170"/>
      <c r="E1" s="1170"/>
      <c r="F1" s="1170"/>
      <c r="G1" s="1170"/>
      <c r="H1" s="1170"/>
      <c r="I1" s="1170"/>
      <c r="J1" s="1170"/>
      <c r="K1" s="1170"/>
      <c r="L1" s="1170"/>
      <c r="M1" s="1170"/>
      <c r="N1" s="213"/>
      <c r="O1" s="213"/>
      <c r="P1" s="213"/>
      <c r="Q1" s="213"/>
      <c r="R1" s="213"/>
      <c r="S1" s="213"/>
      <c r="T1" s="213"/>
      <c r="U1" s="213"/>
      <c r="V1" s="213"/>
      <c r="W1" s="213"/>
      <c r="X1" s="213"/>
      <c r="Y1" s="213"/>
    </row>
    <row r="2" spans="1:25">
      <c r="A2" s="214"/>
      <c r="B2" s="214"/>
      <c r="C2" s="214"/>
      <c r="D2" s="214"/>
      <c r="E2" s="214"/>
      <c r="F2" s="214"/>
      <c r="G2" s="214"/>
      <c r="H2" s="214"/>
      <c r="I2" s="214"/>
      <c r="J2" s="214"/>
      <c r="K2" s="214"/>
      <c r="L2" s="214"/>
      <c r="M2" s="214"/>
      <c r="N2" s="214"/>
      <c r="O2" s="214"/>
      <c r="P2" s="214"/>
      <c r="Q2" s="214"/>
      <c r="R2" s="214"/>
      <c r="S2" s="214"/>
      <c r="T2" s="214"/>
      <c r="U2" s="214"/>
      <c r="V2" s="214"/>
      <c r="W2" s="214"/>
      <c r="X2" s="214"/>
      <c r="Y2" s="214"/>
    </row>
    <row r="3" spans="1:25">
      <c r="A3" s="214" t="s">
        <v>1053</v>
      </c>
      <c r="B3" s="214"/>
      <c r="C3" s="214"/>
      <c r="D3" s="214"/>
      <c r="E3" s="214"/>
      <c r="F3" s="214"/>
      <c r="G3" s="214"/>
      <c r="H3" s="214"/>
      <c r="I3" s="214"/>
      <c r="J3" s="214"/>
      <c r="K3" s="214"/>
      <c r="L3" s="214"/>
      <c r="M3" s="214"/>
      <c r="N3" s="214"/>
      <c r="O3" s="214"/>
      <c r="P3" s="214"/>
      <c r="Q3" s="214"/>
      <c r="R3" s="214"/>
      <c r="S3" s="214"/>
      <c r="T3" s="214"/>
      <c r="U3" s="214"/>
      <c r="V3" s="214"/>
      <c r="W3" s="214"/>
      <c r="X3" s="214"/>
      <c r="Y3" s="214"/>
    </row>
    <row r="4" spans="1:25">
      <c r="A4" s="1125" t="s">
        <v>215</v>
      </c>
      <c r="B4" s="1152"/>
      <c r="C4" s="1152"/>
      <c r="D4" s="215" t="s">
        <v>216</v>
      </c>
      <c r="E4" s="216" t="s">
        <v>217</v>
      </c>
      <c r="F4" s="217" t="s">
        <v>187</v>
      </c>
      <c r="G4" s="217" t="s">
        <v>218</v>
      </c>
      <c r="H4" s="217" t="s">
        <v>219</v>
      </c>
      <c r="I4" s="217" t="s">
        <v>220</v>
      </c>
      <c r="J4" s="217" t="s">
        <v>97</v>
      </c>
      <c r="K4" s="217" t="s">
        <v>221</v>
      </c>
      <c r="L4" s="218" t="s">
        <v>222</v>
      </c>
      <c r="M4" s="1140" t="s">
        <v>223</v>
      </c>
      <c r="N4" s="1141"/>
      <c r="O4" s="1141"/>
      <c r="P4" s="1141"/>
      <c r="Q4" s="1142"/>
      <c r="R4" s="1146"/>
      <c r="S4" s="1147"/>
      <c r="T4" s="1147"/>
      <c r="U4" s="1147"/>
      <c r="V4" s="1147"/>
      <c r="W4" s="1147"/>
      <c r="X4" s="1147"/>
      <c r="Y4" s="1148"/>
    </row>
    <row r="5" spans="1:25">
      <c r="A5" s="1164"/>
      <c r="B5" s="1165"/>
      <c r="C5" s="1165"/>
      <c r="D5" s="219" t="s">
        <v>224</v>
      </c>
      <c r="E5" s="220"/>
      <c r="F5" s="220"/>
      <c r="G5" s="220"/>
      <c r="H5" s="220"/>
      <c r="I5" s="220"/>
      <c r="J5" s="220"/>
      <c r="K5" s="220"/>
      <c r="L5" s="221"/>
      <c r="M5" s="1143"/>
      <c r="N5" s="1144"/>
      <c r="O5" s="1144"/>
      <c r="P5" s="1144"/>
      <c r="Q5" s="1145"/>
      <c r="R5" s="1166"/>
      <c r="S5" s="1167"/>
      <c r="T5" s="1167"/>
      <c r="U5" s="1167"/>
      <c r="V5" s="1167"/>
      <c r="W5" s="1167"/>
      <c r="X5" s="1167"/>
      <c r="Y5" s="1168"/>
    </row>
    <row r="6" spans="1:25">
      <c r="A6" s="1154"/>
      <c r="B6" s="1155"/>
      <c r="C6" s="1155"/>
      <c r="D6" s="219" t="s">
        <v>225</v>
      </c>
      <c r="E6" s="220"/>
      <c r="F6" s="220"/>
      <c r="G6" s="220"/>
      <c r="H6" s="220"/>
      <c r="I6" s="220"/>
      <c r="J6" s="220"/>
      <c r="K6" s="220"/>
      <c r="L6" s="221"/>
      <c r="M6" s="1143"/>
      <c r="N6" s="1144"/>
      <c r="O6" s="1144"/>
      <c r="P6" s="1144"/>
      <c r="Q6" s="1145"/>
      <c r="R6" s="1149"/>
      <c r="S6" s="1150"/>
      <c r="T6" s="1150"/>
      <c r="U6" s="1150"/>
      <c r="V6" s="1150"/>
      <c r="W6" s="1150"/>
      <c r="X6" s="1150"/>
      <c r="Y6" s="1151"/>
    </row>
    <row r="7" spans="1:25">
      <c r="A7" s="1140" t="s">
        <v>226</v>
      </c>
      <c r="B7" s="1152"/>
      <c r="C7" s="1153"/>
      <c r="D7" s="219" t="s">
        <v>224</v>
      </c>
      <c r="E7" s="1131" t="s">
        <v>227</v>
      </c>
      <c r="F7" s="1132"/>
      <c r="G7" s="1133"/>
      <c r="H7" s="1134"/>
      <c r="I7" s="222" t="s">
        <v>228</v>
      </c>
      <c r="J7" s="1135"/>
      <c r="K7" s="1136"/>
      <c r="L7" s="1131" t="s">
        <v>229</v>
      </c>
      <c r="M7" s="1132"/>
      <c r="N7" s="1133"/>
      <c r="O7" s="1134"/>
      <c r="P7" s="222" t="s">
        <v>230</v>
      </c>
      <c r="Q7" s="1135"/>
      <c r="R7" s="1136"/>
      <c r="S7" s="1131" t="s">
        <v>231</v>
      </c>
      <c r="T7" s="1132"/>
      <c r="U7" s="1133"/>
      <c r="V7" s="1134"/>
      <c r="W7" s="222" t="s">
        <v>230</v>
      </c>
      <c r="X7" s="1135"/>
      <c r="Y7" s="1136"/>
    </row>
    <row r="8" spans="1:25">
      <c r="A8" s="1164"/>
      <c r="B8" s="1165"/>
      <c r="C8" s="1169"/>
      <c r="D8" s="219" t="s">
        <v>232</v>
      </c>
      <c r="E8" s="1131" t="s">
        <v>227</v>
      </c>
      <c r="F8" s="1132"/>
      <c r="G8" s="1133"/>
      <c r="H8" s="1134"/>
      <c r="I8" s="222" t="s">
        <v>230</v>
      </c>
      <c r="J8" s="1135"/>
      <c r="K8" s="1136"/>
      <c r="L8" s="1131" t="s">
        <v>229</v>
      </c>
      <c r="M8" s="1132"/>
      <c r="N8" s="1133"/>
      <c r="O8" s="1134"/>
      <c r="P8" s="222" t="s">
        <v>230</v>
      </c>
      <c r="Q8" s="1135"/>
      <c r="R8" s="1136"/>
      <c r="S8" s="1131" t="s">
        <v>231</v>
      </c>
      <c r="T8" s="1132"/>
      <c r="U8" s="1133"/>
      <c r="V8" s="1134"/>
      <c r="W8" s="222" t="s">
        <v>233</v>
      </c>
      <c r="X8" s="1135"/>
      <c r="Y8" s="1136"/>
    </row>
    <row r="9" spans="1:25">
      <c r="A9" s="1154"/>
      <c r="B9" s="1155"/>
      <c r="C9" s="1156"/>
      <c r="D9" s="1161" t="s">
        <v>234</v>
      </c>
      <c r="E9" s="1162"/>
      <c r="F9" s="1162"/>
      <c r="G9" s="1162"/>
      <c r="H9" s="1162"/>
      <c r="I9" s="1162"/>
      <c r="J9" s="1162"/>
      <c r="K9" s="1162"/>
      <c r="L9" s="1162"/>
      <c r="M9" s="1163"/>
      <c r="N9" s="223"/>
      <c r="O9" s="223"/>
      <c r="P9" s="223"/>
      <c r="Q9" s="223"/>
      <c r="R9" s="223"/>
      <c r="S9" s="223"/>
      <c r="T9" s="223"/>
      <c r="U9" s="223"/>
      <c r="V9" s="223"/>
      <c r="W9" s="223"/>
      <c r="X9" s="223"/>
      <c r="Y9" s="224"/>
    </row>
    <row r="10" spans="1:25">
      <c r="A10" s="1125" t="s">
        <v>235</v>
      </c>
      <c r="B10" s="1126"/>
      <c r="C10" s="1127"/>
      <c r="D10" s="219" t="s">
        <v>139</v>
      </c>
      <c r="E10" s="1131" t="s">
        <v>227</v>
      </c>
      <c r="F10" s="1132"/>
      <c r="G10" s="1133"/>
      <c r="H10" s="1134"/>
      <c r="I10" s="222" t="s">
        <v>230</v>
      </c>
      <c r="J10" s="1135"/>
      <c r="K10" s="1136"/>
      <c r="L10" s="1131" t="s">
        <v>229</v>
      </c>
      <c r="M10" s="1132"/>
      <c r="N10" s="1133"/>
      <c r="O10" s="1134"/>
      <c r="P10" s="222" t="s">
        <v>233</v>
      </c>
      <c r="Q10" s="1135"/>
      <c r="R10" s="1136"/>
      <c r="S10" s="1131" t="s">
        <v>231</v>
      </c>
      <c r="T10" s="1132"/>
      <c r="U10" s="1133"/>
      <c r="V10" s="1134"/>
      <c r="W10" s="222" t="s">
        <v>230</v>
      </c>
      <c r="X10" s="1135"/>
      <c r="Y10" s="1136"/>
    </row>
    <row r="11" spans="1:25">
      <c r="A11" s="1158"/>
      <c r="B11" s="1159"/>
      <c r="C11" s="1160"/>
      <c r="D11" s="219" t="s">
        <v>232</v>
      </c>
      <c r="E11" s="1131" t="s">
        <v>227</v>
      </c>
      <c r="F11" s="1132"/>
      <c r="G11" s="1133"/>
      <c r="H11" s="1134"/>
      <c r="I11" s="222" t="s">
        <v>233</v>
      </c>
      <c r="J11" s="1135"/>
      <c r="K11" s="1136"/>
      <c r="L11" s="1131" t="s">
        <v>229</v>
      </c>
      <c r="M11" s="1132"/>
      <c r="N11" s="1133"/>
      <c r="O11" s="1134"/>
      <c r="P11" s="222" t="s">
        <v>233</v>
      </c>
      <c r="Q11" s="1135"/>
      <c r="R11" s="1136"/>
      <c r="S11" s="1131" t="s">
        <v>231</v>
      </c>
      <c r="T11" s="1132"/>
      <c r="U11" s="1133"/>
      <c r="V11" s="1134"/>
      <c r="W11" s="222" t="s">
        <v>233</v>
      </c>
      <c r="X11" s="1135"/>
      <c r="Y11" s="1136"/>
    </row>
    <row r="12" spans="1:25">
      <c r="A12" s="1128"/>
      <c r="B12" s="1129"/>
      <c r="C12" s="1130"/>
      <c r="D12" s="1161" t="s">
        <v>234</v>
      </c>
      <c r="E12" s="1162"/>
      <c r="F12" s="1162"/>
      <c r="G12" s="1162"/>
      <c r="H12" s="1162"/>
      <c r="I12" s="1162"/>
      <c r="J12" s="1162"/>
      <c r="K12" s="1162"/>
      <c r="L12" s="1162"/>
      <c r="M12" s="1163"/>
      <c r="N12" s="223"/>
      <c r="O12" s="223"/>
      <c r="P12" s="223"/>
      <c r="Q12" s="223"/>
      <c r="R12" s="223"/>
      <c r="S12" s="223"/>
      <c r="T12" s="223"/>
      <c r="U12" s="223"/>
      <c r="V12" s="223"/>
      <c r="W12" s="223"/>
      <c r="X12" s="223"/>
      <c r="Y12" s="224"/>
    </row>
    <row r="13" spans="1:25" ht="32.25" customHeight="1">
      <c r="A13" s="1119" t="s">
        <v>236</v>
      </c>
      <c r="B13" s="1120"/>
      <c r="C13" s="1121"/>
      <c r="D13" s="1122"/>
      <c r="E13" s="1123"/>
      <c r="F13" s="1123"/>
      <c r="G13" s="1123"/>
      <c r="H13" s="1123"/>
      <c r="I13" s="1123"/>
      <c r="J13" s="1123"/>
      <c r="K13" s="1123"/>
      <c r="L13" s="1123"/>
      <c r="M13" s="1123"/>
      <c r="N13" s="1123"/>
      <c r="O13" s="1123"/>
      <c r="P13" s="1123"/>
      <c r="Q13" s="1123"/>
      <c r="R13" s="1123"/>
      <c r="S13" s="1123"/>
      <c r="T13" s="1123"/>
      <c r="U13" s="1123"/>
      <c r="V13" s="1123"/>
      <c r="W13" s="1123"/>
      <c r="X13" s="1123"/>
      <c r="Y13" s="1124"/>
    </row>
    <row r="14" spans="1:25" ht="44.25" customHeight="1">
      <c r="A14" s="1157" t="s">
        <v>237</v>
      </c>
      <c r="B14" s="1157"/>
      <c r="C14" s="1157"/>
      <c r="D14" s="1157"/>
      <c r="E14" s="1157"/>
      <c r="F14" s="1157"/>
      <c r="G14" s="1157"/>
      <c r="H14" s="1157"/>
      <c r="I14" s="1157"/>
      <c r="J14" s="1157"/>
      <c r="K14" s="1157"/>
      <c r="L14" s="1157"/>
      <c r="M14" s="1157"/>
      <c r="N14" s="1157"/>
      <c r="O14" s="1157"/>
      <c r="P14" s="1157"/>
      <c r="Q14" s="1157"/>
      <c r="R14" s="1157"/>
      <c r="S14" s="1157"/>
      <c r="T14" s="1157"/>
      <c r="U14" s="1157"/>
      <c r="V14" s="1157"/>
      <c r="W14" s="1157"/>
      <c r="X14" s="1157"/>
      <c r="Y14" s="1157"/>
    </row>
    <row r="15" spans="1:25">
      <c r="A15" s="225"/>
      <c r="B15" s="225"/>
      <c r="C15" s="225"/>
      <c r="D15" s="226"/>
      <c r="E15" s="227"/>
      <c r="F15" s="227"/>
      <c r="G15" s="227"/>
      <c r="H15" s="227"/>
      <c r="I15" s="227"/>
      <c r="J15" s="227"/>
      <c r="K15" s="227"/>
      <c r="L15" s="227"/>
      <c r="M15" s="227"/>
      <c r="N15" s="227"/>
      <c r="O15" s="227"/>
      <c r="P15" s="227"/>
      <c r="Q15" s="227"/>
      <c r="R15" s="227"/>
      <c r="S15" s="227"/>
      <c r="T15" s="227"/>
      <c r="U15" s="227"/>
      <c r="V15" s="227"/>
      <c r="W15" s="227"/>
      <c r="X15" s="227"/>
      <c r="Y15" s="227"/>
    </row>
    <row r="16" spans="1:25">
      <c r="A16" s="214" t="s">
        <v>238</v>
      </c>
      <c r="B16" s="214"/>
      <c r="C16" s="214"/>
      <c r="D16" s="214"/>
      <c r="E16" s="214"/>
      <c r="F16" s="214"/>
      <c r="G16" s="214"/>
      <c r="H16" s="214"/>
      <c r="I16" s="214"/>
      <c r="J16" s="214"/>
      <c r="K16" s="214"/>
      <c r="L16" s="214"/>
      <c r="M16" s="214"/>
      <c r="N16" s="214"/>
      <c r="O16" s="214"/>
      <c r="P16" s="214"/>
      <c r="Q16" s="214"/>
      <c r="R16" s="214"/>
      <c r="S16" s="214"/>
      <c r="T16" s="214"/>
      <c r="U16" s="214"/>
      <c r="V16" s="214"/>
      <c r="W16" s="214"/>
      <c r="X16" s="214"/>
      <c r="Y16" s="214"/>
    </row>
    <row r="17" spans="1:25" ht="13.5" customHeight="1">
      <c r="A17" s="1125" t="s">
        <v>215</v>
      </c>
      <c r="B17" s="1152"/>
      <c r="C17" s="1152"/>
      <c r="D17" s="215" t="s">
        <v>216</v>
      </c>
      <c r="E17" s="216" t="s">
        <v>217</v>
      </c>
      <c r="F17" s="217" t="s">
        <v>187</v>
      </c>
      <c r="G17" s="217" t="s">
        <v>218</v>
      </c>
      <c r="H17" s="217" t="s">
        <v>219</v>
      </c>
      <c r="I17" s="217" t="s">
        <v>220</v>
      </c>
      <c r="J17" s="217" t="s">
        <v>97</v>
      </c>
      <c r="K17" s="217" t="s">
        <v>221</v>
      </c>
      <c r="L17" s="218" t="s">
        <v>222</v>
      </c>
      <c r="M17" s="1140" t="s">
        <v>223</v>
      </c>
      <c r="N17" s="1141"/>
      <c r="O17" s="1141"/>
      <c r="P17" s="1141"/>
      <c r="Q17" s="1142"/>
      <c r="R17" s="1146"/>
      <c r="S17" s="1147"/>
      <c r="T17" s="1147"/>
      <c r="U17" s="1147"/>
      <c r="V17" s="1147"/>
      <c r="W17" s="1147"/>
      <c r="X17" s="1147"/>
      <c r="Y17" s="1148"/>
    </row>
    <row r="18" spans="1:25">
      <c r="A18" s="1164"/>
      <c r="B18" s="1165"/>
      <c r="C18" s="1165"/>
      <c r="D18" s="219" t="s">
        <v>224</v>
      </c>
      <c r="E18" s="220"/>
      <c r="F18" s="220"/>
      <c r="G18" s="220"/>
      <c r="H18" s="220"/>
      <c r="I18" s="220"/>
      <c r="J18" s="220"/>
      <c r="K18" s="220"/>
      <c r="L18" s="221"/>
      <c r="M18" s="1143"/>
      <c r="N18" s="1144"/>
      <c r="O18" s="1144"/>
      <c r="P18" s="1144"/>
      <c r="Q18" s="1145"/>
      <c r="R18" s="1166"/>
      <c r="S18" s="1167"/>
      <c r="T18" s="1167"/>
      <c r="U18" s="1167"/>
      <c r="V18" s="1167"/>
      <c r="W18" s="1167"/>
      <c r="X18" s="1167"/>
      <c r="Y18" s="1168"/>
    </row>
    <row r="19" spans="1:25">
      <c r="A19" s="1154"/>
      <c r="B19" s="1155"/>
      <c r="C19" s="1155"/>
      <c r="D19" s="219" t="s">
        <v>239</v>
      </c>
      <c r="E19" s="220"/>
      <c r="F19" s="220"/>
      <c r="G19" s="220"/>
      <c r="H19" s="220"/>
      <c r="I19" s="220"/>
      <c r="J19" s="220"/>
      <c r="K19" s="220"/>
      <c r="L19" s="221"/>
      <c r="M19" s="1143"/>
      <c r="N19" s="1144"/>
      <c r="O19" s="1144"/>
      <c r="P19" s="1144"/>
      <c r="Q19" s="1145"/>
      <c r="R19" s="1149"/>
      <c r="S19" s="1150"/>
      <c r="T19" s="1150"/>
      <c r="U19" s="1150"/>
      <c r="V19" s="1150"/>
      <c r="W19" s="1150"/>
      <c r="X19" s="1150"/>
      <c r="Y19" s="1151"/>
    </row>
    <row r="20" spans="1:25" ht="13.5" customHeight="1">
      <c r="A20" s="1140" t="s">
        <v>226</v>
      </c>
      <c r="B20" s="1152"/>
      <c r="C20" s="1153"/>
      <c r="D20" s="219" t="s">
        <v>240</v>
      </c>
      <c r="E20" s="1131" t="s">
        <v>227</v>
      </c>
      <c r="F20" s="1132"/>
      <c r="G20" s="1133"/>
      <c r="H20" s="1134"/>
      <c r="I20" s="222" t="s">
        <v>228</v>
      </c>
      <c r="J20" s="1135"/>
      <c r="K20" s="1136"/>
      <c r="L20" s="1131" t="s">
        <v>229</v>
      </c>
      <c r="M20" s="1132"/>
      <c r="N20" s="1133"/>
      <c r="O20" s="1134"/>
      <c r="P20" s="222" t="s">
        <v>230</v>
      </c>
      <c r="Q20" s="1135"/>
      <c r="R20" s="1136"/>
      <c r="S20" s="1131" t="s">
        <v>231</v>
      </c>
      <c r="T20" s="1132"/>
      <c r="U20" s="1133"/>
      <c r="V20" s="1134"/>
      <c r="W20" s="222" t="s">
        <v>241</v>
      </c>
      <c r="X20" s="1135"/>
      <c r="Y20" s="1136"/>
    </row>
    <row r="21" spans="1:25" ht="13.5" customHeight="1">
      <c r="A21" s="1164"/>
      <c r="B21" s="1165"/>
      <c r="C21" s="1169"/>
      <c r="D21" s="219" t="s">
        <v>225</v>
      </c>
      <c r="E21" s="1131" t="s">
        <v>227</v>
      </c>
      <c r="F21" s="1132"/>
      <c r="G21" s="1133"/>
      <c r="H21" s="1134"/>
      <c r="I21" s="222" t="s">
        <v>230</v>
      </c>
      <c r="J21" s="1135"/>
      <c r="K21" s="1136"/>
      <c r="L21" s="1131" t="s">
        <v>229</v>
      </c>
      <c r="M21" s="1132"/>
      <c r="N21" s="1133"/>
      <c r="O21" s="1134"/>
      <c r="P21" s="222" t="s">
        <v>242</v>
      </c>
      <c r="Q21" s="1135"/>
      <c r="R21" s="1136"/>
      <c r="S21" s="1131" t="s">
        <v>231</v>
      </c>
      <c r="T21" s="1132"/>
      <c r="U21" s="1133"/>
      <c r="V21" s="1134"/>
      <c r="W21" s="222" t="s">
        <v>241</v>
      </c>
      <c r="X21" s="1135"/>
      <c r="Y21" s="1136"/>
    </row>
    <row r="22" spans="1:25">
      <c r="A22" s="1154"/>
      <c r="B22" s="1155"/>
      <c r="C22" s="1156"/>
      <c r="D22" s="1161" t="s">
        <v>234</v>
      </c>
      <c r="E22" s="1162"/>
      <c r="F22" s="1162"/>
      <c r="G22" s="1162"/>
      <c r="H22" s="1162"/>
      <c r="I22" s="1162"/>
      <c r="J22" s="1162"/>
      <c r="K22" s="1162"/>
      <c r="L22" s="1162"/>
      <c r="M22" s="1163"/>
      <c r="N22" s="223"/>
      <c r="O22" s="223"/>
      <c r="P22" s="223"/>
      <c r="Q22" s="223"/>
      <c r="R22" s="223"/>
      <c r="S22" s="223"/>
      <c r="T22" s="223"/>
      <c r="U22" s="223"/>
      <c r="V22" s="223"/>
      <c r="W22" s="223"/>
      <c r="X22" s="223"/>
      <c r="Y22" s="224"/>
    </row>
    <row r="23" spans="1:25" ht="13.5" customHeight="1">
      <c r="A23" s="1125" t="s">
        <v>235</v>
      </c>
      <c r="B23" s="1126"/>
      <c r="C23" s="1127"/>
      <c r="D23" s="219" t="s">
        <v>243</v>
      </c>
      <c r="E23" s="1131" t="s">
        <v>227</v>
      </c>
      <c r="F23" s="1132"/>
      <c r="G23" s="1133"/>
      <c r="H23" s="1134"/>
      <c r="I23" s="222" t="s">
        <v>233</v>
      </c>
      <c r="J23" s="1135"/>
      <c r="K23" s="1136"/>
      <c r="L23" s="1131" t="s">
        <v>229</v>
      </c>
      <c r="M23" s="1132"/>
      <c r="N23" s="1133"/>
      <c r="O23" s="1134"/>
      <c r="P23" s="222" t="s">
        <v>233</v>
      </c>
      <c r="Q23" s="1135"/>
      <c r="R23" s="1136"/>
      <c r="S23" s="1131" t="s">
        <v>231</v>
      </c>
      <c r="T23" s="1132"/>
      <c r="U23" s="1133"/>
      <c r="V23" s="1134"/>
      <c r="W23" s="222" t="s">
        <v>233</v>
      </c>
      <c r="X23" s="1135"/>
      <c r="Y23" s="1136"/>
    </row>
    <row r="24" spans="1:25" ht="13.5" customHeight="1">
      <c r="A24" s="1158"/>
      <c r="B24" s="1159"/>
      <c r="C24" s="1160"/>
      <c r="D24" s="219" t="s">
        <v>244</v>
      </c>
      <c r="E24" s="1131" t="s">
        <v>227</v>
      </c>
      <c r="F24" s="1132"/>
      <c r="G24" s="1133"/>
      <c r="H24" s="1134"/>
      <c r="I24" s="222" t="s">
        <v>242</v>
      </c>
      <c r="J24" s="1135"/>
      <c r="K24" s="1136"/>
      <c r="L24" s="1131" t="s">
        <v>229</v>
      </c>
      <c r="M24" s="1132"/>
      <c r="N24" s="1133"/>
      <c r="O24" s="1134"/>
      <c r="P24" s="222" t="s">
        <v>241</v>
      </c>
      <c r="Q24" s="1135"/>
      <c r="R24" s="1136"/>
      <c r="S24" s="1131" t="s">
        <v>231</v>
      </c>
      <c r="T24" s="1132"/>
      <c r="U24" s="1133"/>
      <c r="V24" s="1134"/>
      <c r="W24" s="222" t="s">
        <v>233</v>
      </c>
      <c r="X24" s="1135"/>
      <c r="Y24" s="1136"/>
    </row>
    <row r="25" spans="1:25">
      <c r="A25" s="1128"/>
      <c r="B25" s="1129"/>
      <c r="C25" s="1130"/>
      <c r="D25" s="1161" t="s">
        <v>234</v>
      </c>
      <c r="E25" s="1162"/>
      <c r="F25" s="1162"/>
      <c r="G25" s="1162"/>
      <c r="H25" s="1162"/>
      <c r="I25" s="1162"/>
      <c r="J25" s="1162"/>
      <c r="K25" s="1162"/>
      <c r="L25" s="1162"/>
      <c r="M25" s="1163"/>
      <c r="N25" s="223"/>
      <c r="O25" s="223"/>
      <c r="P25" s="223"/>
      <c r="Q25" s="223"/>
      <c r="R25" s="223"/>
      <c r="S25" s="223"/>
      <c r="T25" s="223"/>
      <c r="U25" s="223"/>
      <c r="V25" s="223"/>
      <c r="W25" s="223"/>
      <c r="X25" s="223"/>
      <c r="Y25" s="224"/>
    </row>
    <row r="26" spans="1:25" ht="32.25" customHeight="1">
      <c r="A26" s="1119" t="s">
        <v>236</v>
      </c>
      <c r="B26" s="1120"/>
      <c r="C26" s="1121"/>
      <c r="D26" s="1122"/>
      <c r="E26" s="1123"/>
      <c r="F26" s="1123"/>
      <c r="G26" s="1123"/>
      <c r="H26" s="1123"/>
      <c r="I26" s="1123"/>
      <c r="J26" s="1123"/>
      <c r="K26" s="1123"/>
      <c r="L26" s="1123"/>
      <c r="M26" s="1123"/>
      <c r="N26" s="1123"/>
      <c r="O26" s="1123"/>
      <c r="P26" s="1123"/>
      <c r="Q26" s="1123"/>
      <c r="R26" s="1123"/>
      <c r="S26" s="1123"/>
      <c r="T26" s="1123"/>
      <c r="U26" s="1123"/>
      <c r="V26" s="1123"/>
      <c r="W26" s="1123"/>
      <c r="X26" s="1123"/>
      <c r="Y26" s="1124"/>
    </row>
    <row r="27" spans="1:25" ht="44.25" customHeight="1">
      <c r="A27" s="1157" t="s">
        <v>245</v>
      </c>
      <c r="B27" s="1157"/>
      <c r="C27" s="1157"/>
      <c r="D27" s="1157"/>
      <c r="E27" s="1157"/>
      <c r="F27" s="1157"/>
      <c r="G27" s="1157"/>
      <c r="H27" s="1157"/>
      <c r="I27" s="1157"/>
      <c r="J27" s="1157"/>
      <c r="K27" s="1157"/>
      <c r="L27" s="1157"/>
      <c r="M27" s="1157"/>
      <c r="N27" s="1157"/>
      <c r="O27" s="1157"/>
      <c r="P27" s="1157"/>
      <c r="Q27" s="1157"/>
      <c r="R27" s="1157"/>
      <c r="S27" s="1157"/>
      <c r="T27" s="1157"/>
      <c r="U27" s="1157"/>
      <c r="V27" s="1157"/>
      <c r="W27" s="1157"/>
      <c r="X27" s="1157"/>
      <c r="Y27" s="1157"/>
    </row>
    <row r="28" spans="1:25">
      <c r="A28" s="225"/>
      <c r="B28" s="225"/>
      <c r="C28" s="225"/>
      <c r="D28" s="226"/>
      <c r="E28" s="227"/>
      <c r="F28" s="227"/>
      <c r="G28" s="227"/>
      <c r="H28" s="227"/>
      <c r="I28" s="227"/>
      <c r="J28" s="227"/>
      <c r="K28" s="227"/>
      <c r="L28" s="227"/>
      <c r="M28" s="227"/>
      <c r="N28" s="227"/>
      <c r="O28" s="227"/>
      <c r="P28" s="227"/>
      <c r="Q28" s="227"/>
      <c r="R28" s="227"/>
      <c r="S28" s="227"/>
      <c r="T28" s="227"/>
      <c r="U28" s="227"/>
      <c r="V28" s="227"/>
      <c r="W28" s="227"/>
      <c r="X28" s="227"/>
      <c r="Y28" s="227"/>
    </row>
    <row r="29" spans="1:25">
      <c r="A29" s="214" t="s">
        <v>246</v>
      </c>
      <c r="B29" s="214"/>
      <c r="C29" s="214"/>
      <c r="D29" s="214"/>
      <c r="E29" s="214"/>
      <c r="F29" s="214"/>
      <c r="G29" s="214"/>
      <c r="H29" s="214"/>
      <c r="I29" s="214"/>
      <c r="J29" s="214"/>
      <c r="K29" s="214"/>
      <c r="L29" s="214"/>
      <c r="M29" s="214"/>
      <c r="N29" s="214"/>
      <c r="O29" s="214"/>
      <c r="P29" s="214"/>
      <c r="Q29" s="214"/>
      <c r="R29" s="214"/>
      <c r="S29" s="214"/>
      <c r="T29" s="214"/>
      <c r="U29" s="214"/>
      <c r="V29" s="214"/>
      <c r="W29" s="214"/>
      <c r="X29" s="214"/>
      <c r="Y29" s="214"/>
    </row>
    <row r="30" spans="1:25">
      <c r="A30" s="1125" t="s">
        <v>215</v>
      </c>
      <c r="B30" s="1126"/>
      <c r="C30" s="1126"/>
      <c r="D30" s="1127"/>
      <c r="E30" s="216" t="s">
        <v>217</v>
      </c>
      <c r="F30" s="217" t="s">
        <v>187</v>
      </c>
      <c r="G30" s="217" t="s">
        <v>218</v>
      </c>
      <c r="H30" s="217" t="s">
        <v>219</v>
      </c>
      <c r="I30" s="217" t="s">
        <v>220</v>
      </c>
      <c r="J30" s="217" t="s">
        <v>97</v>
      </c>
      <c r="K30" s="217" t="s">
        <v>221</v>
      </c>
      <c r="L30" s="218" t="s">
        <v>222</v>
      </c>
      <c r="M30" s="1140" t="s">
        <v>223</v>
      </c>
      <c r="N30" s="1141"/>
      <c r="O30" s="1141"/>
      <c r="P30" s="1141"/>
      <c r="Q30" s="1142"/>
      <c r="R30" s="1146"/>
      <c r="S30" s="1147"/>
      <c r="T30" s="1147"/>
      <c r="U30" s="1147"/>
      <c r="V30" s="1147"/>
      <c r="W30" s="1147"/>
      <c r="X30" s="1147"/>
      <c r="Y30" s="1148"/>
    </row>
    <row r="31" spans="1:25">
      <c r="A31" s="1128"/>
      <c r="B31" s="1129"/>
      <c r="C31" s="1129"/>
      <c r="D31" s="1130"/>
      <c r="E31" s="220"/>
      <c r="F31" s="220"/>
      <c r="G31" s="220"/>
      <c r="H31" s="220"/>
      <c r="I31" s="220"/>
      <c r="J31" s="220"/>
      <c r="K31" s="220"/>
      <c r="L31" s="221"/>
      <c r="M31" s="1143"/>
      <c r="N31" s="1144"/>
      <c r="O31" s="1144"/>
      <c r="P31" s="1144"/>
      <c r="Q31" s="1145"/>
      <c r="R31" s="1149"/>
      <c r="S31" s="1150"/>
      <c r="T31" s="1150"/>
      <c r="U31" s="1150"/>
      <c r="V31" s="1150"/>
      <c r="W31" s="1150"/>
      <c r="X31" s="1150"/>
      <c r="Y31" s="1151"/>
    </row>
    <row r="32" spans="1:25">
      <c r="A32" s="1140" t="s">
        <v>226</v>
      </c>
      <c r="B32" s="1152"/>
      <c r="C32" s="1152"/>
      <c r="D32" s="1153"/>
      <c r="E32" s="1131" t="s">
        <v>227</v>
      </c>
      <c r="F32" s="1132"/>
      <c r="G32" s="1133"/>
      <c r="H32" s="1134"/>
      <c r="I32" s="222" t="s">
        <v>233</v>
      </c>
      <c r="J32" s="1135"/>
      <c r="K32" s="1136"/>
      <c r="L32" s="1131" t="s">
        <v>229</v>
      </c>
      <c r="M32" s="1132"/>
      <c r="N32" s="1133"/>
      <c r="O32" s="1134"/>
      <c r="P32" s="222" t="s">
        <v>247</v>
      </c>
      <c r="Q32" s="1135"/>
      <c r="R32" s="1136"/>
      <c r="S32" s="1131" t="s">
        <v>231</v>
      </c>
      <c r="T32" s="1132"/>
      <c r="U32" s="1133"/>
      <c r="V32" s="1134"/>
      <c r="W32" s="222" t="s">
        <v>248</v>
      </c>
      <c r="X32" s="1135"/>
      <c r="Y32" s="1136"/>
    </row>
    <row r="33" spans="1:25">
      <c r="A33" s="1154"/>
      <c r="B33" s="1155"/>
      <c r="C33" s="1155"/>
      <c r="D33" s="1156"/>
      <c r="E33" s="1137" t="s">
        <v>234</v>
      </c>
      <c r="F33" s="1138"/>
      <c r="G33" s="1138"/>
      <c r="H33" s="1138"/>
      <c r="I33" s="1138"/>
      <c r="J33" s="1138"/>
      <c r="K33" s="1138"/>
      <c r="L33" s="1138"/>
      <c r="M33" s="1139"/>
      <c r="N33" s="223"/>
      <c r="O33" s="223"/>
      <c r="P33" s="223"/>
      <c r="Q33" s="223"/>
      <c r="R33" s="223"/>
      <c r="S33" s="223"/>
      <c r="T33" s="223"/>
      <c r="U33" s="223"/>
      <c r="V33" s="223"/>
      <c r="W33" s="223"/>
      <c r="X33" s="223"/>
      <c r="Y33" s="224"/>
    </row>
    <row r="34" spans="1:25">
      <c r="A34" s="1125" t="s">
        <v>235</v>
      </c>
      <c r="B34" s="1126"/>
      <c r="C34" s="1126"/>
      <c r="D34" s="1127"/>
      <c r="E34" s="1131" t="s">
        <v>227</v>
      </c>
      <c r="F34" s="1132"/>
      <c r="G34" s="1133"/>
      <c r="H34" s="1134"/>
      <c r="I34" s="222" t="s">
        <v>248</v>
      </c>
      <c r="J34" s="1135"/>
      <c r="K34" s="1136"/>
      <c r="L34" s="1131" t="s">
        <v>229</v>
      </c>
      <c r="M34" s="1132"/>
      <c r="N34" s="1133"/>
      <c r="O34" s="1134"/>
      <c r="P34" s="222" t="s">
        <v>248</v>
      </c>
      <c r="Q34" s="1135"/>
      <c r="R34" s="1136"/>
      <c r="S34" s="1131" t="s">
        <v>231</v>
      </c>
      <c r="T34" s="1132"/>
      <c r="U34" s="1133"/>
      <c r="V34" s="1134"/>
      <c r="W34" s="222" t="s">
        <v>249</v>
      </c>
      <c r="X34" s="1135"/>
      <c r="Y34" s="1136"/>
    </row>
    <row r="35" spans="1:25">
      <c r="A35" s="1128"/>
      <c r="B35" s="1129"/>
      <c r="C35" s="1129"/>
      <c r="D35" s="1130"/>
      <c r="E35" s="1137" t="s">
        <v>234</v>
      </c>
      <c r="F35" s="1138"/>
      <c r="G35" s="1138"/>
      <c r="H35" s="1138"/>
      <c r="I35" s="1138"/>
      <c r="J35" s="1138"/>
      <c r="K35" s="1138"/>
      <c r="L35" s="1138"/>
      <c r="M35" s="1139"/>
      <c r="N35" s="223"/>
      <c r="O35" s="223"/>
      <c r="P35" s="223"/>
      <c r="Q35" s="223"/>
      <c r="R35" s="223"/>
      <c r="S35" s="223"/>
      <c r="T35" s="223"/>
      <c r="U35" s="223"/>
      <c r="V35" s="223"/>
      <c r="W35" s="223"/>
      <c r="X35" s="223"/>
      <c r="Y35" s="224"/>
    </row>
    <row r="36" spans="1:25" ht="32.25" customHeight="1">
      <c r="A36" s="1119" t="s">
        <v>236</v>
      </c>
      <c r="B36" s="1120"/>
      <c r="C36" s="1121"/>
      <c r="D36" s="1122"/>
      <c r="E36" s="1123"/>
      <c r="F36" s="1123"/>
      <c r="G36" s="1123"/>
      <c r="H36" s="1123"/>
      <c r="I36" s="1123"/>
      <c r="J36" s="1123"/>
      <c r="K36" s="1123"/>
      <c r="L36" s="1123"/>
      <c r="M36" s="1123"/>
      <c r="N36" s="1123"/>
      <c r="O36" s="1123"/>
      <c r="P36" s="1123"/>
      <c r="Q36" s="1123"/>
      <c r="R36" s="1123"/>
      <c r="S36" s="1123"/>
      <c r="T36" s="1123"/>
      <c r="U36" s="1123"/>
      <c r="V36" s="1123"/>
      <c r="W36" s="1123"/>
      <c r="X36" s="1123"/>
      <c r="Y36" s="1124"/>
    </row>
    <row r="37" spans="1:25">
      <c r="A37" s="214"/>
      <c r="B37" s="214"/>
      <c r="C37" s="214"/>
      <c r="D37" s="214"/>
      <c r="E37" s="214"/>
      <c r="F37" s="214"/>
      <c r="G37" s="214"/>
      <c r="H37" s="214"/>
      <c r="I37" s="214"/>
      <c r="J37" s="214"/>
      <c r="K37" s="214"/>
      <c r="L37" s="214"/>
      <c r="M37" s="214"/>
      <c r="N37" s="214"/>
      <c r="O37" s="214"/>
      <c r="P37" s="214"/>
      <c r="Q37" s="214"/>
      <c r="R37" s="214"/>
      <c r="S37" s="214"/>
      <c r="T37" s="214"/>
      <c r="U37" s="214"/>
      <c r="V37" s="214"/>
      <c r="W37" s="214"/>
      <c r="X37" s="214"/>
      <c r="Y37" s="214"/>
    </row>
    <row r="38" spans="1:25">
      <c r="A38" s="214" t="s">
        <v>250</v>
      </c>
      <c r="B38" s="214"/>
      <c r="C38" s="214"/>
      <c r="D38" s="214"/>
      <c r="E38" s="214"/>
      <c r="F38" s="214"/>
      <c r="G38" s="214"/>
      <c r="H38" s="214"/>
      <c r="I38" s="214"/>
      <c r="J38" s="214"/>
      <c r="K38" s="214"/>
      <c r="L38" s="214"/>
      <c r="M38" s="214"/>
      <c r="N38" s="214"/>
      <c r="O38" s="214"/>
      <c r="P38" s="214"/>
      <c r="Q38" s="214"/>
      <c r="R38" s="214"/>
      <c r="S38" s="214"/>
      <c r="T38" s="214"/>
      <c r="U38" s="214"/>
      <c r="V38" s="214"/>
      <c r="W38" s="214"/>
      <c r="X38" s="214"/>
      <c r="Y38" s="214"/>
    </row>
    <row r="39" spans="1:25">
      <c r="A39" s="1125" t="s">
        <v>215</v>
      </c>
      <c r="B39" s="1126"/>
      <c r="C39" s="1126"/>
      <c r="D39" s="1127"/>
      <c r="E39" s="216" t="s">
        <v>217</v>
      </c>
      <c r="F39" s="217" t="s">
        <v>187</v>
      </c>
      <c r="G39" s="217" t="s">
        <v>218</v>
      </c>
      <c r="H39" s="217" t="s">
        <v>219</v>
      </c>
      <c r="I39" s="217" t="s">
        <v>220</v>
      </c>
      <c r="J39" s="217" t="s">
        <v>97</v>
      </c>
      <c r="K39" s="217" t="s">
        <v>221</v>
      </c>
      <c r="L39" s="218" t="s">
        <v>222</v>
      </c>
      <c r="M39" s="1140" t="s">
        <v>223</v>
      </c>
      <c r="N39" s="1141"/>
      <c r="O39" s="1141"/>
      <c r="P39" s="1141"/>
      <c r="Q39" s="1142"/>
      <c r="R39" s="1146"/>
      <c r="S39" s="1147"/>
      <c r="T39" s="1147"/>
      <c r="U39" s="1147"/>
      <c r="V39" s="1147"/>
      <c r="W39" s="1147"/>
      <c r="X39" s="1147"/>
      <c r="Y39" s="1148"/>
    </row>
    <row r="40" spans="1:25">
      <c r="A40" s="1128"/>
      <c r="B40" s="1129"/>
      <c r="C40" s="1129"/>
      <c r="D40" s="1130"/>
      <c r="E40" s="220"/>
      <c r="F40" s="220"/>
      <c r="G40" s="220"/>
      <c r="H40" s="220"/>
      <c r="I40" s="220"/>
      <c r="J40" s="220"/>
      <c r="K40" s="220"/>
      <c r="L40" s="221"/>
      <c r="M40" s="1143"/>
      <c r="N40" s="1144"/>
      <c r="O40" s="1144"/>
      <c r="P40" s="1144"/>
      <c r="Q40" s="1145"/>
      <c r="R40" s="1149"/>
      <c r="S40" s="1150"/>
      <c r="T40" s="1150"/>
      <c r="U40" s="1150"/>
      <c r="V40" s="1150"/>
      <c r="W40" s="1150"/>
      <c r="X40" s="1150"/>
      <c r="Y40" s="1151"/>
    </row>
    <row r="41" spans="1:25">
      <c r="A41" s="1140" t="s">
        <v>226</v>
      </c>
      <c r="B41" s="1152"/>
      <c r="C41" s="1152"/>
      <c r="D41" s="1153"/>
      <c r="E41" s="1131" t="s">
        <v>227</v>
      </c>
      <c r="F41" s="1132"/>
      <c r="G41" s="1133"/>
      <c r="H41" s="1134"/>
      <c r="I41" s="222" t="s">
        <v>249</v>
      </c>
      <c r="J41" s="1135"/>
      <c r="K41" s="1136"/>
      <c r="L41" s="1131" t="s">
        <v>229</v>
      </c>
      <c r="M41" s="1132"/>
      <c r="N41" s="1133"/>
      <c r="O41" s="1134"/>
      <c r="P41" s="222" t="s">
        <v>249</v>
      </c>
      <c r="Q41" s="1135"/>
      <c r="R41" s="1136"/>
      <c r="S41" s="1131" t="s">
        <v>231</v>
      </c>
      <c r="T41" s="1132"/>
      <c r="U41" s="1133"/>
      <c r="V41" s="1134"/>
      <c r="W41" s="222" t="s">
        <v>241</v>
      </c>
      <c r="X41" s="1135"/>
      <c r="Y41" s="1136"/>
    </row>
    <row r="42" spans="1:25">
      <c r="A42" s="1154"/>
      <c r="B42" s="1155"/>
      <c r="C42" s="1155"/>
      <c r="D42" s="1156"/>
      <c r="E42" s="1137" t="s">
        <v>234</v>
      </c>
      <c r="F42" s="1138"/>
      <c r="G42" s="1138"/>
      <c r="H42" s="1138"/>
      <c r="I42" s="1138"/>
      <c r="J42" s="1138"/>
      <c r="K42" s="1138"/>
      <c r="L42" s="1138"/>
      <c r="M42" s="1139"/>
      <c r="N42" s="223"/>
      <c r="O42" s="223"/>
      <c r="P42" s="223"/>
      <c r="Q42" s="223"/>
      <c r="R42" s="223"/>
      <c r="S42" s="223"/>
      <c r="T42" s="223"/>
      <c r="U42" s="223"/>
      <c r="V42" s="223"/>
      <c r="W42" s="223"/>
      <c r="X42" s="223"/>
      <c r="Y42" s="224"/>
    </row>
    <row r="43" spans="1:25">
      <c r="A43" s="1125" t="s">
        <v>235</v>
      </c>
      <c r="B43" s="1126"/>
      <c r="C43" s="1126"/>
      <c r="D43" s="1127"/>
      <c r="E43" s="1131" t="s">
        <v>227</v>
      </c>
      <c r="F43" s="1132"/>
      <c r="G43" s="1133"/>
      <c r="H43" s="1134"/>
      <c r="I43" s="222" t="s">
        <v>249</v>
      </c>
      <c r="J43" s="1135"/>
      <c r="K43" s="1136"/>
      <c r="L43" s="1131" t="s">
        <v>229</v>
      </c>
      <c r="M43" s="1132"/>
      <c r="N43" s="1133"/>
      <c r="O43" s="1134"/>
      <c r="P43" s="222" t="s">
        <v>249</v>
      </c>
      <c r="Q43" s="1135"/>
      <c r="R43" s="1136"/>
      <c r="S43" s="1131" t="s">
        <v>231</v>
      </c>
      <c r="T43" s="1132"/>
      <c r="U43" s="1133"/>
      <c r="V43" s="1134"/>
      <c r="W43" s="222" t="s">
        <v>241</v>
      </c>
      <c r="X43" s="1135"/>
      <c r="Y43" s="1136"/>
    </row>
    <row r="44" spans="1:25">
      <c r="A44" s="1128"/>
      <c r="B44" s="1129"/>
      <c r="C44" s="1129"/>
      <c r="D44" s="1130"/>
      <c r="E44" s="1137" t="s">
        <v>234</v>
      </c>
      <c r="F44" s="1138"/>
      <c r="G44" s="1138"/>
      <c r="H44" s="1138"/>
      <c r="I44" s="1138"/>
      <c r="J44" s="1138"/>
      <c r="K44" s="1138"/>
      <c r="L44" s="1138"/>
      <c r="M44" s="1139"/>
      <c r="N44" s="223"/>
      <c r="O44" s="223"/>
      <c r="P44" s="223"/>
      <c r="Q44" s="223"/>
      <c r="R44" s="223"/>
      <c r="S44" s="223"/>
      <c r="T44" s="223"/>
      <c r="U44" s="223"/>
      <c r="V44" s="223"/>
      <c r="W44" s="223"/>
      <c r="X44" s="223"/>
      <c r="Y44" s="224"/>
    </row>
    <row r="45" spans="1:25" ht="32.25" customHeight="1">
      <c r="A45" s="1119" t="s">
        <v>236</v>
      </c>
      <c r="B45" s="1120"/>
      <c r="C45" s="1121"/>
      <c r="D45" s="1122"/>
      <c r="E45" s="1123"/>
      <c r="F45" s="1123"/>
      <c r="G45" s="1123"/>
      <c r="H45" s="1123"/>
      <c r="I45" s="1123"/>
      <c r="J45" s="1123"/>
      <c r="K45" s="1123"/>
      <c r="L45" s="1123"/>
      <c r="M45" s="1123"/>
      <c r="N45" s="1123"/>
      <c r="O45" s="1123"/>
      <c r="P45" s="1123"/>
      <c r="Q45" s="1123"/>
      <c r="R45" s="1123"/>
      <c r="S45" s="1123"/>
      <c r="T45" s="1123"/>
      <c r="U45" s="1123"/>
      <c r="V45" s="1123"/>
      <c r="W45" s="1123"/>
      <c r="X45" s="1123"/>
      <c r="Y45" s="1124"/>
    </row>
  </sheetData>
  <mergeCells count="147">
    <mergeCell ref="A1:M1"/>
    <mergeCell ref="A4:C6"/>
    <mergeCell ref="M4:Q6"/>
    <mergeCell ref="R4:Y6"/>
    <mergeCell ref="A7:C9"/>
    <mergeCell ref="E7:F7"/>
    <mergeCell ref="G7:H7"/>
    <mergeCell ref="J7:K7"/>
    <mergeCell ref="L7:M7"/>
    <mergeCell ref="N7:O7"/>
    <mergeCell ref="Q7:R7"/>
    <mergeCell ref="S7:T7"/>
    <mergeCell ref="U7:V7"/>
    <mergeCell ref="X7:Y7"/>
    <mergeCell ref="E8:F8"/>
    <mergeCell ref="G8:H8"/>
    <mergeCell ref="J8:K8"/>
    <mergeCell ref="L8:M8"/>
    <mergeCell ref="N8:O8"/>
    <mergeCell ref="Q8:R8"/>
    <mergeCell ref="S8:T8"/>
    <mergeCell ref="U8:V8"/>
    <mergeCell ref="X8:Y8"/>
    <mergeCell ref="D9:M9"/>
    <mergeCell ref="A13:C13"/>
    <mergeCell ref="D13:Y13"/>
    <mergeCell ref="Q10:R10"/>
    <mergeCell ref="S10:T10"/>
    <mergeCell ref="U10:V10"/>
    <mergeCell ref="X10:Y10"/>
    <mergeCell ref="E11:F11"/>
    <mergeCell ref="G11:H11"/>
    <mergeCell ref="J11:K11"/>
    <mergeCell ref="L11:M11"/>
    <mergeCell ref="N11:O11"/>
    <mergeCell ref="Q11:R11"/>
    <mergeCell ref="A10:C12"/>
    <mergeCell ref="E10:F10"/>
    <mergeCell ref="G10:H10"/>
    <mergeCell ref="J10:K10"/>
    <mergeCell ref="L10:M10"/>
    <mergeCell ref="N10:O10"/>
    <mergeCell ref="S11:T11"/>
    <mergeCell ref="U11:V11"/>
    <mergeCell ref="X11:Y11"/>
    <mergeCell ref="D12:M12"/>
    <mergeCell ref="A14:Y14"/>
    <mergeCell ref="A17:C19"/>
    <mergeCell ref="M17:Q19"/>
    <mergeCell ref="R17:Y19"/>
    <mergeCell ref="A20:C22"/>
    <mergeCell ref="E20:F20"/>
    <mergeCell ref="G20:H20"/>
    <mergeCell ref="J20:K20"/>
    <mergeCell ref="L20:M20"/>
    <mergeCell ref="N20:O20"/>
    <mergeCell ref="Q20:R20"/>
    <mergeCell ref="S20:T20"/>
    <mergeCell ref="U20:V20"/>
    <mergeCell ref="X20:Y20"/>
    <mergeCell ref="E21:F21"/>
    <mergeCell ref="G21:H21"/>
    <mergeCell ref="J21:K21"/>
    <mergeCell ref="L21:M21"/>
    <mergeCell ref="N21:O21"/>
    <mergeCell ref="Q21:R21"/>
    <mergeCell ref="S21:T21"/>
    <mergeCell ref="U21:V21"/>
    <mergeCell ref="X21:Y21"/>
    <mergeCell ref="D22:M22"/>
    <mergeCell ref="A23:C25"/>
    <mergeCell ref="E23:F23"/>
    <mergeCell ref="G23:H23"/>
    <mergeCell ref="J23:K23"/>
    <mergeCell ref="L23:M23"/>
    <mergeCell ref="N23:O23"/>
    <mergeCell ref="S24:T24"/>
    <mergeCell ref="U24:V24"/>
    <mergeCell ref="X24:Y24"/>
    <mergeCell ref="D25:M25"/>
    <mergeCell ref="Q23:R23"/>
    <mergeCell ref="S23:T23"/>
    <mergeCell ref="U23:V23"/>
    <mergeCell ref="X23:Y23"/>
    <mergeCell ref="E24:F24"/>
    <mergeCell ref="G24:H24"/>
    <mergeCell ref="J24:K24"/>
    <mergeCell ref="L24:M24"/>
    <mergeCell ref="N24:O24"/>
    <mergeCell ref="Q24:R24"/>
    <mergeCell ref="Q34:R34"/>
    <mergeCell ref="S34:T34"/>
    <mergeCell ref="U34:V34"/>
    <mergeCell ref="X34:Y34"/>
    <mergeCell ref="E35:M35"/>
    <mergeCell ref="Q32:R32"/>
    <mergeCell ref="S32:T32"/>
    <mergeCell ref="U32:V32"/>
    <mergeCell ref="A26:C26"/>
    <mergeCell ref="D26:Y26"/>
    <mergeCell ref="A27:Y27"/>
    <mergeCell ref="A30:D31"/>
    <mergeCell ref="M30:Q31"/>
    <mergeCell ref="R30:Y31"/>
    <mergeCell ref="A32:D33"/>
    <mergeCell ref="E32:F32"/>
    <mergeCell ref="G32:H32"/>
    <mergeCell ref="J32:K32"/>
    <mergeCell ref="L32:M32"/>
    <mergeCell ref="N32:O32"/>
    <mergeCell ref="X32:Y32"/>
    <mergeCell ref="E33:M33"/>
    <mergeCell ref="A34:D35"/>
    <mergeCell ref="E34:F34"/>
    <mergeCell ref="D36:Y36"/>
    <mergeCell ref="A39:D40"/>
    <mergeCell ref="M39:Q40"/>
    <mergeCell ref="R39:Y40"/>
    <mergeCell ref="A41:D42"/>
    <mergeCell ref="E41:F41"/>
    <mergeCell ref="G41:H41"/>
    <mergeCell ref="J41:K41"/>
    <mergeCell ref="L41:M41"/>
    <mergeCell ref="A45:C45"/>
    <mergeCell ref="D45:Y45"/>
    <mergeCell ref="A43:D44"/>
    <mergeCell ref="E43:F43"/>
    <mergeCell ref="G43:H43"/>
    <mergeCell ref="J43:K43"/>
    <mergeCell ref="L43:M43"/>
    <mergeCell ref="N43:O43"/>
    <mergeCell ref="G34:H34"/>
    <mergeCell ref="J34:K34"/>
    <mergeCell ref="L34:M34"/>
    <mergeCell ref="N34:O34"/>
    <mergeCell ref="Q43:R43"/>
    <mergeCell ref="S43:T43"/>
    <mergeCell ref="U43:V43"/>
    <mergeCell ref="X43:Y43"/>
    <mergeCell ref="E44:M44"/>
    <mergeCell ref="N41:O41"/>
    <mergeCell ref="Q41:R41"/>
    <mergeCell ref="S41:T41"/>
    <mergeCell ref="U41:V41"/>
    <mergeCell ref="X41:Y41"/>
    <mergeCell ref="E42:M42"/>
    <mergeCell ref="A36:C36"/>
  </mergeCells>
  <phoneticPr fontId="3"/>
  <pageMargins left="0.70866141732283472" right="0.70866141732283472" top="0.74803149606299213" bottom="0.74803149606299213" header="0.31496062992125984" footer="0.31496062992125984"/>
  <pageSetup paperSize="9" scale="95" orientation="portrait" r:id="rId1"/>
  <headerFooter>
    <oddFooter>&amp;R8</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76"/>
  <sheetViews>
    <sheetView showGridLines="0" zoomScaleNormal="100" zoomScaleSheetLayoutView="100" workbookViewId="0">
      <selection sqref="A1:X2"/>
    </sheetView>
  </sheetViews>
  <sheetFormatPr defaultColWidth="1.875" defaultRowHeight="11.25"/>
  <cols>
    <col min="1" max="1" width="1.875" style="117"/>
    <col min="2" max="2" width="2.25" style="117" bestFit="1" customWidth="1"/>
    <col min="3" max="16384" width="1.875" style="117"/>
  </cols>
  <sheetData>
    <row r="1" spans="1:50" s="113" customFormat="1" ht="11.25" customHeight="1">
      <c r="A1" s="1255" t="s">
        <v>960</v>
      </c>
      <c r="B1" s="1255"/>
      <c r="C1" s="1255"/>
      <c r="D1" s="1255"/>
      <c r="E1" s="1255"/>
      <c r="F1" s="1255"/>
      <c r="G1" s="1255"/>
      <c r="H1" s="1255"/>
      <c r="I1" s="1255"/>
      <c r="J1" s="1255"/>
      <c r="K1" s="1255"/>
      <c r="L1" s="1255"/>
      <c r="M1" s="1255"/>
      <c r="N1" s="1255"/>
      <c r="O1" s="1255"/>
      <c r="P1" s="1255"/>
      <c r="Q1" s="1255"/>
      <c r="R1" s="1255"/>
      <c r="S1" s="1255"/>
      <c r="T1" s="1255"/>
      <c r="U1" s="1255"/>
      <c r="V1" s="1255"/>
      <c r="W1" s="1255"/>
      <c r="X1" s="1255"/>
      <c r="Y1" s="112"/>
      <c r="Z1" s="112"/>
      <c r="AA1" s="112"/>
      <c r="AB1" s="112"/>
      <c r="AC1" s="112"/>
      <c r="AD1" s="112"/>
      <c r="AE1" s="112"/>
      <c r="AF1" s="112"/>
      <c r="AG1" s="112"/>
      <c r="AH1" s="112"/>
      <c r="AI1" s="112"/>
      <c r="AJ1" s="112"/>
      <c r="AK1" s="112"/>
      <c r="AL1" s="112"/>
      <c r="AM1" s="112"/>
      <c r="AN1" s="112"/>
      <c r="AO1" s="112"/>
      <c r="AP1" s="112"/>
      <c r="AQ1" s="112"/>
      <c r="AR1" s="112"/>
      <c r="AS1" s="112"/>
      <c r="AT1" s="112"/>
      <c r="AU1" s="112"/>
      <c r="AV1" s="112"/>
      <c r="AW1" s="112"/>
      <c r="AX1" s="112"/>
    </row>
    <row r="2" spans="1:50" s="113" customFormat="1" ht="11.25" customHeight="1">
      <c r="A2" s="1255"/>
      <c r="B2" s="1255"/>
      <c r="C2" s="1255"/>
      <c r="D2" s="1255"/>
      <c r="E2" s="1255"/>
      <c r="F2" s="1255"/>
      <c r="G2" s="1255"/>
      <c r="H2" s="1255"/>
      <c r="I2" s="1255"/>
      <c r="J2" s="1255"/>
      <c r="K2" s="1255"/>
      <c r="L2" s="1255"/>
      <c r="M2" s="1255"/>
      <c r="N2" s="1255"/>
      <c r="O2" s="1255"/>
      <c r="P2" s="1255"/>
      <c r="Q2" s="1255"/>
      <c r="R2" s="1255"/>
      <c r="S2" s="1255"/>
      <c r="T2" s="1255"/>
      <c r="U2" s="1255"/>
      <c r="V2" s="1255"/>
      <c r="W2" s="1255"/>
      <c r="X2" s="1255"/>
      <c r="Y2" s="112"/>
      <c r="Z2" s="112"/>
      <c r="AA2" s="112"/>
      <c r="AB2" s="112"/>
      <c r="AC2" s="112"/>
      <c r="AD2" s="112"/>
      <c r="AE2" s="112"/>
      <c r="AF2" s="112"/>
      <c r="AG2" s="112"/>
      <c r="AH2" s="112"/>
      <c r="AI2" s="112"/>
      <c r="AJ2" s="112" t="s">
        <v>503</v>
      </c>
      <c r="AK2" s="1205" t="s">
        <v>504</v>
      </c>
      <c r="AL2" s="1205"/>
      <c r="AM2" s="1205"/>
      <c r="AN2" s="1205"/>
      <c r="AO2" s="1205"/>
      <c r="AP2" s="1205"/>
      <c r="AQ2" s="1205"/>
      <c r="AR2" s="1205"/>
      <c r="AS2" s="1205"/>
      <c r="AT2" s="1205"/>
      <c r="AU2" s="1205"/>
      <c r="AV2" s="1205"/>
      <c r="AW2" s="112" t="s">
        <v>315</v>
      </c>
      <c r="AX2" s="112"/>
    </row>
    <row r="3" spans="1:50" s="113" customFormat="1" ht="11.25" customHeight="1">
      <c r="A3" s="112"/>
      <c r="B3" s="1204" t="s">
        <v>522</v>
      </c>
      <c r="C3" s="1204"/>
      <c r="D3" s="1204"/>
      <c r="E3" s="1204"/>
      <c r="F3" s="1204"/>
      <c r="G3" s="1204"/>
      <c r="H3" s="1204"/>
      <c r="I3" s="1204"/>
      <c r="J3" s="1204"/>
      <c r="K3" s="1204"/>
      <c r="L3" s="1204"/>
      <c r="M3" s="1204"/>
      <c r="N3" s="1204"/>
      <c r="O3" s="1204"/>
      <c r="P3" s="1204"/>
      <c r="Q3" s="1204"/>
      <c r="R3" s="1204"/>
      <c r="S3" s="1204"/>
      <c r="T3" s="1204"/>
      <c r="U3" s="1204"/>
      <c r="V3" s="1204"/>
      <c r="W3" s="112"/>
      <c r="X3" s="112"/>
      <c r="Y3" s="112"/>
      <c r="Z3" s="112"/>
      <c r="AA3" s="112"/>
      <c r="AB3" s="112"/>
      <c r="AC3" s="112"/>
      <c r="AD3" s="112"/>
      <c r="AE3" s="112"/>
      <c r="AF3" s="112"/>
      <c r="AG3" s="112"/>
      <c r="AH3" s="112"/>
      <c r="AI3" s="112"/>
      <c r="AX3" s="112"/>
    </row>
    <row r="4" spans="1:50" s="113" customFormat="1" ht="11.25" customHeight="1">
      <c r="A4" s="112"/>
      <c r="B4" s="1204"/>
      <c r="C4" s="1204"/>
      <c r="D4" s="1204"/>
      <c r="E4" s="1204"/>
      <c r="F4" s="1204"/>
      <c r="G4" s="1204"/>
      <c r="H4" s="1204"/>
      <c r="I4" s="1204"/>
      <c r="J4" s="1204"/>
      <c r="K4" s="1204"/>
      <c r="L4" s="1204"/>
      <c r="M4" s="1204"/>
      <c r="N4" s="1204"/>
      <c r="O4" s="1204"/>
      <c r="P4" s="1204"/>
      <c r="Q4" s="1204"/>
      <c r="R4" s="1204"/>
      <c r="S4" s="1204"/>
      <c r="T4" s="1204"/>
      <c r="U4" s="1204"/>
      <c r="V4" s="1204"/>
      <c r="W4" s="112"/>
      <c r="X4" s="112"/>
      <c r="Y4" s="112"/>
      <c r="Z4" s="112"/>
      <c r="AA4" s="112"/>
      <c r="AB4" s="112"/>
      <c r="AC4" s="112"/>
      <c r="AD4" s="112"/>
      <c r="AE4" s="112"/>
      <c r="AF4" s="112"/>
      <c r="AG4" s="112"/>
      <c r="AH4" s="112"/>
      <c r="AI4" s="114"/>
      <c r="AJ4" s="114"/>
      <c r="AK4" s="114"/>
      <c r="AL4" s="114"/>
      <c r="AM4" s="114"/>
      <c r="AN4" s="114"/>
      <c r="AO4" s="114"/>
      <c r="AP4" s="114"/>
      <c r="AQ4" s="114"/>
      <c r="AR4" s="114"/>
      <c r="AS4" s="114"/>
      <c r="AT4" s="114"/>
      <c r="AU4" s="115"/>
      <c r="AV4" s="115"/>
      <c r="AW4" s="115"/>
      <c r="AX4" s="112"/>
    </row>
    <row r="5" spans="1:50" ht="11.25" customHeight="1">
      <c r="A5" s="114"/>
      <c r="B5" s="1208" t="s">
        <v>523</v>
      </c>
      <c r="C5" s="1209"/>
      <c r="D5" s="1209"/>
      <c r="E5" s="1209"/>
      <c r="F5" s="1209"/>
      <c r="G5" s="1209"/>
      <c r="H5" s="1209"/>
      <c r="I5" s="1209"/>
      <c r="J5" s="1209"/>
      <c r="K5" s="1209"/>
      <c r="L5" s="1209"/>
      <c r="M5" s="1209"/>
      <c r="N5" s="1209"/>
      <c r="O5" s="1209"/>
      <c r="P5" s="1209"/>
      <c r="Q5" s="1209"/>
      <c r="R5" s="1209"/>
      <c r="S5" s="1210"/>
      <c r="T5" s="1189" t="s">
        <v>102</v>
      </c>
      <c r="U5" s="1189"/>
      <c r="V5" s="1189"/>
      <c r="W5" s="1189" t="s">
        <v>103</v>
      </c>
      <c r="X5" s="1187"/>
      <c r="Y5" s="1188"/>
      <c r="AA5" s="121"/>
      <c r="AB5" s="121"/>
      <c r="AC5" s="121"/>
      <c r="AD5" s="121"/>
      <c r="AE5" s="121"/>
      <c r="AF5" s="121"/>
      <c r="AG5" s="121"/>
      <c r="AH5" s="112" t="s">
        <v>555</v>
      </c>
      <c r="AI5" s="121"/>
      <c r="AJ5" s="121"/>
      <c r="AK5" s="121"/>
      <c r="AL5" s="121"/>
      <c r="AM5" s="121"/>
      <c r="AN5" s="114"/>
      <c r="AO5" s="114"/>
      <c r="AP5" s="114"/>
      <c r="AQ5" s="114"/>
      <c r="AR5" s="114"/>
      <c r="AS5" s="114"/>
      <c r="AT5" s="114"/>
      <c r="AU5" s="114"/>
      <c r="AV5" s="114"/>
      <c r="AW5" s="114"/>
      <c r="AX5" s="114"/>
    </row>
    <row r="6" spans="1:50" ht="11.25" customHeight="1">
      <c r="A6" s="114"/>
      <c r="B6" s="1211"/>
      <c r="C6" s="1212"/>
      <c r="D6" s="1212"/>
      <c r="E6" s="1212"/>
      <c r="F6" s="1212"/>
      <c r="G6" s="1212"/>
      <c r="H6" s="1212"/>
      <c r="I6" s="1212"/>
      <c r="J6" s="1212"/>
      <c r="K6" s="1212"/>
      <c r="L6" s="1212"/>
      <c r="M6" s="1212"/>
      <c r="N6" s="1212"/>
      <c r="O6" s="1212"/>
      <c r="P6" s="1212"/>
      <c r="Q6" s="1212"/>
      <c r="R6" s="1212"/>
      <c r="S6" s="1213"/>
      <c r="T6" s="1256"/>
      <c r="U6" s="1257"/>
      <c r="V6" s="1258"/>
      <c r="W6" s="1259"/>
      <c r="X6" s="1260"/>
      <c r="Y6" s="1261"/>
      <c r="Z6" s="121"/>
      <c r="AA6" s="112"/>
      <c r="AB6" s="115"/>
      <c r="AC6" s="121"/>
      <c r="AD6" s="121"/>
      <c r="AE6" s="121"/>
      <c r="AF6" s="121"/>
      <c r="AG6" s="121"/>
      <c r="AH6" s="121"/>
      <c r="AI6" s="121"/>
      <c r="AJ6" s="121"/>
      <c r="AK6" s="121"/>
      <c r="AL6" s="121"/>
      <c r="AM6" s="121"/>
      <c r="AN6" s="114"/>
      <c r="AO6" s="114"/>
      <c r="AP6" s="114"/>
      <c r="AQ6" s="114"/>
      <c r="AR6" s="114"/>
      <c r="AS6" s="114"/>
      <c r="AT6" s="114"/>
      <c r="AU6" s="114"/>
      <c r="AV6" s="114"/>
      <c r="AW6" s="114"/>
      <c r="AX6" s="114"/>
    </row>
    <row r="7" spans="1:50" ht="11.25" customHeight="1">
      <c r="B7" s="1245" t="s">
        <v>524</v>
      </c>
      <c r="C7" s="1245"/>
      <c r="D7" s="1245"/>
      <c r="E7" s="1245"/>
      <c r="F7" s="1245"/>
      <c r="G7" s="1245"/>
      <c r="H7" s="1245"/>
      <c r="I7" s="1245"/>
      <c r="J7" s="1245"/>
      <c r="K7" s="1245"/>
      <c r="L7" s="1245"/>
      <c r="M7" s="1245"/>
      <c r="N7" s="1245"/>
      <c r="O7" s="1245"/>
      <c r="P7" s="1245"/>
      <c r="Q7" s="1245"/>
      <c r="R7" s="1245"/>
      <c r="S7" s="1245"/>
      <c r="T7" s="1190"/>
      <c r="U7" s="1191"/>
      <c r="V7" s="1191"/>
      <c r="W7" s="1243" t="s">
        <v>39</v>
      </c>
      <c r="X7" s="1244"/>
      <c r="Y7" s="258"/>
      <c r="AN7" s="114"/>
      <c r="AO7" s="114"/>
      <c r="AP7" s="114"/>
      <c r="AQ7" s="114"/>
      <c r="AR7" s="114"/>
      <c r="AS7" s="114"/>
      <c r="AT7" s="114"/>
      <c r="AU7" s="114"/>
      <c r="AV7" s="114"/>
      <c r="AW7" s="114"/>
      <c r="AX7" s="114"/>
    </row>
    <row r="8" spans="1:50" ht="11.25" customHeight="1">
      <c r="B8" s="1245"/>
      <c r="C8" s="1245"/>
      <c r="D8" s="1245"/>
      <c r="E8" s="1245"/>
      <c r="F8" s="1245"/>
      <c r="G8" s="1245"/>
      <c r="H8" s="1245"/>
      <c r="I8" s="1245"/>
      <c r="J8" s="1245"/>
      <c r="K8" s="1245"/>
      <c r="L8" s="1245"/>
      <c r="M8" s="1245"/>
      <c r="N8" s="1245"/>
      <c r="O8" s="1245"/>
      <c r="P8" s="1245"/>
      <c r="Q8" s="1245"/>
      <c r="R8" s="1245"/>
      <c r="S8" s="1245"/>
      <c r="T8" s="1193"/>
      <c r="U8" s="1194"/>
      <c r="V8" s="1194"/>
      <c r="W8" s="1240"/>
      <c r="X8" s="1229"/>
      <c r="Y8" s="258"/>
      <c r="AN8" s="114"/>
      <c r="AO8" s="114"/>
      <c r="AP8" s="114"/>
      <c r="AQ8" s="114"/>
      <c r="AR8" s="114"/>
      <c r="AS8" s="114"/>
      <c r="AT8" s="114"/>
      <c r="AU8" s="114"/>
      <c r="AV8" s="114"/>
      <c r="AW8" s="114"/>
      <c r="AX8" s="114"/>
    </row>
    <row r="9" spans="1:50" ht="11.25" customHeight="1">
      <c r="A9" s="115"/>
      <c r="B9" s="115" t="s">
        <v>525</v>
      </c>
      <c r="C9" s="264"/>
      <c r="D9" s="264"/>
      <c r="E9" s="264"/>
      <c r="F9" s="264"/>
      <c r="G9" s="264"/>
      <c r="H9" s="264"/>
      <c r="I9" s="264"/>
      <c r="J9" s="264"/>
      <c r="K9" s="264"/>
      <c r="L9" s="264"/>
      <c r="M9" s="264"/>
      <c r="N9" s="264"/>
      <c r="O9" s="264"/>
      <c r="P9" s="264"/>
      <c r="Q9" s="264"/>
      <c r="R9" s="264"/>
      <c r="S9" s="264"/>
      <c r="T9" s="264"/>
      <c r="U9" s="264"/>
      <c r="V9" s="264"/>
      <c r="W9" s="264"/>
      <c r="X9" s="264"/>
      <c r="Y9" s="264"/>
      <c r="Z9" s="264"/>
      <c r="AA9" s="264"/>
      <c r="AB9" s="264"/>
      <c r="AC9" s="264"/>
      <c r="AD9" s="264"/>
      <c r="AE9" s="264"/>
      <c r="AF9" s="264"/>
      <c r="AG9" s="264"/>
      <c r="AH9" s="264"/>
      <c r="AI9" s="264"/>
      <c r="AJ9" s="264"/>
      <c r="AK9" s="264"/>
      <c r="AL9" s="264"/>
      <c r="AM9" s="264"/>
      <c r="AN9" s="115"/>
      <c r="AO9" s="115"/>
      <c r="AP9" s="115"/>
      <c r="AQ9" s="115"/>
      <c r="AR9" s="115"/>
      <c r="AS9" s="114"/>
      <c r="AT9" s="114"/>
      <c r="AU9" s="114"/>
      <c r="AV9" s="114"/>
      <c r="AW9" s="114"/>
      <c r="AX9" s="114"/>
    </row>
    <row r="10" spans="1:50" ht="11.25" customHeight="1">
      <c r="A10" s="114"/>
      <c r="B10" s="1208" t="s">
        <v>526</v>
      </c>
      <c r="C10" s="1209"/>
      <c r="D10" s="1209"/>
      <c r="E10" s="1209"/>
      <c r="F10" s="1209"/>
      <c r="G10" s="1209"/>
      <c r="H10" s="1209"/>
      <c r="I10" s="1209"/>
      <c r="J10" s="1209"/>
      <c r="K10" s="1209"/>
      <c r="L10" s="1209"/>
      <c r="M10" s="1209"/>
      <c r="N10" s="1209"/>
      <c r="O10" s="1209"/>
      <c r="P10" s="1209"/>
      <c r="Q10" s="1209"/>
      <c r="R10" s="1209"/>
      <c r="S10" s="1210"/>
      <c r="T10" s="1231"/>
      <c r="U10" s="1232"/>
      <c r="V10" s="1232"/>
      <c r="W10" s="1235" t="s">
        <v>252</v>
      </c>
      <c r="X10" s="1236"/>
      <c r="Y10" s="1208" t="s">
        <v>527</v>
      </c>
      <c r="Z10" s="1209"/>
      <c r="AA10" s="1209"/>
      <c r="AB10" s="1209"/>
      <c r="AC10" s="1209"/>
      <c r="AD10" s="1209"/>
      <c r="AE10" s="1209"/>
      <c r="AF10" s="1209"/>
      <c r="AG10" s="1209"/>
      <c r="AH10" s="1209"/>
      <c r="AI10" s="1209"/>
      <c r="AJ10" s="1209"/>
      <c r="AK10" s="1209"/>
      <c r="AL10" s="1209"/>
      <c r="AM10" s="1209"/>
      <c r="AN10" s="1209"/>
      <c r="AO10" s="1209"/>
      <c r="AP10" s="1210"/>
      <c r="AQ10" s="1190"/>
      <c r="AR10" s="1191"/>
      <c r="AS10" s="1191"/>
      <c r="AT10" s="1239" t="s">
        <v>252</v>
      </c>
      <c r="AU10" s="1173"/>
      <c r="AV10" s="114"/>
    </row>
    <row r="11" spans="1:50" ht="11.25" customHeight="1">
      <c r="A11" s="114"/>
      <c r="B11" s="1211"/>
      <c r="C11" s="1212"/>
      <c r="D11" s="1212"/>
      <c r="E11" s="1212"/>
      <c r="F11" s="1212"/>
      <c r="G11" s="1212"/>
      <c r="H11" s="1212"/>
      <c r="I11" s="1212"/>
      <c r="J11" s="1212"/>
      <c r="K11" s="1212"/>
      <c r="L11" s="1212"/>
      <c r="M11" s="1212"/>
      <c r="N11" s="1212"/>
      <c r="O11" s="1212"/>
      <c r="P11" s="1212"/>
      <c r="Q11" s="1212"/>
      <c r="R11" s="1212"/>
      <c r="S11" s="1213"/>
      <c r="T11" s="1233"/>
      <c r="U11" s="1234"/>
      <c r="V11" s="1234"/>
      <c r="W11" s="1237"/>
      <c r="X11" s="1238"/>
      <c r="Y11" s="1211"/>
      <c r="Z11" s="1212"/>
      <c r="AA11" s="1212"/>
      <c r="AB11" s="1212"/>
      <c r="AC11" s="1212"/>
      <c r="AD11" s="1212"/>
      <c r="AE11" s="1212"/>
      <c r="AF11" s="1212"/>
      <c r="AG11" s="1212"/>
      <c r="AH11" s="1212"/>
      <c r="AI11" s="1212"/>
      <c r="AJ11" s="1212"/>
      <c r="AK11" s="1212"/>
      <c r="AL11" s="1212"/>
      <c r="AM11" s="1212"/>
      <c r="AN11" s="1212"/>
      <c r="AO11" s="1212"/>
      <c r="AP11" s="1213"/>
      <c r="AQ11" s="1241"/>
      <c r="AR11" s="1242"/>
      <c r="AS11" s="1242"/>
      <c r="AT11" s="1243"/>
      <c r="AU11" s="1244"/>
      <c r="AV11" s="114"/>
    </row>
    <row r="12" spans="1:50" ht="11.25" customHeight="1">
      <c r="A12" s="114"/>
      <c r="B12" s="1208" t="s">
        <v>528</v>
      </c>
      <c r="C12" s="1209"/>
      <c r="D12" s="1209"/>
      <c r="E12" s="1209"/>
      <c r="F12" s="1209"/>
      <c r="G12" s="1209"/>
      <c r="H12" s="1209"/>
      <c r="I12" s="1209"/>
      <c r="J12" s="1209"/>
      <c r="K12" s="1209"/>
      <c r="L12" s="1209"/>
      <c r="M12" s="1209"/>
      <c r="N12" s="1209"/>
      <c r="O12" s="1209"/>
      <c r="P12" s="1209"/>
      <c r="Q12" s="1209"/>
      <c r="R12" s="1209"/>
      <c r="S12" s="1210"/>
      <c r="T12" s="1231"/>
      <c r="U12" s="1232"/>
      <c r="V12" s="1232"/>
      <c r="W12" s="1235" t="s">
        <v>252</v>
      </c>
      <c r="X12" s="1236"/>
      <c r="Y12" s="1208" t="s">
        <v>529</v>
      </c>
      <c r="Z12" s="1209"/>
      <c r="AA12" s="1209"/>
      <c r="AB12" s="1209"/>
      <c r="AC12" s="1209"/>
      <c r="AD12" s="1209"/>
      <c r="AE12" s="1209"/>
      <c r="AF12" s="1209"/>
      <c r="AG12" s="1209"/>
      <c r="AH12" s="1209"/>
      <c r="AI12" s="1209"/>
      <c r="AJ12" s="1209"/>
      <c r="AK12" s="1209"/>
      <c r="AL12" s="1209"/>
      <c r="AM12" s="1209"/>
      <c r="AN12" s="1209"/>
      <c r="AO12" s="1209"/>
      <c r="AP12" s="1210"/>
      <c r="AQ12" s="1190"/>
      <c r="AR12" s="1191"/>
      <c r="AS12" s="1191"/>
      <c r="AT12" s="1239" t="s">
        <v>252</v>
      </c>
      <c r="AU12" s="1173"/>
      <c r="AV12" s="114"/>
    </row>
    <row r="13" spans="1:50" ht="11.25" customHeight="1">
      <c r="A13" s="114"/>
      <c r="B13" s="1211"/>
      <c r="C13" s="1212"/>
      <c r="D13" s="1212"/>
      <c r="E13" s="1212"/>
      <c r="F13" s="1212"/>
      <c r="G13" s="1212"/>
      <c r="H13" s="1212"/>
      <c r="I13" s="1212"/>
      <c r="J13" s="1212"/>
      <c r="K13" s="1212"/>
      <c r="L13" s="1212"/>
      <c r="M13" s="1212"/>
      <c r="N13" s="1212"/>
      <c r="O13" s="1212"/>
      <c r="P13" s="1212"/>
      <c r="Q13" s="1212"/>
      <c r="R13" s="1212"/>
      <c r="S13" s="1213"/>
      <c r="T13" s="1233"/>
      <c r="U13" s="1234"/>
      <c r="V13" s="1234"/>
      <c r="W13" s="1237"/>
      <c r="X13" s="1238"/>
      <c r="Y13" s="1211"/>
      <c r="Z13" s="1212"/>
      <c r="AA13" s="1212"/>
      <c r="AB13" s="1212"/>
      <c r="AC13" s="1212"/>
      <c r="AD13" s="1212"/>
      <c r="AE13" s="1212"/>
      <c r="AF13" s="1212"/>
      <c r="AG13" s="1212"/>
      <c r="AH13" s="1212"/>
      <c r="AI13" s="1212"/>
      <c r="AJ13" s="1212"/>
      <c r="AK13" s="1212"/>
      <c r="AL13" s="1212"/>
      <c r="AM13" s="1212"/>
      <c r="AN13" s="1212"/>
      <c r="AO13" s="1212"/>
      <c r="AP13" s="1213"/>
      <c r="AQ13" s="1241"/>
      <c r="AR13" s="1242"/>
      <c r="AS13" s="1242"/>
      <c r="AT13" s="1243"/>
      <c r="AU13" s="1244"/>
      <c r="AV13" s="114"/>
    </row>
    <row r="14" spans="1:50" ht="11.25" customHeight="1">
      <c r="A14" s="114"/>
      <c r="B14" s="1208" t="s">
        <v>530</v>
      </c>
      <c r="C14" s="1209"/>
      <c r="D14" s="1209"/>
      <c r="E14" s="1209"/>
      <c r="F14" s="1209"/>
      <c r="G14" s="1209"/>
      <c r="H14" s="1209"/>
      <c r="I14" s="1209"/>
      <c r="J14" s="1209"/>
      <c r="K14" s="1209"/>
      <c r="L14" s="1209"/>
      <c r="M14" s="1209"/>
      <c r="N14" s="1209"/>
      <c r="O14" s="1209"/>
      <c r="P14" s="1209"/>
      <c r="Q14" s="1209"/>
      <c r="R14" s="1209"/>
      <c r="S14" s="1210"/>
      <c r="T14" s="1231"/>
      <c r="U14" s="1232"/>
      <c r="V14" s="1232"/>
      <c r="W14" s="1235" t="s">
        <v>252</v>
      </c>
      <c r="X14" s="1236"/>
      <c r="Y14" s="1208" t="s">
        <v>531</v>
      </c>
      <c r="Z14" s="1209"/>
      <c r="AA14" s="1209"/>
      <c r="AB14" s="1209"/>
      <c r="AC14" s="1209"/>
      <c r="AD14" s="1209"/>
      <c r="AE14" s="1209"/>
      <c r="AF14" s="1209"/>
      <c r="AG14" s="1209"/>
      <c r="AH14" s="1209"/>
      <c r="AI14" s="1209"/>
      <c r="AJ14" s="1209"/>
      <c r="AK14" s="1209"/>
      <c r="AL14" s="1209"/>
      <c r="AM14" s="1209"/>
      <c r="AN14" s="1209"/>
      <c r="AO14" s="1209"/>
      <c r="AP14" s="1210"/>
      <c r="AQ14" s="1190"/>
      <c r="AR14" s="1191"/>
      <c r="AS14" s="1191"/>
      <c r="AT14" s="1239" t="s">
        <v>252</v>
      </c>
      <c r="AU14" s="1173"/>
      <c r="AV14" s="114"/>
    </row>
    <row r="15" spans="1:50" ht="11.25" customHeight="1">
      <c r="A15" s="114"/>
      <c r="B15" s="1211"/>
      <c r="C15" s="1212"/>
      <c r="D15" s="1212"/>
      <c r="E15" s="1212"/>
      <c r="F15" s="1212"/>
      <c r="G15" s="1212"/>
      <c r="H15" s="1212"/>
      <c r="I15" s="1212"/>
      <c r="J15" s="1212"/>
      <c r="K15" s="1212"/>
      <c r="L15" s="1212"/>
      <c r="M15" s="1212"/>
      <c r="N15" s="1212"/>
      <c r="O15" s="1212"/>
      <c r="P15" s="1212"/>
      <c r="Q15" s="1212"/>
      <c r="R15" s="1212"/>
      <c r="S15" s="1213"/>
      <c r="T15" s="1233"/>
      <c r="U15" s="1234"/>
      <c r="V15" s="1234"/>
      <c r="W15" s="1237"/>
      <c r="X15" s="1238"/>
      <c r="Y15" s="1211"/>
      <c r="Z15" s="1212"/>
      <c r="AA15" s="1212"/>
      <c r="AB15" s="1212"/>
      <c r="AC15" s="1212"/>
      <c r="AD15" s="1212"/>
      <c r="AE15" s="1212"/>
      <c r="AF15" s="1212"/>
      <c r="AG15" s="1212"/>
      <c r="AH15" s="1212"/>
      <c r="AI15" s="1212"/>
      <c r="AJ15" s="1212"/>
      <c r="AK15" s="1212"/>
      <c r="AL15" s="1212"/>
      <c r="AM15" s="1212"/>
      <c r="AN15" s="1212"/>
      <c r="AO15" s="1212"/>
      <c r="AP15" s="1213"/>
      <c r="AQ15" s="1241"/>
      <c r="AR15" s="1242"/>
      <c r="AS15" s="1242"/>
      <c r="AT15" s="1243"/>
      <c r="AU15" s="1244"/>
      <c r="AV15" s="114"/>
    </row>
    <row r="16" spans="1:50" ht="11.25" customHeight="1">
      <c r="A16" s="114"/>
      <c r="B16" s="1208" t="s">
        <v>532</v>
      </c>
      <c r="C16" s="1209"/>
      <c r="D16" s="1209"/>
      <c r="E16" s="1209"/>
      <c r="F16" s="1209"/>
      <c r="G16" s="1209"/>
      <c r="H16" s="1209"/>
      <c r="I16" s="1209"/>
      <c r="J16" s="1209"/>
      <c r="K16" s="1209"/>
      <c r="L16" s="1209"/>
      <c r="M16" s="1209"/>
      <c r="N16" s="1209"/>
      <c r="O16" s="1209"/>
      <c r="P16" s="1209"/>
      <c r="Q16" s="1209"/>
      <c r="R16" s="1209"/>
      <c r="S16" s="1210"/>
      <c r="T16" s="1231"/>
      <c r="U16" s="1232"/>
      <c r="V16" s="1232"/>
      <c r="W16" s="1235" t="s">
        <v>252</v>
      </c>
      <c r="X16" s="1236"/>
      <c r="Y16" s="1208" t="s">
        <v>533</v>
      </c>
      <c r="Z16" s="1209"/>
      <c r="AA16" s="1209"/>
      <c r="AB16" s="1209"/>
      <c r="AC16" s="1209"/>
      <c r="AD16" s="1209"/>
      <c r="AE16" s="1209"/>
      <c r="AF16" s="1209"/>
      <c r="AG16" s="1209"/>
      <c r="AH16" s="1209"/>
      <c r="AI16" s="1209"/>
      <c r="AJ16" s="1209"/>
      <c r="AK16" s="1209"/>
      <c r="AL16" s="1209"/>
      <c r="AM16" s="1209"/>
      <c r="AN16" s="1209"/>
      <c r="AO16" s="1209"/>
      <c r="AP16" s="1210"/>
      <c r="AQ16" s="1190"/>
      <c r="AR16" s="1191"/>
      <c r="AS16" s="1191"/>
      <c r="AT16" s="1239" t="s">
        <v>252</v>
      </c>
      <c r="AU16" s="1173"/>
      <c r="AV16" s="114"/>
    </row>
    <row r="17" spans="1:50" ht="11.25" customHeight="1">
      <c r="A17" s="114"/>
      <c r="B17" s="1211"/>
      <c r="C17" s="1212"/>
      <c r="D17" s="1212"/>
      <c r="E17" s="1212"/>
      <c r="F17" s="1212"/>
      <c r="G17" s="1212"/>
      <c r="H17" s="1212"/>
      <c r="I17" s="1212"/>
      <c r="J17" s="1212"/>
      <c r="K17" s="1212"/>
      <c r="L17" s="1212"/>
      <c r="M17" s="1212"/>
      <c r="N17" s="1212"/>
      <c r="O17" s="1212"/>
      <c r="P17" s="1212"/>
      <c r="Q17" s="1212"/>
      <c r="R17" s="1212"/>
      <c r="S17" s="1213"/>
      <c r="T17" s="1233"/>
      <c r="U17" s="1234"/>
      <c r="V17" s="1234"/>
      <c r="W17" s="1237"/>
      <c r="X17" s="1238"/>
      <c r="Y17" s="1211"/>
      <c r="Z17" s="1212"/>
      <c r="AA17" s="1212"/>
      <c r="AB17" s="1212"/>
      <c r="AC17" s="1212"/>
      <c r="AD17" s="1212"/>
      <c r="AE17" s="1212"/>
      <c r="AF17" s="1212"/>
      <c r="AG17" s="1212"/>
      <c r="AH17" s="1212"/>
      <c r="AI17" s="1212"/>
      <c r="AJ17" s="1212"/>
      <c r="AK17" s="1212"/>
      <c r="AL17" s="1212"/>
      <c r="AM17" s="1212"/>
      <c r="AN17" s="1212"/>
      <c r="AO17" s="1212"/>
      <c r="AP17" s="1213"/>
      <c r="AQ17" s="1193"/>
      <c r="AR17" s="1194"/>
      <c r="AS17" s="1194"/>
      <c r="AT17" s="1240"/>
      <c r="AU17" s="1229"/>
      <c r="AV17" s="114"/>
    </row>
    <row r="18" spans="1:50" ht="11.25" customHeight="1">
      <c r="A18" s="114"/>
      <c r="B18" s="1208" t="s">
        <v>534</v>
      </c>
      <c r="C18" s="1209"/>
      <c r="D18" s="1209"/>
      <c r="E18" s="1209"/>
      <c r="F18" s="1209"/>
      <c r="G18" s="1209"/>
      <c r="H18" s="1209"/>
      <c r="I18" s="1209"/>
      <c r="J18" s="1209"/>
      <c r="K18" s="1209"/>
      <c r="L18" s="1209"/>
      <c r="M18" s="1209"/>
      <c r="N18" s="1209"/>
      <c r="O18" s="1209"/>
      <c r="P18" s="1209"/>
      <c r="Q18" s="1209"/>
      <c r="R18" s="1209"/>
      <c r="S18" s="1210"/>
      <c r="T18" s="1218"/>
      <c r="U18" s="1218"/>
      <c r="V18" s="1219"/>
      <c r="W18" s="1220" t="s">
        <v>252</v>
      </c>
      <c r="X18" s="1221"/>
      <c r="Y18" s="1208" t="s">
        <v>535</v>
      </c>
      <c r="Z18" s="1209"/>
      <c r="AA18" s="1209"/>
      <c r="AB18" s="1209"/>
      <c r="AC18" s="1209"/>
      <c r="AD18" s="1209"/>
      <c r="AE18" s="1209"/>
      <c r="AF18" s="1209"/>
      <c r="AG18" s="1209"/>
      <c r="AH18" s="1209"/>
      <c r="AI18" s="1209"/>
      <c r="AJ18" s="1209"/>
      <c r="AK18" s="1209"/>
      <c r="AL18" s="1209"/>
      <c r="AM18" s="1209"/>
      <c r="AN18" s="1209"/>
      <c r="AO18" s="1209"/>
      <c r="AP18" s="1210"/>
      <c r="AQ18" s="1228"/>
      <c r="AR18" s="1228"/>
      <c r="AS18" s="1193"/>
      <c r="AT18" s="1229" t="s">
        <v>252</v>
      </c>
      <c r="AU18" s="1230"/>
      <c r="AV18" s="114"/>
    </row>
    <row r="19" spans="1:50" ht="24.75" customHeight="1">
      <c r="A19" s="114"/>
      <c r="B19" s="1211"/>
      <c r="C19" s="1212"/>
      <c r="D19" s="1212"/>
      <c r="E19" s="1212"/>
      <c r="F19" s="1212"/>
      <c r="G19" s="1212"/>
      <c r="H19" s="1212"/>
      <c r="I19" s="1212"/>
      <c r="J19" s="1212"/>
      <c r="K19" s="1212"/>
      <c r="L19" s="1212"/>
      <c r="M19" s="1212"/>
      <c r="N19" s="1212"/>
      <c r="O19" s="1212"/>
      <c r="P19" s="1212"/>
      <c r="Q19" s="1212"/>
      <c r="R19" s="1212"/>
      <c r="S19" s="1213"/>
      <c r="T19" s="1218"/>
      <c r="U19" s="1218"/>
      <c r="V19" s="1219"/>
      <c r="W19" s="1220"/>
      <c r="X19" s="1221"/>
      <c r="Y19" s="1211"/>
      <c r="Z19" s="1212"/>
      <c r="AA19" s="1212"/>
      <c r="AB19" s="1212"/>
      <c r="AC19" s="1212"/>
      <c r="AD19" s="1212"/>
      <c r="AE19" s="1212"/>
      <c r="AF19" s="1212"/>
      <c r="AG19" s="1212"/>
      <c r="AH19" s="1212"/>
      <c r="AI19" s="1212"/>
      <c r="AJ19" s="1212"/>
      <c r="AK19" s="1212"/>
      <c r="AL19" s="1212"/>
      <c r="AM19" s="1212"/>
      <c r="AN19" s="1212"/>
      <c r="AO19" s="1212"/>
      <c r="AP19" s="1213"/>
      <c r="AQ19" s="1201"/>
      <c r="AR19" s="1201"/>
      <c r="AS19" s="1202"/>
      <c r="AT19" s="1171"/>
      <c r="AU19" s="1172"/>
      <c r="AV19" s="114"/>
    </row>
    <row r="20" spans="1:50" ht="11.25" customHeight="1">
      <c r="A20" s="114"/>
      <c r="B20" s="1208" t="s">
        <v>536</v>
      </c>
      <c r="C20" s="1209"/>
      <c r="D20" s="1209"/>
      <c r="E20" s="1209"/>
      <c r="F20" s="1209"/>
      <c r="G20" s="1209"/>
      <c r="H20" s="1209"/>
      <c r="I20" s="1209"/>
      <c r="J20" s="1209"/>
      <c r="K20" s="1209"/>
      <c r="L20" s="1209"/>
      <c r="M20" s="1209"/>
      <c r="N20" s="1209"/>
      <c r="O20" s="1209"/>
      <c r="P20" s="1209"/>
      <c r="Q20" s="1209"/>
      <c r="R20" s="1209"/>
      <c r="S20" s="1210"/>
      <c r="T20" s="1218"/>
      <c r="U20" s="1218"/>
      <c r="V20" s="1219"/>
      <c r="W20" s="1220" t="s">
        <v>252</v>
      </c>
      <c r="X20" s="1221"/>
      <c r="Y20" s="1222"/>
      <c r="Z20" s="1223"/>
      <c r="AA20" s="1223"/>
      <c r="AB20" s="1223"/>
      <c r="AC20" s="1223"/>
      <c r="AD20" s="1223"/>
      <c r="AE20" s="1223"/>
      <c r="AF20" s="1223"/>
      <c r="AG20" s="1223"/>
      <c r="AH20" s="1223"/>
      <c r="AI20" s="1223"/>
      <c r="AJ20" s="1223"/>
      <c r="AK20" s="1223"/>
      <c r="AL20" s="1223"/>
      <c r="AM20" s="1223"/>
      <c r="AN20" s="1223"/>
      <c r="AO20" s="1223"/>
      <c r="AP20" s="1223"/>
      <c r="AQ20" s="1226"/>
      <c r="AR20" s="1226"/>
      <c r="AS20" s="1226"/>
      <c r="AT20" s="1226"/>
      <c r="AU20" s="1226"/>
      <c r="AV20" s="114"/>
    </row>
    <row r="21" spans="1:50" ht="11.25" customHeight="1">
      <c r="A21" s="114"/>
      <c r="B21" s="1211"/>
      <c r="C21" s="1212"/>
      <c r="D21" s="1212"/>
      <c r="E21" s="1212"/>
      <c r="F21" s="1212"/>
      <c r="G21" s="1212"/>
      <c r="H21" s="1212"/>
      <c r="I21" s="1212"/>
      <c r="J21" s="1212"/>
      <c r="K21" s="1212"/>
      <c r="L21" s="1212"/>
      <c r="M21" s="1212"/>
      <c r="N21" s="1212"/>
      <c r="O21" s="1212"/>
      <c r="P21" s="1212"/>
      <c r="Q21" s="1212"/>
      <c r="R21" s="1212"/>
      <c r="S21" s="1213"/>
      <c r="T21" s="1218"/>
      <c r="U21" s="1218"/>
      <c r="V21" s="1219"/>
      <c r="W21" s="1220"/>
      <c r="X21" s="1221"/>
      <c r="Y21" s="1224"/>
      <c r="Z21" s="1225"/>
      <c r="AA21" s="1225"/>
      <c r="AB21" s="1225"/>
      <c r="AC21" s="1225"/>
      <c r="AD21" s="1225"/>
      <c r="AE21" s="1225"/>
      <c r="AF21" s="1225"/>
      <c r="AG21" s="1225"/>
      <c r="AH21" s="1225"/>
      <c r="AI21" s="1225"/>
      <c r="AJ21" s="1225"/>
      <c r="AK21" s="1225"/>
      <c r="AL21" s="1225"/>
      <c r="AM21" s="1225"/>
      <c r="AN21" s="1225"/>
      <c r="AO21" s="1225"/>
      <c r="AP21" s="1225"/>
      <c r="AQ21" s="1227"/>
      <c r="AR21" s="1227"/>
      <c r="AS21" s="1227"/>
      <c r="AT21" s="1227"/>
      <c r="AU21" s="1227"/>
      <c r="AV21" s="114"/>
    </row>
    <row r="22" spans="1:50" ht="11.25" customHeight="1">
      <c r="A22" s="114"/>
      <c r="B22" s="114"/>
      <c r="C22" s="114"/>
      <c r="D22" s="114"/>
      <c r="E22" s="114"/>
      <c r="F22" s="114"/>
      <c r="G22" s="114"/>
      <c r="H22" s="114"/>
      <c r="I22" s="114"/>
      <c r="J22" s="114"/>
      <c r="K22" s="114"/>
      <c r="L22" s="114"/>
      <c r="M22" s="114"/>
      <c r="N22" s="114"/>
      <c r="O22" s="114"/>
      <c r="P22" s="114"/>
      <c r="Q22" s="114"/>
      <c r="R22" s="114"/>
      <c r="S22" s="114"/>
      <c r="T22" s="114"/>
      <c r="U22" s="114"/>
      <c r="V22" s="114"/>
      <c r="W22" s="114"/>
      <c r="X22" s="114"/>
      <c r="Y22" s="114"/>
      <c r="Z22" s="114"/>
      <c r="AA22" s="114"/>
      <c r="AB22" s="114"/>
      <c r="AC22" s="114"/>
      <c r="AD22" s="114"/>
      <c r="AE22" s="114"/>
      <c r="AF22" s="114"/>
      <c r="AG22" s="114"/>
      <c r="AH22" s="114"/>
      <c r="AI22" s="114"/>
      <c r="AJ22" s="114"/>
      <c r="AK22" s="114"/>
      <c r="AL22" s="114"/>
      <c r="AM22" s="114"/>
      <c r="AN22" s="114"/>
      <c r="AO22" s="114"/>
      <c r="AP22" s="114"/>
      <c r="AQ22" s="114"/>
      <c r="AR22" s="114"/>
      <c r="AS22" s="114"/>
      <c r="AT22" s="114"/>
      <c r="AU22" s="114"/>
      <c r="AV22" s="114"/>
      <c r="AW22" s="114"/>
      <c r="AX22" s="114"/>
    </row>
    <row r="23" spans="1:50" s="113" customFormat="1" ht="11.25" customHeight="1">
      <c r="A23" s="112"/>
      <c r="B23" s="1204" t="s">
        <v>537</v>
      </c>
      <c r="C23" s="1204"/>
      <c r="D23" s="1204"/>
      <c r="E23" s="1204"/>
      <c r="F23" s="1204"/>
      <c r="G23" s="1204"/>
      <c r="H23" s="1204"/>
      <c r="I23" s="1204"/>
      <c r="J23" s="1204"/>
      <c r="K23" s="1204"/>
      <c r="L23" s="1204"/>
      <c r="M23" s="1204"/>
      <c r="N23" s="1204"/>
      <c r="O23" s="1204"/>
      <c r="P23" s="1204"/>
      <c r="Q23" s="1204"/>
      <c r="R23" s="1204"/>
      <c r="S23" s="1204"/>
      <c r="T23" s="1204"/>
      <c r="U23" s="1204"/>
      <c r="V23" s="1204"/>
      <c r="W23" s="112"/>
      <c r="X23" s="112"/>
      <c r="Y23" s="112"/>
      <c r="Z23" s="112"/>
      <c r="AA23" s="112"/>
      <c r="AB23" s="112"/>
      <c r="AC23" s="112"/>
      <c r="AD23" s="112"/>
      <c r="AE23" s="112"/>
      <c r="AF23" s="112"/>
      <c r="AG23" s="112"/>
      <c r="AH23" s="112"/>
      <c r="AI23" s="112"/>
      <c r="AJ23" s="112"/>
      <c r="AK23" s="112"/>
      <c r="AL23" s="1205"/>
      <c r="AM23" s="1205"/>
      <c r="AN23" s="1205"/>
      <c r="AO23" s="1205"/>
      <c r="AP23" s="1205"/>
      <c r="AQ23" s="1205"/>
      <c r="AR23" s="1205"/>
      <c r="AS23" s="1205"/>
      <c r="AT23" s="1205"/>
      <c r="AU23" s="1205"/>
      <c r="AV23" s="1205"/>
      <c r="AW23" s="1205"/>
      <c r="AX23" s="112"/>
    </row>
    <row r="24" spans="1:50" s="113" customFormat="1" ht="11.25" customHeight="1">
      <c r="A24" s="112"/>
      <c r="B24" s="1204"/>
      <c r="C24" s="1204"/>
      <c r="D24" s="1204"/>
      <c r="E24" s="1204"/>
      <c r="F24" s="1204"/>
      <c r="G24" s="1204"/>
      <c r="H24" s="1204"/>
      <c r="I24" s="1204"/>
      <c r="J24" s="1204"/>
      <c r="K24" s="1204"/>
      <c r="L24" s="1204"/>
      <c r="M24" s="1204"/>
      <c r="N24" s="1204"/>
      <c r="O24" s="1204"/>
      <c r="P24" s="1204"/>
      <c r="Q24" s="1204"/>
      <c r="R24" s="1204"/>
      <c r="S24" s="1204"/>
      <c r="T24" s="1204"/>
      <c r="U24" s="1204"/>
      <c r="V24" s="1204"/>
      <c r="W24" s="112"/>
      <c r="X24" s="112"/>
      <c r="Y24" s="112"/>
      <c r="Z24" s="112"/>
      <c r="AA24" s="112"/>
      <c r="AB24" s="112"/>
      <c r="AC24" s="112"/>
      <c r="AD24" s="112"/>
      <c r="AE24" s="112"/>
      <c r="AF24" s="112"/>
      <c r="AG24" s="112"/>
      <c r="AH24" s="112"/>
      <c r="AI24" s="112"/>
      <c r="AJ24" s="115"/>
      <c r="AK24" s="114"/>
      <c r="AL24" s="114"/>
      <c r="AM24" s="114"/>
      <c r="AN24" s="114"/>
      <c r="AO24" s="114"/>
      <c r="AP24" s="114"/>
      <c r="AQ24" s="114"/>
      <c r="AR24" s="114"/>
      <c r="AS24" s="114"/>
      <c r="AT24" s="114"/>
      <c r="AU24" s="115"/>
      <c r="AV24" s="115"/>
      <c r="AW24" s="115"/>
      <c r="AX24" s="112"/>
    </row>
    <row r="25" spans="1:50" s="113" customFormat="1" ht="11.25" customHeight="1">
      <c r="A25" s="112"/>
      <c r="B25" s="1185" t="s">
        <v>554</v>
      </c>
      <c r="C25" s="1185"/>
      <c r="D25" s="1185"/>
      <c r="E25" s="1185"/>
      <c r="F25" s="1185"/>
      <c r="G25" s="1185"/>
      <c r="H25" s="1185"/>
      <c r="I25" s="1185"/>
      <c r="J25" s="1185"/>
      <c r="K25" s="1185"/>
      <c r="L25" s="1185"/>
      <c r="M25" s="1185"/>
      <c r="N25" s="1185"/>
      <c r="O25" s="1185"/>
      <c r="P25" s="1185"/>
      <c r="Q25" s="1185"/>
      <c r="R25" s="1185"/>
      <c r="S25" s="1185"/>
      <c r="T25" s="1185"/>
      <c r="U25" s="1185"/>
      <c r="V25" s="1185"/>
      <c r="W25" s="1185"/>
      <c r="X25" s="1185"/>
      <c r="Y25" s="1185"/>
      <c r="Z25" s="1185"/>
      <c r="AA25" s="1185"/>
      <c r="AB25" s="1185"/>
      <c r="AC25" s="1185"/>
      <c r="AD25" s="1185"/>
      <c r="AE25" s="1185"/>
      <c r="AF25" s="1186" t="s">
        <v>102</v>
      </c>
      <c r="AG25" s="1187"/>
      <c r="AH25" s="1188"/>
      <c r="AI25" s="1189" t="s">
        <v>103</v>
      </c>
      <c r="AJ25" s="1189"/>
      <c r="AK25" s="1189"/>
      <c r="AL25" s="112" t="s">
        <v>345</v>
      </c>
      <c r="AM25" s="114"/>
      <c r="AN25" s="114"/>
      <c r="AO25" s="114"/>
      <c r="AP25" s="114"/>
      <c r="AQ25" s="114"/>
      <c r="AR25" s="114"/>
      <c r="AS25" s="114"/>
      <c r="AT25" s="114"/>
      <c r="AU25" s="115"/>
      <c r="AV25" s="115"/>
      <c r="AW25" s="115"/>
      <c r="AX25" s="112"/>
    </row>
    <row r="26" spans="1:50" ht="11.25" customHeight="1">
      <c r="A26" s="115"/>
      <c r="B26" s="1208" t="s">
        <v>539</v>
      </c>
      <c r="C26" s="1209"/>
      <c r="D26" s="1209"/>
      <c r="E26" s="1209"/>
      <c r="F26" s="1209"/>
      <c r="G26" s="1209"/>
      <c r="H26" s="1209"/>
      <c r="I26" s="1209"/>
      <c r="J26" s="1209"/>
      <c r="K26" s="1209"/>
      <c r="L26" s="1209"/>
      <c r="M26" s="1209"/>
      <c r="N26" s="1209"/>
      <c r="O26" s="1209"/>
      <c r="P26" s="1209"/>
      <c r="Q26" s="1209"/>
      <c r="R26" s="1209"/>
      <c r="S26" s="1209"/>
      <c r="T26" s="1209"/>
      <c r="U26" s="1209"/>
      <c r="V26" s="1209"/>
      <c r="W26" s="1209"/>
      <c r="X26" s="1209"/>
      <c r="Y26" s="1209"/>
      <c r="Z26" s="1209"/>
      <c r="AA26" s="1209"/>
      <c r="AB26" s="1209"/>
      <c r="AC26" s="1209"/>
      <c r="AD26" s="1209"/>
      <c r="AE26" s="1210"/>
      <c r="AF26" s="1190"/>
      <c r="AG26" s="1191"/>
      <c r="AH26" s="1192"/>
      <c r="AI26" s="1190"/>
      <c r="AJ26" s="1191"/>
      <c r="AK26" s="1192"/>
      <c r="AL26" s="306"/>
      <c r="AX26" s="115"/>
    </row>
    <row r="27" spans="1:50" ht="11.25" customHeight="1">
      <c r="A27" s="115"/>
      <c r="B27" s="1211"/>
      <c r="C27" s="1212"/>
      <c r="D27" s="1212"/>
      <c r="E27" s="1212"/>
      <c r="F27" s="1212"/>
      <c r="G27" s="1212"/>
      <c r="H27" s="1212"/>
      <c r="I27" s="1212"/>
      <c r="J27" s="1212"/>
      <c r="K27" s="1212"/>
      <c r="L27" s="1212"/>
      <c r="M27" s="1212"/>
      <c r="N27" s="1212"/>
      <c r="O27" s="1212"/>
      <c r="P27" s="1212"/>
      <c r="Q27" s="1212"/>
      <c r="R27" s="1212"/>
      <c r="S27" s="1212"/>
      <c r="T27" s="1212"/>
      <c r="U27" s="1212"/>
      <c r="V27" s="1212"/>
      <c r="W27" s="1212"/>
      <c r="X27" s="1212"/>
      <c r="Y27" s="1212"/>
      <c r="Z27" s="1212"/>
      <c r="AA27" s="1212"/>
      <c r="AB27" s="1212"/>
      <c r="AC27" s="1212"/>
      <c r="AD27" s="1212"/>
      <c r="AE27" s="1213"/>
      <c r="AF27" s="1193"/>
      <c r="AG27" s="1194"/>
      <c r="AH27" s="1195"/>
      <c r="AI27" s="1193"/>
      <c r="AJ27" s="1194"/>
      <c r="AK27" s="1195"/>
      <c r="AL27" s="306"/>
      <c r="AX27" s="115"/>
    </row>
    <row r="28" spans="1:50" ht="11.25" customHeight="1">
      <c r="A28" s="115"/>
      <c r="B28" s="1208" t="s">
        <v>253</v>
      </c>
      <c r="C28" s="1209"/>
      <c r="D28" s="1209"/>
      <c r="E28" s="1209"/>
      <c r="F28" s="1209"/>
      <c r="G28" s="1209"/>
      <c r="H28" s="1209"/>
      <c r="I28" s="1209"/>
      <c r="J28" s="1209"/>
      <c r="K28" s="1209"/>
      <c r="L28" s="1209"/>
      <c r="M28" s="1209"/>
      <c r="N28" s="1209"/>
      <c r="O28" s="1209"/>
      <c r="P28" s="1209"/>
      <c r="Q28" s="1209"/>
      <c r="R28" s="1209"/>
      <c r="S28" s="1209"/>
      <c r="T28" s="1209"/>
      <c r="U28" s="1209"/>
      <c r="V28" s="1209"/>
      <c r="W28" s="1209"/>
      <c r="X28" s="1209"/>
      <c r="Y28" s="1209"/>
      <c r="Z28" s="1209"/>
      <c r="AA28" s="1209"/>
      <c r="AB28" s="1209"/>
      <c r="AC28" s="1209"/>
      <c r="AD28" s="1209"/>
      <c r="AE28" s="1210"/>
      <c r="AF28" s="1190"/>
      <c r="AG28" s="1191"/>
      <c r="AH28" s="1192"/>
      <c r="AI28" s="1190"/>
      <c r="AJ28" s="1191"/>
      <c r="AK28" s="1192"/>
      <c r="AL28" s="1214"/>
      <c r="AM28" s="1215"/>
      <c r="AN28" s="1215"/>
      <c r="AO28" s="1215"/>
      <c r="AP28" s="1215"/>
      <c r="AQ28" s="1215"/>
      <c r="AR28" s="1215"/>
      <c r="AS28" s="1215"/>
      <c r="AT28" s="1215"/>
      <c r="AU28" s="1215"/>
      <c r="AV28" s="1215"/>
      <c r="AW28" s="1215"/>
      <c r="AX28" s="115"/>
    </row>
    <row r="29" spans="1:50" ht="11.25" customHeight="1">
      <c r="A29" s="115"/>
      <c r="B29" s="1211"/>
      <c r="C29" s="1212"/>
      <c r="D29" s="1212"/>
      <c r="E29" s="1212"/>
      <c r="F29" s="1212"/>
      <c r="G29" s="1212"/>
      <c r="H29" s="1212"/>
      <c r="I29" s="1212"/>
      <c r="J29" s="1212"/>
      <c r="K29" s="1212"/>
      <c r="L29" s="1212"/>
      <c r="M29" s="1212"/>
      <c r="N29" s="1212"/>
      <c r="O29" s="1212"/>
      <c r="P29" s="1212"/>
      <c r="Q29" s="1212"/>
      <c r="R29" s="1212"/>
      <c r="S29" s="1212"/>
      <c r="T29" s="1212"/>
      <c r="U29" s="1212"/>
      <c r="V29" s="1212"/>
      <c r="W29" s="1212"/>
      <c r="X29" s="1212"/>
      <c r="Y29" s="1212"/>
      <c r="Z29" s="1212"/>
      <c r="AA29" s="1212"/>
      <c r="AB29" s="1212"/>
      <c r="AC29" s="1212"/>
      <c r="AD29" s="1212"/>
      <c r="AE29" s="1213"/>
      <c r="AF29" s="1193"/>
      <c r="AG29" s="1194"/>
      <c r="AH29" s="1195"/>
      <c r="AI29" s="1193"/>
      <c r="AJ29" s="1194"/>
      <c r="AK29" s="1195"/>
      <c r="AL29" s="1214"/>
      <c r="AM29" s="1215"/>
      <c r="AN29" s="1215"/>
      <c r="AO29" s="1215"/>
      <c r="AP29" s="1215"/>
      <c r="AQ29" s="1215"/>
      <c r="AR29" s="1215"/>
      <c r="AS29" s="1215"/>
      <c r="AT29" s="1215"/>
      <c r="AU29" s="1215"/>
      <c r="AV29" s="1215"/>
      <c r="AW29" s="1215"/>
      <c r="AX29" s="115"/>
    </row>
    <row r="30" spans="1:50" ht="11.25" customHeight="1">
      <c r="A30" s="115"/>
      <c r="B30" s="1208" t="s">
        <v>254</v>
      </c>
      <c r="C30" s="1209"/>
      <c r="D30" s="1209"/>
      <c r="E30" s="1209"/>
      <c r="F30" s="1209"/>
      <c r="G30" s="1209"/>
      <c r="H30" s="1209"/>
      <c r="I30" s="1209"/>
      <c r="J30" s="1209"/>
      <c r="K30" s="1209"/>
      <c r="L30" s="1209"/>
      <c r="M30" s="1209"/>
      <c r="N30" s="1209"/>
      <c r="O30" s="1209"/>
      <c r="P30" s="1209"/>
      <c r="Q30" s="1209"/>
      <c r="R30" s="1209"/>
      <c r="S30" s="1209"/>
      <c r="T30" s="1209"/>
      <c r="U30" s="1209"/>
      <c r="V30" s="1209"/>
      <c r="W30" s="1209"/>
      <c r="X30" s="1209"/>
      <c r="Y30" s="1209"/>
      <c r="Z30" s="1209"/>
      <c r="AA30" s="1209"/>
      <c r="AB30" s="1209"/>
      <c r="AC30" s="1209"/>
      <c r="AD30" s="1209"/>
      <c r="AE30" s="1210"/>
      <c r="AF30" s="1190"/>
      <c r="AG30" s="1191"/>
      <c r="AH30" s="1192"/>
      <c r="AI30" s="1190"/>
      <c r="AJ30" s="1191"/>
      <c r="AK30" s="1192"/>
      <c r="AL30" s="1214"/>
      <c r="AM30" s="1215"/>
      <c r="AN30" s="1215"/>
      <c r="AO30" s="1215"/>
      <c r="AP30" s="1215"/>
      <c r="AQ30" s="1215"/>
      <c r="AR30" s="1215"/>
      <c r="AS30" s="1215"/>
      <c r="AT30" s="1215"/>
      <c r="AU30" s="1215"/>
      <c r="AV30" s="1215"/>
      <c r="AW30" s="1215"/>
      <c r="AX30" s="115"/>
    </row>
    <row r="31" spans="1:50" ht="11.25" customHeight="1">
      <c r="A31" s="115"/>
      <c r="B31" s="1211"/>
      <c r="C31" s="1212"/>
      <c r="D31" s="1212"/>
      <c r="E31" s="1212"/>
      <c r="F31" s="1212"/>
      <c r="G31" s="1212"/>
      <c r="H31" s="1212"/>
      <c r="I31" s="1212"/>
      <c r="J31" s="1212"/>
      <c r="K31" s="1212"/>
      <c r="L31" s="1212"/>
      <c r="M31" s="1212"/>
      <c r="N31" s="1212"/>
      <c r="O31" s="1212"/>
      <c r="P31" s="1212"/>
      <c r="Q31" s="1212"/>
      <c r="R31" s="1212"/>
      <c r="S31" s="1212"/>
      <c r="T31" s="1212"/>
      <c r="U31" s="1212"/>
      <c r="V31" s="1212"/>
      <c r="W31" s="1212"/>
      <c r="X31" s="1212"/>
      <c r="Y31" s="1212"/>
      <c r="Z31" s="1212"/>
      <c r="AA31" s="1212"/>
      <c r="AB31" s="1212"/>
      <c r="AC31" s="1212"/>
      <c r="AD31" s="1212"/>
      <c r="AE31" s="1213"/>
      <c r="AF31" s="1193"/>
      <c r="AG31" s="1194"/>
      <c r="AH31" s="1195"/>
      <c r="AI31" s="1193"/>
      <c r="AJ31" s="1194"/>
      <c r="AK31" s="1195"/>
      <c r="AL31" s="1214"/>
      <c r="AM31" s="1215"/>
      <c r="AN31" s="1215"/>
      <c r="AO31" s="1215"/>
      <c r="AP31" s="1215"/>
      <c r="AQ31" s="1215"/>
      <c r="AR31" s="1215"/>
      <c r="AS31" s="1215"/>
      <c r="AT31" s="1215"/>
      <c r="AU31" s="1215"/>
      <c r="AV31" s="1215"/>
      <c r="AW31" s="1215"/>
      <c r="AX31" s="115"/>
    </row>
    <row r="32" spans="1:50" ht="11.25" customHeight="1">
      <c r="A32" s="115"/>
      <c r="B32" s="1208" t="s">
        <v>538</v>
      </c>
      <c r="C32" s="1209"/>
      <c r="D32" s="1209"/>
      <c r="E32" s="1209"/>
      <c r="F32" s="1209"/>
      <c r="G32" s="1209"/>
      <c r="H32" s="1209"/>
      <c r="I32" s="1209"/>
      <c r="J32" s="1209"/>
      <c r="K32" s="1209"/>
      <c r="L32" s="1209"/>
      <c r="M32" s="1209"/>
      <c r="N32" s="1209"/>
      <c r="O32" s="1209"/>
      <c r="P32" s="1209"/>
      <c r="Q32" s="1209"/>
      <c r="R32" s="1209"/>
      <c r="S32" s="1209"/>
      <c r="T32" s="1209"/>
      <c r="U32" s="1209"/>
      <c r="V32" s="1209"/>
      <c r="W32" s="1209"/>
      <c r="X32" s="1209"/>
      <c r="Y32" s="1209"/>
      <c r="Z32" s="1209"/>
      <c r="AA32" s="1209"/>
      <c r="AB32" s="1209"/>
      <c r="AC32" s="1209"/>
      <c r="AD32" s="1209"/>
      <c r="AE32" s="1210"/>
      <c r="AF32" s="1190"/>
      <c r="AG32" s="1191"/>
      <c r="AH32" s="1192"/>
      <c r="AI32" s="1190"/>
      <c r="AJ32" s="1191"/>
      <c r="AK32" s="1192"/>
      <c r="AL32" s="1214"/>
      <c r="AM32" s="1215"/>
      <c r="AN32" s="1215"/>
      <c r="AO32" s="1215"/>
      <c r="AP32" s="1215"/>
      <c r="AQ32" s="1215"/>
      <c r="AR32" s="1215"/>
      <c r="AS32" s="1215"/>
      <c r="AT32" s="1215"/>
      <c r="AU32" s="1215"/>
      <c r="AV32" s="1215"/>
      <c r="AW32" s="1215"/>
      <c r="AX32" s="115"/>
    </row>
    <row r="33" spans="1:50" ht="11.25" customHeight="1">
      <c r="A33" s="115"/>
      <c r="B33" s="1211"/>
      <c r="C33" s="1212"/>
      <c r="D33" s="1212"/>
      <c r="E33" s="1212"/>
      <c r="F33" s="1212"/>
      <c r="G33" s="1212"/>
      <c r="H33" s="1212"/>
      <c r="I33" s="1212"/>
      <c r="J33" s="1212"/>
      <c r="K33" s="1212"/>
      <c r="L33" s="1212"/>
      <c r="M33" s="1212"/>
      <c r="N33" s="1212"/>
      <c r="O33" s="1212"/>
      <c r="P33" s="1212"/>
      <c r="Q33" s="1212"/>
      <c r="R33" s="1212"/>
      <c r="S33" s="1212"/>
      <c r="T33" s="1212"/>
      <c r="U33" s="1212"/>
      <c r="V33" s="1212"/>
      <c r="W33" s="1212"/>
      <c r="X33" s="1212"/>
      <c r="Y33" s="1212"/>
      <c r="Z33" s="1212"/>
      <c r="AA33" s="1212"/>
      <c r="AB33" s="1212"/>
      <c r="AC33" s="1212"/>
      <c r="AD33" s="1212"/>
      <c r="AE33" s="1213"/>
      <c r="AF33" s="1193"/>
      <c r="AG33" s="1194"/>
      <c r="AH33" s="1195"/>
      <c r="AI33" s="1193"/>
      <c r="AJ33" s="1194"/>
      <c r="AK33" s="1195"/>
      <c r="AL33" s="1216"/>
      <c r="AM33" s="1217"/>
      <c r="AN33" s="1217"/>
      <c r="AO33" s="1215"/>
      <c r="AP33" s="1215"/>
      <c r="AR33" s="1215"/>
      <c r="AS33" s="1215"/>
      <c r="AU33" s="1215"/>
      <c r="AV33" s="1215"/>
      <c r="AX33" s="115"/>
    </row>
    <row r="34" spans="1:50">
      <c r="A34" s="118"/>
      <c r="B34" s="118"/>
      <c r="C34" s="118"/>
      <c r="D34" s="118"/>
      <c r="E34" s="118"/>
      <c r="F34" s="118"/>
      <c r="G34" s="118"/>
      <c r="H34" s="118"/>
      <c r="I34" s="118"/>
      <c r="J34" s="118"/>
      <c r="K34" s="118"/>
      <c r="L34" s="118"/>
      <c r="M34" s="118"/>
      <c r="N34" s="118"/>
      <c r="O34" s="118"/>
      <c r="P34" s="118"/>
      <c r="Q34" s="118"/>
      <c r="R34" s="118"/>
      <c r="S34" s="118"/>
      <c r="T34" s="118"/>
      <c r="U34" s="118"/>
      <c r="V34" s="118"/>
      <c r="W34" s="118"/>
      <c r="X34" s="118"/>
      <c r="Y34" s="118"/>
      <c r="Z34" s="118"/>
      <c r="AA34" s="118"/>
      <c r="AB34" s="118"/>
      <c r="AC34" s="118"/>
      <c r="AD34" s="118"/>
      <c r="AE34" s="118"/>
      <c r="AF34" s="118"/>
      <c r="AG34" s="118"/>
      <c r="AH34" s="118"/>
      <c r="AI34" s="118"/>
      <c r="AJ34" s="118"/>
      <c r="AK34" s="118"/>
      <c r="AL34" s="118"/>
      <c r="AM34" s="118"/>
      <c r="AN34" s="118"/>
      <c r="AO34" s="118"/>
      <c r="AP34" s="118"/>
      <c r="AQ34" s="118"/>
      <c r="AR34" s="118"/>
      <c r="AS34" s="118"/>
      <c r="AT34" s="118"/>
      <c r="AU34" s="118"/>
      <c r="AV34" s="118"/>
      <c r="AW34" s="118"/>
      <c r="AX34" s="118"/>
    </row>
    <row r="35" spans="1:50" s="113" customFormat="1" ht="11.25" customHeight="1">
      <c r="A35" s="112"/>
      <c r="B35" s="1204" t="s">
        <v>540</v>
      </c>
      <c r="C35" s="1204"/>
      <c r="D35" s="1204"/>
      <c r="E35" s="1204"/>
      <c r="F35" s="1204"/>
      <c r="G35" s="1204"/>
      <c r="H35" s="1204"/>
      <c r="I35" s="1204"/>
      <c r="J35" s="1204"/>
      <c r="K35" s="1204"/>
      <c r="L35" s="1204"/>
      <c r="M35" s="1204"/>
      <c r="N35" s="1204"/>
      <c r="O35" s="1204"/>
      <c r="P35" s="1204"/>
      <c r="Q35" s="1204"/>
      <c r="R35" s="1204"/>
      <c r="S35" s="1204"/>
      <c r="T35" s="1204"/>
      <c r="U35" s="1204"/>
      <c r="V35" s="1204"/>
      <c r="W35" s="1204"/>
      <c r="X35" s="1204"/>
      <c r="Y35" s="1204"/>
      <c r="Z35" s="1204"/>
      <c r="AA35" s="1204"/>
      <c r="AB35" s="1204"/>
      <c r="AC35" s="1204"/>
      <c r="AD35" s="1204"/>
      <c r="AE35" s="1204"/>
      <c r="AF35" s="1204"/>
      <c r="AG35" s="1204"/>
      <c r="AH35" s="1204"/>
      <c r="AI35" s="1204"/>
      <c r="AJ35" s="1204"/>
      <c r="AK35" s="112"/>
      <c r="AL35" s="112"/>
      <c r="AM35" s="112"/>
      <c r="AN35" s="112"/>
      <c r="AO35" s="112"/>
      <c r="AP35" s="112"/>
      <c r="AQ35" s="112"/>
      <c r="AR35" s="112"/>
      <c r="AS35" s="112"/>
      <c r="AT35" s="112"/>
      <c r="AU35" s="112"/>
      <c r="AV35" s="112"/>
      <c r="AW35" s="112"/>
      <c r="AX35" s="112"/>
    </row>
    <row r="36" spans="1:50" s="113" customFormat="1" ht="11.25" customHeight="1">
      <c r="A36" s="112"/>
      <c r="B36" s="1204"/>
      <c r="C36" s="1204"/>
      <c r="D36" s="1204"/>
      <c r="E36" s="1204"/>
      <c r="F36" s="1204"/>
      <c r="G36" s="1204"/>
      <c r="H36" s="1204"/>
      <c r="I36" s="1204"/>
      <c r="J36" s="1204"/>
      <c r="K36" s="1204"/>
      <c r="L36" s="1204"/>
      <c r="M36" s="1204"/>
      <c r="N36" s="1204"/>
      <c r="O36" s="1204"/>
      <c r="P36" s="1204"/>
      <c r="Q36" s="1204"/>
      <c r="R36" s="1204"/>
      <c r="S36" s="1204"/>
      <c r="T36" s="1204"/>
      <c r="U36" s="1204"/>
      <c r="V36" s="1204"/>
      <c r="W36" s="1204"/>
      <c r="X36" s="1204"/>
      <c r="Y36" s="1204"/>
      <c r="Z36" s="1204"/>
      <c r="AA36" s="1204"/>
      <c r="AB36" s="1204"/>
      <c r="AC36" s="1204"/>
      <c r="AD36" s="1204"/>
      <c r="AE36" s="1204"/>
      <c r="AF36" s="1204"/>
      <c r="AG36" s="1204"/>
      <c r="AH36" s="1204"/>
      <c r="AI36" s="1204"/>
      <c r="AJ36" s="1204"/>
      <c r="AK36" s="114"/>
      <c r="AL36" s="114"/>
      <c r="AM36" s="114"/>
      <c r="AN36" s="114"/>
      <c r="AO36" s="114"/>
      <c r="AP36" s="114"/>
      <c r="AQ36" s="114"/>
      <c r="AR36" s="114"/>
      <c r="AS36" s="114"/>
      <c r="AT36" s="114"/>
      <c r="AU36" s="115"/>
      <c r="AV36" s="115"/>
      <c r="AW36" s="115"/>
      <c r="AX36" s="112"/>
    </row>
    <row r="37" spans="1:50" s="113" customFormat="1" ht="11.25" customHeight="1">
      <c r="A37" s="112"/>
      <c r="B37" s="1196" t="s">
        <v>541</v>
      </c>
      <c r="C37" s="1197"/>
      <c r="D37" s="1197"/>
      <c r="E37" s="1197"/>
      <c r="F37" s="1197"/>
      <c r="G37" s="1197"/>
      <c r="H37" s="1197"/>
      <c r="I37" s="1197"/>
      <c r="J37" s="1197"/>
      <c r="K37" s="1197"/>
      <c r="L37" s="1198"/>
      <c r="M37" s="1189" t="s">
        <v>102</v>
      </c>
      <c r="N37" s="1189"/>
      <c r="O37" s="1189"/>
      <c r="P37" s="1189" t="s">
        <v>103</v>
      </c>
      <c r="Q37" s="1189"/>
      <c r="R37" s="1189"/>
      <c r="S37" s="254"/>
      <c r="T37" s="254"/>
      <c r="U37" s="254"/>
      <c r="V37" s="254"/>
      <c r="W37" s="254"/>
      <c r="X37" s="254"/>
      <c r="Y37" s="254"/>
      <c r="Z37" s="254"/>
      <c r="AA37" s="254"/>
      <c r="AB37" s="254"/>
      <c r="AC37" s="254"/>
      <c r="AD37" s="254"/>
      <c r="AE37" s="254"/>
      <c r="AF37" s="254"/>
      <c r="AG37" s="254"/>
      <c r="AH37" s="254"/>
      <c r="AI37" s="254"/>
      <c r="AJ37" s="254"/>
      <c r="AK37" s="112"/>
      <c r="AL37" s="1205"/>
      <c r="AM37" s="1205"/>
      <c r="AN37" s="1205"/>
      <c r="AO37" s="1205"/>
      <c r="AP37" s="1205"/>
      <c r="AQ37" s="1205"/>
      <c r="AR37" s="1205"/>
      <c r="AS37" s="1205"/>
      <c r="AT37" s="1205"/>
      <c r="AU37" s="1205"/>
      <c r="AV37" s="1205"/>
      <c r="AW37" s="1205"/>
      <c r="AX37" s="112"/>
    </row>
    <row r="38" spans="1:50" s="113" customFormat="1" ht="11.25" customHeight="1">
      <c r="A38" s="112"/>
      <c r="B38" s="1177"/>
      <c r="C38" s="1178"/>
      <c r="D38" s="1178"/>
      <c r="E38" s="1178"/>
      <c r="F38" s="1178"/>
      <c r="G38" s="1178"/>
      <c r="H38" s="1178"/>
      <c r="I38" s="1178"/>
      <c r="J38" s="1178"/>
      <c r="K38" s="1178"/>
      <c r="L38" s="1199"/>
      <c r="M38" s="1202"/>
      <c r="N38" s="1206"/>
      <c r="O38" s="1207"/>
      <c r="P38" s="1202"/>
      <c r="Q38" s="1206"/>
      <c r="R38" s="1207"/>
      <c r="S38" s="254"/>
      <c r="T38" s="112"/>
      <c r="U38" s="254"/>
      <c r="V38" s="254"/>
      <c r="W38" s="254"/>
      <c r="X38" s="254"/>
      <c r="Y38" s="254"/>
      <c r="Z38" s="254"/>
      <c r="AA38" s="254"/>
      <c r="AB38" s="254"/>
      <c r="AC38" s="254"/>
      <c r="AD38" s="254"/>
      <c r="AE38" s="254"/>
      <c r="AF38" s="254"/>
      <c r="AG38" s="254"/>
      <c r="AH38" s="254"/>
      <c r="AI38" s="254"/>
      <c r="AJ38" s="254"/>
      <c r="AK38" s="114"/>
      <c r="AL38" s="114"/>
      <c r="AM38" s="114"/>
      <c r="AN38" s="114"/>
      <c r="AO38" s="114"/>
      <c r="AP38" s="114"/>
      <c r="AQ38" s="114"/>
      <c r="AR38" s="114"/>
      <c r="AS38" s="114"/>
      <c r="AT38" s="114"/>
      <c r="AU38" s="115"/>
      <c r="AV38" s="115"/>
      <c r="AW38" s="115"/>
      <c r="AX38" s="112"/>
    </row>
    <row r="39" spans="1:50">
      <c r="A39" s="115"/>
      <c r="B39" s="1196" t="s">
        <v>542</v>
      </c>
      <c r="C39" s="1197"/>
      <c r="D39" s="1197"/>
      <c r="E39" s="1197"/>
      <c r="F39" s="1197"/>
      <c r="G39" s="1197"/>
      <c r="H39" s="1197"/>
      <c r="I39" s="1197"/>
      <c r="J39" s="1197"/>
      <c r="K39" s="1197"/>
      <c r="L39" s="1198"/>
      <c r="M39" s="1196" t="s">
        <v>1042</v>
      </c>
      <c r="N39" s="1197"/>
      <c r="O39" s="1197"/>
      <c r="P39" s="1197"/>
      <c r="Q39" s="1198"/>
      <c r="R39" s="1201"/>
      <c r="S39" s="1201"/>
      <c r="T39" s="1202"/>
      <c r="U39" s="1171" t="s">
        <v>251</v>
      </c>
      <c r="V39" s="1172"/>
      <c r="W39" s="1196" t="s">
        <v>1073</v>
      </c>
      <c r="X39" s="1197"/>
      <c r="Y39" s="1197"/>
      <c r="Z39" s="1197"/>
      <c r="AA39" s="1198"/>
      <c r="AB39" s="1201"/>
      <c r="AC39" s="1201"/>
      <c r="AD39" s="1202"/>
      <c r="AE39" s="1171" t="s">
        <v>251</v>
      </c>
      <c r="AF39" s="1172"/>
      <c r="AG39" s="115"/>
      <c r="AH39" s="115"/>
      <c r="AI39" s="115"/>
      <c r="AJ39" s="115"/>
      <c r="AK39" s="115"/>
      <c r="AL39" s="115"/>
      <c r="AM39" s="115"/>
      <c r="AN39" s="115"/>
      <c r="AO39" s="115"/>
      <c r="AP39" s="115"/>
      <c r="AQ39" s="115"/>
      <c r="AR39" s="115"/>
      <c r="AS39" s="115"/>
      <c r="AT39" s="115"/>
      <c r="AU39" s="115"/>
      <c r="AV39" s="115"/>
      <c r="AW39" s="115"/>
      <c r="AX39" s="115"/>
    </row>
    <row r="40" spans="1:50">
      <c r="A40" s="115"/>
      <c r="B40" s="1177"/>
      <c r="C40" s="1178"/>
      <c r="D40" s="1178"/>
      <c r="E40" s="1178"/>
      <c r="F40" s="1178"/>
      <c r="G40" s="1178"/>
      <c r="H40" s="1178"/>
      <c r="I40" s="1178"/>
      <c r="J40" s="1178"/>
      <c r="K40" s="1178"/>
      <c r="L40" s="1199"/>
      <c r="M40" s="1175"/>
      <c r="N40" s="1176"/>
      <c r="O40" s="1176"/>
      <c r="P40" s="1176"/>
      <c r="Q40" s="1200"/>
      <c r="R40" s="1201"/>
      <c r="S40" s="1203"/>
      <c r="T40" s="1190"/>
      <c r="U40" s="1173"/>
      <c r="V40" s="1174"/>
      <c r="W40" s="1175"/>
      <c r="X40" s="1176"/>
      <c r="Y40" s="1176"/>
      <c r="Z40" s="1176"/>
      <c r="AA40" s="1200"/>
      <c r="AB40" s="1203"/>
      <c r="AC40" s="1203"/>
      <c r="AD40" s="1190"/>
      <c r="AE40" s="1173"/>
      <c r="AF40" s="1174"/>
      <c r="AG40" s="115"/>
      <c r="AH40" s="115"/>
      <c r="AI40" s="115"/>
      <c r="AJ40" s="115"/>
      <c r="AK40" s="115"/>
      <c r="AL40" s="115"/>
      <c r="AM40" s="115"/>
      <c r="AN40" s="115"/>
      <c r="AO40" s="115"/>
      <c r="AP40" s="115"/>
      <c r="AQ40" s="115"/>
      <c r="AR40" s="115"/>
      <c r="AS40" s="115"/>
      <c r="AT40" s="115"/>
      <c r="AU40" s="115"/>
      <c r="AV40" s="115"/>
      <c r="AW40" s="115"/>
      <c r="AX40" s="118"/>
    </row>
    <row r="41" spans="1:50">
      <c r="B41" s="1175" t="s">
        <v>300</v>
      </c>
      <c r="C41" s="1176"/>
      <c r="D41" s="1176"/>
      <c r="E41" s="1176"/>
      <c r="F41" s="1176"/>
      <c r="G41" s="1176"/>
      <c r="H41" s="1176"/>
      <c r="I41" s="1176"/>
      <c r="J41" s="1176"/>
      <c r="K41" s="1176"/>
      <c r="L41" s="1176"/>
      <c r="M41" s="1179"/>
      <c r="N41" s="1180"/>
      <c r="O41" s="1180"/>
      <c r="P41" s="1180"/>
      <c r="Q41" s="1180"/>
      <c r="R41" s="1180"/>
      <c r="S41" s="1180"/>
      <c r="T41" s="1180"/>
      <c r="U41" s="1180"/>
      <c r="V41" s="1180"/>
      <c r="W41" s="1180"/>
      <c r="X41" s="1180"/>
      <c r="Y41" s="1180"/>
      <c r="Z41" s="1180"/>
      <c r="AA41" s="1180"/>
      <c r="AB41" s="1180"/>
      <c r="AC41" s="1180"/>
      <c r="AD41" s="1180"/>
      <c r="AE41" s="1180"/>
      <c r="AF41" s="1180"/>
      <c r="AG41" s="1180"/>
      <c r="AH41" s="1180"/>
      <c r="AI41" s="1180"/>
      <c r="AJ41" s="1180"/>
      <c r="AK41" s="1180"/>
      <c r="AL41" s="1180"/>
      <c r="AM41" s="1180"/>
      <c r="AN41" s="1180"/>
      <c r="AO41" s="1180"/>
      <c r="AP41" s="1180"/>
      <c r="AQ41" s="1180"/>
      <c r="AR41" s="1180"/>
      <c r="AS41" s="1180"/>
      <c r="AT41" s="1180"/>
      <c r="AU41" s="1180"/>
      <c r="AV41" s="1180"/>
      <c r="AW41" s="1181"/>
      <c r="AX41" s="118"/>
    </row>
    <row r="42" spans="1:50">
      <c r="B42" s="1177"/>
      <c r="C42" s="1178"/>
      <c r="D42" s="1178"/>
      <c r="E42" s="1178"/>
      <c r="F42" s="1178"/>
      <c r="G42" s="1178"/>
      <c r="H42" s="1178"/>
      <c r="I42" s="1178"/>
      <c r="J42" s="1178"/>
      <c r="K42" s="1178"/>
      <c r="L42" s="1178"/>
      <c r="M42" s="1182"/>
      <c r="N42" s="1183"/>
      <c r="O42" s="1183"/>
      <c r="P42" s="1183"/>
      <c r="Q42" s="1183"/>
      <c r="R42" s="1183"/>
      <c r="S42" s="1183"/>
      <c r="T42" s="1183"/>
      <c r="U42" s="1183"/>
      <c r="V42" s="1183"/>
      <c r="W42" s="1183"/>
      <c r="X42" s="1183"/>
      <c r="Y42" s="1183"/>
      <c r="Z42" s="1183"/>
      <c r="AA42" s="1183"/>
      <c r="AB42" s="1183"/>
      <c r="AC42" s="1183"/>
      <c r="AD42" s="1183"/>
      <c r="AE42" s="1183"/>
      <c r="AF42" s="1183"/>
      <c r="AG42" s="1183"/>
      <c r="AH42" s="1183"/>
      <c r="AI42" s="1183"/>
      <c r="AJ42" s="1183"/>
      <c r="AK42" s="1183"/>
      <c r="AL42" s="1183"/>
      <c r="AM42" s="1183"/>
      <c r="AN42" s="1183"/>
      <c r="AO42" s="1183"/>
      <c r="AP42" s="1183"/>
      <c r="AQ42" s="1183"/>
      <c r="AR42" s="1183"/>
      <c r="AS42" s="1183"/>
      <c r="AT42" s="1183"/>
      <c r="AU42" s="1183"/>
      <c r="AV42" s="1183"/>
      <c r="AW42" s="1184"/>
      <c r="AX42" s="118"/>
    </row>
    <row r="43" spans="1:50" ht="13.5">
      <c r="B43" s="258"/>
      <c r="C43" s="258"/>
      <c r="D43" s="258"/>
      <c r="E43" s="258"/>
      <c r="F43" s="258"/>
      <c r="G43" s="258"/>
      <c r="H43" s="258"/>
      <c r="I43" s="258"/>
      <c r="J43" s="258"/>
      <c r="K43" s="258"/>
      <c r="L43" s="258"/>
      <c r="M43" s="307"/>
      <c r="N43" s="307"/>
      <c r="O43" s="307"/>
      <c r="P43" s="307"/>
      <c r="Q43" s="307"/>
      <c r="R43" s="307"/>
      <c r="S43" s="307"/>
      <c r="T43" s="307"/>
      <c r="U43" s="307"/>
      <c r="V43" s="307"/>
      <c r="W43" s="307"/>
      <c r="X43" s="307"/>
      <c r="Y43" s="307"/>
      <c r="Z43" s="307"/>
      <c r="AA43" s="307"/>
      <c r="AB43" s="307"/>
      <c r="AC43" s="307"/>
      <c r="AD43" s="307"/>
      <c r="AE43" s="307"/>
      <c r="AF43" s="307"/>
      <c r="AG43" s="307"/>
      <c r="AH43" s="307"/>
      <c r="AI43" s="307"/>
      <c r="AJ43" s="307"/>
      <c r="AK43" s="307"/>
      <c r="AL43" s="307"/>
      <c r="AM43" s="307"/>
      <c r="AN43" s="307"/>
      <c r="AO43" s="307"/>
      <c r="AP43" s="307"/>
      <c r="AQ43" s="307"/>
      <c r="AR43" s="307"/>
      <c r="AS43" s="307"/>
      <c r="AT43" s="307"/>
      <c r="AU43" s="307"/>
      <c r="AV43" s="307"/>
      <c r="AW43" s="307"/>
    </row>
    <row r="44" spans="1:50" s="113" customFormat="1" ht="11.25" customHeight="1">
      <c r="A44" s="1281" t="s">
        <v>961</v>
      </c>
      <c r="B44" s="1281"/>
      <c r="C44" s="1281"/>
      <c r="D44" s="1281"/>
      <c r="E44" s="1281"/>
      <c r="F44" s="1281"/>
      <c r="G44" s="1281"/>
      <c r="H44" s="1281"/>
      <c r="I44" s="1281"/>
      <c r="J44" s="1281"/>
      <c r="K44" s="1281"/>
      <c r="L44" s="1281"/>
      <c r="M44" s="1281"/>
      <c r="N44" s="1281"/>
      <c r="O44" s="1281"/>
      <c r="P44" s="1281"/>
      <c r="Q44" s="1281"/>
      <c r="R44" s="1281"/>
      <c r="S44" s="1281"/>
      <c r="T44" s="1281"/>
      <c r="U44" s="1281"/>
      <c r="V44" s="1281"/>
      <c r="W44" s="1281"/>
      <c r="X44" s="1281"/>
      <c r="Y44" s="1281"/>
      <c r="Z44" s="1281"/>
      <c r="AA44" s="1281"/>
      <c r="AB44" s="1281"/>
      <c r="AC44" s="112"/>
      <c r="AD44" s="112"/>
      <c r="AE44" s="112"/>
      <c r="AF44" s="112"/>
      <c r="AG44" s="112"/>
      <c r="AH44" s="112"/>
      <c r="AI44" s="112"/>
      <c r="AJ44" s="112"/>
      <c r="AK44" s="112"/>
      <c r="AL44" s="112"/>
      <c r="AM44" s="112"/>
      <c r="AN44" s="112"/>
      <c r="AO44" s="112"/>
      <c r="AP44" s="112"/>
      <c r="AQ44" s="112"/>
      <c r="AR44" s="112"/>
      <c r="AS44" s="112"/>
      <c r="AT44" s="112"/>
      <c r="AU44" s="112"/>
      <c r="AV44" s="112"/>
      <c r="AW44" s="112"/>
      <c r="AX44" s="112"/>
    </row>
    <row r="45" spans="1:50" s="113" customFormat="1" ht="11.25" customHeight="1">
      <c r="A45" s="1281"/>
      <c r="B45" s="1281"/>
      <c r="C45" s="1281"/>
      <c r="D45" s="1281"/>
      <c r="E45" s="1281"/>
      <c r="F45" s="1281"/>
      <c r="G45" s="1281"/>
      <c r="H45" s="1281"/>
      <c r="I45" s="1281"/>
      <c r="J45" s="1281"/>
      <c r="K45" s="1281"/>
      <c r="L45" s="1281"/>
      <c r="M45" s="1281"/>
      <c r="N45" s="1281"/>
      <c r="O45" s="1281"/>
      <c r="P45" s="1281"/>
      <c r="Q45" s="1281"/>
      <c r="R45" s="1281"/>
      <c r="S45" s="1281"/>
      <c r="T45" s="1281"/>
      <c r="U45" s="1281"/>
      <c r="V45" s="1281"/>
      <c r="W45" s="1281"/>
      <c r="X45" s="1281"/>
      <c r="Y45" s="1281"/>
      <c r="Z45" s="1281"/>
      <c r="AA45" s="1281"/>
      <c r="AB45" s="1281"/>
      <c r="AJ45" s="112"/>
      <c r="AK45" s="112" t="s">
        <v>503</v>
      </c>
      <c r="AL45" s="1205" t="s">
        <v>504</v>
      </c>
      <c r="AM45" s="1205"/>
      <c r="AN45" s="1205"/>
      <c r="AO45" s="1205"/>
      <c r="AP45" s="1205"/>
      <c r="AQ45" s="1205"/>
      <c r="AR45" s="1205"/>
      <c r="AS45" s="1205"/>
      <c r="AT45" s="1205"/>
      <c r="AU45" s="1205"/>
      <c r="AV45" s="1205"/>
      <c r="AW45" s="1205"/>
      <c r="AX45" s="112" t="s">
        <v>315</v>
      </c>
    </row>
    <row r="46" spans="1:50" s="113" customFormat="1" ht="11.25" customHeight="1">
      <c r="A46" s="112"/>
      <c r="B46" s="1204" t="s">
        <v>505</v>
      </c>
      <c r="C46" s="1204"/>
      <c r="D46" s="1204"/>
      <c r="E46" s="1204"/>
      <c r="F46" s="1204"/>
      <c r="G46" s="1204"/>
      <c r="H46" s="1204"/>
      <c r="I46" s="1204"/>
      <c r="J46" s="1204"/>
      <c r="K46" s="1204"/>
      <c r="L46" s="1204"/>
      <c r="M46" s="1204"/>
      <c r="N46" s="1204"/>
      <c r="O46" s="1204"/>
      <c r="P46" s="1204"/>
      <c r="Q46" s="1204"/>
      <c r="R46" s="1204"/>
      <c r="S46" s="1204"/>
      <c r="T46" s="1204"/>
      <c r="U46" s="1204"/>
      <c r="V46" s="1204"/>
      <c r="W46" s="1204"/>
      <c r="X46" s="1204"/>
      <c r="Y46" s="1204"/>
      <c r="Z46" s="1204"/>
      <c r="AA46" s="1204"/>
      <c r="AB46" s="1204"/>
      <c r="AC46" s="1204"/>
      <c r="AD46" s="1204"/>
      <c r="AE46" s="1204"/>
      <c r="AF46" s="1204"/>
      <c r="AG46" s="1204"/>
      <c r="AH46" s="1204"/>
      <c r="AI46" s="1204"/>
      <c r="AJ46" s="1204"/>
      <c r="AK46" s="112"/>
      <c r="AL46" s="112"/>
      <c r="AM46" s="112"/>
      <c r="AN46" s="112"/>
      <c r="AO46" s="112"/>
      <c r="AP46" s="112"/>
      <c r="AQ46" s="112"/>
      <c r="AR46" s="112"/>
      <c r="AS46" s="112"/>
      <c r="AT46" s="112"/>
      <c r="AU46" s="112"/>
      <c r="AV46" s="112"/>
      <c r="AW46" s="112"/>
      <c r="AX46" s="112"/>
    </row>
    <row r="47" spans="1:50" s="113" customFormat="1" ht="11.25" customHeight="1">
      <c r="A47" s="112"/>
      <c r="B47" s="1204"/>
      <c r="C47" s="1204"/>
      <c r="D47" s="1204"/>
      <c r="E47" s="1204"/>
      <c r="F47" s="1204"/>
      <c r="G47" s="1204"/>
      <c r="H47" s="1204"/>
      <c r="I47" s="1204"/>
      <c r="J47" s="1204"/>
      <c r="K47" s="1204"/>
      <c r="L47" s="1204"/>
      <c r="M47" s="1204"/>
      <c r="N47" s="1204"/>
      <c r="O47" s="1204"/>
      <c r="P47" s="1204"/>
      <c r="Q47" s="1204"/>
      <c r="R47" s="1204"/>
      <c r="S47" s="1204"/>
      <c r="T47" s="1204"/>
      <c r="U47" s="1204"/>
      <c r="V47" s="1204"/>
      <c r="W47" s="1204"/>
      <c r="X47" s="1204"/>
      <c r="Y47" s="1204"/>
      <c r="Z47" s="1204"/>
      <c r="AA47" s="1204"/>
      <c r="AB47" s="1204"/>
      <c r="AC47" s="1204"/>
      <c r="AD47" s="1204"/>
      <c r="AE47" s="1204"/>
      <c r="AF47" s="1204"/>
      <c r="AG47" s="1204"/>
      <c r="AH47" s="1204"/>
      <c r="AI47" s="1204"/>
      <c r="AJ47" s="1204"/>
    </row>
    <row r="48" spans="1:50" s="113" customFormat="1" ht="11.25" customHeight="1">
      <c r="A48" s="112"/>
      <c r="B48" s="1196" t="s">
        <v>506</v>
      </c>
      <c r="C48" s="1197"/>
      <c r="D48" s="1197"/>
      <c r="E48" s="1197"/>
      <c r="F48" s="1197"/>
      <c r="G48" s="1197"/>
      <c r="H48" s="1197"/>
      <c r="I48" s="1197"/>
      <c r="J48" s="1197"/>
      <c r="K48" s="1197"/>
      <c r="L48" s="1198"/>
      <c r="M48" s="1189" t="s">
        <v>102</v>
      </c>
      <c r="N48" s="1189"/>
      <c r="O48" s="1189"/>
      <c r="P48" s="1189" t="s">
        <v>103</v>
      </c>
      <c r="Q48" s="1189"/>
      <c r="R48" s="1189"/>
      <c r="S48" s="254"/>
      <c r="T48" s="254"/>
      <c r="U48" s="254"/>
      <c r="V48" s="254"/>
      <c r="W48" s="254"/>
      <c r="X48" s="254"/>
      <c r="Y48" s="254"/>
      <c r="Z48" s="254"/>
      <c r="AA48" s="254"/>
      <c r="AB48" s="254"/>
      <c r="AC48" s="254"/>
      <c r="AD48" s="254"/>
      <c r="AE48" s="254"/>
      <c r="AF48" s="254"/>
      <c r="AG48" s="254"/>
      <c r="AH48" s="254"/>
      <c r="AI48" s="254"/>
      <c r="AJ48" s="254"/>
      <c r="AK48" s="114"/>
      <c r="AL48" s="114"/>
      <c r="AM48" s="114"/>
      <c r="AN48" s="114"/>
      <c r="AO48" s="114"/>
      <c r="AP48" s="114"/>
      <c r="AQ48" s="114"/>
      <c r="AR48" s="114"/>
      <c r="AS48" s="114"/>
      <c r="AT48" s="114"/>
      <c r="AU48" s="115"/>
      <c r="AV48" s="115"/>
      <c r="AW48" s="115"/>
      <c r="AX48" s="112"/>
    </row>
    <row r="49" spans="1:50" s="113" customFormat="1" ht="11.25" customHeight="1">
      <c r="A49" s="112"/>
      <c r="B49" s="1177"/>
      <c r="C49" s="1178"/>
      <c r="D49" s="1178"/>
      <c r="E49" s="1178"/>
      <c r="F49" s="1178"/>
      <c r="G49" s="1178"/>
      <c r="H49" s="1178"/>
      <c r="I49" s="1178"/>
      <c r="J49" s="1178"/>
      <c r="K49" s="1178"/>
      <c r="L49" s="1199"/>
      <c r="M49" s="1202"/>
      <c r="N49" s="1206"/>
      <c r="O49" s="1207"/>
      <c r="P49" s="1202"/>
      <c r="Q49" s="1206"/>
      <c r="R49" s="1207"/>
      <c r="S49" s="254"/>
      <c r="U49" s="254"/>
      <c r="V49" s="254"/>
      <c r="W49" s="254"/>
      <c r="X49" s="254"/>
      <c r="Y49" s="254"/>
      <c r="Z49" s="254"/>
      <c r="AA49" s="254"/>
      <c r="AB49" s="254"/>
      <c r="AC49" s="254"/>
      <c r="AD49" s="254"/>
      <c r="AE49" s="254"/>
      <c r="AF49" s="112" t="s">
        <v>345</v>
      </c>
      <c r="AG49" s="254"/>
      <c r="AH49" s="254"/>
      <c r="AI49" s="254"/>
      <c r="AJ49" s="254"/>
      <c r="AK49" s="114"/>
      <c r="AL49" s="114"/>
      <c r="AM49" s="114"/>
      <c r="AN49" s="114"/>
      <c r="AO49" s="114"/>
      <c r="AP49" s="114"/>
      <c r="AQ49" s="114"/>
      <c r="AR49" s="114"/>
      <c r="AS49" s="114"/>
      <c r="AT49" s="114"/>
      <c r="AU49" s="115"/>
      <c r="AV49" s="115"/>
      <c r="AW49" s="115"/>
      <c r="AX49" s="112"/>
    </row>
    <row r="50" spans="1:50">
      <c r="A50" s="115"/>
      <c r="B50" s="1196" t="s">
        <v>507</v>
      </c>
      <c r="C50" s="1197"/>
      <c r="D50" s="1197"/>
      <c r="E50" s="1197"/>
      <c r="F50" s="1197"/>
      <c r="G50" s="1197"/>
      <c r="H50" s="1197"/>
      <c r="I50" s="1197"/>
      <c r="J50" s="1197"/>
      <c r="K50" s="1197"/>
      <c r="L50" s="1198"/>
      <c r="M50" s="1196" t="s">
        <v>1042</v>
      </c>
      <c r="N50" s="1197"/>
      <c r="O50" s="1197"/>
      <c r="P50" s="1197"/>
      <c r="Q50" s="1198"/>
      <c r="R50" s="1201"/>
      <c r="S50" s="1201"/>
      <c r="T50" s="1202"/>
      <c r="U50" s="1171" t="s">
        <v>251</v>
      </c>
      <c r="V50" s="1172"/>
      <c r="W50" s="1196" t="s">
        <v>1073</v>
      </c>
      <c r="X50" s="1197"/>
      <c r="Y50" s="1197"/>
      <c r="Z50" s="1197"/>
      <c r="AA50" s="1198"/>
      <c r="AB50" s="1201"/>
      <c r="AC50" s="1201"/>
      <c r="AD50" s="1202"/>
      <c r="AE50" s="1171" t="s">
        <v>251</v>
      </c>
      <c r="AF50" s="1172"/>
      <c r="AG50" s="115"/>
      <c r="AH50" s="115"/>
      <c r="AI50" s="115"/>
      <c r="AJ50" s="115"/>
      <c r="AK50" s="115"/>
      <c r="AL50" s="115"/>
      <c r="AM50" s="115"/>
      <c r="AN50" s="115"/>
      <c r="AO50" s="115"/>
      <c r="AP50" s="115"/>
      <c r="AQ50" s="115"/>
      <c r="AR50" s="115"/>
      <c r="AS50" s="115"/>
      <c r="AT50" s="115"/>
      <c r="AU50" s="115"/>
      <c r="AV50" s="115"/>
      <c r="AW50" s="115"/>
      <c r="AX50" s="115"/>
    </row>
    <row r="51" spans="1:50">
      <c r="A51" s="115"/>
      <c r="B51" s="1177"/>
      <c r="C51" s="1178"/>
      <c r="D51" s="1178"/>
      <c r="E51" s="1178"/>
      <c r="F51" s="1178"/>
      <c r="G51" s="1178"/>
      <c r="H51" s="1178"/>
      <c r="I51" s="1178"/>
      <c r="J51" s="1178"/>
      <c r="K51" s="1178"/>
      <c r="L51" s="1199"/>
      <c r="M51" s="1175"/>
      <c r="N51" s="1176"/>
      <c r="O51" s="1176"/>
      <c r="P51" s="1176"/>
      <c r="Q51" s="1200"/>
      <c r="R51" s="1201"/>
      <c r="S51" s="1203"/>
      <c r="T51" s="1190"/>
      <c r="U51" s="1173"/>
      <c r="V51" s="1174"/>
      <c r="W51" s="1175"/>
      <c r="X51" s="1176"/>
      <c r="Y51" s="1176"/>
      <c r="Z51" s="1176"/>
      <c r="AA51" s="1200"/>
      <c r="AB51" s="1203"/>
      <c r="AC51" s="1203"/>
      <c r="AD51" s="1190"/>
      <c r="AE51" s="1173"/>
      <c r="AF51" s="1174"/>
      <c r="AG51" s="115"/>
      <c r="AH51" s="115"/>
      <c r="AI51" s="115"/>
      <c r="AJ51" s="115"/>
      <c r="AK51" s="115"/>
      <c r="AL51" s="115"/>
      <c r="AM51" s="115"/>
      <c r="AN51" s="115"/>
      <c r="AO51" s="115"/>
      <c r="AP51" s="115"/>
      <c r="AQ51" s="115"/>
      <c r="AR51" s="115"/>
      <c r="AS51" s="115"/>
      <c r="AT51" s="115"/>
      <c r="AU51" s="115"/>
      <c r="AV51" s="115"/>
      <c r="AW51" s="115"/>
      <c r="AX51" s="118"/>
    </row>
    <row r="52" spans="1:50">
      <c r="B52" s="1175" t="s">
        <v>300</v>
      </c>
      <c r="C52" s="1176"/>
      <c r="D52" s="1176"/>
      <c r="E52" s="1176"/>
      <c r="F52" s="1176"/>
      <c r="G52" s="1176"/>
      <c r="H52" s="1176"/>
      <c r="I52" s="1176"/>
      <c r="J52" s="1176"/>
      <c r="K52" s="1176"/>
      <c r="L52" s="1176"/>
      <c r="M52" s="1179"/>
      <c r="N52" s="1180"/>
      <c r="O52" s="1180"/>
      <c r="P52" s="1180"/>
      <c r="Q52" s="1180"/>
      <c r="R52" s="1180"/>
      <c r="S52" s="1180"/>
      <c r="T52" s="1180"/>
      <c r="U52" s="1180"/>
      <c r="V52" s="1180"/>
      <c r="W52" s="1180"/>
      <c r="X52" s="1180"/>
      <c r="Y52" s="1180"/>
      <c r="Z52" s="1180"/>
      <c r="AA52" s="1180"/>
      <c r="AB52" s="1180"/>
      <c r="AC52" s="1180"/>
      <c r="AD52" s="1180"/>
      <c r="AE52" s="1180"/>
      <c r="AF52" s="1180"/>
      <c r="AG52" s="1180"/>
      <c r="AH52" s="1180"/>
      <c r="AI52" s="1180"/>
      <c r="AJ52" s="1180"/>
      <c r="AK52" s="1180"/>
      <c r="AL52" s="1180"/>
      <c r="AM52" s="1180"/>
      <c r="AN52" s="1180"/>
      <c r="AO52" s="1180"/>
      <c r="AP52" s="1180"/>
      <c r="AQ52" s="1180"/>
      <c r="AR52" s="1180"/>
      <c r="AS52" s="1180"/>
      <c r="AT52" s="1180"/>
      <c r="AU52" s="1180"/>
      <c r="AV52" s="1180"/>
      <c r="AW52" s="1181"/>
      <c r="AX52" s="118"/>
    </row>
    <row r="53" spans="1:50">
      <c r="B53" s="1177"/>
      <c r="C53" s="1178"/>
      <c r="D53" s="1178"/>
      <c r="E53" s="1178"/>
      <c r="F53" s="1178"/>
      <c r="G53" s="1178"/>
      <c r="H53" s="1178"/>
      <c r="I53" s="1178"/>
      <c r="J53" s="1178"/>
      <c r="K53" s="1178"/>
      <c r="L53" s="1178"/>
      <c r="M53" s="1182"/>
      <c r="N53" s="1183"/>
      <c r="O53" s="1183"/>
      <c r="P53" s="1183"/>
      <c r="Q53" s="1183"/>
      <c r="R53" s="1183"/>
      <c r="S53" s="1183"/>
      <c r="T53" s="1183"/>
      <c r="U53" s="1183"/>
      <c r="V53" s="1183"/>
      <c r="W53" s="1183"/>
      <c r="X53" s="1183"/>
      <c r="Y53" s="1183"/>
      <c r="Z53" s="1183"/>
      <c r="AA53" s="1183"/>
      <c r="AB53" s="1183"/>
      <c r="AC53" s="1183"/>
      <c r="AD53" s="1183"/>
      <c r="AE53" s="1183"/>
      <c r="AF53" s="1183"/>
      <c r="AG53" s="1183"/>
      <c r="AH53" s="1183"/>
      <c r="AI53" s="1183"/>
      <c r="AJ53" s="1183"/>
      <c r="AK53" s="1183"/>
      <c r="AL53" s="1183"/>
      <c r="AM53" s="1183"/>
      <c r="AN53" s="1183"/>
      <c r="AO53" s="1183"/>
      <c r="AP53" s="1183"/>
      <c r="AQ53" s="1183"/>
      <c r="AR53" s="1183"/>
      <c r="AS53" s="1183"/>
      <c r="AT53" s="1183"/>
      <c r="AU53" s="1183"/>
      <c r="AV53" s="1183"/>
      <c r="AW53" s="1184"/>
      <c r="AX53" s="118"/>
    </row>
    <row r="54" spans="1:50" s="113" customFormat="1" ht="11.25" customHeight="1">
      <c r="A54" s="112"/>
      <c r="B54" s="1204" t="s">
        <v>508</v>
      </c>
      <c r="C54" s="1204"/>
      <c r="D54" s="1204"/>
      <c r="E54" s="1204"/>
      <c r="F54" s="1204"/>
      <c r="G54" s="1204"/>
      <c r="H54" s="1204"/>
      <c r="I54" s="1204"/>
      <c r="J54" s="1204"/>
      <c r="K54" s="1204"/>
      <c r="L54" s="1204"/>
      <c r="M54" s="1204"/>
      <c r="N54" s="1204"/>
      <c r="O54" s="1204"/>
      <c r="P54" s="1204"/>
      <c r="Q54" s="1204"/>
      <c r="R54" s="1204"/>
      <c r="S54" s="1204"/>
      <c r="T54" s="1204"/>
      <c r="U54" s="1204"/>
      <c r="V54" s="1204"/>
      <c r="W54" s="1204"/>
      <c r="X54" s="1204"/>
      <c r="Y54" s="1204"/>
      <c r="Z54" s="1204"/>
      <c r="AA54" s="1204"/>
      <c r="AB54" s="1204"/>
      <c r="AC54" s="1204"/>
      <c r="AD54" s="1204"/>
      <c r="AE54" s="1204"/>
      <c r="AF54" s="1204"/>
      <c r="AG54" s="1204"/>
      <c r="AH54" s="1204"/>
      <c r="AI54" s="1204"/>
      <c r="AJ54" s="1204"/>
      <c r="AK54" s="112"/>
      <c r="AL54" s="112"/>
      <c r="AM54" s="112"/>
      <c r="AN54" s="112"/>
      <c r="AO54" s="112"/>
      <c r="AP54" s="112"/>
      <c r="AQ54" s="112"/>
      <c r="AR54" s="112"/>
      <c r="AS54" s="112"/>
      <c r="AT54" s="112"/>
      <c r="AU54" s="112"/>
      <c r="AV54" s="112"/>
      <c r="AW54" s="112"/>
      <c r="AX54" s="112"/>
    </row>
    <row r="55" spans="1:50" s="113" customFormat="1" ht="11.25" customHeight="1">
      <c r="A55" s="112"/>
      <c r="B55" s="1204"/>
      <c r="C55" s="1204"/>
      <c r="D55" s="1204"/>
      <c r="E55" s="1204"/>
      <c r="F55" s="1204"/>
      <c r="G55" s="1204"/>
      <c r="H55" s="1204"/>
      <c r="I55" s="1204"/>
      <c r="J55" s="1204"/>
      <c r="K55" s="1204"/>
      <c r="L55" s="1204"/>
      <c r="M55" s="1204"/>
      <c r="N55" s="1204"/>
      <c r="O55" s="1204"/>
      <c r="P55" s="1204"/>
      <c r="Q55" s="1204"/>
      <c r="R55" s="1204"/>
      <c r="S55" s="1204"/>
      <c r="T55" s="1204"/>
      <c r="U55" s="1204"/>
      <c r="V55" s="1204"/>
      <c r="W55" s="1204"/>
      <c r="X55" s="1204"/>
      <c r="Y55" s="1204"/>
      <c r="Z55" s="1204"/>
      <c r="AA55" s="1204"/>
      <c r="AB55" s="1204"/>
      <c r="AC55" s="1204"/>
      <c r="AD55" s="1204"/>
      <c r="AE55" s="1204"/>
      <c r="AF55" s="1204"/>
      <c r="AG55" s="1204"/>
      <c r="AH55" s="1204"/>
      <c r="AI55" s="1204"/>
      <c r="AJ55" s="1204"/>
      <c r="AK55" s="112"/>
      <c r="AL55" s="1205"/>
      <c r="AM55" s="1205"/>
      <c r="AN55" s="1205"/>
      <c r="AO55" s="1205"/>
      <c r="AP55" s="1205"/>
      <c r="AQ55" s="1205"/>
      <c r="AR55" s="1205"/>
      <c r="AS55" s="1205"/>
      <c r="AT55" s="1205"/>
      <c r="AU55" s="1205"/>
      <c r="AV55" s="1205"/>
      <c r="AW55" s="1205"/>
      <c r="AX55" s="112"/>
    </row>
    <row r="56" spans="1:50" ht="11.25" customHeight="1">
      <c r="A56" s="114"/>
      <c r="B56" s="1275" t="s">
        <v>344</v>
      </c>
      <c r="C56" s="1276"/>
      <c r="D56" s="1276"/>
      <c r="E56" s="1276"/>
      <c r="F56" s="1276"/>
      <c r="G56" s="1276"/>
      <c r="H56" s="1276"/>
      <c r="I56" s="1276"/>
      <c r="J56" s="1276"/>
      <c r="K56" s="1276"/>
      <c r="L56" s="1276"/>
      <c r="M56" s="1276"/>
      <c r="N56" s="1276"/>
      <c r="O56" s="1276"/>
      <c r="P56" s="1276"/>
      <c r="Q56" s="1276"/>
      <c r="R56" s="1276"/>
      <c r="S56" s="1276"/>
      <c r="T56" s="1276"/>
      <c r="U56" s="1276"/>
      <c r="V56" s="1276"/>
      <c r="W56" s="1276"/>
      <c r="X56" s="1276"/>
      <c r="Y56" s="1277"/>
      <c r="Z56" s="1189" t="s">
        <v>102</v>
      </c>
      <c r="AA56" s="1189"/>
      <c r="AB56" s="1189"/>
      <c r="AC56" s="1189" t="s">
        <v>103</v>
      </c>
      <c r="AD56" s="1189"/>
      <c r="AE56" s="1189"/>
      <c r="AF56" s="114"/>
      <c r="AG56" s="114"/>
      <c r="AH56" s="114"/>
      <c r="AI56" s="114"/>
      <c r="AJ56" s="114"/>
      <c r="AK56" s="114"/>
      <c r="AL56" s="114"/>
      <c r="AM56" s="114"/>
      <c r="AN56" s="114"/>
      <c r="AO56" s="114"/>
      <c r="AP56" s="114"/>
      <c r="AQ56" s="114"/>
      <c r="AR56" s="114"/>
      <c r="AS56" s="114"/>
      <c r="AT56" s="114"/>
      <c r="AU56" s="114"/>
      <c r="AV56" s="114"/>
      <c r="AW56" s="114"/>
      <c r="AX56" s="114"/>
    </row>
    <row r="57" spans="1:50" ht="11.25" customHeight="1">
      <c r="A57" s="114"/>
      <c r="B57" s="1278"/>
      <c r="C57" s="1279"/>
      <c r="D57" s="1279"/>
      <c r="E57" s="1279"/>
      <c r="F57" s="1279"/>
      <c r="G57" s="1279"/>
      <c r="H57" s="1279"/>
      <c r="I57" s="1279"/>
      <c r="J57" s="1279"/>
      <c r="K57" s="1279"/>
      <c r="L57" s="1279"/>
      <c r="M57" s="1279"/>
      <c r="N57" s="1279"/>
      <c r="O57" s="1279"/>
      <c r="P57" s="1279"/>
      <c r="Q57" s="1279"/>
      <c r="R57" s="1279"/>
      <c r="S57" s="1279"/>
      <c r="T57" s="1279"/>
      <c r="U57" s="1279"/>
      <c r="V57" s="1279"/>
      <c r="W57" s="1279"/>
      <c r="X57" s="1279"/>
      <c r="Y57" s="1280"/>
      <c r="Z57" s="1256"/>
      <c r="AA57" s="1257"/>
      <c r="AB57" s="1258"/>
      <c r="AC57" s="1256"/>
      <c r="AD57" s="1257"/>
      <c r="AE57" s="1258"/>
      <c r="AF57" s="114"/>
      <c r="AG57" s="112"/>
      <c r="AH57" s="114"/>
      <c r="AI57" s="114"/>
      <c r="AJ57" s="114"/>
      <c r="AK57" s="114"/>
      <c r="AL57" s="114"/>
      <c r="AM57" s="114"/>
      <c r="AN57" s="114"/>
      <c r="AO57" s="114"/>
      <c r="AP57" s="114"/>
      <c r="AQ57" s="114"/>
      <c r="AR57" s="114"/>
      <c r="AS57" s="114"/>
      <c r="AT57" s="114"/>
      <c r="AU57" s="114"/>
      <c r="AV57" s="114"/>
      <c r="AW57" s="114"/>
      <c r="AX57" s="114"/>
    </row>
    <row r="58" spans="1:50" ht="11.25" customHeight="1">
      <c r="A58" s="114"/>
      <c r="B58" s="1275" t="s">
        <v>509</v>
      </c>
      <c r="C58" s="1276"/>
      <c r="D58" s="1276"/>
      <c r="E58" s="1276"/>
      <c r="F58" s="1276"/>
      <c r="G58" s="1276"/>
      <c r="H58" s="1276"/>
      <c r="I58" s="1276"/>
      <c r="J58" s="1276"/>
      <c r="K58" s="1276"/>
      <c r="L58" s="1276"/>
      <c r="M58" s="1276"/>
      <c r="N58" s="1276"/>
      <c r="O58" s="1276"/>
      <c r="P58" s="1276"/>
      <c r="Q58" s="1276"/>
      <c r="R58" s="1276"/>
      <c r="S58" s="1276"/>
      <c r="T58" s="1276"/>
      <c r="U58" s="1276"/>
      <c r="V58" s="1276"/>
      <c r="W58" s="1276"/>
      <c r="X58" s="1276"/>
      <c r="Y58" s="1277"/>
      <c r="Z58" s="1189" t="s">
        <v>102</v>
      </c>
      <c r="AA58" s="1189"/>
      <c r="AB58" s="1189"/>
      <c r="AC58" s="1189" t="s">
        <v>103</v>
      </c>
      <c r="AD58" s="1189"/>
      <c r="AE58" s="1189"/>
      <c r="AF58" s="114"/>
      <c r="AG58" s="114"/>
      <c r="AH58" s="114"/>
      <c r="AI58" s="114"/>
      <c r="AJ58" s="114"/>
      <c r="AK58" s="114"/>
      <c r="AL58" s="114"/>
      <c r="AM58" s="114"/>
      <c r="AN58" s="114"/>
      <c r="AO58" s="114"/>
      <c r="AP58" s="114"/>
      <c r="AQ58" s="114"/>
      <c r="AR58" s="114"/>
      <c r="AS58" s="114"/>
      <c r="AT58" s="114"/>
      <c r="AU58" s="114"/>
      <c r="AV58" s="114"/>
      <c r="AW58" s="114"/>
      <c r="AX58" s="114"/>
    </row>
    <row r="59" spans="1:50" ht="11.25" customHeight="1">
      <c r="A59" s="114"/>
      <c r="B59" s="1278"/>
      <c r="C59" s="1279"/>
      <c r="D59" s="1279"/>
      <c r="E59" s="1279"/>
      <c r="F59" s="1279"/>
      <c r="G59" s="1279"/>
      <c r="H59" s="1279"/>
      <c r="I59" s="1279"/>
      <c r="J59" s="1279"/>
      <c r="K59" s="1279"/>
      <c r="L59" s="1279"/>
      <c r="M59" s="1279"/>
      <c r="N59" s="1279"/>
      <c r="O59" s="1279"/>
      <c r="P59" s="1279"/>
      <c r="Q59" s="1279"/>
      <c r="R59" s="1279"/>
      <c r="S59" s="1279"/>
      <c r="T59" s="1279"/>
      <c r="U59" s="1279"/>
      <c r="V59" s="1279"/>
      <c r="W59" s="1279"/>
      <c r="X59" s="1279"/>
      <c r="Y59" s="1280"/>
      <c r="Z59" s="1256"/>
      <c r="AA59" s="1257"/>
      <c r="AB59" s="1258"/>
      <c r="AC59" s="1256"/>
      <c r="AD59" s="1257"/>
      <c r="AE59" s="1258"/>
      <c r="AF59" s="259"/>
      <c r="AG59" s="115"/>
      <c r="AH59" s="115"/>
      <c r="AI59" s="115"/>
      <c r="AJ59" s="115"/>
      <c r="AK59" s="115"/>
      <c r="AL59" s="115"/>
      <c r="AM59" s="115"/>
      <c r="AN59" s="115"/>
      <c r="AO59" s="115"/>
      <c r="AP59" s="115"/>
      <c r="AQ59" s="115"/>
      <c r="AR59" s="115"/>
      <c r="AS59" s="115"/>
      <c r="AT59" s="114"/>
      <c r="AU59" s="114"/>
      <c r="AV59" s="114"/>
      <c r="AW59" s="114"/>
      <c r="AX59" s="114"/>
    </row>
    <row r="60" spans="1:50" s="113" customFormat="1" ht="11.25" customHeight="1">
      <c r="A60" s="112"/>
      <c r="B60" s="1273"/>
      <c r="C60" s="1273"/>
      <c r="D60" s="1273"/>
      <c r="E60" s="1273"/>
      <c r="F60" s="1273"/>
      <c r="G60" s="1273"/>
      <c r="H60" s="1273"/>
      <c r="I60" s="1273"/>
      <c r="J60" s="1273"/>
      <c r="K60" s="1273"/>
      <c r="L60" s="1273"/>
      <c r="M60" s="1273"/>
      <c r="N60" s="1273"/>
      <c r="O60" s="1273"/>
      <c r="P60" s="1273"/>
      <c r="Q60" s="1273"/>
      <c r="R60" s="1273"/>
      <c r="S60" s="1273"/>
      <c r="T60" s="1273"/>
      <c r="U60" s="1273"/>
      <c r="V60" s="1273"/>
      <c r="W60" s="1273"/>
      <c r="X60" s="1273"/>
      <c r="Y60" s="1273"/>
      <c r="Z60" s="1273"/>
      <c r="AA60" s="1273"/>
      <c r="AB60" s="1273"/>
      <c r="AC60" s="1273"/>
      <c r="AD60" s="1273"/>
      <c r="AE60" s="1273"/>
      <c r="AF60" s="1274"/>
      <c r="AG60" s="1274"/>
      <c r="AH60" s="1274"/>
      <c r="AI60" s="1274"/>
      <c r="AJ60" s="1274"/>
      <c r="AK60" s="1274"/>
      <c r="AL60" s="1274"/>
      <c r="AM60" s="1274"/>
      <c r="AN60" s="1274"/>
      <c r="AO60" s="1274"/>
      <c r="AP60" s="1274"/>
      <c r="AQ60" s="1274"/>
      <c r="AR60" s="1274"/>
      <c r="AS60" s="1274"/>
      <c r="AT60" s="112"/>
      <c r="AU60" s="112"/>
      <c r="AV60" s="112"/>
      <c r="AW60" s="112"/>
      <c r="AX60" s="112"/>
    </row>
    <row r="61" spans="1:50" s="113" customFormat="1" ht="11.25" customHeight="1">
      <c r="A61" s="112"/>
      <c r="B61" s="1269" t="s">
        <v>510</v>
      </c>
      <c r="C61" s="1269"/>
      <c r="D61" s="1269"/>
      <c r="E61" s="1269"/>
      <c r="F61" s="1269"/>
      <c r="G61" s="1269"/>
      <c r="H61" s="1269"/>
      <c r="I61" s="1269"/>
      <c r="J61" s="1269"/>
      <c r="K61" s="1269"/>
      <c r="L61" s="1269"/>
      <c r="M61" s="1269"/>
      <c r="N61" s="1269"/>
      <c r="O61" s="1269"/>
      <c r="P61" s="1269"/>
      <c r="Q61" s="1269"/>
      <c r="R61" s="260"/>
      <c r="S61" s="260"/>
      <c r="T61" s="260"/>
      <c r="U61" s="260"/>
      <c r="V61" s="260"/>
      <c r="W61" s="260"/>
      <c r="X61" s="260"/>
      <c r="Y61" s="260"/>
      <c r="Z61" s="260"/>
      <c r="AA61" s="260"/>
      <c r="AB61" s="260"/>
      <c r="AC61" s="260"/>
      <c r="AD61" s="260"/>
      <c r="AE61" s="260"/>
      <c r="AF61" s="260"/>
      <c r="AG61" s="260"/>
      <c r="AH61" s="260"/>
      <c r="AI61" s="260"/>
      <c r="AJ61" s="260"/>
      <c r="AK61" s="260"/>
      <c r="AL61" s="260"/>
      <c r="AM61" s="260"/>
      <c r="AN61" s="260"/>
      <c r="AO61" s="260"/>
      <c r="AP61" s="260"/>
      <c r="AQ61" s="260"/>
      <c r="AR61" s="260"/>
      <c r="AS61" s="260"/>
      <c r="AT61" s="112"/>
      <c r="AU61" s="112"/>
      <c r="AV61" s="112"/>
      <c r="AW61" s="112"/>
      <c r="AX61" s="112"/>
    </row>
    <row r="62" spans="1:50" s="113" customFormat="1" ht="11.25" customHeight="1">
      <c r="A62" s="112"/>
      <c r="B62" s="1270" t="s">
        <v>511</v>
      </c>
      <c r="C62" s="1271"/>
      <c r="D62" s="1271"/>
      <c r="E62" s="1271"/>
      <c r="F62" s="1271"/>
      <c r="G62" s="1271"/>
      <c r="H62" s="1271"/>
      <c r="I62" s="1271"/>
      <c r="J62" s="1271"/>
      <c r="K62" s="1271"/>
      <c r="L62" s="1271"/>
      <c r="M62" s="1271"/>
      <c r="N62" s="1271"/>
      <c r="O62" s="1271"/>
      <c r="P62" s="1271"/>
      <c r="Q62" s="1272"/>
      <c r="R62" s="1189" t="s">
        <v>102</v>
      </c>
      <c r="S62" s="1189"/>
      <c r="T62" s="1189"/>
      <c r="U62" s="1189" t="s">
        <v>103</v>
      </c>
      <c r="V62" s="1189"/>
      <c r="W62" s="1189"/>
      <c r="X62" s="1270" t="s">
        <v>511</v>
      </c>
      <c r="Y62" s="1271"/>
      <c r="Z62" s="1271"/>
      <c r="AA62" s="1271"/>
      <c r="AB62" s="1271"/>
      <c r="AC62" s="1271"/>
      <c r="AD62" s="1271"/>
      <c r="AE62" s="1271"/>
      <c r="AF62" s="1271"/>
      <c r="AG62" s="1271"/>
      <c r="AH62" s="1271"/>
      <c r="AI62" s="1271"/>
      <c r="AJ62" s="1271"/>
      <c r="AK62" s="1271"/>
      <c r="AL62" s="1271"/>
      <c r="AM62" s="1272"/>
      <c r="AN62" s="1189" t="s">
        <v>102</v>
      </c>
      <c r="AO62" s="1189"/>
      <c r="AP62" s="1189"/>
      <c r="AQ62" s="1189" t="s">
        <v>103</v>
      </c>
      <c r="AR62" s="1189"/>
      <c r="AS62" s="1189"/>
      <c r="AT62" s="112"/>
      <c r="AU62" s="112"/>
      <c r="AV62" s="112"/>
      <c r="AW62" s="112"/>
      <c r="AX62" s="112"/>
    </row>
    <row r="63" spans="1:50" s="113" customFormat="1" ht="11.25" customHeight="1">
      <c r="A63" s="112"/>
      <c r="B63" s="1208" t="s">
        <v>512</v>
      </c>
      <c r="C63" s="1209"/>
      <c r="D63" s="1209"/>
      <c r="E63" s="1209"/>
      <c r="F63" s="1209"/>
      <c r="G63" s="1209"/>
      <c r="H63" s="1209"/>
      <c r="I63" s="1209"/>
      <c r="J63" s="1209"/>
      <c r="K63" s="1209"/>
      <c r="L63" s="1209"/>
      <c r="M63" s="1209"/>
      <c r="N63" s="1209"/>
      <c r="O63" s="1209"/>
      <c r="P63" s="1209"/>
      <c r="Q63" s="1210"/>
      <c r="R63" s="1190"/>
      <c r="S63" s="1191"/>
      <c r="T63" s="1192"/>
      <c r="U63" s="1190"/>
      <c r="V63" s="1191"/>
      <c r="W63" s="1192"/>
      <c r="X63" s="1208" t="s">
        <v>513</v>
      </c>
      <c r="Y63" s="1209"/>
      <c r="Z63" s="1209"/>
      <c r="AA63" s="1209"/>
      <c r="AB63" s="1209"/>
      <c r="AC63" s="1209"/>
      <c r="AD63" s="1209"/>
      <c r="AE63" s="1209"/>
      <c r="AF63" s="1209"/>
      <c r="AG63" s="1209"/>
      <c r="AH63" s="1209"/>
      <c r="AI63" s="1209"/>
      <c r="AJ63" s="1209"/>
      <c r="AK63" s="1209"/>
      <c r="AL63" s="1209"/>
      <c r="AM63" s="1210"/>
      <c r="AN63" s="1190"/>
      <c r="AO63" s="1191"/>
      <c r="AP63" s="1192"/>
      <c r="AQ63" s="1190"/>
      <c r="AR63" s="1191"/>
      <c r="AS63" s="1192"/>
      <c r="AT63" s="112"/>
      <c r="AU63" s="112"/>
      <c r="AV63" s="112"/>
      <c r="AW63" s="112"/>
      <c r="AX63" s="112"/>
    </row>
    <row r="64" spans="1:50" s="113" customFormat="1" ht="11.25" customHeight="1">
      <c r="A64" s="112"/>
      <c r="B64" s="1211"/>
      <c r="C64" s="1212"/>
      <c r="D64" s="1212"/>
      <c r="E64" s="1212"/>
      <c r="F64" s="1212"/>
      <c r="G64" s="1212"/>
      <c r="H64" s="1212"/>
      <c r="I64" s="1212"/>
      <c r="J64" s="1212"/>
      <c r="K64" s="1212"/>
      <c r="L64" s="1212"/>
      <c r="M64" s="1212"/>
      <c r="N64" s="1212"/>
      <c r="O64" s="1212"/>
      <c r="P64" s="1212"/>
      <c r="Q64" s="1213"/>
      <c r="R64" s="1193"/>
      <c r="S64" s="1194"/>
      <c r="T64" s="1195"/>
      <c r="U64" s="1193"/>
      <c r="V64" s="1194"/>
      <c r="W64" s="1195"/>
      <c r="X64" s="1211"/>
      <c r="Y64" s="1212"/>
      <c r="Z64" s="1212"/>
      <c r="AA64" s="1212"/>
      <c r="AB64" s="1212"/>
      <c r="AC64" s="1212"/>
      <c r="AD64" s="1212"/>
      <c r="AE64" s="1212"/>
      <c r="AF64" s="1212"/>
      <c r="AG64" s="1212"/>
      <c r="AH64" s="1212"/>
      <c r="AI64" s="1212"/>
      <c r="AJ64" s="1212"/>
      <c r="AK64" s="1212"/>
      <c r="AL64" s="1212"/>
      <c r="AM64" s="1213"/>
      <c r="AN64" s="1193"/>
      <c r="AO64" s="1194"/>
      <c r="AP64" s="1195"/>
      <c r="AQ64" s="1193"/>
      <c r="AR64" s="1194"/>
      <c r="AS64" s="1195"/>
      <c r="AT64" s="112"/>
      <c r="AU64" s="112"/>
      <c r="AV64" s="112"/>
      <c r="AW64" s="112"/>
      <c r="AX64" s="112"/>
    </row>
    <row r="65" spans="1:50" s="113" customFormat="1" ht="11.25" customHeight="1">
      <c r="A65" s="112"/>
      <c r="B65" s="1208" t="s">
        <v>514</v>
      </c>
      <c r="C65" s="1209"/>
      <c r="D65" s="1209"/>
      <c r="E65" s="1209" t="s">
        <v>515</v>
      </c>
      <c r="F65" s="1209"/>
      <c r="G65" s="1209"/>
      <c r="H65" s="1209"/>
      <c r="I65" s="1209"/>
      <c r="J65" s="1209"/>
      <c r="K65" s="1209"/>
      <c r="L65" s="1209"/>
      <c r="M65" s="1209"/>
      <c r="N65" s="1209"/>
      <c r="O65" s="1209"/>
      <c r="P65" s="1209"/>
      <c r="Q65" s="1210"/>
      <c r="R65" s="1190"/>
      <c r="S65" s="1191"/>
      <c r="T65" s="1192"/>
      <c r="U65" s="1190"/>
      <c r="V65" s="1191"/>
      <c r="W65" s="1192"/>
      <c r="X65" s="1208" t="s">
        <v>516</v>
      </c>
      <c r="Y65" s="1209"/>
      <c r="Z65" s="1209"/>
      <c r="AA65" s="1209"/>
      <c r="AB65" s="1209"/>
      <c r="AC65" s="1209"/>
      <c r="AD65" s="1209"/>
      <c r="AE65" s="1209"/>
      <c r="AF65" s="1209"/>
      <c r="AG65" s="1209"/>
      <c r="AH65" s="1209"/>
      <c r="AI65" s="1209"/>
      <c r="AJ65" s="1209"/>
      <c r="AK65" s="1209"/>
      <c r="AL65" s="1209"/>
      <c r="AM65" s="1210"/>
      <c r="AN65" s="1190"/>
      <c r="AO65" s="1191"/>
      <c r="AP65" s="1192"/>
      <c r="AQ65" s="1190"/>
      <c r="AR65" s="1191"/>
      <c r="AS65" s="1192"/>
      <c r="AT65" s="112"/>
      <c r="AU65" s="112"/>
      <c r="AV65" s="112"/>
      <c r="AW65" s="112"/>
      <c r="AX65" s="112"/>
    </row>
    <row r="66" spans="1:50" s="113" customFormat="1" ht="11.25" customHeight="1">
      <c r="A66" s="112"/>
      <c r="B66" s="1211"/>
      <c r="C66" s="1212"/>
      <c r="D66" s="1212"/>
      <c r="E66" s="1212"/>
      <c r="F66" s="1212"/>
      <c r="G66" s="1212"/>
      <c r="H66" s="1212"/>
      <c r="I66" s="1212"/>
      <c r="J66" s="1212"/>
      <c r="K66" s="1212"/>
      <c r="L66" s="1212"/>
      <c r="M66" s="1212"/>
      <c r="N66" s="1212"/>
      <c r="O66" s="1212"/>
      <c r="P66" s="1212"/>
      <c r="Q66" s="1213"/>
      <c r="R66" s="1193"/>
      <c r="S66" s="1194"/>
      <c r="T66" s="1195"/>
      <c r="U66" s="1193"/>
      <c r="V66" s="1194"/>
      <c r="W66" s="1195"/>
      <c r="X66" s="1211"/>
      <c r="Y66" s="1212"/>
      <c r="Z66" s="1212"/>
      <c r="AA66" s="1212"/>
      <c r="AB66" s="1212"/>
      <c r="AC66" s="1212"/>
      <c r="AD66" s="1212"/>
      <c r="AE66" s="1212"/>
      <c r="AF66" s="1212"/>
      <c r="AG66" s="1212"/>
      <c r="AH66" s="1212"/>
      <c r="AI66" s="1212"/>
      <c r="AJ66" s="1212"/>
      <c r="AK66" s="1212"/>
      <c r="AL66" s="1212"/>
      <c r="AM66" s="1213"/>
      <c r="AN66" s="1193"/>
      <c r="AO66" s="1194"/>
      <c r="AP66" s="1195"/>
      <c r="AQ66" s="1193"/>
      <c r="AR66" s="1194"/>
      <c r="AS66" s="1195"/>
      <c r="AT66" s="112"/>
      <c r="AU66" s="112"/>
      <c r="AV66" s="112"/>
      <c r="AW66" s="112"/>
      <c r="AX66" s="112"/>
    </row>
    <row r="67" spans="1:50" s="113" customFormat="1" ht="11.25" customHeight="1">
      <c r="A67" s="112"/>
      <c r="B67" s="1208" t="s">
        <v>556</v>
      </c>
      <c r="C67" s="1209"/>
      <c r="D67" s="1209"/>
      <c r="E67" s="1209" t="s">
        <v>517</v>
      </c>
      <c r="F67" s="1209"/>
      <c r="G67" s="1209"/>
      <c r="H67" s="1209"/>
      <c r="I67" s="1209"/>
      <c r="J67" s="1209"/>
      <c r="K67" s="1209"/>
      <c r="L67" s="1209"/>
      <c r="M67" s="1209"/>
      <c r="N67" s="1209"/>
      <c r="O67" s="1209"/>
      <c r="P67" s="1209"/>
      <c r="Q67" s="1210"/>
      <c r="R67" s="1190"/>
      <c r="S67" s="1191"/>
      <c r="T67" s="1192"/>
      <c r="U67" s="1190"/>
      <c r="V67" s="1191"/>
      <c r="W67" s="1192"/>
      <c r="X67" s="1208" t="s">
        <v>557</v>
      </c>
      <c r="Y67" s="1209"/>
      <c r="Z67" s="1209"/>
      <c r="AA67" s="1209"/>
      <c r="AB67" s="1209"/>
      <c r="AC67" s="1209"/>
      <c r="AD67" s="1209"/>
      <c r="AE67" s="1209"/>
      <c r="AF67" s="1209"/>
      <c r="AG67" s="1209"/>
      <c r="AH67" s="1209"/>
      <c r="AI67" s="1209"/>
      <c r="AJ67" s="1209"/>
      <c r="AK67" s="1209"/>
      <c r="AL67" s="1209"/>
      <c r="AM67" s="1210"/>
      <c r="AN67" s="1190"/>
      <c r="AO67" s="1191"/>
      <c r="AP67" s="1192"/>
      <c r="AQ67" s="1190"/>
      <c r="AR67" s="1191"/>
      <c r="AS67" s="1192"/>
      <c r="AT67" s="112"/>
      <c r="AU67" s="112"/>
      <c r="AV67" s="112"/>
      <c r="AW67" s="112"/>
      <c r="AX67" s="112"/>
    </row>
    <row r="68" spans="1:50" s="113" customFormat="1" ht="11.25" customHeight="1">
      <c r="A68" s="112"/>
      <c r="B68" s="1211"/>
      <c r="C68" s="1212"/>
      <c r="D68" s="1212"/>
      <c r="E68" s="1212"/>
      <c r="F68" s="1212"/>
      <c r="G68" s="1212"/>
      <c r="H68" s="1212"/>
      <c r="I68" s="1212"/>
      <c r="J68" s="1212"/>
      <c r="K68" s="1212"/>
      <c r="L68" s="1212"/>
      <c r="M68" s="1212"/>
      <c r="N68" s="1212"/>
      <c r="O68" s="1212"/>
      <c r="P68" s="1212"/>
      <c r="Q68" s="1213"/>
      <c r="R68" s="1193"/>
      <c r="S68" s="1194"/>
      <c r="T68" s="1195"/>
      <c r="U68" s="1193"/>
      <c r="V68" s="1194"/>
      <c r="W68" s="1195"/>
      <c r="X68" s="1211"/>
      <c r="Y68" s="1212"/>
      <c r="Z68" s="1212"/>
      <c r="AA68" s="1212"/>
      <c r="AB68" s="1212"/>
      <c r="AC68" s="1212"/>
      <c r="AD68" s="1212"/>
      <c r="AE68" s="1212"/>
      <c r="AF68" s="1212"/>
      <c r="AG68" s="1212"/>
      <c r="AH68" s="1212"/>
      <c r="AI68" s="1212"/>
      <c r="AJ68" s="1212"/>
      <c r="AK68" s="1212"/>
      <c r="AL68" s="1212"/>
      <c r="AM68" s="1213"/>
      <c r="AN68" s="1193"/>
      <c r="AO68" s="1194"/>
      <c r="AP68" s="1195"/>
      <c r="AQ68" s="1193"/>
      <c r="AR68" s="1194"/>
      <c r="AS68" s="1195"/>
      <c r="AT68" s="112"/>
      <c r="AU68" s="112"/>
      <c r="AV68" s="112"/>
      <c r="AW68" s="112"/>
      <c r="AX68" s="112"/>
    </row>
    <row r="69" spans="1:50" s="261" customFormat="1" ht="11.25" customHeight="1">
      <c r="B69" s="262"/>
      <c r="C69" s="262"/>
      <c r="D69" s="262"/>
      <c r="E69" s="262"/>
      <c r="F69" s="262"/>
      <c r="G69" s="262"/>
      <c r="H69" s="262"/>
      <c r="I69" s="262"/>
      <c r="J69" s="262"/>
      <c r="K69" s="262"/>
      <c r="L69" s="262"/>
      <c r="M69" s="262"/>
      <c r="N69" s="262"/>
      <c r="O69" s="262"/>
      <c r="P69" s="262"/>
      <c r="Q69" s="262"/>
      <c r="R69" s="258"/>
      <c r="S69" s="258"/>
      <c r="T69" s="258"/>
      <c r="U69" s="258"/>
      <c r="V69" s="258"/>
      <c r="W69" s="258"/>
      <c r="X69" s="263"/>
      <c r="Y69" s="263"/>
      <c r="Z69" s="260"/>
      <c r="AA69" s="260"/>
      <c r="AB69" s="260"/>
      <c r="AC69" s="260"/>
      <c r="AD69" s="260"/>
      <c r="AE69" s="260"/>
      <c r="AF69" s="263"/>
      <c r="AG69" s="263"/>
      <c r="AH69" s="263"/>
      <c r="AI69" s="263"/>
      <c r="AJ69" s="263"/>
      <c r="AK69" s="263"/>
      <c r="AL69" s="263"/>
      <c r="AM69" s="263"/>
      <c r="AN69" s="258"/>
      <c r="AO69" s="258"/>
      <c r="AP69" s="258"/>
      <c r="AQ69" s="258"/>
      <c r="AR69" s="258"/>
      <c r="AS69" s="258"/>
    </row>
    <row r="70" spans="1:50" ht="11.25" customHeight="1">
      <c r="B70" s="1196" t="s">
        <v>519</v>
      </c>
      <c r="C70" s="1197"/>
      <c r="D70" s="1197"/>
      <c r="E70" s="1197"/>
      <c r="F70" s="1197"/>
      <c r="G70" s="1197"/>
      <c r="H70" s="1197"/>
      <c r="I70" s="1197"/>
      <c r="J70" s="1197"/>
      <c r="K70" s="1197"/>
      <c r="L70" s="1197"/>
      <c r="M70" s="1197"/>
      <c r="N70" s="1197"/>
      <c r="O70" s="1197"/>
      <c r="P70" s="1197"/>
      <c r="Q70" s="1197"/>
      <c r="R70" s="1189" t="s">
        <v>102</v>
      </c>
      <c r="S70" s="1189"/>
      <c r="T70" s="1189"/>
      <c r="U70" s="1189" t="s">
        <v>103</v>
      </c>
      <c r="V70" s="1189"/>
      <c r="W70" s="1189"/>
      <c r="X70" s="1196" t="s">
        <v>520</v>
      </c>
      <c r="Y70" s="1197"/>
      <c r="Z70" s="1197"/>
      <c r="AA70" s="1197"/>
      <c r="AB70" s="1197"/>
      <c r="AC70" s="1197"/>
      <c r="AD70" s="1197"/>
      <c r="AE70" s="1197"/>
      <c r="AF70" s="1197"/>
      <c r="AG70" s="1197"/>
      <c r="AH70" s="1198"/>
      <c r="AI70" s="1262"/>
      <c r="AJ70" s="1263"/>
      <c r="AK70" s="1263"/>
      <c r="AL70" s="1263"/>
      <c r="AM70" s="1263"/>
      <c r="AN70" s="1263"/>
      <c r="AO70" s="1263"/>
      <c r="AP70" s="1263"/>
      <c r="AQ70" s="1263"/>
      <c r="AR70" s="1263"/>
      <c r="AS70" s="1263"/>
      <c r="AT70" s="1263"/>
      <c r="AU70" s="1263"/>
      <c r="AV70" s="1263"/>
      <c r="AW70" s="1264"/>
    </row>
    <row r="71" spans="1:50" ht="11.25" customHeight="1">
      <c r="B71" s="1177"/>
      <c r="C71" s="1178"/>
      <c r="D71" s="1178"/>
      <c r="E71" s="1178"/>
      <c r="F71" s="1178"/>
      <c r="G71" s="1178"/>
      <c r="H71" s="1178"/>
      <c r="I71" s="1178"/>
      <c r="J71" s="1178"/>
      <c r="K71" s="1178"/>
      <c r="L71" s="1178"/>
      <c r="M71" s="1178"/>
      <c r="N71" s="1178"/>
      <c r="O71" s="1178"/>
      <c r="P71" s="1178"/>
      <c r="Q71" s="1178"/>
      <c r="R71" s="1268"/>
      <c r="S71" s="1268"/>
      <c r="T71" s="1268"/>
      <c r="U71" s="1268"/>
      <c r="V71" s="1268"/>
      <c r="W71" s="1268"/>
      <c r="X71" s="1177"/>
      <c r="Y71" s="1178"/>
      <c r="Z71" s="1178"/>
      <c r="AA71" s="1178"/>
      <c r="AB71" s="1178"/>
      <c r="AC71" s="1178"/>
      <c r="AD71" s="1178"/>
      <c r="AE71" s="1178"/>
      <c r="AF71" s="1178"/>
      <c r="AG71" s="1178"/>
      <c r="AH71" s="1199"/>
      <c r="AI71" s="1265"/>
      <c r="AJ71" s="1266"/>
      <c r="AK71" s="1266"/>
      <c r="AL71" s="1266"/>
      <c r="AM71" s="1266"/>
      <c r="AN71" s="1266"/>
      <c r="AO71" s="1266"/>
      <c r="AP71" s="1266"/>
      <c r="AQ71" s="1266"/>
      <c r="AR71" s="1266"/>
      <c r="AS71" s="1266"/>
      <c r="AT71" s="1266"/>
      <c r="AU71" s="1266"/>
      <c r="AV71" s="1266"/>
      <c r="AW71" s="1267"/>
    </row>
    <row r="72" spans="1:50">
      <c r="A72" s="115"/>
      <c r="B72" s="1189" t="s">
        <v>521</v>
      </c>
      <c r="C72" s="1189"/>
      <c r="D72" s="1189"/>
      <c r="E72" s="1189"/>
      <c r="F72" s="1189"/>
      <c r="G72" s="1189"/>
      <c r="H72" s="1189"/>
      <c r="I72" s="1189"/>
      <c r="J72" s="1189"/>
      <c r="K72" s="1189"/>
      <c r="L72" s="1189"/>
      <c r="M72" s="1189"/>
      <c r="N72" s="1189"/>
      <c r="O72" s="1189"/>
      <c r="P72" s="1189"/>
      <c r="Q72" s="1189"/>
      <c r="R72" s="1246"/>
      <c r="S72" s="1247"/>
      <c r="T72" s="1247"/>
      <c r="U72" s="1247"/>
      <c r="V72" s="1247"/>
      <c r="W72" s="1247"/>
      <c r="X72" s="1247"/>
      <c r="Y72" s="1247"/>
      <c r="Z72" s="1247"/>
      <c r="AA72" s="1247"/>
      <c r="AB72" s="1247"/>
      <c r="AC72" s="1247"/>
      <c r="AD72" s="1247"/>
      <c r="AE72" s="1247"/>
      <c r="AF72" s="1247"/>
      <c r="AG72" s="1247"/>
      <c r="AH72" s="1247"/>
      <c r="AI72" s="1247"/>
      <c r="AJ72" s="1247"/>
      <c r="AK72" s="1247"/>
      <c r="AL72" s="1247"/>
      <c r="AM72" s="1247"/>
      <c r="AN72" s="1247"/>
      <c r="AO72" s="1247"/>
      <c r="AP72" s="1247"/>
      <c r="AQ72" s="1247"/>
      <c r="AR72" s="1247"/>
      <c r="AS72" s="1247"/>
      <c r="AT72" s="1247"/>
      <c r="AU72" s="1247"/>
      <c r="AV72" s="1247"/>
      <c r="AW72" s="1248"/>
      <c r="AX72" s="115"/>
    </row>
    <row r="73" spans="1:50">
      <c r="A73" s="115"/>
      <c r="B73" s="1189"/>
      <c r="C73" s="1189"/>
      <c r="D73" s="1189"/>
      <c r="E73" s="1189"/>
      <c r="F73" s="1189"/>
      <c r="G73" s="1189"/>
      <c r="H73" s="1189"/>
      <c r="I73" s="1189"/>
      <c r="J73" s="1189"/>
      <c r="K73" s="1189"/>
      <c r="L73" s="1189"/>
      <c r="M73" s="1189"/>
      <c r="N73" s="1189"/>
      <c r="O73" s="1189"/>
      <c r="P73" s="1189"/>
      <c r="Q73" s="1189"/>
      <c r="R73" s="1249"/>
      <c r="S73" s="1250"/>
      <c r="T73" s="1250"/>
      <c r="U73" s="1250"/>
      <c r="V73" s="1250"/>
      <c r="W73" s="1250"/>
      <c r="X73" s="1250"/>
      <c r="Y73" s="1250"/>
      <c r="Z73" s="1250"/>
      <c r="AA73" s="1250"/>
      <c r="AB73" s="1250"/>
      <c r="AC73" s="1250"/>
      <c r="AD73" s="1250"/>
      <c r="AE73" s="1250"/>
      <c r="AF73" s="1250"/>
      <c r="AG73" s="1250"/>
      <c r="AH73" s="1250"/>
      <c r="AI73" s="1250"/>
      <c r="AJ73" s="1250"/>
      <c r="AK73" s="1250"/>
      <c r="AL73" s="1250"/>
      <c r="AM73" s="1250"/>
      <c r="AN73" s="1250"/>
      <c r="AO73" s="1250"/>
      <c r="AP73" s="1250"/>
      <c r="AQ73" s="1250"/>
      <c r="AR73" s="1250"/>
      <c r="AS73" s="1250"/>
      <c r="AT73" s="1250"/>
      <c r="AU73" s="1250"/>
      <c r="AV73" s="1250"/>
      <c r="AW73" s="1251"/>
      <c r="AX73" s="115"/>
    </row>
    <row r="74" spans="1:50">
      <c r="A74" s="115"/>
      <c r="B74" s="1189"/>
      <c r="C74" s="1189"/>
      <c r="D74" s="1189"/>
      <c r="E74" s="1189"/>
      <c r="F74" s="1189"/>
      <c r="G74" s="1189"/>
      <c r="H74" s="1189"/>
      <c r="I74" s="1189"/>
      <c r="J74" s="1189"/>
      <c r="K74" s="1189"/>
      <c r="L74" s="1189"/>
      <c r="M74" s="1189"/>
      <c r="N74" s="1189"/>
      <c r="O74" s="1189"/>
      <c r="P74" s="1189"/>
      <c r="Q74" s="1189"/>
      <c r="R74" s="1252"/>
      <c r="S74" s="1253"/>
      <c r="T74" s="1253"/>
      <c r="U74" s="1253"/>
      <c r="V74" s="1253"/>
      <c r="W74" s="1253"/>
      <c r="X74" s="1253"/>
      <c r="Y74" s="1253"/>
      <c r="Z74" s="1253"/>
      <c r="AA74" s="1253"/>
      <c r="AB74" s="1253"/>
      <c r="AC74" s="1253"/>
      <c r="AD74" s="1253"/>
      <c r="AE74" s="1253"/>
      <c r="AF74" s="1253"/>
      <c r="AG74" s="1253"/>
      <c r="AH74" s="1253"/>
      <c r="AI74" s="1253"/>
      <c r="AJ74" s="1253"/>
      <c r="AK74" s="1253"/>
      <c r="AL74" s="1253"/>
      <c r="AM74" s="1253"/>
      <c r="AN74" s="1253"/>
      <c r="AO74" s="1253"/>
      <c r="AP74" s="1253"/>
      <c r="AQ74" s="1253"/>
      <c r="AR74" s="1253"/>
      <c r="AS74" s="1253"/>
      <c r="AT74" s="1253"/>
      <c r="AU74" s="1253"/>
      <c r="AV74" s="1253"/>
      <c r="AW74" s="1254"/>
      <c r="AX74" s="115"/>
    </row>
    <row r="75" spans="1:50">
      <c r="A75" s="115"/>
      <c r="B75" s="115"/>
      <c r="C75" s="115"/>
      <c r="D75" s="115"/>
      <c r="E75" s="115"/>
      <c r="F75" s="115"/>
      <c r="G75" s="115"/>
      <c r="H75" s="115"/>
      <c r="I75" s="115"/>
      <c r="J75" s="115"/>
      <c r="K75" s="115"/>
      <c r="L75" s="115"/>
      <c r="M75" s="115"/>
      <c r="N75" s="115"/>
      <c r="O75" s="115"/>
      <c r="P75" s="115"/>
      <c r="Q75" s="115"/>
      <c r="R75" s="115"/>
      <c r="S75" s="115"/>
      <c r="T75" s="115"/>
      <c r="U75" s="115"/>
      <c r="V75" s="115"/>
      <c r="W75" s="115"/>
      <c r="X75" s="115"/>
      <c r="Y75" s="115"/>
      <c r="Z75" s="115"/>
      <c r="AA75" s="115"/>
      <c r="AB75" s="115"/>
      <c r="AC75" s="115"/>
      <c r="AD75" s="115"/>
      <c r="AE75" s="115"/>
      <c r="AF75" s="115"/>
      <c r="AG75" s="115"/>
      <c r="AH75" s="115"/>
      <c r="AI75" s="115"/>
      <c r="AJ75" s="115"/>
      <c r="AK75" s="115"/>
      <c r="AL75" s="115"/>
      <c r="AM75" s="115"/>
      <c r="AN75" s="115"/>
      <c r="AO75" s="115"/>
      <c r="AP75" s="115"/>
      <c r="AQ75" s="115"/>
      <c r="AR75" s="115"/>
      <c r="AS75" s="115"/>
      <c r="AT75" s="115"/>
      <c r="AU75" s="115"/>
      <c r="AV75" s="115"/>
      <c r="AW75" s="115"/>
      <c r="AX75" s="115"/>
    </row>
    <row r="76" spans="1:50" s="113" customFormat="1" ht="11.25" customHeight="1">
      <c r="B76" s="256"/>
      <c r="C76" s="256"/>
      <c r="D76" s="256"/>
      <c r="E76" s="256"/>
      <c r="F76" s="256"/>
      <c r="G76" s="256"/>
      <c r="H76" s="256"/>
      <c r="I76" s="256"/>
      <c r="J76" s="256"/>
      <c r="K76" s="256"/>
      <c r="L76" s="256"/>
      <c r="M76" s="256"/>
      <c r="N76" s="256"/>
      <c r="O76" s="256"/>
      <c r="P76" s="256"/>
      <c r="Q76" s="256"/>
      <c r="R76" s="256"/>
      <c r="S76" s="256"/>
      <c r="T76" s="256"/>
      <c r="U76" s="256"/>
      <c r="V76" s="256"/>
      <c r="W76" s="256"/>
      <c r="X76" s="256"/>
      <c r="Y76" s="112"/>
      <c r="Z76" s="112"/>
      <c r="AA76" s="112"/>
      <c r="AB76" s="112"/>
      <c r="AC76" s="112"/>
      <c r="AD76" s="112"/>
      <c r="AE76" s="112"/>
      <c r="AF76" s="112"/>
      <c r="AG76" s="112"/>
      <c r="AH76" s="112"/>
      <c r="AI76" s="112"/>
      <c r="AJ76" s="112"/>
      <c r="AK76" s="112"/>
      <c r="AL76" s="112"/>
      <c r="AM76" s="112"/>
      <c r="AN76" s="112"/>
      <c r="AO76" s="112"/>
      <c r="AP76" s="112"/>
      <c r="AQ76" s="112"/>
      <c r="AR76" s="112"/>
      <c r="AS76" s="112"/>
      <c r="AT76" s="112"/>
      <c r="AU76" s="112"/>
      <c r="AV76" s="112"/>
      <c r="AW76" s="112"/>
      <c r="AX76" s="112"/>
    </row>
  </sheetData>
  <mergeCells count="151">
    <mergeCell ref="A44:AB45"/>
    <mergeCell ref="AL45:AW45"/>
    <mergeCell ref="B46:AJ47"/>
    <mergeCell ref="B48:L49"/>
    <mergeCell ref="M48:O48"/>
    <mergeCell ref="P48:R48"/>
    <mergeCell ref="M49:O49"/>
    <mergeCell ref="P49:R49"/>
    <mergeCell ref="B58:Y59"/>
    <mergeCell ref="Z58:AB58"/>
    <mergeCell ref="AC58:AE58"/>
    <mergeCell ref="Z59:AB59"/>
    <mergeCell ref="AC59:AE59"/>
    <mergeCell ref="B60:AS60"/>
    <mergeCell ref="AE50:AF51"/>
    <mergeCell ref="B52:L53"/>
    <mergeCell ref="M52:AW53"/>
    <mergeCell ref="B54:AJ55"/>
    <mergeCell ref="AL55:AW55"/>
    <mergeCell ref="B56:Y57"/>
    <mergeCell ref="Z56:AB56"/>
    <mergeCell ref="AC56:AE56"/>
    <mergeCell ref="Z57:AB57"/>
    <mergeCell ref="AC57:AE57"/>
    <mergeCell ref="B50:L51"/>
    <mergeCell ref="M50:Q51"/>
    <mergeCell ref="R50:T51"/>
    <mergeCell ref="U50:V51"/>
    <mergeCell ref="W50:AA51"/>
    <mergeCell ref="AB50:AD51"/>
    <mergeCell ref="AQ62:AS62"/>
    <mergeCell ref="B63:Q64"/>
    <mergeCell ref="R63:T64"/>
    <mergeCell ref="U63:W64"/>
    <mergeCell ref="X63:AM64"/>
    <mergeCell ref="AN63:AP64"/>
    <mergeCell ref="AQ63:AS64"/>
    <mergeCell ref="B61:Q61"/>
    <mergeCell ref="B62:Q62"/>
    <mergeCell ref="R62:T62"/>
    <mergeCell ref="U62:W62"/>
    <mergeCell ref="X62:AM62"/>
    <mergeCell ref="AN62:AP62"/>
    <mergeCell ref="R67:T68"/>
    <mergeCell ref="U67:W68"/>
    <mergeCell ref="X67:AM68"/>
    <mergeCell ref="AN67:AP68"/>
    <mergeCell ref="AQ67:AS68"/>
    <mergeCell ref="B65:Q66"/>
    <mergeCell ref="R65:T66"/>
    <mergeCell ref="U65:W66"/>
    <mergeCell ref="X65:AM66"/>
    <mergeCell ref="AN65:AP66"/>
    <mergeCell ref="AQ65:AS66"/>
    <mergeCell ref="B7:S8"/>
    <mergeCell ref="T7:V8"/>
    <mergeCell ref="W7:X8"/>
    <mergeCell ref="B10:S11"/>
    <mergeCell ref="T10:V11"/>
    <mergeCell ref="W10:X11"/>
    <mergeCell ref="B72:Q74"/>
    <mergeCell ref="R72:AW74"/>
    <mergeCell ref="A1:X2"/>
    <mergeCell ref="AK2:AV2"/>
    <mergeCell ref="B3:V4"/>
    <mergeCell ref="B5:S6"/>
    <mergeCell ref="T5:V5"/>
    <mergeCell ref="W5:Y5"/>
    <mergeCell ref="T6:V6"/>
    <mergeCell ref="W6:Y6"/>
    <mergeCell ref="B70:Q71"/>
    <mergeCell ref="R70:T70"/>
    <mergeCell ref="U70:W70"/>
    <mergeCell ref="X70:AH71"/>
    <mergeCell ref="AI70:AW71"/>
    <mergeCell ref="R71:T71"/>
    <mergeCell ref="U71:W71"/>
    <mergeCell ref="B67:Q68"/>
    <mergeCell ref="B14:S15"/>
    <mergeCell ref="T14:V15"/>
    <mergeCell ref="W14:X15"/>
    <mergeCell ref="Y14:AP15"/>
    <mergeCell ref="AQ14:AS15"/>
    <mergeCell ref="AT14:AU15"/>
    <mergeCell ref="Y10:AP11"/>
    <mergeCell ref="AQ10:AS11"/>
    <mergeCell ref="AT10:AU11"/>
    <mergeCell ref="B12:S13"/>
    <mergeCell ref="T12:V13"/>
    <mergeCell ref="W12:X13"/>
    <mergeCell ref="Y12:AP13"/>
    <mergeCell ref="AQ12:AS13"/>
    <mergeCell ref="AT12:AU13"/>
    <mergeCell ref="B18:S19"/>
    <mergeCell ref="T18:V19"/>
    <mergeCell ref="W18:X19"/>
    <mergeCell ref="Y18:AP19"/>
    <mergeCell ref="AQ18:AS19"/>
    <mergeCell ref="AT18:AU19"/>
    <mergeCell ref="B16:S17"/>
    <mergeCell ref="T16:V17"/>
    <mergeCell ref="W16:X17"/>
    <mergeCell ref="Y16:AP17"/>
    <mergeCell ref="AQ16:AS17"/>
    <mergeCell ref="AT16:AU17"/>
    <mergeCell ref="B23:V24"/>
    <mergeCell ref="AL23:AW23"/>
    <mergeCell ref="B32:AE33"/>
    <mergeCell ref="AL32:AW32"/>
    <mergeCell ref="AL33:AN33"/>
    <mergeCell ref="AO33:AP33"/>
    <mergeCell ref="AR33:AS33"/>
    <mergeCell ref="B20:S21"/>
    <mergeCell ref="T20:V21"/>
    <mergeCell ref="W20:X21"/>
    <mergeCell ref="Y20:AP21"/>
    <mergeCell ref="AQ20:AS21"/>
    <mergeCell ref="AT20:AU21"/>
    <mergeCell ref="AL28:AW29"/>
    <mergeCell ref="B30:AE31"/>
    <mergeCell ref="AL30:AW31"/>
    <mergeCell ref="AU33:AV33"/>
    <mergeCell ref="B26:AE27"/>
    <mergeCell ref="AI28:AK29"/>
    <mergeCell ref="AI30:AK31"/>
    <mergeCell ref="AF30:AH31"/>
    <mergeCell ref="AF32:AH33"/>
    <mergeCell ref="AI32:AK33"/>
    <mergeCell ref="AE39:AF40"/>
    <mergeCell ref="B41:L42"/>
    <mergeCell ref="M41:AW42"/>
    <mergeCell ref="B25:AE25"/>
    <mergeCell ref="AF25:AH25"/>
    <mergeCell ref="AI25:AK25"/>
    <mergeCell ref="AF26:AH27"/>
    <mergeCell ref="AI26:AK27"/>
    <mergeCell ref="AF28:AH29"/>
    <mergeCell ref="B39:L40"/>
    <mergeCell ref="M39:Q40"/>
    <mergeCell ref="R39:T40"/>
    <mergeCell ref="U39:V40"/>
    <mergeCell ref="W39:AA40"/>
    <mergeCell ref="AB39:AD40"/>
    <mergeCell ref="B35:AJ36"/>
    <mergeCell ref="B37:L38"/>
    <mergeCell ref="M37:O37"/>
    <mergeCell ref="P37:R37"/>
    <mergeCell ref="AL37:AW37"/>
    <mergeCell ref="M38:O38"/>
    <mergeCell ref="P38:R38"/>
    <mergeCell ref="B28:AE29"/>
  </mergeCells>
  <phoneticPr fontId="3"/>
  <dataValidations count="3">
    <dataValidation type="list" allowBlank="1" showInputMessage="1" showErrorMessage="1" sqref="R71:W71">
      <formula1>"〇,"</formula1>
    </dataValidation>
    <dataValidation type="list" allowBlank="1" showInputMessage="1" showErrorMessage="1" sqref="R63 M49:R49 T6 AC57 W6 Z57 M38:R38 Z59 AC59 R65:T69 U63:W69 AN63:AS69">
      <formula1>"○"</formula1>
    </dataValidation>
    <dataValidation type="list" allowBlank="1" showInputMessage="1" showErrorMessage="1" sqref="AF26:AK33">
      <formula1>"〇"</formula1>
    </dataValidation>
  </dataValidations>
  <pageMargins left="0.59055118110236227" right="0.39370078740157483" top="0.39370078740157483" bottom="0.39370078740157483" header="0.51181102362204722" footer="0.19685039370078741"/>
  <pageSetup paperSize="9" scale="90" orientation="portrait" r:id="rId1"/>
  <headerFooter alignWithMargins="0">
    <oddFooter>&amp;R9</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69"/>
  <sheetViews>
    <sheetView showGridLines="0" zoomScaleNormal="100" zoomScaleSheetLayoutView="100" workbookViewId="0">
      <selection sqref="A1:X2"/>
    </sheetView>
  </sheetViews>
  <sheetFormatPr defaultColWidth="1.875" defaultRowHeight="11.25" customHeight="1"/>
  <cols>
    <col min="1" max="5" width="1.875" style="117"/>
    <col min="6" max="6" width="1.875" style="117" customWidth="1"/>
    <col min="7" max="16384" width="1.875" style="117"/>
  </cols>
  <sheetData>
    <row r="1" spans="1:48" s="113" customFormat="1" ht="11.25" customHeight="1">
      <c r="A1" s="1255" t="s">
        <v>962</v>
      </c>
      <c r="B1" s="1255"/>
      <c r="C1" s="1255"/>
      <c r="D1" s="1255"/>
      <c r="E1" s="1255"/>
      <c r="F1" s="1255"/>
      <c r="G1" s="1255"/>
      <c r="H1" s="1255"/>
      <c r="I1" s="1255"/>
      <c r="J1" s="1255"/>
      <c r="K1" s="1255"/>
      <c r="L1" s="1255"/>
      <c r="M1" s="1255"/>
      <c r="N1" s="1255"/>
      <c r="O1" s="1255"/>
      <c r="P1" s="1255"/>
      <c r="Q1" s="1255"/>
      <c r="R1" s="1255"/>
      <c r="S1" s="1255"/>
      <c r="T1" s="1255"/>
      <c r="U1" s="1255"/>
      <c r="V1" s="1255"/>
      <c r="W1" s="1255"/>
      <c r="X1" s="1255"/>
      <c r="Y1" s="112"/>
      <c r="Z1" s="112"/>
      <c r="AA1" s="112"/>
      <c r="AB1" s="112"/>
      <c r="AC1" s="112"/>
      <c r="AD1" s="112"/>
      <c r="AE1" s="112"/>
      <c r="AF1" s="112"/>
      <c r="AG1" s="112"/>
      <c r="AH1" s="112"/>
      <c r="AI1" s="112"/>
      <c r="AJ1" s="112"/>
      <c r="AK1" s="112"/>
      <c r="AL1" s="112"/>
      <c r="AM1" s="112"/>
      <c r="AN1" s="112"/>
      <c r="AO1" s="112"/>
      <c r="AP1" s="112"/>
      <c r="AQ1" s="112"/>
      <c r="AR1" s="112"/>
      <c r="AS1" s="112"/>
    </row>
    <row r="2" spans="1:48" s="113" customFormat="1" ht="11.25" customHeight="1">
      <c r="A2" s="1255"/>
      <c r="B2" s="1255"/>
      <c r="C2" s="1255"/>
      <c r="D2" s="1255"/>
      <c r="E2" s="1255"/>
      <c r="F2" s="1255"/>
      <c r="G2" s="1255"/>
      <c r="H2" s="1255"/>
      <c r="I2" s="1255"/>
      <c r="J2" s="1255"/>
      <c r="K2" s="1255"/>
      <c r="L2" s="1255"/>
      <c r="M2" s="1255"/>
      <c r="N2" s="1255"/>
      <c r="O2" s="1255"/>
      <c r="P2" s="1255"/>
      <c r="Q2" s="1255"/>
      <c r="R2" s="1255"/>
      <c r="S2" s="1255"/>
      <c r="T2" s="1255"/>
      <c r="U2" s="1255"/>
      <c r="V2" s="1255"/>
      <c r="W2" s="1255"/>
      <c r="X2" s="1255"/>
      <c r="Y2" s="112"/>
      <c r="Z2" s="112"/>
      <c r="AA2" s="112"/>
      <c r="AB2" s="112"/>
      <c r="AC2" s="112"/>
      <c r="AD2" s="112"/>
      <c r="AE2" s="112"/>
      <c r="AF2" s="112"/>
      <c r="AG2" s="112"/>
      <c r="AH2" s="112"/>
      <c r="AI2" s="112"/>
      <c r="AJ2" s="112"/>
      <c r="AK2" s="112"/>
      <c r="AL2" s="112"/>
      <c r="AM2" s="112"/>
      <c r="AN2" s="112"/>
      <c r="AO2" s="112"/>
      <c r="AP2" s="112"/>
      <c r="AQ2" s="112"/>
      <c r="AR2" s="112"/>
      <c r="AS2" s="112"/>
    </row>
    <row r="3" spans="1:48" s="113" customFormat="1" ht="11.25" customHeight="1">
      <c r="A3" s="112"/>
      <c r="B3" s="1359"/>
      <c r="C3" s="1360"/>
      <c r="D3" s="1360"/>
      <c r="E3" s="1360"/>
      <c r="F3" s="1360"/>
      <c r="G3" s="1360"/>
      <c r="H3" s="1360"/>
      <c r="I3" s="1360"/>
      <c r="J3" s="1360"/>
      <c r="K3" s="1360"/>
      <c r="L3" s="1361"/>
      <c r="M3" s="1375" t="s">
        <v>1074</v>
      </c>
      <c r="N3" s="1376"/>
      <c r="O3" s="1376"/>
      <c r="P3" s="1376"/>
      <c r="Q3" s="1376"/>
      <c r="R3" s="1376"/>
      <c r="S3" s="1376"/>
      <c r="T3" s="1376"/>
      <c r="U3" s="1376"/>
      <c r="V3" s="1376"/>
      <c r="W3" s="1376"/>
      <c r="X3" s="1376"/>
      <c r="Y3" s="1376"/>
      <c r="Z3" s="1376"/>
      <c r="AA3" s="1376"/>
      <c r="AB3" s="1376"/>
      <c r="AC3" s="1376"/>
      <c r="AD3" s="1376"/>
      <c r="AE3" s="1376"/>
      <c r="AF3" s="1376"/>
      <c r="AG3" s="1376"/>
      <c r="AH3" s="1376"/>
      <c r="AI3" s="1376"/>
      <c r="AJ3" s="1376"/>
      <c r="AK3" s="1376"/>
      <c r="AL3" s="1376"/>
      <c r="AM3" s="1376"/>
      <c r="AN3" s="1376"/>
      <c r="AO3" s="1376"/>
      <c r="AP3" s="1376"/>
      <c r="AQ3" s="1376"/>
      <c r="AR3" s="1376"/>
      <c r="AS3" s="1377"/>
    </row>
    <row r="4" spans="1:48" s="311" customFormat="1" ht="11.25" customHeight="1">
      <c r="A4" s="310"/>
      <c r="B4" s="1362"/>
      <c r="C4" s="1363"/>
      <c r="D4" s="1363"/>
      <c r="E4" s="1363"/>
      <c r="F4" s="1363"/>
      <c r="G4" s="1363"/>
      <c r="H4" s="1363"/>
      <c r="I4" s="1363"/>
      <c r="J4" s="1363"/>
      <c r="K4" s="1363"/>
      <c r="L4" s="1364"/>
      <c r="M4" s="1368" t="s">
        <v>346</v>
      </c>
      <c r="N4" s="1369"/>
      <c r="O4" s="1369"/>
      <c r="P4" s="1369"/>
      <c r="Q4" s="1369"/>
      <c r="R4" s="1369"/>
      <c r="S4" s="1369"/>
      <c r="T4" s="1369"/>
      <c r="U4" s="1369"/>
      <c r="V4" s="1369"/>
      <c r="W4" s="1369"/>
      <c r="X4" s="1369"/>
      <c r="Y4" s="1369"/>
      <c r="Z4" s="1369"/>
      <c r="AA4" s="1369"/>
      <c r="AB4" s="1370"/>
      <c r="AC4" s="1368" t="s">
        <v>347</v>
      </c>
      <c r="AD4" s="1369"/>
      <c r="AE4" s="1369"/>
      <c r="AF4" s="1369"/>
      <c r="AG4" s="1369"/>
      <c r="AH4" s="1369"/>
      <c r="AI4" s="1369"/>
      <c r="AJ4" s="1369"/>
      <c r="AK4" s="1369"/>
      <c r="AL4" s="1369"/>
      <c r="AM4" s="1369"/>
      <c r="AN4" s="1369"/>
      <c r="AO4" s="1369"/>
      <c r="AP4" s="1369"/>
      <c r="AQ4" s="1369"/>
      <c r="AR4" s="1369"/>
      <c r="AS4" s="1370"/>
      <c r="AT4" s="310"/>
      <c r="AU4" s="310"/>
      <c r="AV4" s="310"/>
    </row>
    <row r="5" spans="1:48" s="311" customFormat="1" ht="11.25" customHeight="1">
      <c r="A5" s="310"/>
      <c r="B5" s="1365"/>
      <c r="C5" s="1366"/>
      <c r="D5" s="1366"/>
      <c r="E5" s="1366"/>
      <c r="F5" s="1366"/>
      <c r="G5" s="1366"/>
      <c r="H5" s="1366"/>
      <c r="I5" s="1366"/>
      <c r="J5" s="1366"/>
      <c r="K5" s="1366"/>
      <c r="L5" s="1367"/>
      <c r="M5" s="1177" t="s">
        <v>259</v>
      </c>
      <c r="N5" s="1178"/>
      <c r="O5" s="1178"/>
      <c r="P5" s="1371" t="s">
        <v>260</v>
      </c>
      <c r="Q5" s="1372"/>
      <c r="R5" s="1372"/>
      <c r="S5" s="1372"/>
      <c r="T5" s="1372"/>
      <c r="U5" s="1372"/>
      <c r="V5" s="1372"/>
      <c r="W5" s="1372"/>
      <c r="X5" s="1372"/>
      <c r="Y5" s="1372"/>
      <c r="Z5" s="1373" t="s">
        <v>570</v>
      </c>
      <c r="AA5" s="1372"/>
      <c r="AB5" s="1372"/>
      <c r="AC5" s="1177" t="s">
        <v>259</v>
      </c>
      <c r="AD5" s="1178"/>
      <c r="AE5" s="1178"/>
      <c r="AF5" s="1371" t="s">
        <v>260</v>
      </c>
      <c r="AG5" s="1372"/>
      <c r="AH5" s="1372"/>
      <c r="AI5" s="1372"/>
      <c r="AJ5" s="1372"/>
      <c r="AK5" s="1372"/>
      <c r="AL5" s="1372"/>
      <c r="AM5" s="1372"/>
      <c r="AN5" s="1372"/>
      <c r="AO5" s="1372"/>
      <c r="AP5" s="1372"/>
      <c r="AQ5" s="1373" t="s">
        <v>571</v>
      </c>
      <c r="AR5" s="1372"/>
      <c r="AS5" s="1374"/>
      <c r="AT5" s="310"/>
      <c r="AU5" s="310"/>
      <c r="AV5" s="310"/>
    </row>
    <row r="6" spans="1:48" ht="11.25" customHeight="1">
      <c r="A6" s="118"/>
      <c r="B6" s="1356" t="s">
        <v>348</v>
      </c>
      <c r="C6" s="1357"/>
      <c r="D6" s="1357"/>
      <c r="E6" s="1357"/>
      <c r="F6" s="1357"/>
      <c r="G6" s="1357"/>
      <c r="H6" s="1357"/>
      <c r="I6" s="1357"/>
      <c r="J6" s="1357"/>
      <c r="K6" s="1357"/>
      <c r="L6" s="1358"/>
      <c r="M6" s="1190"/>
      <c r="N6" s="1191"/>
      <c r="O6" s="1239" t="s">
        <v>251</v>
      </c>
      <c r="P6" s="1304" t="s">
        <v>349</v>
      </c>
      <c r="Q6" s="1191"/>
      <c r="R6" s="1191"/>
      <c r="S6" s="1191"/>
      <c r="T6" s="1191"/>
      <c r="U6" s="1191"/>
      <c r="V6" s="1191"/>
      <c r="W6" s="1191"/>
      <c r="X6" s="1191"/>
      <c r="Y6" s="1239" t="s">
        <v>315</v>
      </c>
      <c r="Z6" s="1298"/>
      <c r="AA6" s="1191"/>
      <c r="AB6" s="1239" t="s">
        <v>39</v>
      </c>
      <c r="AC6" s="1190"/>
      <c r="AD6" s="1191"/>
      <c r="AE6" s="1239" t="s">
        <v>251</v>
      </c>
      <c r="AF6" s="1304" t="s">
        <v>349</v>
      </c>
      <c r="AG6" s="1191"/>
      <c r="AH6" s="1191"/>
      <c r="AI6" s="1191"/>
      <c r="AJ6" s="1191"/>
      <c r="AK6" s="1191"/>
      <c r="AL6" s="1191"/>
      <c r="AM6" s="1191"/>
      <c r="AN6" s="1191"/>
      <c r="AO6" s="1191"/>
      <c r="AP6" s="1239" t="s">
        <v>315</v>
      </c>
      <c r="AQ6" s="1298"/>
      <c r="AR6" s="1191"/>
      <c r="AS6" s="1173" t="s">
        <v>39</v>
      </c>
      <c r="AT6" s="118"/>
      <c r="AU6" s="118"/>
      <c r="AV6" s="118"/>
    </row>
    <row r="7" spans="1:48" ht="11.25" customHeight="1">
      <c r="A7" s="118"/>
      <c r="B7" s="1347"/>
      <c r="C7" s="1348"/>
      <c r="D7" s="1348"/>
      <c r="E7" s="1348"/>
      <c r="F7" s="1348"/>
      <c r="G7" s="1348"/>
      <c r="H7" s="1348"/>
      <c r="I7" s="1348"/>
      <c r="J7" s="1348"/>
      <c r="K7" s="1348"/>
      <c r="L7" s="1349"/>
      <c r="M7" s="1193"/>
      <c r="N7" s="1194"/>
      <c r="O7" s="1240"/>
      <c r="P7" s="1305"/>
      <c r="Q7" s="1194"/>
      <c r="R7" s="1194"/>
      <c r="S7" s="1194"/>
      <c r="T7" s="1194"/>
      <c r="U7" s="1194"/>
      <c r="V7" s="1194"/>
      <c r="W7" s="1194"/>
      <c r="X7" s="1194"/>
      <c r="Y7" s="1240"/>
      <c r="Z7" s="1299"/>
      <c r="AA7" s="1194"/>
      <c r="AB7" s="1240"/>
      <c r="AC7" s="1193"/>
      <c r="AD7" s="1194"/>
      <c r="AE7" s="1240"/>
      <c r="AF7" s="1305"/>
      <c r="AG7" s="1194"/>
      <c r="AH7" s="1194"/>
      <c r="AI7" s="1194"/>
      <c r="AJ7" s="1194"/>
      <c r="AK7" s="1194"/>
      <c r="AL7" s="1194"/>
      <c r="AM7" s="1194"/>
      <c r="AN7" s="1194"/>
      <c r="AO7" s="1194"/>
      <c r="AP7" s="1240"/>
      <c r="AQ7" s="1299"/>
      <c r="AR7" s="1194"/>
      <c r="AS7" s="1229"/>
      <c r="AT7" s="118"/>
      <c r="AU7" s="118"/>
      <c r="AV7" s="118"/>
    </row>
    <row r="8" spans="1:48" ht="11.25" customHeight="1">
      <c r="A8" s="118"/>
      <c r="B8" s="1356" t="s">
        <v>350</v>
      </c>
      <c r="C8" s="1357"/>
      <c r="D8" s="1357"/>
      <c r="E8" s="1357"/>
      <c r="F8" s="1357"/>
      <c r="G8" s="1357"/>
      <c r="H8" s="1357"/>
      <c r="I8" s="1357"/>
      <c r="J8" s="1357"/>
      <c r="K8" s="1357"/>
      <c r="L8" s="1358"/>
      <c r="M8" s="1190"/>
      <c r="N8" s="1191"/>
      <c r="O8" s="1239" t="s">
        <v>251</v>
      </c>
      <c r="P8" s="1304" t="s">
        <v>349</v>
      </c>
      <c r="Q8" s="1191"/>
      <c r="R8" s="1191"/>
      <c r="S8" s="1191"/>
      <c r="T8" s="1191"/>
      <c r="U8" s="1191"/>
      <c r="V8" s="1191"/>
      <c r="W8" s="1191"/>
      <c r="X8" s="1191"/>
      <c r="Y8" s="1239" t="s">
        <v>315</v>
      </c>
      <c r="Z8" s="1298"/>
      <c r="AA8" s="1191"/>
      <c r="AB8" s="1239" t="s">
        <v>39</v>
      </c>
      <c r="AC8" s="1190"/>
      <c r="AD8" s="1191"/>
      <c r="AE8" s="1239" t="s">
        <v>251</v>
      </c>
      <c r="AF8" s="1304" t="s">
        <v>349</v>
      </c>
      <c r="AG8" s="1191"/>
      <c r="AH8" s="1191"/>
      <c r="AI8" s="1191"/>
      <c r="AJ8" s="1191"/>
      <c r="AK8" s="1191"/>
      <c r="AL8" s="1191"/>
      <c r="AM8" s="1191"/>
      <c r="AN8" s="1191"/>
      <c r="AO8" s="1191"/>
      <c r="AP8" s="1239" t="s">
        <v>315</v>
      </c>
      <c r="AQ8" s="1298"/>
      <c r="AR8" s="1191"/>
      <c r="AS8" s="1173" t="s">
        <v>39</v>
      </c>
      <c r="AT8" s="118"/>
      <c r="AU8" s="118"/>
      <c r="AV8" s="118"/>
    </row>
    <row r="9" spans="1:48">
      <c r="A9" s="118"/>
      <c r="B9" s="1347"/>
      <c r="C9" s="1348"/>
      <c r="D9" s="1348"/>
      <c r="E9" s="1348"/>
      <c r="F9" s="1348"/>
      <c r="G9" s="1348"/>
      <c r="H9" s="1348"/>
      <c r="I9" s="1348"/>
      <c r="J9" s="1348"/>
      <c r="K9" s="1348"/>
      <c r="L9" s="1349"/>
      <c r="M9" s="1193"/>
      <c r="N9" s="1194"/>
      <c r="O9" s="1240"/>
      <c r="P9" s="1305"/>
      <c r="Q9" s="1194"/>
      <c r="R9" s="1194"/>
      <c r="S9" s="1194"/>
      <c r="T9" s="1194"/>
      <c r="U9" s="1194"/>
      <c r="V9" s="1194"/>
      <c r="W9" s="1194"/>
      <c r="X9" s="1194"/>
      <c r="Y9" s="1240"/>
      <c r="Z9" s="1299"/>
      <c r="AA9" s="1194"/>
      <c r="AB9" s="1240"/>
      <c r="AC9" s="1193"/>
      <c r="AD9" s="1194"/>
      <c r="AE9" s="1240"/>
      <c r="AF9" s="1305"/>
      <c r="AG9" s="1194"/>
      <c r="AH9" s="1194"/>
      <c r="AI9" s="1194"/>
      <c r="AJ9" s="1194"/>
      <c r="AK9" s="1194"/>
      <c r="AL9" s="1194"/>
      <c r="AM9" s="1194"/>
      <c r="AN9" s="1194"/>
      <c r="AO9" s="1194"/>
      <c r="AP9" s="1240"/>
      <c r="AQ9" s="1299"/>
      <c r="AR9" s="1194"/>
      <c r="AS9" s="1229"/>
      <c r="AT9" s="118"/>
      <c r="AU9" s="118"/>
      <c r="AV9" s="118"/>
    </row>
    <row r="10" spans="1:48" ht="11.25" customHeight="1">
      <c r="A10" s="118"/>
      <c r="B10" s="1325" t="s">
        <v>576</v>
      </c>
      <c r="C10" s="1326"/>
      <c r="D10" s="1326"/>
      <c r="E10" s="1326"/>
      <c r="F10" s="1326"/>
      <c r="G10" s="1326"/>
      <c r="H10" s="1326"/>
      <c r="I10" s="1326"/>
      <c r="J10" s="1326"/>
      <c r="K10" s="1326"/>
      <c r="L10" s="1327"/>
      <c r="M10" s="1190"/>
      <c r="N10" s="1191"/>
      <c r="O10" s="1239" t="s">
        <v>251</v>
      </c>
      <c r="P10" s="1304" t="s">
        <v>349</v>
      </c>
      <c r="Q10" s="1191"/>
      <c r="R10" s="1191"/>
      <c r="S10" s="1191"/>
      <c r="T10" s="1191"/>
      <c r="U10" s="1191"/>
      <c r="V10" s="1191"/>
      <c r="W10" s="1191"/>
      <c r="X10" s="1191"/>
      <c r="Y10" s="1239" t="s">
        <v>315</v>
      </c>
      <c r="Z10" s="1298"/>
      <c r="AA10" s="1191"/>
      <c r="AB10" s="1239" t="s">
        <v>39</v>
      </c>
      <c r="AC10" s="1190"/>
      <c r="AD10" s="1191"/>
      <c r="AE10" s="1239" t="s">
        <v>251</v>
      </c>
      <c r="AF10" s="1304" t="s">
        <v>349</v>
      </c>
      <c r="AG10" s="1191"/>
      <c r="AH10" s="1191"/>
      <c r="AI10" s="1191"/>
      <c r="AJ10" s="1191"/>
      <c r="AK10" s="1191"/>
      <c r="AL10" s="1191"/>
      <c r="AM10" s="1191"/>
      <c r="AN10" s="1191"/>
      <c r="AO10" s="1191"/>
      <c r="AP10" s="1239" t="s">
        <v>315</v>
      </c>
      <c r="AQ10" s="1298"/>
      <c r="AR10" s="1191"/>
      <c r="AS10" s="1173" t="s">
        <v>39</v>
      </c>
      <c r="AT10" s="118"/>
      <c r="AU10" s="118"/>
      <c r="AV10" s="118"/>
    </row>
    <row r="11" spans="1:48">
      <c r="A11" s="118"/>
      <c r="B11" s="1328"/>
      <c r="C11" s="1329"/>
      <c r="D11" s="1329"/>
      <c r="E11" s="1329"/>
      <c r="F11" s="1329"/>
      <c r="G11" s="1329"/>
      <c r="H11" s="1329"/>
      <c r="I11" s="1329"/>
      <c r="J11" s="1329"/>
      <c r="K11" s="1329"/>
      <c r="L11" s="1330"/>
      <c r="M11" s="1193"/>
      <c r="N11" s="1194"/>
      <c r="O11" s="1240"/>
      <c r="P11" s="1305"/>
      <c r="Q11" s="1194"/>
      <c r="R11" s="1194"/>
      <c r="S11" s="1194"/>
      <c r="T11" s="1194"/>
      <c r="U11" s="1194"/>
      <c r="V11" s="1194"/>
      <c r="W11" s="1194"/>
      <c r="X11" s="1194"/>
      <c r="Y11" s="1240"/>
      <c r="Z11" s="1299"/>
      <c r="AA11" s="1194"/>
      <c r="AB11" s="1240"/>
      <c r="AC11" s="1193"/>
      <c r="AD11" s="1194"/>
      <c r="AE11" s="1240"/>
      <c r="AF11" s="1305"/>
      <c r="AG11" s="1194"/>
      <c r="AH11" s="1194"/>
      <c r="AI11" s="1194"/>
      <c r="AJ11" s="1194"/>
      <c r="AK11" s="1194"/>
      <c r="AL11" s="1194"/>
      <c r="AM11" s="1194"/>
      <c r="AN11" s="1194"/>
      <c r="AO11" s="1194"/>
      <c r="AP11" s="1240"/>
      <c r="AQ11" s="1299"/>
      <c r="AR11" s="1194"/>
      <c r="AS11" s="1229"/>
      <c r="AT11" s="118"/>
      <c r="AU11" s="118"/>
      <c r="AV11" s="118"/>
    </row>
    <row r="12" spans="1:48" ht="11.25" customHeight="1">
      <c r="A12" s="118"/>
      <c r="B12" s="1325" t="s">
        <v>577</v>
      </c>
      <c r="C12" s="1326"/>
      <c r="D12" s="1326"/>
      <c r="E12" s="1326"/>
      <c r="F12" s="1326"/>
      <c r="G12" s="1326"/>
      <c r="H12" s="1326"/>
      <c r="I12" s="1326"/>
      <c r="J12" s="1326"/>
      <c r="K12" s="1326"/>
      <c r="L12" s="1327"/>
      <c r="M12" s="1190"/>
      <c r="N12" s="1191"/>
      <c r="O12" s="1239" t="s">
        <v>251</v>
      </c>
      <c r="P12" s="1304" t="s">
        <v>349</v>
      </c>
      <c r="Q12" s="1191"/>
      <c r="R12" s="1191"/>
      <c r="S12" s="1191"/>
      <c r="T12" s="1191"/>
      <c r="U12" s="1191"/>
      <c r="V12" s="1191"/>
      <c r="W12" s="1191"/>
      <c r="X12" s="1191"/>
      <c r="Y12" s="1239" t="s">
        <v>315</v>
      </c>
      <c r="Z12" s="1298"/>
      <c r="AA12" s="1191"/>
      <c r="AB12" s="1239" t="s">
        <v>39</v>
      </c>
      <c r="AC12" s="1190"/>
      <c r="AD12" s="1191"/>
      <c r="AE12" s="1239" t="s">
        <v>251</v>
      </c>
      <c r="AF12" s="1304" t="s">
        <v>349</v>
      </c>
      <c r="AG12" s="1191"/>
      <c r="AH12" s="1191"/>
      <c r="AI12" s="1191"/>
      <c r="AJ12" s="1191"/>
      <c r="AK12" s="1191"/>
      <c r="AL12" s="1191"/>
      <c r="AM12" s="1191"/>
      <c r="AN12" s="1191"/>
      <c r="AO12" s="1191"/>
      <c r="AP12" s="1239" t="s">
        <v>315</v>
      </c>
      <c r="AQ12" s="1298"/>
      <c r="AR12" s="1191"/>
      <c r="AS12" s="1173" t="s">
        <v>39</v>
      </c>
      <c r="AT12" s="118"/>
      <c r="AU12" s="118"/>
      <c r="AV12" s="118"/>
    </row>
    <row r="13" spans="1:48">
      <c r="A13" s="118"/>
      <c r="B13" s="1328"/>
      <c r="C13" s="1329"/>
      <c r="D13" s="1329"/>
      <c r="E13" s="1329"/>
      <c r="F13" s="1329"/>
      <c r="G13" s="1329"/>
      <c r="H13" s="1329"/>
      <c r="I13" s="1329"/>
      <c r="J13" s="1329"/>
      <c r="K13" s="1329"/>
      <c r="L13" s="1330"/>
      <c r="M13" s="1193"/>
      <c r="N13" s="1194"/>
      <c r="O13" s="1240"/>
      <c r="P13" s="1305"/>
      <c r="Q13" s="1194"/>
      <c r="R13" s="1194"/>
      <c r="S13" s="1194"/>
      <c r="T13" s="1194"/>
      <c r="U13" s="1194"/>
      <c r="V13" s="1194"/>
      <c r="W13" s="1194"/>
      <c r="X13" s="1194"/>
      <c r="Y13" s="1240"/>
      <c r="Z13" s="1299"/>
      <c r="AA13" s="1194"/>
      <c r="AB13" s="1240"/>
      <c r="AC13" s="1193"/>
      <c r="AD13" s="1194"/>
      <c r="AE13" s="1240"/>
      <c r="AF13" s="1305"/>
      <c r="AG13" s="1194"/>
      <c r="AH13" s="1194"/>
      <c r="AI13" s="1194"/>
      <c r="AJ13" s="1194"/>
      <c r="AK13" s="1194"/>
      <c r="AL13" s="1194"/>
      <c r="AM13" s="1194"/>
      <c r="AN13" s="1194"/>
      <c r="AO13" s="1194"/>
      <c r="AP13" s="1240"/>
      <c r="AQ13" s="1299"/>
      <c r="AR13" s="1194"/>
      <c r="AS13" s="1229"/>
      <c r="AT13" s="118"/>
      <c r="AU13" s="118"/>
      <c r="AV13" s="118"/>
    </row>
    <row r="14" spans="1:48" ht="11.25" customHeight="1">
      <c r="A14" s="118"/>
      <c r="B14" s="1356" t="s">
        <v>352</v>
      </c>
      <c r="C14" s="1357"/>
      <c r="D14" s="1357"/>
      <c r="E14" s="1357"/>
      <c r="F14" s="1357"/>
      <c r="G14" s="1357"/>
      <c r="H14" s="1357"/>
      <c r="I14" s="1357"/>
      <c r="J14" s="1357"/>
      <c r="K14" s="1357"/>
      <c r="L14" s="1358"/>
      <c r="M14" s="1190"/>
      <c r="N14" s="1191"/>
      <c r="O14" s="1239" t="s">
        <v>251</v>
      </c>
      <c r="P14" s="1304" t="s">
        <v>349</v>
      </c>
      <c r="Q14" s="1191"/>
      <c r="R14" s="1191"/>
      <c r="S14" s="1191"/>
      <c r="T14" s="1191"/>
      <c r="U14" s="1191"/>
      <c r="V14" s="1191"/>
      <c r="W14" s="1191"/>
      <c r="X14" s="1191"/>
      <c r="Y14" s="1239" t="s">
        <v>315</v>
      </c>
      <c r="Z14" s="1298"/>
      <c r="AA14" s="1191"/>
      <c r="AB14" s="1239" t="s">
        <v>39</v>
      </c>
      <c r="AC14" s="1190"/>
      <c r="AD14" s="1191"/>
      <c r="AE14" s="1239" t="s">
        <v>251</v>
      </c>
      <c r="AF14" s="1304" t="s">
        <v>349</v>
      </c>
      <c r="AG14" s="1191"/>
      <c r="AH14" s="1191"/>
      <c r="AI14" s="1191"/>
      <c r="AJ14" s="1191"/>
      <c r="AK14" s="1191"/>
      <c r="AL14" s="1191"/>
      <c r="AM14" s="1191"/>
      <c r="AN14" s="1191"/>
      <c r="AO14" s="1191"/>
      <c r="AP14" s="1239" t="s">
        <v>315</v>
      </c>
      <c r="AQ14" s="1298"/>
      <c r="AR14" s="1191"/>
      <c r="AS14" s="1173" t="s">
        <v>39</v>
      </c>
      <c r="AT14" s="118"/>
      <c r="AU14" s="118"/>
      <c r="AV14" s="118"/>
    </row>
    <row r="15" spans="1:48">
      <c r="A15" s="118"/>
      <c r="B15" s="1347"/>
      <c r="C15" s="1348"/>
      <c r="D15" s="1348"/>
      <c r="E15" s="1348"/>
      <c r="F15" s="1348"/>
      <c r="G15" s="1348"/>
      <c r="H15" s="1348"/>
      <c r="I15" s="1348"/>
      <c r="J15" s="1348"/>
      <c r="K15" s="1348"/>
      <c r="L15" s="1349"/>
      <c r="M15" s="1193"/>
      <c r="N15" s="1194"/>
      <c r="O15" s="1240"/>
      <c r="P15" s="1305"/>
      <c r="Q15" s="1194"/>
      <c r="R15" s="1194"/>
      <c r="S15" s="1194"/>
      <c r="T15" s="1194"/>
      <c r="U15" s="1194"/>
      <c r="V15" s="1194"/>
      <c r="W15" s="1194"/>
      <c r="X15" s="1194"/>
      <c r="Y15" s="1240"/>
      <c r="Z15" s="1299"/>
      <c r="AA15" s="1194"/>
      <c r="AB15" s="1240"/>
      <c r="AC15" s="1193"/>
      <c r="AD15" s="1194"/>
      <c r="AE15" s="1240"/>
      <c r="AF15" s="1305"/>
      <c r="AG15" s="1194"/>
      <c r="AH15" s="1194"/>
      <c r="AI15" s="1194"/>
      <c r="AJ15" s="1194"/>
      <c r="AK15" s="1194"/>
      <c r="AL15" s="1194"/>
      <c r="AM15" s="1194"/>
      <c r="AN15" s="1194"/>
      <c r="AO15" s="1194"/>
      <c r="AP15" s="1240"/>
      <c r="AQ15" s="1299"/>
      <c r="AR15" s="1194"/>
      <c r="AS15" s="1229"/>
      <c r="AT15" s="118"/>
      <c r="AU15" s="118"/>
      <c r="AV15" s="118"/>
    </row>
    <row r="16" spans="1:48">
      <c r="A16" s="118"/>
      <c r="B16" s="1356" t="s">
        <v>572</v>
      </c>
      <c r="C16" s="1357"/>
      <c r="D16" s="1357"/>
      <c r="E16" s="1357"/>
      <c r="F16" s="1357"/>
      <c r="G16" s="1357"/>
      <c r="H16" s="1357"/>
      <c r="I16" s="1357"/>
      <c r="J16" s="1357"/>
      <c r="K16" s="1357"/>
      <c r="L16" s="1358"/>
      <c r="M16" s="1190"/>
      <c r="N16" s="1191"/>
      <c r="O16" s="1239" t="s">
        <v>251</v>
      </c>
      <c r="P16" s="1304" t="s">
        <v>349</v>
      </c>
      <c r="Q16" s="1191"/>
      <c r="R16" s="1191"/>
      <c r="S16" s="1191"/>
      <c r="T16" s="1191"/>
      <c r="U16" s="1191"/>
      <c r="V16" s="1191"/>
      <c r="W16" s="1191"/>
      <c r="X16" s="1191"/>
      <c r="Y16" s="1239" t="s">
        <v>315</v>
      </c>
      <c r="Z16" s="1298"/>
      <c r="AA16" s="1191"/>
      <c r="AB16" s="1239" t="s">
        <v>39</v>
      </c>
      <c r="AC16" s="1190"/>
      <c r="AD16" s="1191"/>
      <c r="AE16" s="1239" t="s">
        <v>251</v>
      </c>
      <c r="AF16" s="1304" t="s">
        <v>349</v>
      </c>
      <c r="AG16" s="1191"/>
      <c r="AH16" s="1191"/>
      <c r="AI16" s="1191"/>
      <c r="AJ16" s="1191"/>
      <c r="AK16" s="1191"/>
      <c r="AL16" s="1191"/>
      <c r="AM16" s="1191"/>
      <c r="AN16" s="1191"/>
      <c r="AO16" s="1191"/>
      <c r="AP16" s="1239" t="s">
        <v>315</v>
      </c>
      <c r="AQ16" s="1298"/>
      <c r="AR16" s="1191"/>
      <c r="AS16" s="1173" t="s">
        <v>39</v>
      </c>
      <c r="AT16" s="310"/>
      <c r="AU16" s="310"/>
      <c r="AV16" s="310"/>
    </row>
    <row r="17" spans="1:50">
      <c r="A17" s="118"/>
      <c r="B17" s="1347"/>
      <c r="C17" s="1348"/>
      <c r="D17" s="1348"/>
      <c r="E17" s="1348"/>
      <c r="F17" s="1348"/>
      <c r="G17" s="1348"/>
      <c r="H17" s="1348"/>
      <c r="I17" s="1348"/>
      <c r="J17" s="1348"/>
      <c r="K17" s="1348"/>
      <c r="L17" s="1349"/>
      <c r="M17" s="1193"/>
      <c r="N17" s="1194"/>
      <c r="O17" s="1240"/>
      <c r="P17" s="1305"/>
      <c r="Q17" s="1194"/>
      <c r="R17" s="1194"/>
      <c r="S17" s="1194"/>
      <c r="T17" s="1194"/>
      <c r="U17" s="1194"/>
      <c r="V17" s="1194"/>
      <c r="W17" s="1194"/>
      <c r="X17" s="1194"/>
      <c r="Y17" s="1240"/>
      <c r="Z17" s="1299"/>
      <c r="AA17" s="1194"/>
      <c r="AB17" s="1240"/>
      <c r="AC17" s="1193"/>
      <c r="AD17" s="1194"/>
      <c r="AE17" s="1240"/>
      <c r="AF17" s="1305"/>
      <c r="AG17" s="1194"/>
      <c r="AH17" s="1194"/>
      <c r="AI17" s="1194"/>
      <c r="AJ17" s="1194"/>
      <c r="AK17" s="1194"/>
      <c r="AL17" s="1194"/>
      <c r="AM17" s="1194"/>
      <c r="AN17" s="1194"/>
      <c r="AO17" s="1194"/>
      <c r="AP17" s="1240"/>
      <c r="AQ17" s="1299"/>
      <c r="AR17" s="1194"/>
      <c r="AS17" s="1229"/>
      <c r="AT17" s="310"/>
      <c r="AU17" s="310"/>
      <c r="AV17" s="310"/>
    </row>
    <row r="18" spans="1:50">
      <c r="A18" s="118"/>
      <c r="B18" s="1356" t="s">
        <v>573</v>
      </c>
      <c r="C18" s="1357"/>
      <c r="D18" s="1357"/>
      <c r="E18" s="1357"/>
      <c r="F18" s="1357"/>
      <c r="G18" s="1357"/>
      <c r="H18" s="1357"/>
      <c r="I18" s="1357"/>
      <c r="J18" s="1357"/>
      <c r="K18" s="1357"/>
      <c r="L18" s="1358"/>
      <c r="M18" s="1190"/>
      <c r="N18" s="1191"/>
      <c r="O18" s="1239" t="s">
        <v>251</v>
      </c>
      <c r="P18" s="1304" t="s">
        <v>349</v>
      </c>
      <c r="Q18" s="1191"/>
      <c r="R18" s="1191"/>
      <c r="S18" s="1191"/>
      <c r="T18" s="1191"/>
      <c r="U18" s="1191"/>
      <c r="V18" s="1191"/>
      <c r="W18" s="1191"/>
      <c r="X18" s="1191"/>
      <c r="Y18" s="1239" t="s">
        <v>315</v>
      </c>
      <c r="Z18" s="1298"/>
      <c r="AA18" s="1191"/>
      <c r="AB18" s="1239" t="s">
        <v>39</v>
      </c>
      <c r="AC18" s="1190"/>
      <c r="AD18" s="1191"/>
      <c r="AE18" s="1239" t="s">
        <v>251</v>
      </c>
      <c r="AF18" s="1304" t="s">
        <v>349</v>
      </c>
      <c r="AG18" s="1191"/>
      <c r="AH18" s="1191"/>
      <c r="AI18" s="1191"/>
      <c r="AJ18" s="1191"/>
      <c r="AK18" s="1191"/>
      <c r="AL18" s="1191"/>
      <c r="AM18" s="1191"/>
      <c r="AN18" s="1191"/>
      <c r="AO18" s="1191"/>
      <c r="AP18" s="1239" t="s">
        <v>315</v>
      </c>
      <c r="AQ18" s="1298"/>
      <c r="AR18" s="1191"/>
      <c r="AS18" s="1173" t="s">
        <v>39</v>
      </c>
      <c r="AT18" s="310"/>
      <c r="AU18" s="310"/>
      <c r="AV18" s="310"/>
    </row>
    <row r="19" spans="1:50">
      <c r="A19" s="118"/>
      <c r="B19" s="1347"/>
      <c r="C19" s="1348"/>
      <c r="D19" s="1348"/>
      <c r="E19" s="1348"/>
      <c r="F19" s="1348"/>
      <c r="G19" s="1348"/>
      <c r="H19" s="1348"/>
      <c r="I19" s="1348"/>
      <c r="J19" s="1348"/>
      <c r="K19" s="1348"/>
      <c r="L19" s="1349"/>
      <c r="M19" s="1193"/>
      <c r="N19" s="1194"/>
      <c r="O19" s="1240"/>
      <c r="P19" s="1305"/>
      <c r="Q19" s="1194"/>
      <c r="R19" s="1194"/>
      <c r="S19" s="1194"/>
      <c r="T19" s="1194"/>
      <c r="U19" s="1194"/>
      <c r="V19" s="1194"/>
      <c r="W19" s="1194"/>
      <c r="X19" s="1194"/>
      <c r="Y19" s="1240"/>
      <c r="Z19" s="1299"/>
      <c r="AA19" s="1194"/>
      <c r="AB19" s="1240"/>
      <c r="AC19" s="1193"/>
      <c r="AD19" s="1194"/>
      <c r="AE19" s="1240"/>
      <c r="AF19" s="1305"/>
      <c r="AG19" s="1194"/>
      <c r="AH19" s="1194"/>
      <c r="AI19" s="1194"/>
      <c r="AJ19" s="1194"/>
      <c r="AK19" s="1194"/>
      <c r="AL19" s="1194"/>
      <c r="AM19" s="1194"/>
      <c r="AN19" s="1194"/>
      <c r="AO19" s="1194"/>
      <c r="AP19" s="1240"/>
      <c r="AQ19" s="1299"/>
      <c r="AR19" s="1194"/>
      <c r="AS19" s="1229"/>
      <c r="AT19" s="310"/>
      <c r="AU19" s="310"/>
      <c r="AV19" s="310"/>
    </row>
    <row r="20" spans="1:50">
      <c r="B20" s="262"/>
      <c r="C20" s="262"/>
      <c r="D20" s="262"/>
      <c r="E20" s="262"/>
      <c r="F20" s="262"/>
      <c r="G20" s="262"/>
      <c r="H20" s="262"/>
      <c r="I20" s="262"/>
      <c r="J20" s="262"/>
      <c r="K20" s="262"/>
      <c r="L20" s="262"/>
      <c r="M20" s="258"/>
      <c r="N20" s="258"/>
      <c r="O20" s="258"/>
      <c r="P20" s="258"/>
      <c r="Q20" s="258"/>
      <c r="R20" s="258"/>
      <c r="S20" s="258"/>
      <c r="T20" s="258"/>
      <c r="U20" s="258"/>
      <c r="V20" s="258"/>
      <c r="W20" s="258"/>
      <c r="X20" s="258"/>
      <c r="Y20" s="258"/>
      <c r="Z20" s="258"/>
      <c r="AA20" s="258"/>
      <c r="AB20" s="258"/>
      <c r="AC20" s="258"/>
      <c r="AD20" s="258"/>
      <c r="AE20" s="258"/>
      <c r="AF20" s="258"/>
      <c r="AG20" s="258"/>
      <c r="AH20" s="258"/>
      <c r="AI20" s="258"/>
      <c r="AJ20" s="258"/>
      <c r="AK20" s="258"/>
      <c r="AL20" s="258"/>
      <c r="AM20" s="258"/>
      <c r="AN20" s="258"/>
      <c r="AO20" s="258"/>
      <c r="AP20" s="258"/>
      <c r="AQ20" s="258"/>
      <c r="AR20" s="258"/>
      <c r="AS20" s="258"/>
      <c r="AT20" s="261"/>
      <c r="AU20" s="261"/>
      <c r="AV20" s="261"/>
    </row>
    <row r="21" spans="1:50" s="113" customFormat="1" ht="11.25" customHeight="1">
      <c r="A21" s="1281" t="s">
        <v>963</v>
      </c>
      <c r="B21" s="1281"/>
      <c r="C21" s="1281"/>
      <c r="D21" s="1281"/>
      <c r="E21" s="1281"/>
      <c r="F21" s="1281"/>
      <c r="G21" s="1281"/>
      <c r="H21" s="1281"/>
      <c r="I21" s="1281"/>
      <c r="J21" s="1281"/>
      <c r="K21" s="1281"/>
      <c r="L21" s="1281"/>
      <c r="M21" s="1281"/>
      <c r="N21" s="1281"/>
      <c r="O21" s="1281"/>
      <c r="P21" s="1281"/>
      <c r="Q21" s="1281"/>
      <c r="R21" s="256"/>
      <c r="S21" s="256"/>
      <c r="T21" s="256"/>
      <c r="U21" s="256"/>
      <c r="V21" s="256"/>
      <c r="W21" s="256"/>
      <c r="X21" s="256"/>
      <c r="Y21" s="256"/>
      <c r="Z21" s="256"/>
      <c r="AA21" s="256"/>
      <c r="AB21" s="256"/>
      <c r="AC21" s="256"/>
      <c r="AD21" s="256"/>
      <c r="AE21" s="256"/>
      <c r="AF21" s="256"/>
      <c r="AG21" s="256"/>
      <c r="AH21" s="256"/>
      <c r="AI21" s="256"/>
      <c r="AJ21" s="256"/>
      <c r="AK21" s="256"/>
      <c r="AL21" s="256"/>
      <c r="AM21" s="256"/>
      <c r="AN21" s="256"/>
      <c r="AO21" s="256"/>
      <c r="AP21" s="256"/>
      <c r="AQ21" s="256"/>
      <c r="AR21" s="256"/>
      <c r="AS21" s="256"/>
      <c r="AT21" s="256"/>
      <c r="AU21" s="256"/>
      <c r="AV21" s="256"/>
      <c r="AW21" s="256"/>
      <c r="AX21" s="256"/>
    </row>
    <row r="22" spans="1:50" s="113" customFormat="1" ht="11.25" customHeight="1">
      <c r="A22" s="1281"/>
      <c r="B22" s="1281"/>
      <c r="C22" s="1281"/>
      <c r="D22" s="1281"/>
      <c r="E22" s="1281"/>
      <c r="F22" s="1281"/>
      <c r="G22" s="1281"/>
      <c r="H22" s="1281"/>
      <c r="I22" s="1281"/>
      <c r="J22" s="1281"/>
      <c r="K22" s="1281"/>
      <c r="L22" s="1281"/>
      <c r="M22" s="1281"/>
      <c r="N22" s="1281"/>
      <c r="O22" s="1281"/>
      <c r="P22" s="1281"/>
      <c r="Q22" s="1281"/>
      <c r="R22" s="256"/>
      <c r="S22" s="256"/>
      <c r="T22" s="256"/>
      <c r="U22" s="256"/>
      <c r="V22" s="256"/>
      <c r="W22" s="256"/>
      <c r="X22" s="256"/>
      <c r="Y22" s="256"/>
      <c r="Z22" s="256"/>
      <c r="AA22" s="256"/>
      <c r="AB22" s="256"/>
      <c r="AC22" s="256"/>
      <c r="AD22" s="256"/>
      <c r="AE22" s="308"/>
      <c r="AF22" s="112" t="s">
        <v>503</v>
      </c>
      <c r="AG22" s="1205" t="s">
        <v>504</v>
      </c>
      <c r="AH22" s="1205"/>
      <c r="AI22" s="1205"/>
      <c r="AJ22" s="1205"/>
      <c r="AK22" s="1205"/>
      <c r="AL22" s="1205"/>
      <c r="AM22" s="1205"/>
      <c r="AN22" s="1205"/>
      <c r="AO22" s="1205"/>
      <c r="AP22" s="1205"/>
      <c r="AQ22" s="1205"/>
      <c r="AR22" s="1205"/>
      <c r="AS22" s="112" t="s">
        <v>315</v>
      </c>
      <c r="AT22" s="256"/>
      <c r="AU22" s="256"/>
      <c r="AV22" s="256"/>
      <c r="AW22" s="256"/>
      <c r="AX22" s="256"/>
    </row>
    <row r="23" spans="1:50" ht="14.25">
      <c r="A23" s="256"/>
      <c r="B23" s="1382" t="s">
        <v>558</v>
      </c>
      <c r="C23" s="1382"/>
      <c r="D23" s="1382"/>
      <c r="E23" s="1382"/>
      <c r="F23" s="1382"/>
      <c r="G23" s="1382"/>
      <c r="H23" s="1382"/>
      <c r="I23" s="1382"/>
      <c r="J23" s="1382"/>
      <c r="K23" s="1382"/>
      <c r="L23" s="1382"/>
      <c r="M23" s="1382"/>
      <c r="N23" s="1382"/>
      <c r="O23" s="1382"/>
      <c r="P23" s="1382"/>
      <c r="Q23" s="1382"/>
      <c r="R23" s="1382"/>
      <c r="S23" s="1382"/>
      <c r="T23" s="1382"/>
      <c r="U23" s="1382"/>
      <c r="V23" s="1382"/>
      <c r="W23" s="1382"/>
      <c r="X23" s="1382"/>
      <c r="Y23" s="1382"/>
      <c r="Z23" s="1382"/>
      <c r="AA23" s="308"/>
      <c r="AB23" s="308"/>
      <c r="AC23" s="308"/>
      <c r="AD23" s="308"/>
      <c r="AT23" s="112"/>
      <c r="AU23" s="112"/>
      <c r="AV23" s="112"/>
      <c r="AW23" s="112"/>
      <c r="AX23" s="112"/>
    </row>
    <row r="24" spans="1:50" ht="14.25">
      <c r="A24" s="256"/>
      <c r="B24" s="1380"/>
      <c r="C24" s="1380"/>
      <c r="D24" s="1380"/>
      <c r="E24" s="1380"/>
      <c r="F24" s="1380"/>
      <c r="G24" s="1380"/>
      <c r="H24" s="1380"/>
      <c r="I24" s="1380"/>
      <c r="J24" s="1380"/>
      <c r="K24" s="1380"/>
      <c r="L24" s="1380"/>
      <c r="M24" s="1380"/>
      <c r="N24" s="1380"/>
      <c r="O24" s="1380"/>
      <c r="P24" s="1380"/>
      <c r="Q24" s="1380"/>
      <c r="R24" s="1380"/>
      <c r="S24" s="1380"/>
      <c r="T24" s="1380"/>
      <c r="U24" s="1380"/>
      <c r="V24" s="1380"/>
      <c r="W24" s="1380"/>
      <c r="X24" s="1380"/>
      <c r="Y24" s="1380"/>
      <c r="Z24" s="1380"/>
      <c r="AA24" s="120" t="s">
        <v>559</v>
      </c>
      <c r="AB24" s="308"/>
      <c r="AC24" s="309"/>
      <c r="AD24" s="308"/>
      <c r="AE24" s="308"/>
      <c r="AF24" s="308"/>
      <c r="AG24" s="308"/>
      <c r="AH24" s="308"/>
      <c r="AI24" s="308"/>
      <c r="AJ24" s="308"/>
      <c r="AK24" s="112"/>
      <c r="AL24" s="112"/>
      <c r="AM24" s="112"/>
      <c r="AN24" s="112"/>
      <c r="AO24" s="112"/>
      <c r="AP24" s="112"/>
      <c r="AQ24" s="112"/>
      <c r="AR24" s="112"/>
      <c r="AS24" s="112"/>
      <c r="AT24" s="112"/>
      <c r="AU24" s="112"/>
      <c r="AV24" s="310"/>
      <c r="AW24" s="310"/>
      <c r="AX24" s="310"/>
    </row>
    <row r="25" spans="1:50">
      <c r="B25" s="1383" t="s">
        <v>560</v>
      </c>
      <c r="C25" s="1384"/>
      <c r="D25" s="1384"/>
      <c r="E25" s="1384"/>
      <c r="F25" s="1384"/>
      <c r="G25" s="1384"/>
      <c r="H25" s="1384"/>
      <c r="I25" s="1384"/>
      <c r="J25" s="1384"/>
      <c r="K25" s="1384"/>
      <c r="L25" s="1384"/>
      <c r="M25" s="1189" t="s">
        <v>102</v>
      </c>
      <c r="N25" s="1189"/>
      <c r="O25" s="1189"/>
      <c r="P25" s="1189" t="s">
        <v>103</v>
      </c>
      <c r="Q25" s="1189"/>
      <c r="R25" s="1189"/>
      <c r="S25" s="1378" t="s">
        <v>561</v>
      </c>
      <c r="T25" s="1378"/>
      <c r="U25" s="1378"/>
      <c r="V25" s="1378"/>
      <c r="W25" s="1378"/>
      <c r="X25" s="1378"/>
      <c r="Y25" s="1378"/>
      <c r="Z25" s="1378"/>
      <c r="AA25" s="1378"/>
      <c r="AB25" s="1378"/>
      <c r="AC25" s="1378"/>
      <c r="AD25" s="1378"/>
      <c r="AE25" s="1378"/>
      <c r="AF25" s="1378"/>
      <c r="AG25" s="1378"/>
      <c r="AH25" s="1378"/>
      <c r="AI25" s="1378"/>
      <c r="AJ25" s="1378"/>
      <c r="AK25" s="1378"/>
      <c r="AL25" s="1378"/>
      <c r="AM25" s="1378"/>
      <c r="AN25" s="1378"/>
      <c r="AO25" s="1378"/>
      <c r="AP25" s="1378"/>
      <c r="AQ25" s="1378"/>
      <c r="AR25" s="1378"/>
    </row>
    <row r="26" spans="1:50">
      <c r="B26" s="1384"/>
      <c r="C26" s="1384"/>
      <c r="D26" s="1384"/>
      <c r="E26" s="1384"/>
      <c r="F26" s="1384"/>
      <c r="G26" s="1384"/>
      <c r="H26" s="1384"/>
      <c r="I26" s="1384"/>
      <c r="J26" s="1384"/>
      <c r="K26" s="1384"/>
      <c r="L26" s="1384"/>
      <c r="M26" s="1190"/>
      <c r="N26" s="1191"/>
      <c r="O26" s="1192"/>
      <c r="P26" s="1190"/>
      <c r="Q26" s="1191"/>
      <c r="R26" s="1192"/>
      <c r="S26" s="1190"/>
      <c r="T26" s="1191"/>
      <c r="U26" s="1191"/>
      <c r="V26" s="1191"/>
      <c r="W26" s="1191"/>
      <c r="X26" s="1191"/>
      <c r="Y26" s="1191"/>
      <c r="Z26" s="1191"/>
      <c r="AA26" s="1191"/>
      <c r="AB26" s="1191"/>
      <c r="AC26" s="1191"/>
      <c r="AD26" s="1191"/>
      <c r="AE26" s="1191"/>
      <c r="AF26" s="1191"/>
      <c r="AG26" s="1191"/>
      <c r="AH26" s="1191"/>
      <c r="AI26" s="1191"/>
      <c r="AJ26" s="1191"/>
      <c r="AK26" s="1191"/>
      <c r="AL26" s="1191"/>
      <c r="AM26" s="1191"/>
      <c r="AN26" s="1191"/>
      <c r="AO26" s="1191"/>
      <c r="AP26" s="1191"/>
      <c r="AQ26" s="1191"/>
      <c r="AR26" s="1192"/>
    </row>
    <row r="27" spans="1:50">
      <c r="B27" s="1384"/>
      <c r="C27" s="1384"/>
      <c r="D27" s="1384"/>
      <c r="E27" s="1384"/>
      <c r="F27" s="1384"/>
      <c r="G27" s="1384"/>
      <c r="H27" s="1384"/>
      <c r="I27" s="1384"/>
      <c r="J27" s="1384"/>
      <c r="K27" s="1384"/>
      <c r="L27" s="1384"/>
      <c r="M27" s="1193"/>
      <c r="N27" s="1194"/>
      <c r="O27" s="1195"/>
      <c r="P27" s="1193"/>
      <c r="Q27" s="1194"/>
      <c r="R27" s="1195"/>
      <c r="S27" s="1193"/>
      <c r="T27" s="1194"/>
      <c r="U27" s="1194"/>
      <c r="V27" s="1194"/>
      <c r="W27" s="1194"/>
      <c r="X27" s="1194"/>
      <c r="Y27" s="1194"/>
      <c r="Z27" s="1194"/>
      <c r="AA27" s="1194"/>
      <c r="AB27" s="1194"/>
      <c r="AC27" s="1194"/>
      <c r="AD27" s="1194"/>
      <c r="AE27" s="1194"/>
      <c r="AF27" s="1194"/>
      <c r="AG27" s="1194"/>
      <c r="AH27" s="1194"/>
      <c r="AI27" s="1194"/>
      <c r="AJ27" s="1194"/>
      <c r="AK27" s="1194"/>
      <c r="AL27" s="1194"/>
      <c r="AM27" s="1194"/>
      <c r="AN27" s="1194"/>
      <c r="AO27" s="1194"/>
      <c r="AP27" s="1194"/>
      <c r="AQ27" s="1194"/>
      <c r="AR27" s="1195"/>
    </row>
    <row r="28" spans="1:50">
      <c r="B28" s="1381" t="s">
        <v>562</v>
      </c>
      <c r="C28" s="1381"/>
      <c r="D28" s="1381"/>
      <c r="E28" s="1381"/>
      <c r="F28" s="1381"/>
      <c r="G28" s="1381"/>
      <c r="H28" s="1381"/>
      <c r="I28" s="1381"/>
      <c r="J28" s="1381"/>
      <c r="K28" s="1381"/>
      <c r="L28" s="1381"/>
      <c r="M28" s="1189" t="s">
        <v>102</v>
      </c>
      <c r="N28" s="1189"/>
      <c r="O28" s="1189"/>
      <c r="P28" s="1189" t="s">
        <v>103</v>
      </c>
      <c r="Q28" s="1189"/>
      <c r="R28" s="1189"/>
      <c r="S28" s="1378" t="s">
        <v>561</v>
      </c>
      <c r="T28" s="1378"/>
      <c r="U28" s="1378"/>
      <c r="V28" s="1378"/>
      <c r="W28" s="1378"/>
      <c r="X28" s="1378"/>
      <c r="Y28" s="1378"/>
      <c r="Z28" s="1378"/>
      <c r="AA28" s="1378"/>
      <c r="AB28" s="1378"/>
      <c r="AC28" s="1378"/>
      <c r="AD28" s="1378"/>
      <c r="AE28" s="1378"/>
      <c r="AF28" s="1378"/>
      <c r="AG28" s="1378"/>
      <c r="AH28" s="1378"/>
      <c r="AI28" s="1378"/>
      <c r="AJ28" s="1378"/>
      <c r="AK28" s="1378"/>
      <c r="AL28" s="1378"/>
      <c r="AM28" s="1378"/>
      <c r="AN28" s="1378"/>
      <c r="AO28" s="1378"/>
      <c r="AP28" s="1378"/>
      <c r="AQ28" s="1378"/>
      <c r="AR28" s="1378"/>
    </row>
    <row r="29" spans="1:50">
      <c r="B29" s="1381"/>
      <c r="C29" s="1381"/>
      <c r="D29" s="1381"/>
      <c r="E29" s="1381"/>
      <c r="F29" s="1381"/>
      <c r="G29" s="1381"/>
      <c r="H29" s="1381"/>
      <c r="I29" s="1381"/>
      <c r="J29" s="1381"/>
      <c r="K29" s="1381"/>
      <c r="L29" s="1381"/>
      <c r="M29" s="1190"/>
      <c r="N29" s="1191"/>
      <c r="O29" s="1192"/>
      <c r="P29" s="1190"/>
      <c r="Q29" s="1191"/>
      <c r="R29" s="1192"/>
      <c r="S29" s="1190"/>
      <c r="T29" s="1191"/>
      <c r="U29" s="1191"/>
      <c r="V29" s="1191"/>
      <c r="W29" s="1191"/>
      <c r="X29" s="1191"/>
      <c r="Y29" s="1191"/>
      <c r="Z29" s="1191"/>
      <c r="AA29" s="1191"/>
      <c r="AB29" s="1191"/>
      <c r="AC29" s="1191"/>
      <c r="AD29" s="1191"/>
      <c r="AE29" s="1191"/>
      <c r="AF29" s="1191"/>
      <c r="AG29" s="1191"/>
      <c r="AH29" s="1191"/>
      <c r="AI29" s="1191"/>
      <c r="AJ29" s="1191"/>
      <c r="AK29" s="1191"/>
      <c r="AL29" s="1191"/>
      <c r="AM29" s="1191"/>
      <c r="AN29" s="1191"/>
      <c r="AO29" s="1191"/>
      <c r="AP29" s="1191"/>
      <c r="AQ29" s="1191"/>
      <c r="AR29" s="1192"/>
    </row>
    <row r="30" spans="1:50">
      <c r="B30" s="1381"/>
      <c r="C30" s="1381"/>
      <c r="D30" s="1381"/>
      <c r="E30" s="1381"/>
      <c r="F30" s="1381"/>
      <c r="G30" s="1381"/>
      <c r="H30" s="1381"/>
      <c r="I30" s="1381"/>
      <c r="J30" s="1381"/>
      <c r="K30" s="1381"/>
      <c r="L30" s="1381"/>
      <c r="M30" s="1193"/>
      <c r="N30" s="1194"/>
      <c r="O30" s="1195"/>
      <c r="P30" s="1193"/>
      <c r="Q30" s="1194"/>
      <c r="R30" s="1195"/>
      <c r="S30" s="1193"/>
      <c r="T30" s="1194"/>
      <c r="U30" s="1194"/>
      <c r="V30" s="1194"/>
      <c r="W30" s="1194"/>
      <c r="X30" s="1194"/>
      <c r="Y30" s="1194"/>
      <c r="Z30" s="1194"/>
      <c r="AA30" s="1194"/>
      <c r="AB30" s="1194"/>
      <c r="AC30" s="1194"/>
      <c r="AD30" s="1194"/>
      <c r="AE30" s="1194"/>
      <c r="AF30" s="1194"/>
      <c r="AG30" s="1194"/>
      <c r="AH30" s="1194"/>
      <c r="AI30" s="1194"/>
      <c r="AJ30" s="1194"/>
      <c r="AK30" s="1194"/>
      <c r="AL30" s="1194"/>
      <c r="AM30" s="1194"/>
      <c r="AN30" s="1194"/>
      <c r="AO30" s="1194"/>
      <c r="AP30" s="1194"/>
      <c r="AQ30" s="1194"/>
      <c r="AR30" s="1195"/>
    </row>
    <row r="31" spans="1:50">
      <c r="B31" s="1381" t="s">
        <v>563</v>
      </c>
      <c r="C31" s="1381"/>
      <c r="D31" s="1381"/>
      <c r="E31" s="1381"/>
      <c r="F31" s="1381"/>
      <c r="G31" s="1381"/>
      <c r="H31" s="1381"/>
      <c r="I31" s="1381"/>
      <c r="J31" s="1381"/>
      <c r="K31" s="1381"/>
      <c r="L31" s="1381"/>
      <c r="M31" s="1189" t="s">
        <v>102</v>
      </c>
      <c r="N31" s="1189"/>
      <c r="O31" s="1189"/>
      <c r="P31" s="1189" t="s">
        <v>103</v>
      </c>
      <c r="Q31" s="1189"/>
      <c r="R31" s="1189"/>
      <c r="S31" s="1378" t="s">
        <v>561</v>
      </c>
      <c r="T31" s="1378"/>
      <c r="U31" s="1378"/>
      <c r="V31" s="1378"/>
      <c r="W31" s="1378"/>
      <c r="X31" s="1378"/>
      <c r="Y31" s="1378"/>
      <c r="Z31" s="1378"/>
      <c r="AA31" s="1378"/>
      <c r="AB31" s="1378"/>
      <c r="AC31" s="1378"/>
      <c r="AD31" s="1378"/>
      <c r="AE31" s="1378"/>
      <c r="AF31" s="1378"/>
      <c r="AG31" s="1378"/>
      <c r="AH31" s="1378"/>
      <c r="AI31" s="1378"/>
      <c r="AJ31" s="1378"/>
      <c r="AK31" s="1378"/>
      <c r="AL31" s="1378"/>
      <c r="AM31" s="1378"/>
      <c r="AN31" s="1378"/>
      <c r="AO31" s="1378"/>
      <c r="AP31" s="1378"/>
      <c r="AQ31" s="1378"/>
      <c r="AR31" s="1378"/>
    </row>
    <row r="32" spans="1:50" ht="11.25" customHeight="1">
      <c r="B32" s="1381"/>
      <c r="C32" s="1381"/>
      <c r="D32" s="1381"/>
      <c r="E32" s="1381"/>
      <c r="F32" s="1381"/>
      <c r="G32" s="1381"/>
      <c r="H32" s="1381"/>
      <c r="I32" s="1381"/>
      <c r="J32" s="1381"/>
      <c r="K32" s="1381"/>
      <c r="L32" s="1381"/>
      <c r="M32" s="1190"/>
      <c r="N32" s="1191"/>
      <c r="O32" s="1192"/>
      <c r="P32" s="1190"/>
      <c r="Q32" s="1191"/>
      <c r="R32" s="1192"/>
      <c r="S32" s="1190"/>
      <c r="T32" s="1191"/>
      <c r="U32" s="1191"/>
      <c r="V32" s="1191"/>
      <c r="W32" s="1191"/>
      <c r="X32" s="1191"/>
      <c r="Y32" s="1191"/>
      <c r="Z32" s="1191"/>
      <c r="AA32" s="1191"/>
      <c r="AB32" s="1191"/>
      <c r="AC32" s="1191"/>
      <c r="AD32" s="1191"/>
      <c r="AE32" s="1191"/>
      <c r="AF32" s="1191"/>
      <c r="AG32" s="1191"/>
      <c r="AH32" s="1191"/>
      <c r="AI32" s="1191"/>
      <c r="AJ32" s="1191"/>
      <c r="AK32" s="1191"/>
      <c r="AL32" s="1191"/>
      <c r="AM32" s="1191"/>
      <c r="AN32" s="1191"/>
      <c r="AO32" s="1191"/>
      <c r="AP32" s="1191"/>
      <c r="AQ32" s="1191"/>
      <c r="AR32" s="1192"/>
    </row>
    <row r="33" spans="2:45" ht="11.25" customHeight="1">
      <c r="B33" s="1381"/>
      <c r="C33" s="1381"/>
      <c r="D33" s="1381"/>
      <c r="E33" s="1381"/>
      <c r="F33" s="1381"/>
      <c r="G33" s="1381"/>
      <c r="H33" s="1381"/>
      <c r="I33" s="1381"/>
      <c r="J33" s="1381"/>
      <c r="K33" s="1381"/>
      <c r="L33" s="1381"/>
      <c r="M33" s="1193"/>
      <c r="N33" s="1194"/>
      <c r="O33" s="1195"/>
      <c r="P33" s="1193"/>
      <c r="Q33" s="1194"/>
      <c r="R33" s="1195"/>
      <c r="S33" s="1193"/>
      <c r="T33" s="1194"/>
      <c r="U33" s="1194"/>
      <c r="V33" s="1194"/>
      <c r="W33" s="1194"/>
      <c r="X33" s="1194"/>
      <c r="Y33" s="1194"/>
      <c r="Z33" s="1194"/>
      <c r="AA33" s="1194"/>
      <c r="AB33" s="1194"/>
      <c r="AC33" s="1194"/>
      <c r="AD33" s="1194"/>
      <c r="AE33" s="1194"/>
      <c r="AF33" s="1194"/>
      <c r="AG33" s="1194"/>
      <c r="AH33" s="1194"/>
      <c r="AI33" s="1194"/>
      <c r="AJ33" s="1194"/>
      <c r="AK33" s="1194"/>
      <c r="AL33" s="1194"/>
      <c r="AM33" s="1194"/>
      <c r="AN33" s="1194"/>
      <c r="AO33" s="1194"/>
      <c r="AP33" s="1194"/>
      <c r="AQ33" s="1194"/>
      <c r="AR33" s="1195"/>
    </row>
    <row r="34" spans="2:45">
      <c r="B34" s="1381" t="s">
        <v>564</v>
      </c>
      <c r="C34" s="1381"/>
      <c r="D34" s="1381"/>
      <c r="E34" s="1381"/>
      <c r="F34" s="1381"/>
      <c r="G34" s="1381"/>
      <c r="H34" s="1381"/>
      <c r="I34" s="1381"/>
      <c r="J34" s="1381"/>
      <c r="K34" s="1381"/>
      <c r="L34" s="1381"/>
      <c r="M34" s="1189" t="s">
        <v>102</v>
      </c>
      <c r="N34" s="1189"/>
      <c r="O34" s="1189"/>
      <c r="P34" s="1189" t="s">
        <v>103</v>
      </c>
      <c r="Q34" s="1189"/>
      <c r="R34" s="1189"/>
      <c r="S34" s="1378" t="s">
        <v>561</v>
      </c>
      <c r="T34" s="1378"/>
      <c r="U34" s="1378"/>
      <c r="V34" s="1378"/>
      <c r="W34" s="1378"/>
      <c r="X34" s="1378"/>
      <c r="Y34" s="1378"/>
      <c r="Z34" s="1378"/>
      <c r="AA34" s="1378"/>
      <c r="AB34" s="1378"/>
      <c r="AC34" s="1378"/>
      <c r="AD34" s="1378"/>
      <c r="AE34" s="1378"/>
      <c r="AF34" s="1378"/>
      <c r="AG34" s="1378"/>
      <c r="AH34" s="1378"/>
      <c r="AI34" s="1378"/>
      <c r="AJ34" s="1378"/>
      <c r="AK34" s="1378"/>
      <c r="AL34" s="1378"/>
      <c r="AM34" s="1378"/>
      <c r="AN34" s="1378"/>
      <c r="AO34" s="1378"/>
      <c r="AP34" s="1378"/>
      <c r="AQ34" s="1378"/>
      <c r="AR34" s="1378"/>
    </row>
    <row r="35" spans="2:45">
      <c r="B35" s="1381"/>
      <c r="C35" s="1381"/>
      <c r="D35" s="1381"/>
      <c r="E35" s="1381"/>
      <c r="F35" s="1381"/>
      <c r="G35" s="1381"/>
      <c r="H35" s="1381"/>
      <c r="I35" s="1381"/>
      <c r="J35" s="1381"/>
      <c r="K35" s="1381"/>
      <c r="L35" s="1381"/>
      <c r="M35" s="1190"/>
      <c r="N35" s="1191"/>
      <c r="O35" s="1192"/>
      <c r="P35" s="1190"/>
      <c r="Q35" s="1191"/>
      <c r="R35" s="1192"/>
      <c r="S35" s="1190"/>
      <c r="T35" s="1191"/>
      <c r="U35" s="1191"/>
      <c r="V35" s="1191"/>
      <c r="W35" s="1191"/>
      <c r="X35" s="1191"/>
      <c r="Y35" s="1191"/>
      <c r="Z35" s="1191"/>
      <c r="AA35" s="1191"/>
      <c r="AB35" s="1191"/>
      <c r="AC35" s="1191"/>
      <c r="AD35" s="1191"/>
      <c r="AE35" s="1191"/>
      <c r="AF35" s="1191"/>
      <c r="AG35" s="1191"/>
      <c r="AH35" s="1191"/>
      <c r="AI35" s="1191"/>
      <c r="AJ35" s="1191"/>
      <c r="AK35" s="1191"/>
      <c r="AL35" s="1191"/>
      <c r="AM35" s="1191"/>
      <c r="AN35" s="1191"/>
      <c r="AO35" s="1191"/>
      <c r="AP35" s="1191"/>
      <c r="AQ35" s="1191"/>
      <c r="AR35" s="1192"/>
    </row>
    <row r="36" spans="2:45">
      <c r="B36" s="1381"/>
      <c r="C36" s="1381"/>
      <c r="D36" s="1381"/>
      <c r="E36" s="1381"/>
      <c r="F36" s="1381"/>
      <c r="G36" s="1381"/>
      <c r="H36" s="1381"/>
      <c r="I36" s="1381"/>
      <c r="J36" s="1381"/>
      <c r="K36" s="1381"/>
      <c r="L36" s="1381"/>
      <c r="M36" s="1193"/>
      <c r="N36" s="1194"/>
      <c r="O36" s="1195"/>
      <c r="P36" s="1193"/>
      <c r="Q36" s="1194"/>
      <c r="R36" s="1195"/>
      <c r="S36" s="1193"/>
      <c r="T36" s="1194"/>
      <c r="U36" s="1194"/>
      <c r="V36" s="1194"/>
      <c r="W36" s="1194"/>
      <c r="X36" s="1194"/>
      <c r="Y36" s="1194"/>
      <c r="Z36" s="1194"/>
      <c r="AA36" s="1194"/>
      <c r="AB36" s="1194"/>
      <c r="AC36" s="1194"/>
      <c r="AD36" s="1194"/>
      <c r="AE36" s="1194"/>
      <c r="AF36" s="1194"/>
      <c r="AG36" s="1194"/>
      <c r="AH36" s="1194"/>
      <c r="AI36" s="1194"/>
      <c r="AJ36" s="1194"/>
      <c r="AK36" s="1194"/>
      <c r="AL36" s="1194"/>
      <c r="AM36" s="1194"/>
      <c r="AN36" s="1194"/>
      <c r="AO36" s="1194"/>
      <c r="AP36" s="1194"/>
      <c r="AQ36" s="1194"/>
      <c r="AR36" s="1195"/>
    </row>
    <row r="37" spans="2:45">
      <c r="B37" s="1381" t="s">
        <v>822</v>
      </c>
      <c r="C37" s="1381"/>
      <c r="D37" s="1381"/>
      <c r="E37" s="1381"/>
      <c r="F37" s="1381"/>
      <c r="G37" s="1381"/>
      <c r="H37" s="1381"/>
      <c r="I37" s="1381"/>
      <c r="J37" s="1381"/>
      <c r="K37" s="1381"/>
      <c r="L37" s="1381"/>
      <c r="M37" s="1189" t="s">
        <v>102</v>
      </c>
      <c r="N37" s="1189"/>
      <c r="O37" s="1189"/>
      <c r="P37" s="1189" t="s">
        <v>103</v>
      </c>
      <c r="Q37" s="1189"/>
      <c r="R37" s="1189"/>
      <c r="S37" s="1378" t="s">
        <v>561</v>
      </c>
      <c r="T37" s="1378"/>
      <c r="U37" s="1378"/>
      <c r="V37" s="1378"/>
      <c r="W37" s="1378"/>
      <c r="X37" s="1378"/>
      <c r="Y37" s="1378"/>
      <c r="Z37" s="1378"/>
      <c r="AA37" s="1378"/>
      <c r="AB37" s="1378"/>
      <c r="AC37" s="1378"/>
      <c r="AD37" s="1378"/>
      <c r="AE37" s="1378"/>
      <c r="AF37" s="1378"/>
      <c r="AG37" s="1378"/>
      <c r="AH37" s="1378"/>
      <c r="AI37" s="1378"/>
      <c r="AJ37" s="1378"/>
      <c r="AK37" s="1378"/>
      <c r="AL37" s="1378"/>
      <c r="AM37" s="1378"/>
      <c r="AN37" s="1378"/>
      <c r="AO37" s="1378"/>
      <c r="AP37" s="1378"/>
      <c r="AQ37" s="1378"/>
      <c r="AR37" s="1378"/>
    </row>
    <row r="38" spans="2:45" ht="11.25" customHeight="1">
      <c r="B38" s="1381"/>
      <c r="C38" s="1381"/>
      <c r="D38" s="1381"/>
      <c r="E38" s="1381"/>
      <c r="F38" s="1381"/>
      <c r="G38" s="1381"/>
      <c r="H38" s="1381"/>
      <c r="I38" s="1381"/>
      <c r="J38" s="1381"/>
      <c r="K38" s="1381"/>
      <c r="L38" s="1381"/>
      <c r="M38" s="1190"/>
      <c r="N38" s="1191"/>
      <c r="O38" s="1192"/>
      <c r="P38" s="1190"/>
      <c r="Q38" s="1191"/>
      <c r="R38" s="1192"/>
      <c r="S38" s="1190"/>
      <c r="T38" s="1191"/>
      <c r="U38" s="1191"/>
      <c r="V38" s="1191"/>
      <c r="W38" s="1191"/>
      <c r="X38" s="1191"/>
      <c r="Y38" s="1191"/>
      <c r="Z38" s="1191"/>
      <c r="AA38" s="1191"/>
      <c r="AB38" s="1191"/>
      <c r="AC38" s="1191"/>
      <c r="AD38" s="1191"/>
      <c r="AE38" s="1191"/>
      <c r="AF38" s="1191"/>
      <c r="AG38" s="1191"/>
      <c r="AH38" s="1191"/>
      <c r="AI38" s="1191"/>
      <c r="AJ38" s="1191"/>
      <c r="AK38" s="1191"/>
      <c r="AL38" s="1191"/>
      <c r="AM38" s="1191"/>
      <c r="AN38" s="1191"/>
      <c r="AO38" s="1191"/>
      <c r="AP38" s="1191"/>
      <c r="AQ38" s="1191"/>
      <c r="AR38" s="1192"/>
    </row>
    <row r="39" spans="2:45" ht="11.25" customHeight="1">
      <c r="B39" s="1381"/>
      <c r="C39" s="1381"/>
      <c r="D39" s="1381"/>
      <c r="E39" s="1381"/>
      <c r="F39" s="1381"/>
      <c r="G39" s="1381"/>
      <c r="H39" s="1381"/>
      <c r="I39" s="1381"/>
      <c r="J39" s="1381"/>
      <c r="K39" s="1381"/>
      <c r="L39" s="1381"/>
      <c r="M39" s="1193"/>
      <c r="N39" s="1194"/>
      <c r="O39" s="1195"/>
      <c r="P39" s="1193"/>
      <c r="Q39" s="1194"/>
      <c r="R39" s="1195"/>
      <c r="S39" s="1193"/>
      <c r="T39" s="1194"/>
      <c r="U39" s="1194"/>
      <c r="V39" s="1194"/>
      <c r="W39" s="1194"/>
      <c r="X39" s="1194"/>
      <c r="Y39" s="1194"/>
      <c r="Z39" s="1194"/>
      <c r="AA39" s="1194"/>
      <c r="AB39" s="1194"/>
      <c r="AC39" s="1194"/>
      <c r="AD39" s="1194"/>
      <c r="AE39" s="1194"/>
      <c r="AF39" s="1194"/>
      <c r="AG39" s="1194"/>
      <c r="AH39" s="1194"/>
      <c r="AI39" s="1194"/>
      <c r="AJ39" s="1194"/>
      <c r="AK39" s="1194"/>
      <c r="AL39" s="1194"/>
      <c r="AM39" s="1194"/>
      <c r="AN39" s="1194"/>
      <c r="AO39" s="1194"/>
      <c r="AP39" s="1194"/>
      <c r="AQ39" s="1194"/>
      <c r="AR39" s="1195"/>
    </row>
    <row r="40" spans="2:45" ht="11.25" customHeight="1">
      <c r="B40" s="1379" t="s">
        <v>565</v>
      </c>
      <c r="C40" s="1379"/>
      <c r="D40" s="1379"/>
      <c r="E40" s="1379"/>
      <c r="F40" s="1379"/>
      <c r="G40" s="1379"/>
      <c r="H40" s="1379"/>
      <c r="I40" s="1379"/>
      <c r="J40" s="1379"/>
      <c r="K40" s="1379"/>
      <c r="L40" s="1379"/>
      <c r="M40" s="1379"/>
      <c r="N40" s="1379"/>
      <c r="O40" s="1379"/>
      <c r="P40" s="1379"/>
      <c r="Q40" s="1379"/>
      <c r="R40" s="1379"/>
      <c r="S40" s="1379"/>
      <c r="T40" s="1379"/>
      <c r="U40" s="1379"/>
      <c r="V40" s="1379"/>
      <c r="W40" s="1379"/>
      <c r="X40" s="308"/>
      <c r="Y40" s="308"/>
      <c r="Z40" s="308"/>
      <c r="AA40" s="308"/>
      <c r="AB40" s="308"/>
      <c r="AC40" s="308"/>
      <c r="AD40" s="308"/>
      <c r="AE40" s="308"/>
      <c r="AF40" s="308"/>
      <c r="AG40" s="308"/>
      <c r="AH40" s="308"/>
      <c r="AI40" s="308"/>
      <c r="AJ40" s="308"/>
    </row>
    <row r="41" spans="2:45" ht="11.25" customHeight="1">
      <c r="B41" s="1380"/>
      <c r="C41" s="1380"/>
      <c r="D41" s="1380"/>
      <c r="E41" s="1380"/>
      <c r="F41" s="1380"/>
      <c r="G41" s="1380"/>
      <c r="H41" s="1380"/>
      <c r="I41" s="1380"/>
      <c r="J41" s="1380"/>
      <c r="K41" s="1380"/>
      <c r="L41" s="1380"/>
      <c r="M41" s="1380"/>
      <c r="N41" s="1380"/>
      <c r="O41" s="1380"/>
      <c r="P41" s="1380"/>
      <c r="Q41" s="1380"/>
      <c r="R41" s="1380"/>
      <c r="S41" s="1380"/>
      <c r="T41" s="1380"/>
      <c r="U41" s="1380"/>
      <c r="V41" s="1380"/>
      <c r="W41" s="1380"/>
      <c r="X41" s="308"/>
      <c r="Y41" s="308"/>
      <c r="Z41" s="308"/>
      <c r="AA41" s="308"/>
      <c r="AB41" s="308"/>
      <c r="AC41" s="308"/>
      <c r="AD41" s="308"/>
      <c r="AE41" s="308"/>
      <c r="AF41" s="112"/>
      <c r="AG41" s="1205"/>
      <c r="AH41" s="1205"/>
      <c r="AI41" s="1205"/>
      <c r="AJ41" s="1205"/>
      <c r="AK41" s="1205"/>
      <c r="AL41" s="1205"/>
      <c r="AM41" s="1205"/>
      <c r="AN41" s="1205"/>
      <c r="AO41" s="1205"/>
      <c r="AP41" s="1205"/>
      <c r="AQ41" s="1205"/>
      <c r="AR41" s="1205"/>
      <c r="AS41" s="112"/>
    </row>
    <row r="42" spans="2:45">
      <c r="B42" s="1306" t="s">
        <v>566</v>
      </c>
      <c r="C42" s="1307"/>
      <c r="D42" s="1307"/>
      <c r="E42" s="1307"/>
      <c r="F42" s="1307"/>
      <c r="G42" s="1307"/>
      <c r="H42" s="1307"/>
      <c r="I42" s="1307"/>
      <c r="J42" s="1307"/>
      <c r="K42" s="1307"/>
      <c r="L42" s="1308"/>
      <c r="M42" s="1186" t="s">
        <v>102</v>
      </c>
      <c r="N42" s="1187"/>
      <c r="O42" s="1188"/>
      <c r="P42" s="1186" t="s">
        <v>103</v>
      </c>
      <c r="Q42" s="1187"/>
      <c r="R42" s="1188"/>
      <c r="S42" s="1378" t="s">
        <v>567</v>
      </c>
      <c r="T42" s="1378"/>
      <c r="U42" s="1378"/>
      <c r="V42" s="1378"/>
      <c r="W42" s="1378"/>
      <c r="X42" s="1378"/>
      <c r="Y42" s="1378"/>
      <c r="Z42" s="1378"/>
      <c r="AA42" s="1378"/>
      <c r="AB42" s="1378"/>
      <c r="AC42" s="1378"/>
      <c r="AD42" s="1378"/>
      <c r="AE42" s="1378"/>
      <c r="AF42" s="1378"/>
      <c r="AG42" s="1378"/>
      <c r="AH42" s="1378"/>
      <c r="AI42" s="1378"/>
      <c r="AJ42" s="1378"/>
      <c r="AK42" s="1378"/>
      <c r="AL42" s="1378"/>
      <c r="AM42" s="1378"/>
      <c r="AN42" s="1378"/>
      <c r="AO42" s="1378"/>
      <c r="AP42" s="1378"/>
      <c r="AQ42" s="1378"/>
      <c r="AR42" s="1378"/>
    </row>
    <row r="43" spans="2:45">
      <c r="B43" s="1309"/>
      <c r="C43" s="1310"/>
      <c r="D43" s="1310"/>
      <c r="E43" s="1310"/>
      <c r="F43" s="1310"/>
      <c r="G43" s="1310"/>
      <c r="H43" s="1310"/>
      <c r="I43" s="1310"/>
      <c r="J43" s="1310"/>
      <c r="K43" s="1310"/>
      <c r="L43" s="1311"/>
      <c r="M43" s="1190"/>
      <c r="N43" s="1191"/>
      <c r="O43" s="1192"/>
      <c r="P43" s="1190"/>
      <c r="Q43" s="1191"/>
      <c r="R43" s="1192"/>
      <c r="S43" s="1201"/>
      <c r="T43" s="1201"/>
      <c r="U43" s="1201"/>
      <c r="V43" s="1201"/>
      <c r="W43" s="1201"/>
      <c r="X43" s="1201"/>
      <c r="Y43" s="1201"/>
      <c r="Z43" s="1201"/>
      <c r="AA43" s="1201"/>
      <c r="AB43" s="1201"/>
      <c r="AC43" s="1201"/>
      <c r="AD43" s="1201"/>
      <c r="AE43" s="1201"/>
      <c r="AF43" s="1201"/>
      <c r="AG43" s="1201"/>
      <c r="AH43" s="1201"/>
      <c r="AI43" s="1201"/>
      <c r="AJ43" s="1201"/>
      <c r="AK43" s="1201"/>
      <c r="AL43" s="1201"/>
      <c r="AM43" s="1201"/>
      <c r="AN43" s="1201"/>
      <c r="AO43" s="1201"/>
      <c r="AP43" s="1201"/>
      <c r="AQ43" s="1201"/>
      <c r="AR43" s="1201"/>
    </row>
    <row r="44" spans="2:45">
      <c r="B44" s="1312"/>
      <c r="C44" s="1313"/>
      <c r="D44" s="1313"/>
      <c r="E44" s="1313"/>
      <c r="F44" s="1313"/>
      <c r="G44" s="1313"/>
      <c r="H44" s="1313"/>
      <c r="I44" s="1313"/>
      <c r="J44" s="1313"/>
      <c r="K44" s="1313"/>
      <c r="L44" s="1314"/>
      <c r="M44" s="1193"/>
      <c r="N44" s="1194"/>
      <c r="O44" s="1195"/>
      <c r="P44" s="1193"/>
      <c r="Q44" s="1194"/>
      <c r="R44" s="1195"/>
      <c r="S44" s="1201"/>
      <c r="T44" s="1201"/>
      <c r="U44" s="1201"/>
      <c r="V44" s="1201"/>
      <c r="W44" s="1201"/>
      <c r="X44" s="1201"/>
      <c r="Y44" s="1201"/>
      <c r="Z44" s="1201"/>
      <c r="AA44" s="1201"/>
      <c r="AB44" s="1201"/>
      <c r="AC44" s="1201"/>
      <c r="AD44" s="1201"/>
      <c r="AE44" s="1201"/>
      <c r="AF44" s="1201"/>
      <c r="AG44" s="1201"/>
      <c r="AH44" s="1201"/>
      <c r="AI44" s="1201"/>
      <c r="AJ44" s="1201"/>
      <c r="AK44" s="1201"/>
      <c r="AL44" s="1201"/>
      <c r="AM44" s="1201"/>
      <c r="AN44" s="1201"/>
      <c r="AO44" s="1201"/>
      <c r="AP44" s="1201"/>
      <c r="AQ44" s="1201"/>
      <c r="AR44" s="1201"/>
    </row>
    <row r="45" spans="2:45">
      <c r="B45" s="1306" t="s">
        <v>568</v>
      </c>
      <c r="C45" s="1307"/>
      <c r="D45" s="1307"/>
      <c r="E45" s="1307"/>
      <c r="F45" s="1307"/>
      <c r="G45" s="1307"/>
      <c r="H45" s="1307"/>
      <c r="I45" s="1307"/>
      <c r="J45" s="1307"/>
      <c r="K45" s="1307"/>
      <c r="L45" s="1308"/>
      <c r="M45" s="1186" t="s">
        <v>102</v>
      </c>
      <c r="N45" s="1187"/>
      <c r="O45" s="1188"/>
      <c r="P45" s="1186" t="s">
        <v>103</v>
      </c>
      <c r="Q45" s="1187"/>
      <c r="R45" s="1188"/>
      <c r="S45" s="1378" t="s">
        <v>567</v>
      </c>
      <c r="T45" s="1378"/>
      <c r="U45" s="1378"/>
      <c r="V45" s="1378"/>
      <c r="W45" s="1378"/>
      <c r="X45" s="1378"/>
      <c r="Y45" s="1378"/>
      <c r="Z45" s="1378"/>
      <c r="AA45" s="1378"/>
      <c r="AB45" s="1378"/>
      <c r="AC45" s="1378"/>
      <c r="AD45" s="1378"/>
      <c r="AE45" s="1378"/>
      <c r="AF45" s="1378"/>
      <c r="AG45" s="1378"/>
      <c r="AH45" s="1378"/>
      <c r="AI45" s="1378"/>
      <c r="AJ45" s="1378"/>
      <c r="AK45" s="1378"/>
      <c r="AL45" s="1378"/>
      <c r="AM45" s="1378"/>
      <c r="AN45" s="1378"/>
      <c r="AO45" s="1378"/>
      <c r="AP45" s="1378"/>
      <c r="AQ45" s="1378"/>
      <c r="AR45" s="1378"/>
    </row>
    <row r="46" spans="2:45">
      <c r="B46" s="1309"/>
      <c r="C46" s="1310"/>
      <c r="D46" s="1310"/>
      <c r="E46" s="1310"/>
      <c r="F46" s="1310"/>
      <c r="G46" s="1310"/>
      <c r="H46" s="1310"/>
      <c r="I46" s="1310"/>
      <c r="J46" s="1310"/>
      <c r="K46" s="1310"/>
      <c r="L46" s="1311"/>
      <c r="M46" s="1190"/>
      <c r="N46" s="1191"/>
      <c r="O46" s="1192"/>
      <c r="P46" s="1190"/>
      <c r="Q46" s="1191"/>
      <c r="R46" s="1192"/>
      <c r="S46" s="1201"/>
      <c r="T46" s="1201"/>
      <c r="U46" s="1201"/>
      <c r="V46" s="1201"/>
      <c r="W46" s="1201"/>
      <c r="X46" s="1201"/>
      <c r="Y46" s="1201"/>
      <c r="Z46" s="1201"/>
      <c r="AA46" s="1201"/>
      <c r="AB46" s="1201"/>
      <c r="AC46" s="1201"/>
      <c r="AD46" s="1201"/>
      <c r="AE46" s="1201"/>
      <c r="AF46" s="1201"/>
      <c r="AG46" s="1201"/>
      <c r="AH46" s="1201"/>
      <c r="AI46" s="1201"/>
      <c r="AJ46" s="1201"/>
      <c r="AK46" s="1201"/>
      <c r="AL46" s="1201"/>
      <c r="AM46" s="1201"/>
      <c r="AN46" s="1201"/>
      <c r="AO46" s="1201"/>
      <c r="AP46" s="1201"/>
      <c r="AQ46" s="1201"/>
      <c r="AR46" s="1201"/>
    </row>
    <row r="47" spans="2:45">
      <c r="B47" s="1312"/>
      <c r="C47" s="1313"/>
      <c r="D47" s="1313"/>
      <c r="E47" s="1313"/>
      <c r="F47" s="1313"/>
      <c r="G47" s="1313"/>
      <c r="H47" s="1313"/>
      <c r="I47" s="1313"/>
      <c r="J47" s="1313"/>
      <c r="K47" s="1313"/>
      <c r="L47" s="1314"/>
      <c r="M47" s="1193"/>
      <c r="N47" s="1194"/>
      <c r="O47" s="1195"/>
      <c r="P47" s="1193"/>
      <c r="Q47" s="1194"/>
      <c r="R47" s="1195"/>
      <c r="S47" s="1201"/>
      <c r="T47" s="1201"/>
      <c r="U47" s="1201"/>
      <c r="V47" s="1201"/>
      <c r="W47" s="1201"/>
      <c r="X47" s="1201"/>
      <c r="Y47" s="1201"/>
      <c r="Z47" s="1201"/>
      <c r="AA47" s="1201"/>
      <c r="AB47" s="1201"/>
      <c r="AC47" s="1201"/>
      <c r="AD47" s="1201"/>
      <c r="AE47" s="1201"/>
      <c r="AF47" s="1201"/>
      <c r="AG47" s="1201"/>
      <c r="AH47" s="1201"/>
      <c r="AI47" s="1201"/>
      <c r="AJ47" s="1201"/>
      <c r="AK47" s="1201"/>
      <c r="AL47" s="1201"/>
      <c r="AM47" s="1201"/>
      <c r="AN47" s="1201"/>
      <c r="AO47" s="1201"/>
      <c r="AP47" s="1201"/>
      <c r="AQ47" s="1201"/>
      <c r="AR47" s="1201"/>
    </row>
    <row r="48" spans="2:45">
      <c r="B48" s="1306" t="s">
        <v>569</v>
      </c>
      <c r="C48" s="1307"/>
      <c r="D48" s="1307"/>
      <c r="E48" s="1307"/>
      <c r="F48" s="1307"/>
      <c r="G48" s="1307"/>
      <c r="H48" s="1307"/>
      <c r="I48" s="1307"/>
      <c r="J48" s="1307"/>
      <c r="K48" s="1307"/>
      <c r="L48" s="1308"/>
      <c r="M48" s="1186" t="s">
        <v>102</v>
      </c>
      <c r="N48" s="1187"/>
      <c r="O48" s="1188"/>
      <c r="P48" s="1186" t="s">
        <v>103</v>
      </c>
      <c r="Q48" s="1187"/>
      <c r="R48" s="1188"/>
      <c r="S48" s="1378" t="s">
        <v>567</v>
      </c>
      <c r="T48" s="1378"/>
      <c r="U48" s="1378"/>
      <c r="V48" s="1378"/>
      <c r="W48" s="1378"/>
      <c r="X48" s="1378"/>
      <c r="Y48" s="1378"/>
      <c r="Z48" s="1378"/>
      <c r="AA48" s="1378"/>
      <c r="AB48" s="1378"/>
      <c r="AC48" s="1378"/>
      <c r="AD48" s="1378"/>
      <c r="AE48" s="1378"/>
      <c r="AF48" s="1378"/>
      <c r="AG48" s="1378"/>
      <c r="AH48" s="1378"/>
      <c r="AI48" s="1378"/>
      <c r="AJ48" s="1378"/>
      <c r="AK48" s="1378"/>
      <c r="AL48" s="1378"/>
      <c r="AM48" s="1378"/>
      <c r="AN48" s="1378"/>
      <c r="AO48" s="1378"/>
      <c r="AP48" s="1378"/>
      <c r="AQ48" s="1378"/>
      <c r="AR48" s="1378"/>
    </row>
    <row r="49" spans="1:47">
      <c r="B49" s="1309"/>
      <c r="C49" s="1310"/>
      <c r="D49" s="1310"/>
      <c r="E49" s="1310"/>
      <c r="F49" s="1310"/>
      <c r="G49" s="1310"/>
      <c r="H49" s="1310"/>
      <c r="I49" s="1310"/>
      <c r="J49" s="1310"/>
      <c r="K49" s="1310"/>
      <c r="L49" s="1311"/>
      <c r="M49" s="1190"/>
      <c r="N49" s="1191"/>
      <c r="O49" s="1192"/>
      <c r="P49" s="1190"/>
      <c r="Q49" s="1191"/>
      <c r="R49" s="1192"/>
      <c r="S49" s="1201"/>
      <c r="T49" s="1201"/>
      <c r="U49" s="1201"/>
      <c r="V49" s="1201"/>
      <c r="W49" s="1201"/>
      <c r="X49" s="1201"/>
      <c r="Y49" s="1201"/>
      <c r="Z49" s="1201"/>
      <c r="AA49" s="1201"/>
      <c r="AB49" s="1201"/>
      <c r="AC49" s="1201"/>
      <c r="AD49" s="1201"/>
      <c r="AE49" s="1201"/>
      <c r="AF49" s="1201"/>
      <c r="AG49" s="1201"/>
      <c r="AH49" s="1201"/>
      <c r="AI49" s="1201"/>
      <c r="AJ49" s="1201"/>
      <c r="AK49" s="1201"/>
      <c r="AL49" s="1201"/>
      <c r="AM49" s="1201"/>
      <c r="AN49" s="1201"/>
      <c r="AO49" s="1201"/>
      <c r="AP49" s="1201"/>
      <c r="AQ49" s="1201"/>
      <c r="AR49" s="1201"/>
    </row>
    <row r="50" spans="1:47">
      <c r="B50" s="1312"/>
      <c r="C50" s="1313"/>
      <c r="D50" s="1313"/>
      <c r="E50" s="1313"/>
      <c r="F50" s="1313"/>
      <c r="G50" s="1313"/>
      <c r="H50" s="1313"/>
      <c r="I50" s="1313"/>
      <c r="J50" s="1313"/>
      <c r="K50" s="1313"/>
      <c r="L50" s="1314"/>
      <c r="M50" s="1193"/>
      <c r="N50" s="1194"/>
      <c r="O50" s="1195"/>
      <c r="P50" s="1193"/>
      <c r="Q50" s="1194"/>
      <c r="R50" s="1195"/>
      <c r="S50" s="1201"/>
      <c r="T50" s="1201"/>
      <c r="U50" s="1201"/>
      <c r="V50" s="1201"/>
      <c r="W50" s="1201"/>
      <c r="X50" s="1201"/>
      <c r="Y50" s="1201"/>
      <c r="Z50" s="1201"/>
      <c r="AA50" s="1201"/>
      <c r="AB50" s="1201"/>
      <c r="AC50" s="1201"/>
      <c r="AD50" s="1201"/>
      <c r="AE50" s="1201"/>
      <c r="AF50" s="1201"/>
      <c r="AG50" s="1201"/>
      <c r="AH50" s="1201"/>
      <c r="AI50" s="1201"/>
      <c r="AJ50" s="1201"/>
      <c r="AK50" s="1201"/>
      <c r="AL50" s="1201"/>
      <c r="AM50" s="1201"/>
      <c r="AN50" s="1201"/>
      <c r="AO50" s="1201"/>
      <c r="AP50" s="1201"/>
      <c r="AQ50" s="1201"/>
      <c r="AR50" s="1201"/>
    </row>
    <row r="51" spans="1:47">
      <c r="B51" s="257"/>
      <c r="C51" s="257"/>
      <c r="D51" s="257"/>
      <c r="E51" s="257"/>
      <c r="F51" s="257"/>
      <c r="G51" s="257"/>
      <c r="H51" s="257"/>
      <c r="I51" s="257"/>
      <c r="J51" s="257"/>
      <c r="K51" s="257"/>
      <c r="L51" s="257"/>
      <c r="M51" s="258"/>
      <c r="N51" s="258"/>
      <c r="O51" s="258"/>
      <c r="P51" s="258"/>
      <c r="Q51" s="258"/>
      <c r="R51" s="258"/>
    </row>
    <row r="52" spans="1:47" s="113" customFormat="1" ht="11.25" customHeight="1">
      <c r="A52" s="1300" t="s">
        <v>964</v>
      </c>
      <c r="B52" s="1300"/>
      <c r="C52" s="1300"/>
      <c r="D52" s="1300"/>
      <c r="E52" s="1300"/>
      <c r="F52" s="1300"/>
      <c r="G52" s="1300"/>
      <c r="H52" s="1300"/>
      <c r="I52" s="1300"/>
      <c r="J52" s="1300"/>
      <c r="K52" s="1300"/>
      <c r="L52" s="1300"/>
      <c r="M52" s="1300"/>
      <c r="N52" s="1300"/>
      <c r="O52" s="1300"/>
      <c r="P52" s="1300"/>
      <c r="Q52" s="1300"/>
      <c r="R52" s="1300"/>
      <c r="S52" s="1300"/>
      <c r="T52" s="1300"/>
      <c r="U52" s="1300"/>
      <c r="V52" s="1300"/>
      <c r="W52" s="1300"/>
      <c r="X52" s="1300"/>
      <c r="Y52" s="1300"/>
      <c r="Z52" s="1300"/>
      <c r="AA52" s="1300"/>
      <c r="AB52" s="1300"/>
      <c r="AC52" s="1300"/>
      <c r="AD52" s="1300"/>
      <c r="AE52" s="1300"/>
      <c r="AF52" s="1300"/>
      <c r="AG52" s="1300"/>
      <c r="AH52" s="112"/>
      <c r="AI52" s="112"/>
      <c r="AJ52" s="112"/>
      <c r="AK52" s="112"/>
      <c r="AL52" s="112"/>
      <c r="AM52" s="112"/>
      <c r="AN52" s="112"/>
      <c r="AO52" s="112"/>
      <c r="AP52" s="112"/>
      <c r="AQ52" s="112"/>
      <c r="AR52" s="112"/>
      <c r="AS52" s="112"/>
    </row>
    <row r="53" spans="1:47" s="113" customFormat="1" ht="11.25" customHeight="1">
      <c r="A53" s="1300"/>
      <c r="B53" s="1300"/>
      <c r="C53" s="1300"/>
      <c r="D53" s="1300"/>
      <c r="E53" s="1300"/>
      <c r="F53" s="1300"/>
      <c r="G53" s="1300"/>
      <c r="H53" s="1300"/>
      <c r="I53" s="1300"/>
      <c r="J53" s="1300"/>
      <c r="K53" s="1300"/>
      <c r="L53" s="1300"/>
      <c r="M53" s="1300"/>
      <c r="N53" s="1300"/>
      <c r="O53" s="1300"/>
      <c r="P53" s="1300"/>
      <c r="Q53" s="1300"/>
      <c r="R53" s="1300"/>
      <c r="S53" s="1300"/>
      <c r="T53" s="1300"/>
      <c r="U53" s="1300"/>
      <c r="V53" s="1300"/>
      <c r="W53" s="1300"/>
      <c r="X53" s="1300"/>
      <c r="Y53" s="1300"/>
      <c r="Z53" s="1300"/>
      <c r="AA53" s="1300"/>
      <c r="AB53" s="1300"/>
      <c r="AC53" s="1300"/>
      <c r="AD53" s="1300"/>
      <c r="AE53" s="1300"/>
      <c r="AF53" s="1300"/>
      <c r="AG53" s="1300"/>
      <c r="AH53" s="114"/>
      <c r="AI53" s="114"/>
      <c r="AJ53" s="114"/>
      <c r="AK53" s="114"/>
      <c r="AL53" s="114"/>
      <c r="AM53" s="114"/>
      <c r="AN53" s="114"/>
      <c r="AO53" s="114"/>
      <c r="AP53" s="115"/>
      <c r="AQ53" s="115"/>
      <c r="AR53" s="115"/>
      <c r="AS53" s="112"/>
    </row>
    <row r="54" spans="1:47" ht="11.25" customHeight="1">
      <c r="A54" s="115"/>
      <c r="B54" s="1208" t="s">
        <v>1075</v>
      </c>
      <c r="C54" s="1209"/>
      <c r="D54" s="1209"/>
      <c r="E54" s="1209"/>
      <c r="F54" s="1209"/>
      <c r="G54" s="1209"/>
      <c r="H54" s="1209"/>
      <c r="I54" s="1209"/>
      <c r="J54" s="1209"/>
      <c r="K54" s="1209"/>
      <c r="L54" s="1209"/>
      <c r="M54" s="1209"/>
      <c r="N54" s="1209"/>
      <c r="O54" s="1209"/>
      <c r="P54" s="1209"/>
      <c r="Q54" s="1210"/>
      <c r="R54" s="1270" t="s">
        <v>272</v>
      </c>
      <c r="S54" s="1271"/>
      <c r="T54" s="1271"/>
      <c r="U54" s="1271"/>
      <c r="V54" s="1271"/>
      <c r="W54" s="1271"/>
      <c r="X54" s="1272"/>
      <c r="Y54" s="1270" t="s">
        <v>574</v>
      </c>
      <c r="Z54" s="1271"/>
      <c r="AA54" s="1271"/>
      <c r="AB54" s="1271"/>
      <c r="AC54" s="1271"/>
      <c r="AD54" s="1271"/>
      <c r="AE54" s="1271"/>
      <c r="AF54" s="1271"/>
      <c r="AG54" s="1271"/>
      <c r="AH54" s="1272"/>
      <c r="AI54" s="1189" t="s">
        <v>336</v>
      </c>
      <c r="AJ54" s="1189"/>
      <c r="AK54" s="1189"/>
      <c r="AL54" s="1189"/>
      <c r="AM54" s="1189"/>
      <c r="AN54" s="1186" t="s">
        <v>337</v>
      </c>
      <c r="AO54" s="1187"/>
      <c r="AP54" s="1187"/>
      <c r="AQ54" s="1187"/>
      <c r="AR54" s="1188"/>
      <c r="AS54" s="115"/>
      <c r="AT54" s="115"/>
      <c r="AU54" s="115"/>
    </row>
    <row r="55" spans="1:47" ht="11.25" customHeight="1">
      <c r="A55" s="115"/>
      <c r="B55" s="1301"/>
      <c r="C55" s="1302"/>
      <c r="D55" s="1302"/>
      <c r="E55" s="1302"/>
      <c r="F55" s="1302"/>
      <c r="G55" s="1302"/>
      <c r="H55" s="1302"/>
      <c r="I55" s="1302"/>
      <c r="J55" s="1302"/>
      <c r="K55" s="1302"/>
      <c r="L55" s="1302"/>
      <c r="M55" s="1302"/>
      <c r="N55" s="1302"/>
      <c r="O55" s="1302"/>
      <c r="P55" s="1302"/>
      <c r="Q55" s="1303"/>
      <c r="R55" s="1292" t="s">
        <v>578</v>
      </c>
      <c r="S55" s="1293"/>
      <c r="T55" s="1293"/>
      <c r="U55" s="1293"/>
      <c r="V55" s="1293"/>
      <c r="W55" s="1293"/>
      <c r="X55" s="1294"/>
      <c r="Y55" s="1286"/>
      <c r="Z55" s="1287"/>
      <c r="AA55" s="1287"/>
      <c r="AB55" s="1287"/>
      <c r="AC55" s="1287"/>
      <c r="AD55" s="1287"/>
      <c r="AE55" s="1287"/>
      <c r="AF55" s="1287"/>
      <c r="AG55" s="1287"/>
      <c r="AH55" s="1288"/>
      <c r="AI55" s="1190"/>
      <c r="AJ55" s="1191"/>
      <c r="AK55" s="1191"/>
      <c r="AL55" s="1191"/>
      <c r="AM55" s="1284" t="s">
        <v>39</v>
      </c>
      <c r="AN55" s="1190"/>
      <c r="AO55" s="1191"/>
      <c r="AP55" s="1191"/>
      <c r="AQ55" s="1191"/>
      <c r="AR55" s="1284" t="s">
        <v>39</v>
      </c>
      <c r="AS55" s="115"/>
      <c r="AT55" s="115"/>
      <c r="AU55" s="115"/>
    </row>
    <row r="56" spans="1:47" ht="11.25" customHeight="1">
      <c r="A56" s="115"/>
      <c r="B56" s="1301"/>
      <c r="C56" s="1302"/>
      <c r="D56" s="1302"/>
      <c r="E56" s="1302"/>
      <c r="F56" s="1302"/>
      <c r="G56" s="1302"/>
      <c r="H56" s="1302"/>
      <c r="I56" s="1302"/>
      <c r="J56" s="1302"/>
      <c r="K56" s="1302"/>
      <c r="L56" s="1302"/>
      <c r="M56" s="1302"/>
      <c r="N56" s="1302"/>
      <c r="O56" s="1302"/>
      <c r="P56" s="1302"/>
      <c r="Q56" s="1303"/>
      <c r="R56" s="1295"/>
      <c r="S56" s="1296"/>
      <c r="T56" s="1296"/>
      <c r="U56" s="1296"/>
      <c r="V56" s="1296"/>
      <c r="W56" s="1296"/>
      <c r="X56" s="1297"/>
      <c r="Y56" s="1289"/>
      <c r="Z56" s="1290"/>
      <c r="AA56" s="1290"/>
      <c r="AB56" s="1290"/>
      <c r="AC56" s="1290"/>
      <c r="AD56" s="1290"/>
      <c r="AE56" s="1290"/>
      <c r="AF56" s="1290"/>
      <c r="AG56" s="1290"/>
      <c r="AH56" s="1291"/>
      <c r="AI56" s="1282"/>
      <c r="AJ56" s="1283"/>
      <c r="AK56" s="1283"/>
      <c r="AL56" s="1283"/>
      <c r="AM56" s="1285"/>
      <c r="AN56" s="1282"/>
      <c r="AO56" s="1283"/>
      <c r="AP56" s="1283"/>
      <c r="AQ56" s="1283"/>
      <c r="AR56" s="1285"/>
      <c r="AS56" s="115"/>
      <c r="AT56" s="115"/>
      <c r="AU56" s="115"/>
    </row>
    <row r="57" spans="1:47" ht="11.25" customHeight="1">
      <c r="A57" s="115"/>
      <c r="B57" s="1301"/>
      <c r="C57" s="1302"/>
      <c r="D57" s="1302"/>
      <c r="E57" s="1302"/>
      <c r="F57" s="1302"/>
      <c r="G57" s="1302"/>
      <c r="H57" s="1302"/>
      <c r="I57" s="1302"/>
      <c r="J57" s="1302"/>
      <c r="K57" s="1302"/>
      <c r="L57" s="1302"/>
      <c r="M57" s="1302"/>
      <c r="N57" s="1302"/>
      <c r="O57" s="1302"/>
      <c r="P57" s="1302"/>
      <c r="Q57" s="1303"/>
      <c r="R57" s="1292" t="s">
        <v>338</v>
      </c>
      <c r="S57" s="1293"/>
      <c r="T57" s="1293"/>
      <c r="U57" s="1293"/>
      <c r="V57" s="1293"/>
      <c r="W57" s="1293"/>
      <c r="X57" s="1294"/>
      <c r="Y57" s="1342" t="s">
        <v>471</v>
      </c>
      <c r="Z57" s="1343"/>
      <c r="AA57" s="1191"/>
      <c r="AB57" s="1239" t="s">
        <v>186</v>
      </c>
      <c r="AC57" s="1191"/>
      <c r="AD57" s="1191"/>
      <c r="AE57" s="1239" t="s">
        <v>187</v>
      </c>
      <c r="AF57" s="1191"/>
      <c r="AG57" s="1191"/>
      <c r="AH57" s="1173" t="s">
        <v>99</v>
      </c>
      <c r="AI57" s="1190"/>
      <c r="AJ57" s="1191"/>
      <c r="AK57" s="1191"/>
      <c r="AL57" s="1191"/>
      <c r="AM57" s="1284" t="s">
        <v>39</v>
      </c>
      <c r="AN57" s="1190"/>
      <c r="AO57" s="1191"/>
      <c r="AP57" s="1191"/>
      <c r="AQ57" s="1191"/>
      <c r="AR57" s="1284" t="s">
        <v>39</v>
      </c>
      <c r="AS57" s="115"/>
      <c r="AT57" s="115"/>
      <c r="AU57" s="115"/>
    </row>
    <row r="58" spans="1:47" ht="11.25" customHeight="1">
      <c r="A58" s="115"/>
      <c r="B58" s="1301"/>
      <c r="C58" s="1302"/>
      <c r="D58" s="1302"/>
      <c r="E58" s="1302"/>
      <c r="F58" s="1302"/>
      <c r="G58" s="1302"/>
      <c r="H58" s="1302"/>
      <c r="I58" s="1302"/>
      <c r="J58" s="1302"/>
      <c r="K58" s="1302"/>
      <c r="L58" s="1302"/>
      <c r="M58" s="1302"/>
      <c r="N58" s="1302"/>
      <c r="O58" s="1302"/>
      <c r="P58" s="1302"/>
      <c r="Q58" s="1303"/>
      <c r="R58" s="1295"/>
      <c r="S58" s="1296"/>
      <c r="T58" s="1296"/>
      <c r="U58" s="1296"/>
      <c r="V58" s="1296"/>
      <c r="W58" s="1296"/>
      <c r="X58" s="1297"/>
      <c r="Y58" s="1338"/>
      <c r="Z58" s="1339"/>
      <c r="AA58" s="1283"/>
      <c r="AB58" s="1323"/>
      <c r="AC58" s="1283"/>
      <c r="AD58" s="1283"/>
      <c r="AE58" s="1323"/>
      <c r="AF58" s="1283"/>
      <c r="AG58" s="1283"/>
      <c r="AH58" s="1324"/>
      <c r="AI58" s="1282"/>
      <c r="AJ58" s="1283"/>
      <c r="AK58" s="1283"/>
      <c r="AL58" s="1283"/>
      <c r="AM58" s="1285"/>
      <c r="AN58" s="1282"/>
      <c r="AO58" s="1283"/>
      <c r="AP58" s="1283"/>
      <c r="AQ58" s="1283"/>
      <c r="AR58" s="1285"/>
      <c r="AS58" s="115"/>
      <c r="AT58" s="115"/>
      <c r="AU58" s="115"/>
    </row>
    <row r="59" spans="1:47" ht="11.25" customHeight="1">
      <c r="A59" s="115"/>
      <c r="B59" s="1301"/>
      <c r="C59" s="1302"/>
      <c r="D59" s="1302"/>
      <c r="E59" s="1302"/>
      <c r="F59" s="1302"/>
      <c r="G59" s="1302"/>
      <c r="H59" s="1302"/>
      <c r="I59" s="1302"/>
      <c r="J59" s="1302"/>
      <c r="K59" s="1302"/>
      <c r="L59" s="1302"/>
      <c r="M59" s="1302"/>
      <c r="N59" s="1302"/>
      <c r="O59" s="1302"/>
      <c r="P59" s="1302"/>
      <c r="Q59" s="1303"/>
      <c r="R59" s="1332" t="s">
        <v>276</v>
      </c>
      <c r="S59" s="1333"/>
      <c r="T59" s="1333"/>
      <c r="U59" s="1333"/>
      <c r="V59" s="1333"/>
      <c r="W59" s="1333"/>
      <c r="X59" s="1334"/>
      <c r="Y59" s="1338" t="s">
        <v>471</v>
      </c>
      <c r="Z59" s="1339"/>
      <c r="AA59" s="1242"/>
      <c r="AB59" s="1243" t="s">
        <v>186</v>
      </c>
      <c r="AC59" s="1242"/>
      <c r="AD59" s="1242"/>
      <c r="AE59" s="1243" t="s">
        <v>187</v>
      </c>
      <c r="AF59" s="1242"/>
      <c r="AG59" s="1242"/>
      <c r="AH59" s="1244" t="s">
        <v>99</v>
      </c>
      <c r="AI59" s="1241"/>
      <c r="AJ59" s="1242"/>
      <c r="AK59" s="1242"/>
      <c r="AL59" s="1242"/>
      <c r="AM59" s="1315" t="s">
        <v>39</v>
      </c>
      <c r="AN59" s="1241"/>
      <c r="AO59" s="1242"/>
      <c r="AP59" s="1242"/>
      <c r="AQ59" s="1242"/>
      <c r="AR59" s="1315" t="s">
        <v>39</v>
      </c>
      <c r="AS59" s="115"/>
      <c r="AT59" s="115"/>
      <c r="AU59" s="115"/>
    </row>
    <row r="60" spans="1:47" ht="11.25" customHeight="1">
      <c r="A60" s="115"/>
      <c r="B60" s="1211"/>
      <c r="C60" s="1212"/>
      <c r="D60" s="1212"/>
      <c r="E60" s="1212"/>
      <c r="F60" s="1212"/>
      <c r="G60" s="1212"/>
      <c r="H60" s="1212"/>
      <c r="I60" s="1212"/>
      <c r="J60" s="1212"/>
      <c r="K60" s="1212"/>
      <c r="L60" s="1212"/>
      <c r="M60" s="1212"/>
      <c r="N60" s="1212"/>
      <c r="O60" s="1212"/>
      <c r="P60" s="1212"/>
      <c r="Q60" s="1213"/>
      <c r="R60" s="1335"/>
      <c r="S60" s="1336"/>
      <c r="T60" s="1336"/>
      <c r="U60" s="1336"/>
      <c r="V60" s="1336"/>
      <c r="W60" s="1336"/>
      <c r="X60" s="1337"/>
      <c r="Y60" s="1340"/>
      <c r="Z60" s="1341"/>
      <c r="AA60" s="1194"/>
      <c r="AB60" s="1240"/>
      <c r="AC60" s="1194"/>
      <c r="AD60" s="1194"/>
      <c r="AE60" s="1240"/>
      <c r="AF60" s="1194"/>
      <c r="AG60" s="1194"/>
      <c r="AH60" s="1229"/>
      <c r="AI60" s="1193"/>
      <c r="AJ60" s="1194"/>
      <c r="AK60" s="1194"/>
      <c r="AL60" s="1194"/>
      <c r="AM60" s="1316"/>
      <c r="AN60" s="1193"/>
      <c r="AO60" s="1194"/>
      <c r="AP60" s="1194"/>
      <c r="AQ60" s="1194"/>
      <c r="AR60" s="1316"/>
      <c r="AS60" s="115"/>
      <c r="AT60" s="115"/>
      <c r="AU60" s="115"/>
    </row>
    <row r="61" spans="1:47" ht="11.25" customHeight="1">
      <c r="A61" s="115"/>
      <c r="B61" s="1208" t="s">
        <v>1076</v>
      </c>
      <c r="C61" s="1209"/>
      <c r="D61" s="1209"/>
      <c r="E61" s="1209"/>
      <c r="F61" s="1209"/>
      <c r="G61" s="1209"/>
      <c r="H61" s="1209"/>
      <c r="I61" s="1209"/>
      <c r="J61" s="1209"/>
      <c r="K61" s="1209"/>
      <c r="L61" s="1210"/>
      <c r="M61" s="1331" t="s">
        <v>339</v>
      </c>
      <c r="N61" s="1331"/>
      <c r="O61" s="1331"/>
      <c r="P61" s="1331"/>
      <c r="Q61" s="1331"/>
      <c r="R61" s="1270" t="s">
        <v>340</v>
      </c>
      <c r="S61" s="1271"/>
      <c r="T61" s="1271"/>
      <c r="U61" s="1271"/>
      <c r="V61" s="1271"/>
      <c r="W61" s="1271"/>
      <c r="X61" s="1272"/>
      <c r="Y61" s="1270" t="s">
        <v>574</v>
      </c>
      <c r="Z61" s="1271"/>
      <c r="AA61" s="1271"/>
      <c r="AB61" s="1271"/>
      <c r="AC61" s="1271"/>
      <c r="AD61" s="1271"/>
      <c r="AE61" s="1271"/>
      <c r="AF61" s="1271"/>
      <c r="AG61" s="1271"/>
      <c r="AH61" s="1272"/>
      <c r="AI61" s="1189" t="s">
        <v>336</v>
      </c>
      <c r="AJ61" s="1189"/>
      <c r="AK61" s="1189"/>
      <c r="AL61" s="1189"/>
      <c r="AM61" s="1189"/>
      <c r="AN61" s="1186" t="s">
        <v>337</v>
      </c>
      <c r="AO61" s="1187"/>
      <c r="AP61" s="1187"/>
      <c r="AQ61" s="1187"/>
      <c r="AR61" s="1188"/>
      <c r="AS61" s="115"/>
      <c r="AT61" s="115"/>
      <c r="AU61" s="115"/>
    </row>
    <row r="62" spans="1:47" ht="11.25" customHeight="1">
      <c r="A62" s="115"/>
      <c r="B62" s="1301"/>
      <c r="C62" s="1302"/>
      <c r="D62" s="1302"/>
      <c r="E62" s="1302"/>
      <c r="F62" s="1302"/>
      <c r="G62" s="1302"/>
      <c r="H62" s="1302"/>
      <c r="I62" s="1302"/>
      <c r="J62" s="1302"/>
      <c r="K62" s="1302"/>
      <c r="L62" s="1303"/>
      <c r="M62" s="1331"/>
      <c r="N62" s="1331"/>
      <c r="O62" s="1331"/>
      <c r="P62" s="1331"/>
      <c r="Q62" s="1331"/>
      <c r="R62" s="1292" t="s">
        <v>341</v>
      </c>
      <c r="S62" s="1293"/>
      <c r="T62" s="1293"/>
      <c r="U62" s="1293"/>
      <c r="V62" s="1293"/>
      <c r="W62" s="1293"/>
      <c r="X62" s="1294"/>
      <c r="Y62" s="1342" t="s">
        <v>471</v>
      </c>
      <c r="Z62" s="1343"/>
      <c r="AA62" s="1191"/>
      <c r="AB62" s="1239" t="s">
        <v>186</v>
      </c>
      <c r="AC62" s="1191"/>
      <c r="AD62" s="1191"/>
      <c r="AE62" s="1239" t="s">
        <v>187</v>
      </c>
      <c r="AF62" s="1191"/>
      <c r="AG62" s="1191"/>
      <c r="AH62" s="1173" t="s">
        <v>99</v>
      </c>
      <c r="AI62" s="1190"/>
      <c r="AJ62" s="1191"/>
      <c r="AK62" s="1191"/>
      <c r="AL62" s="1191"/>
      <c r="AM62" s="1284" t="s">
        <v>39</v>
      </c>
      <c r="AN62" s="1321"/>
      <c r="AO62" s="1322"/>
      <c r="AP62" s="1322"/>
      <c r="AQ62" s="1322"/>
      <c r="AR62" s="1284" t="s">
        <v>39</v>
      </c>
      <c r="AS62" s="115"/>
      <c r="AT62" s="115"/>
      <c r="AU62" s="115"/>
    </row>
    <row r="63" spans="1:47" ht="11.25" customHeight="1">
      <c r="A63" s="115"/>
      <c r="B63" s="1301"/>
      <c r="C63" s="1302"/>
      <c r="D63" s="1302"/>
      <c r="E63" s="1302"/>
      <c r="F63" s="1302"/>
      <c r="G63" s="1302"/>
      <c r="H63" s="1302"/>
      <c r="I63" s="1302"/>
      <c r="J63" s="1302"/>
      <c r="K63" s="1302"/>
      <c r="L63" s="1303"/>
      <c r="M63" s="1331"/>
      <c r="N63" s="1331"/>
      <c r="O63" s="1331"/>
      <c r="P63" s="1331"/>
      <c r="Q63" s="1331"/>
      <c r="R63" s="1295"/>
      <c r="S63" s="1296"/>
      <c r="T63" s="1296"/>
      <c r="U63" s="1296"/>
      <c r="V63" s="1296"/>
      <c r="W63" s="1296"/>
      <c r="X63" s="1297"/>
      <c r="Y63" s="1338"/>
      <c r="Z63" s="1339"/>
      <c r="AA63" s="1283"/>
      <c r="AB63" s="1323"/>
      <c r="AC63" s="1283"/>
      <c r="AD63" s="1283"/>
      <c r="AE63" s="1323"/>
      <c r="AF63" s="1283"/>
      <c r="AG63" s="1283"/>
      <c r="AH63" s="1324"/>
      <c r="AI63" s="1282"/>
      <c r="AJ63" s="1283"/>
      <c r="AK63" s="1283"/>
      <c r="AL63" s="1283"/>
      <c r="AM63" s="1285"/>
      <c r="AN63" s="1317"/>
      <c r="AO63" s="1318"/>
      <c r="AP63" s="1318"/>
      <c r="AQ63" s="1318"/>
      <c r="AR63" s="1285"/>
      <c r="AS63" s="115"/>
      <c r="AT63" s="115"/>
      <c r="AU63" s="115"/>
    </row>
    <row r="64" spans="1:47" ht="11.25" customHeight="1">
      <c r="A64" s="115"/>
      <c r="B64" s="1301"/>
      <c r="C64" s="1302"/>
      <c r="D64" s="1302"/>
      <c r="E64" s="1302"/>
      <c r="F64" s="1302"/>
      <c r="G64" s="1302"/>
      <c r="H64" s="1302"/>
      <c r="I64" s="1302"/>
      <c r="J64" s="1302"/>
      <c r="K64" s="1302"/>
      <c r="L64" s="1303"/>
      <c r="M64" s="1331"/>
      <c r="N64" s="1331"/>
      <c r="O64" s="1331"/>
      <c r="P64" s="1331"/>
      <c r="Q64" s="1331"/>
      <c r="R64" s="1332" t="s">
        <v>575</v>
      </c>
      <c r="S64" s="1333"/>
      <c r="T64" s="1333"/>
      <c r="U64" s="1333"/>
      <c r="V64" s="1333"/>
      <c r="W64" s="1333"/>
      <c r="X64" s="1334"/>
      <c r="Y64" s="1338" t="s">
        <v>471</v>
      </c>
      <c r="Z64" s="1339"/>
      <c r="AA64" s="1242"/>
      <c r="AB64" s="1243" t="s">
        <v>186</v>
      </c>
      <c r="AC64" s="1242"/>
      <c r="AD64" s="1242"/>
      <c r="AE64" s="1243" t="s">
        <v>187</v>
      </c>
      <c r="AF64" s="1242"/>
      <c r="AG64" s="1242"/>
      <c r="AH64" s="1244" t="s">
        <v>99</v>
      </c>
      <c r="AI64" s="1241"/>
      <c r="AJ64" s="1242"/>
      <c r="AK64" s="1242"/>
      <c r="AL64" s="1242"/>
      <c r="AM64" s="1315" t="s">
        <v>39</v>
      </c>
      <c r="AN64" s="1317"/>
      <c r="AO64" s="1318"/>
      <c r="AP64" s="1318"/>
      <c r="AQ64" s="1318"/>
      <c r="AR64" s="1315" t="s">
        <v>39</v>
      </c>
      <c r="AS64" s="115"/>
      <c r="AT64" s="115"/>
      <c r="AU64" s="115"/>
    </row>
    <row r="65" spans="1:47" ht="11.25" customHeight="1">
      <c r="A65" s="115"/>
      <c r="B65" s="1301"/>
      <c r="C65" s="1302"/>
      <c r="D65" s="1302"/>
      <c r="E65" s="1302"/>
      <c r="F65" s="1302"/>
      <c r="G65" s="1302"/>
      <c r="H65" s="1302"/>
      <c r="I65" s="1302"/>
      <c r="J65" s="1302"/>
      <c r="K65" s="1302"/>
      <c r="L65" s="1303"/>
      <c r="M65" s="1331"/>
      <c r="N65" s="1331"/>
      <c r="O65" s="1331"/>
      <c r="P65" s="1331"/>
      <c r="Q65" s="1331"/>
      <c r="R65" s="1335"/>
      <c r="S65" s="1336"/>
      <c r="T65" s="1336"/>
      <c r="U65" s="1336"/>
      <c r="V65" s="1336"/>
      <c r="W65" s="1336"/>
      <c r="X65" s="1337"/>
      <c r="Y65" s="1340"/>
      <c r="Z65" s="1341"/>
      <c r="AA65" s="1194"/>
      <c r="AB65" s="1240"/>
      <c r="AC65" s="1194"/>
      <c r="AD65" s="1194"/>
      <c r="AE65" s="1240"/>
      <c r="AF65" s="1194"/>
      <c r="AG65" s="1194"/>
      <c r="AH65" s="1229"/>
      <c r="AI65" s="1193"/>
      <c r="AJ65" s="1194"/>
      <c r="AK65" s="1194"/>
      <c r="AL65" s="1194"/>
      <c r="AM65" s="1316"/>
      <c r="AN65" s="1319"/>
      <c r="AO65" s="1320"/>
      <c r="AP65" s="1320"/>
      <c r="AQ65" s="1320"/>
      <c r="AR65" s="1316"/>
      <c r="AS65" s="115"/>
      <c r="AT65" s="115"/>
      <c r="AU65" s="115"/>
    </row>
    <row r="66" spans="1:47" ht="11.25" customHeight="1">
      <c r="A66" s="115"/>
      <c r="B66" s="1301"/>
      <c r="C66" s="1302"/>
      <c r="D66" s="1302"/>
      <c r="E66" s="1302"/>
      <c r="F66" s="1302"/>
      <c r="G66" s="1302"/>
      <c r="H66" s="1302"/>
      <c r="I66" s="1302"/>
      <c r="J66" s="1302"/>
      <c r="K66" s="1302"/>
      <c r="L66" s="1303"/>
      <c r="M66" s="1331" t="s">
        <v>342</v>
      </c>
      <c r="N66" s="1331"/>
      <c r="O66" s="1331"/>
      <c r="P66" s="1331"/>
      <c r="Q66" s="1331"/>
      <c r="R66" s="1350" t="s">
        <v>1077</v>
      </c>
      <c r="S66" s="1351"/>
      <c r="T66" s="1351"/>
      <c r="U66" s="1351"/>
      <c r="V66" s="1351"/>
      <c r="W66" s="1351"/>
      <c r="X66" s="1351"/>
      <c r="Y66" s="1351"/>
      <c r="Z66" s="1351"/>
      <c r="AA66" s="1351"/>
      <c r="AB66" s="1351"/>
      <c r="AC66" s="1351"/>
      <c r="AD66" s="1351"/>
      <c r="AE66" s="1351"/>
      <c r="AF66" s="1352"/>
      <c r="AG66" s="1190"/>
      <c r="AH66" s="1191"/>
      <c r="AI66" s="1191"/>
      <c r="AJ66" s="1191"/>
      <c r="AK66" s="1284" t="s">
        <v>39</v>
      </c>
      <c r="AL66" s="115"/>
      <c r="AM66" s="115"/>
      <c r="AN66" s="115"/>
      <c r="AO66" s="115"/>
      <c r="AP66" s="115"/>
      <c r="AQ66" s="115"/>
      <c r="AR66" s="115"/>
      <c r="AS66" s="115"/>
    </row>
    <row r="67" spans="1:47" ht="11.25" customHeight="1">
      <c r="A67" s="115"/>
      <c r="B67" s="1301"/>
      <c r="C67" s="1302"/>
      <c r="D67" s="1302"/>
      <c r="E67" s="1302"/>
      <c r="F67" s="1302"/>
      <c r="G67" s="1302"/>
      <c r="H67" s="1302"/>
      <c r="I67" s="1302"/>
      <c r="J67" s="1302"/>
      <c r="K67" s="1302"/>
      <c r="L67" s="1303"/>
      <c r="M67" s="1331"/>
      <c r="N67" s="1331"/>
      <c r="O67" s="1331"/>
      <c r="P67" s="1331"/>
      <c r="Q67" s="1331"/>
      <c r="R67" s="1353"/>
      <c r="S67" s="1354"/>
      <c r="T67" s="1354"/>
      <c r="U67" s="1354"/>
      <c r="V67" s="1354"/>
      <c r="W67" s="1354"/>
      <c r="X67" s="1354"/>
      <c r="Y67" s="1354"/>
      <c r="Z67" s="1354"/>
      <c r="AA67" s="1354"/>
      <c r="AB67" s="1354"/>
      <c r="AC67" s="1354"/>
      <c r="AD67" s="1354"/>
      <c r="AE67" s="1354"/>
      <c r="AF67" s="1355"/>
      <c r="AG67" s="1282"/>
      <c r="AH67" s="1283"/>
      <c r="AI67" s="1283"/>
      <c r="AJ67" s="1283"/>
      <c r="AK67" s="1285"/>
      <c r="AL67" s="115"/>
      <c r="AM67" s="115"/>
      <c r="AN67" s="115"/>
      <c r="AO67" s="115"/>
      <c r="AP67" s="115"/>
      <c r="AQ67" s="115"/>
      <c r="AR67" s="115"/>
      <c r="AS67" s="115"/>
    </row>
    <row r="68" spans="1:47" ht="11.25" customHeight="1">
      <c r="A68" s="115"/>
      <c r="B68" s="1301"/>
      <c r="C68" s="1302"/>
      <c r="D68" s="1302"/>
      <c r="E68" s="1302"/>
      <c r="F68" s="1302"/>
      <c r="G68" s="1302"/>
      <c r="H68" s="1302"/>
      <c r="I68" s="1302"/>
      <c r="J68" s="1302"/>
      <c r="K68" s="1302"/>
      <c r="L68" s="1303"/>
      <c r="M68" s="1331"/>
      <c r="N68" s="1331"/>
      <c r="O68" s="1331"/>
      <c r="P68" s="1331"/>
      <c r="Q68" s="1331"/>
      <c r="R68" s="1344" t="s">
        <v>343</v>
      </c>
      <c r="S68" s="1345"/>
      <c r="T68" s="1345"/>
      <c r="U68" s="1345"/>
      <c r="V68" s="1345"/>
      <c r="W68" s="1345"/>
      <c r="X68" s="1345"/>
      <c r="Y68" s="1345"/>
      <c r="Z68" s="1345"/>
      <c r="AA68" s="1345"/>
      <c r="AB68" s="1345"/>
      <c r="AC68" s="1345"/>
      <c r="AD68" s="1345"/>
      <c r="AE68" s="1345"/>
      <c r="AF68" s="1346"/>
      <c r="AG68" s="1241"/>
      <c r="AH68" s="1242"/>
      <c r="AI68" s="1242"/>
      <c r="AJ68" s="1242"/>
      <c r="AK68" s="1315" t="s">
        <v>39</v>
      </c>
      <c r="AL68" s="115"/>
      <c r="AM68" s="115"/>
      <c r="AN68" s="115"/>
      <c r="AO68" s="115"/>
      <c r="AP68" s="115"/>
      <c r="AQ68" s="115"/>
      <c r="AR68" s="115"/>
      <c r="AS68" s="115"/>
    </row>
    <row r="69" spans="1:47" ht="11.25" customHeight="1">
      <c r="A69" s="115"/>
      <c r="B69" s="1211"/>
      <c r="C69" s="1212"/>
      <c r="D69" s="1212"/>
      <c r="E69" s="1212"/>
      <c r="F69" s="1212"/>
      <c r="G69" s="1212"/>
      <c r="H69" s="1212"/>
      <c r="I69" s="1212"/>
      <c r="J69" s="1212"/>
      <c r="K69" s="1212"/>
      <c r="L69" s="1213"/>
      <c r="M69" s="1331"/>
      <c r="N69" s="1331"/>
      <c r="O69" s="1331"/>
      <c r="P69" s="1331"/>
      <c r="Q69" s="1331"/>
      <c r="R69" s="1347"/>
      <c r="S69" s="1348"/>
      <c r="T69" s="1348"/>
      <c r="U69" s="1348"/>
      <c r="V69" s="1348"/>
      <c r="W69" s="1348"/>
      <c r="X69" s="1348"/>
      <c r="Y69" s="1348"/>
      <c r="Z69" s="1348"/>
      <c r="AA69" s="1348"/>
      <c r="AB69" s="1348"/>
      <c r="AC69" s="1348"/>
      <c r="AD69" s="1348"/>
      <c r="AE69" s="1348"/>
      <c r="AF69" s="1349"/>
      <c r="AG69" s="1193"/>
      <c r="AH69" s="1194"/>
      <c r="AI69" s="1194"/>
      <c r="AJ69" s="1194"/>
      <c r="AK69" s="1316"/>
      <c r="AL69" s="115"/>
      <c r="AM69" s="115"/>
      <c r="AN69" s="115"/>
      <c r="AO69" s="115"/>
      <c r="AP69" s="115"/>
      <c r="AQ69" s="115"/>
      <c r="AR69" s="115"/>
      <c r="AS69" s="115"/>
    </row>
  </sheetData>
  <mergeCells count="250">
    <mergeCell ref="A21:Q22"/>
    <mergeCell ref="AG22:AR22"/>
    <mergeCell ref="B23:Z24"/>
    <mergeCell ref="B25:L27"/>
    <mergeCell ref="M25:O25"/>
    <mergeCell ref="P25:R25"/>
    <mergeCell ref="S25:AR25"/>
    <mergeCell ref="M26:O27"/>
    <mergeCell ref="P26:R27"/>
    <mergeCell ref="S26:AR27"/>
    <mergeCell ref="B31:L33"/>
    <mergeCell ref="M31:O31"/>
    <mergeCell ref="P31:R31"/>
    <mergeCell ref="S31:AR31"/>
    <mergeCell ref="M32:O33"/>
    <mergeCell ref="P32:R33"/>
    <mergeCell ref="S32:AR33"/>
    <mergeCell ref="B28:L30"/>
    <mergeCell ref="M28:O28"/>
    <mergeCell ref="P28:R28"/>
    <mergeCell ref="S28:AR28"/>
    <mergeCell ref="M29:O30"/>
    <mergeCell ref="P29:R30"/>
    <mergeCell ref="S29:AR30"/>
    <mergeCell ref="B37:L39"/>
    <mergeCell ref="M37:O37"/>
    <mergeCell ref="P37:R37"/>
    <mergeCell ref="S37:AR37"/>
    <mergeCell ref="M38:O39"/>
    <mergeCell ref="P38:R39"/>
    <mergeCell ref="S38:AR39"/>
    <mergeCell ref="B34:L36"/>
    <mergeCell ref="M34:O34"/>
    <mergeCell ref="P34:R34"/>
    <mergeCell ref="S34:AR34"/>
    <mergeCell ref="M35:O36"/>
    <mergeCell ref="P35:R36"/>
    <mergeCell ref="S35:AR36"/>
    <mergeCell ref="B40:W41"/>
    <mergeCell ref="AG41:AR41"/>
    <mergeCell ref="B42:L44"/>
    <mergeCell ref="M42:O42"/>
    <mergeCell ref="P42:R42"/>
    <mergeCell ref="S42:AR42"/>
    <mergeCell ref="M43:O44"/>
    <mergeCell ref="P43:R44"/>
    <mergeCell ref="S43:AR44"/>
    <mergeCell ref="M48:O48"/>
    <mergeCell ref="P48:R48"/>
    <mergeCell ref="S48:AR48"/>
    <mergeCell ref="M49:O50"/>
    <mergeCell ref="P49:R50"/>
    <mergeCell ref="S49:AR50"/>
    <mergeCell ref="B45:L47"/>
    <mergeCell ref="M45:O45"/>
    <mergeCell ref="P45:R45"/>
    <mergeCell ref="S45:AR45"/>
    <mergeCell ref="M46:O47"/>
    <mergeCell ref="P46:R47"/>
    <mergeCell ref="S46:AR47"/>
    <mergeCell ref="AQ6:AR7"/>
    <mergeCell ref="AS6:AS7"/>
    <mergeCell ref="AC6:AD7"/>
    <mergeCell ref="AE6:AE7"/>
    <mergeCell ref="AF6:AF7"/>
    <mergeCell ref="AG6:AO7"/>
    <mergeCell ref="AP6:AP7"/>
    <mergeCell ref="A1:X2"/>
    <mergeCell ref="B3:L5"/>
    <mergeCell ref="M4:AB4"/>
    <mergeCell ref="AC4:AS4"/>
    <mergeCell ref="M5:O5"/>
    <mergeCell ref="P5:Y5"/>
    <mergeCell ref="Z5:AB5"/>
    <mergeCell ref="AC5:AE5"/>
    <mergeCell ref="AF5:AP5"/>
    <mergeCell ref="AQ5:AS5"/>
    <mergeCell ref="M3:AS3"/>
    <mergeCell ref="O8:O9"/>
    <mergeCell ref="P8:P9"/>
    <mergeCell ref="Q8:X9"/>
    <mergeCell ref="Y8:Y9"/>
    <mergeCell ref="Z8:AA9"/>
    <mergeCell ref="AB8:AB9"/>
    <mergeCell ref="AB6:AB7"/>
    <mergeCell ref="B6:L7"/>
    <mergeCell ref="M6:N7"/>
    <mergeCell ref="O6:O7"/>
    <mergeCell ref="P6:P7"/>
    <mergeCell ref="Q6:X7"/>
    <mergeCell ref="Y6:Y7"/>
    <mergeCell ref="Z6:AA7"/>
    <mergeCell ref="AE10:AE11"/>
    <mergeCell ref="AF10:AF11"/>
    <mergeCell ref="AG10:AO11"/>
    <mergeCell ref="AP10:AP11"/>
    <mergeCell ref="AQ10:AR11"/>
    <mergeCell ref="AS10:AS11"/>
    <mergeCell ref="AS8:AS9"/>
    <mergeCell ref="B10:L11"/>
    <mergeCell ref="M10:N11"/>
    <mergeCell ref="O10:O11"/>
    <mergeCell ref="P10:P11"/>
    <mergeCell ref="Q10:X11"/>
    <mergeCell ref="Y10:Y11"/>
    <mergeCell ref="Z10:AA11"/>
    <mergeCell ref="AB10:AB11"/>
    <mergeCell ref="AC10:AD11"/>
    <mergeCell ref="AC8:AD9"/>
    <mergeCell ref="AE8:AE9"/>
    <mergeCell ref="AF8:AF9"/>
    <mergeCell ref="AG8:AO9"/>
    <mergeCell ref="AP8:AP9"/>
    <mergeCell ref="AQ8:AR9"/>
    <mergeCell ref="B8:L9"/>
    <mergeCell ref="M8:N9"/>
    <mergeCell ref="AS14:AS15"/>
    <mergeCell ref="Z14:AA15"/>
    <mergeCell ref="AB14:AB15"/>
    <mergeCell ref="AC14:AD15"/>
    <mergeCell ref="AE14:AE15"/>
    <mergeCell ref="AF14:AF15"/>
    <mergeCell ref="AG14:AO15"/>
    <mergeCell ref="B14:L15"/>
    <mergeCell ref="M14:N15"/>
    <mergeCell ref="O14:O15"/>
    <mergeCell ref="P14:P15"/>
    <mergeCell ref="Q14:X15"/>
    <mergeCell ref="Y14:Y15"/>
    <mergeCell ref="AS18:AS19"/>
    <mergeCell ref="AS16:AS17"/>
    <mergeCell ref="B18:L19"/>
    <mergeCell ref="M18:N19"/>
    <mergeCell ref="O18:O19"/>
    <mergeCell ref="P18:P19"/>
    <mergeCell ref="Q18:X19"/>
    <mergeCell ref="Y18:Y19"/>
    <mergeCell ref="Z18:AA19"/>
    <mergeCell ref="AB18:AB19"/>
    <mergeCell ref="AC18:AD19"/>
    <mergeCell ref="AC16:AD17"/>
    <mergeCell ref="AE16:AE17"/>
    <mergeCell ref="AF16:AF17"/>
    <mergeCell ref="AG16:AO17"/>
    <mergeCell ref="AP16:AP17"/>
    <mergeCell ref="AQ16:AR17"/>
    <mergeCell ref="B16:L17"/>
    <mergeCell ref="M16:N17"/>
    <mergeCell ref="O16:O17"/>
    <mergeCell ref="P16:P17"/>
    <mergeCell ref="Q16:X17"/>
    <mergeCell ref="Y16:Y17"/>
    <mergeCell ref="Z16:AA17"/>
    <mergeCell ref="AM57:AM58"/>
    <mergeCell ref="AN57:AQ58"/>
    <mergeCell ref="AR57:AR58"/>
    <mergeCell ref="R59:X60"/>
    <mergeCell ref="Y59:Z60"/>
    <mergeCell ref="AA59:AA60"/>
    <mergeCell ref="AB59:AB60"/>
    <mergeCell ref="AC59:AD60"/>
    <mergeCell ref="Y57:Z58"/>
    <mergeCell ref="AA57:AA58"/>
    <mergeCell ref="AB57:AB58"/>
    <mergeCell ref="AC57:AD58"/>
    <mergeCell ref="AE57:AE58"/>
    <mergeCell ref="AF57:AG58"/>
    <mergeCell ref="R57:X58"/>
    <mergeCell ref="AN61:AR61"/>
    <mergeCell ref="R62:X63"/>
    <mergeCell ref="Y62:Z63"/>
    <mergeCell ref="AA62:AA63"/>
    <mergeCell ref="R68:AF69"/>
    <mergeCell ref="AG68:AJ69"/>
    <mergeCell ref="AK68:AK69"/>
    <mergeCell ref="R66:AF67"/>
    <mergeCell ref="AM59:AM60"/>
    <mergeCell ref="AN59:AQ60"/>
    <mergeCell ref="B12:L13"/>
    <mergeCell ref="M12:N13"/>
    <mergeCell ref="O12:O13"/>
    <mergeCell ref="P12:P13"/>
    <mergeCell ref="Q12:X13"/>
    <mergeCell ref="AH64:AH65"/>
    <mergeCell ref="AI64:AL65"/>
    <mergeCell ref="M66:Q69"/>
    <mergeCell ref="R64:X65"/>
    <mergeCell ref="Y64:Z65"/>
    <mergeCell ref="AA64:AA65"/>
    <mergeCell ref="AB64:AB65"/>
    <mergeCell ref="AC64:AD65"/>
    <mergeCell ref="AE64:AE65"/>
    <mergeCell ref="AF64:AG65"/>
    <mergeCell ref="AB62:AB63"/>
    <mergeCell ref="AC62:AD63"/>
    <mergeCell ref="B61:L69"/>
    <mergeCell ref="M61:Q65"/>
    <mergeCell ref="R61:X61"/>
    <mergeCell ref="Y61:AH61"/>
    <mergeCell ref="AI61:AM61"/>
    <mergeCell ref="AH57:AH58"/>
    <mergeCell ref="AI57:AL58"/>
    <mergeCell ref="AS12:AS13"/>
    <mergeCell ref="Y12:Y13"/>
    <mergeCell ref="Z12:AA13"/>
    <mergeCell ref="AB12:AB13"/>
    <mergeCell ref="AC12:AD13"/>
    <mergeCell ref="AE12:AE13"/>
    <mergeCell ref="AF12:AF13"/>
    <mergeCell ref="AG66:AJ67"/>
    <mergeCell ref="AK66:AK67"/>
    <mergeCell ref="AM64:AM65"/>
    <mergeCell ref="AN64:AQ65"/>
    <mergeCell ref="AR64:AR65"/>
    <mergeCell ref="AM62:AM63"/>
    <mergeCell ref="AN62:AQ63"/>
    <mergeCell ref="AR62:AR63"/>
    <mergeCell ref="AE62:AE63"/>
    <mergeCell ref="AF62:AG63"/>
    <mergeCell ref="AH62:AH63"/>
    <mergeCell ref="AI62:AL63"/>
    <mergeCell ref="AR59:AR60"/>
    <mergeCell ref="AE59:AE60"/>
    <mergeCell ref="AF59:AG60"/>
    <mergeCell ref="AH59:AH60"/>
    <mergeCell ref="AI59:AL60"/>
    <mergeCell ref="AN55:AQ56"/>
    <mergeCell ref="AR55:AR56"/>
    <mergeCell ref="Y55:AH56"/>
    <mergeCell ref="R55:X56"/>
    <mergeCell ref="AI55:AL56"/>
    <mergeCell ref="AM55:AM56"/>
    <mergeCell ref="AG12:AO13"/>
    <mergeCell ref="AP12:AP13"/>
    <mergeCell ref="AQ12:AR13"/>
    <mergeCell ref="A52:AG53"/>
    <mergeCell ref="B54:Q60"/>
    <mergeCell ref="R54:X54"/>
    <mergeCell ref="Y54:AH54"/>
    <mergeCell ref="AI54:AM54"/>
    <mergeCell ref="AN54:AR54"/>
    <mergeCell ref="AE18:AE19"/>
    <mergeCell ref="AF18:AF19"/>
    <mergeCell ref="AG18:AO19"/>
    <mergeCell ref="AP18:AP19"/>
    <mergeCell ref="AQ18:AR19"/>
    <mergeCell ref="AB16:AB17"/>
    <mergeCell ref="AP14:AP15"/>
    <mergeCell ref="AQ14:AR15"/>
    <mergeCell ref="B48:L50"/>
  </mergeCells>
  <phoneticPr fontId="3"/>
  <dataValidations count="1">
    <dataValidation type="list" allowBlank="1" showInputMessage="1" showErrorMessage="1" sqref="P26 M26 M29 P29 M32 P32 M35 P35 M38 P38 M43 P43 M46 P46 M49 P49">
      <formula1>"○"</formula1>
    </dataValidation>
  </dataValidations>
  <pageMargins left="0.59055118110236227" right="0.39370078740157483" top="0.39370078740157483" bottom="0.39370078740157483" header="0.51181102362204722" footer="0.19685039370078741"/>
  <pageSetup paperSize="9" scale="97" orientation="portrait" r:id="rId1"/>
  <headerFooter alignWithMargins="0">
    <oddFooter>&amp;R10</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22</vt:i4>
      </vt:variant>
      <vt:variant>
        <vt:lpstr>名前付き一覧</vt:lpstr>
      </vt:variant>
      <vt:variant>
        <vt:i4>21</vt:i4>
      </vt:variant>
    </vt:vector>
  </HeadingPairs>
  <TitlesOfParts>
    <vt:vector size="43" baseType="lpstr">
      <vt:lpstr>誓約書</vt:lpstr>
      <vt:lpstr>表紙</vt:lpstr>
      <vt:lpstr>実地指導予定日・添付書類一覧</vt:lpstr>
      <vt:lpstr>1(１)従業者の勤務の体制及び勤務形態一覧表</vt:lpstr>
      <vt:lpstr>1(２)職員数</vt:lpstr>
      <vt:lpstr>1(３)児発管</vt:lpstr>
      <vt:lpstr>２サービス提供情報</vt:lpstr>
      <vt:lpstr>3身体拘束・4虐待防止</vt:lpstr>
      <vt:lpstr>5研修・6ハラスメント・7健康診断</vt:lpstr>
      <vt:lpstr>8BCP、9衛生管理</vt:lpstr>
      <vt:lpstr>10給食</vt:lpstr>
      <vt:lpstr>10-2給食2</vt:lpstr>
      <vt:lpstr>11防火・災害対策</vt:lpstr>
      <vt:lpstr>12苦情解決、13事故防止</vt:lpstr>
      <vt:lpstr>14-1加算等自己点検シート（児童発達支援）</vt:lpstr>
      <vt:lpstr>14-2加算等自己点検シート（放課後等デイサービス）</vt:lpstr>
      <vt:lpstr>14-3加算等自己点検シート（居宅訪問型児童発達支援）</vt:lpstr>
      <vt:lpstr>14-4加算等自己点検シート（保育所等訪問支援）</vt:lpstr>
      <vt:lpstr>15処遇改善加算</vt:lpstr>
      <vt:lpstr>16特定処遇改善加算</vt:lpstr>
      <vt:lpstr>17医療的ケア区分</vt:lpstr>
      <vt:lpstr>18医療的ケア区分（人員配置特例なし用）</vt:lpstr>
      <vt:lpstr>'1(１)従業者の勤務の体制及び勤務形態一覧表'!Print_Area</vt:lpstr>
      <vt:lpstr>'1(３)児発管'!Print_Area</vt:lpstr>
      <vt:lpstr>'10-2給食2'!Print_Area</vt:lpstr>
      <vt:lpstr>'11防火・災害対策'!Print_Area</vt:lpstr>
      <vt:lpstr>'12苦情解決、13事故防止'!Print_Area</vt:lpstr>
      <vt:lpstr>'14-1加算等自己点検シート（児童発達支援）'!Print_Area</vt:lpstr>
      <vt:lpstr>'14-2加算等自己点検シート（放課後等デイサービス）'!Print_Area</vt:lpstr>
      <vt:lpstr>'14-3加算等自己点検シート（居宅訪問型児童発達支援）'!Print_Area</vt:lpstr>
      <vt:lpstr>'14-4加算等自己点検シート（保育所等訪問支援）'!Print_Area</vt:lpstr>
      <vt:lpstr>'16特定処遇改善加算'!Print_Area</vt:lpstr>
      <vt:lpstr>'17医療的ケア区分'!Print_Area</vt:lpstr>
      <vt:lpstr>'18医療的ケア区分（人員配置特例なし用）'!Print_Area</vt:lpstr>
      <vt:lpstr>'3身体拘束・4虐待防止'!Print_Area</vt:lpstr>
      <vt:lpstr>'5研修・6ハラスメント・7健康診断'!Print_Area</vt:lpstr>
      <vt:lpstr>'8BCP、9衛生管理'!Print_Area</vt:lpstr>
      <vt:lpstr>実地指導予定日・添付書類一覧!Print_Area</vt:lpstr>
      <vt:lpstr>表紙!Print_Area</vt:lpstr>
      <vt:lpstr>'14-1加算等自己点検シート（児童発達支援）'!Print_Titles</vt:lpstr>
      <vt:lpstr>'14-2加算等自己点検シート（放課後等デイサービス）'!Print_Titles</vt:lpstr>
      <vt:lpstr>'14-3加算等自己点検シート（居宅訪問型児童発達支援）'!Print_Titles</vt:lpstr>
      <vt:lpstr>'14-4加算等自己点検シート（保育所等訪問支援）'!Print_Titles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2023-04-06T04:20:14Z</dcterms:modified>
</cp:coreProperties>
</file>