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4D94C69-1FBB-4555-8383-BB74F4F2732A}" xr6:coauthVersionLast="47" xr6:coauthVersionMax="47" xr10:uidLastSave="{00000000-0000-0000-0000-000000000000}"/>
  <bookViews>
    <workbookView xWindow="-120" yWindow="-16320" windowWidth="29040" windowHeight="15720" tabRatio="899" xr2:uid="{00000000-000D-0000-FFFF-FFFF00000000}"/>
  </bookViews>
  <sheets>
    <sheet name="誓約書" sheetId="2" r:id="rId1"/>
    <sheet name="表紙" sheetId="3" r:id="rId2"/>
    <sheet name="運営指導予定日・添付書類一覧" sheetId="4" r:id="rId3"/>
    <sheet name="1(１)従業者の勤務の体制及び勤務形態一覧表" sheetId="31" r:id="rId4"/>
    <sheet name="1(２)職員数" sheetId="6" r:id="rId5"/>
    <sheet name="1(３)児発管" sheetId="7" r:id="rId6"/>
    <sheet name="２サービス提供情報" sheetId="8" r:id="rId7"/>
    <sheet name="3身体拘束・4虐待防止" sheetId="26" r:id="rId8"/>
    <sheet name="5研修・6ハラスメント・7健康診断" sheetId="27" r:id="rId9"/>
    <sheet name="8BCP、9衛生管理" sheetId="28" r:id="rId10"/>
    <sheet name="10給食" sheetId="14" r:id="rId11"/>
    <sheet name="10-2給食2" sheetId="15" r:id="rId12"/>
    <sheet name="11防火・災害対策" sheetId="29" r:id="rId13"/>
    <sheet name="12苦情解決、13事故防止" sheetId="30" r:id="rId14"/>
    <sheet name="14-1加算等自己点検シート（児童発達支援）" sheetId="43" r:id="rId15"/>
    <sheet name="14-2加算等自己点検シート（放課後等デイサービス）" sheetId="45" r:id="rId16"/>
    <sheet name="14-3加算等自己点検シート（居宅訪問型児童発達支援）" sheetId="46" r:id="rId17"/>
    <sheet name="14-4加算等自己点検シート（保育所等訪問支援）" sheetId="47" r:id="rId18"/>
    <sheet name="17医療的ケア区分" sheetId="24" r:id="rId19"/>
    <sheet name="18医療的ケア区分（人員配置特例なし用）" sheetId="36" r:id="rId20"/>
  </sheets>
  <externalReferences>
    <externalReference r:id="rId21"/>
  </externalReferences>
  <definedNames>
    <definedName name="_xlnm._FilterDatabase" localSheetId="3" hidden="1">'1(１)従業者の勤務の体制及び勤務形態一覧表'!$A$3:$AM$3</definedName>
    <definedName name="【記載例】シフト記号">'[1]【記載例】シフト記号表（勤務時間帯）'!$C$6:$C$47</definedName>
    <definedName name="_xlnm.Print_Area" localSheetId="3">'1(１)従業者の勤務の体制及び勤務形態一覧表'!$A$1:$AM$69</definedName>
    <definedName name="_xlnm.Print_Area" localSheetId="5">'1(３)児発管'!$A$1:$I$51</definedName>
    <definedName name="_xlnm.Print_Area" localSheetId="11">'10-2給食2'!$A$1:$AX$76</definedName>
    <definedName name="_xlnm.Print_Area" localSheetId="12">'11防火・災害対策'!$A$1:$AX$72</definedName>
    <definedName name="_xlnm.Print_Area" localSheetId="13">'12苦情解決、13事故防止'!$A$1:$AX$70</definedName>
    <definedName name="_xlnm.Print_Area" localSheetId="14">'14-1加算等自己点検シート（児童発達支援）'!$A$1:$U$100</definedName>
    <definedName name="_xlnm.Print_Area" localSheetId="15">'14-2加算等自己点検シート（放課後等デイサービス）'!$A$1:$L$91</definedName>
    <definedName name="_xlnm.Print_Area" localSheetId="16">'14-3加算等自己点検シート（居宅訪問型児童発達支援）'!$A$1:$J$28</definedName>
    <definedName name="_xlnm.Print_Area" localSheetId="17">'14-4加算等自己点検シート（保育所等訪問支援）'!$A$1:$J$33</definedName>
    <definedName name="_xlnm.Print_Area" localSheetId="18">'17医療的ケア区分'!$A$1:$AK$19</definedName>
    <definedName name="_xlnm.Print_Area" localSheetId="19">'18医療的ケア区分（人員配置特例なし用）'!$A$1:$AK$19</definedName>
    <definedName name="_xlnm.Print_Area" localSheetId="7">'3身体拘束・4虐待防止'!$A$1:$AX$75</definedName>
    <definedName name="_xlnm.Print_Area" localSheetId="8">'5研修・6ハラスメント・7健康診断'!$A$1:$AS$70</definedName>
    <definedName name="_xlnm.Print_Area" localSheetId="9">'8BCP、9衛生管理'!$A$1:$AX$72</definedName>
    <definedName name="_xlnm.Print_Area" localSheetId="2">運営指導予定日・添付書類一覧!$A$1:$AX$44</definedName>
    <definedName name="_xlnm.Print_Area" localSheetId="1">表紙!$A$1:$V$46</definedName>
    <definedName name="シフト記号表">'[1]シフト記号表（勤務時間帯）'!$C$6:$C$47</definedName>
    <definedName name="職種">[1]プルダウン・リスト!$C$14:$L$14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 i="24" l="1"/>
  <c r="S9" i="36" l="1"/>
  <c r="AJ34" i="36" l="1"/>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H32" i="36"/>
  <c r="G32" i="36"/>
  <c r="F32" i="36"/>
  <c r="E32" i="36"/>
  <c r="AI31" i="36"/>
  <c r="AH31" i="36"/>
  <c r="AG31" i="36"/>
  <c r="AG33" i="36" s="1"/>
  <c r="AF31" i="36"/>
  <c r="AE31" i="36"/>
  <c r="AD31" i="36"/>
  <c r="AC31" i="36"/>
  <c r="AB31" i="36"/>
  <c r="AA31" i="36"/>
  <c r="AA33" i="36" s="1"/>
  <c r="Z31" i="36"/>
  <c r="Y31" i="36"/>
  <c r="Y33" i="36" s="1"/>
  <c r="X31" i="36"/>
  <c r="W31" i="36"/>
  <c r="V31" i="36"/>
  <c r="U31" i="36"/>
  <c r="U33" i="36" s="1"/>
  <c r="T31" i="36"/>
  <c r="S31" i="36"/>
  <c r="S33" i="36" s="1"/>
  <c r="R31" i="36"/>
  <c r="Q31" i="36"/>
  <c r="Q33" i="36" s="1"/>
  <c r="P31" i="36"/>
  <c r="O31" i="36"/>
  <c r="N31" i="36"/>
  <c r="M31" i="36"/>
  <c r="M33" i="36" s="1"/>
  <c r="L31" i="36"/>
  <c r="K31" i="36"/>
  <c r="K33" i="36" s="1"/>
  <c r="J31" i="36"/>
  <c r="I31" i="36"/>
  <c r="I33" i="36" s="1"/>
  <c r="H31" i="36"/>
  <c r="G31" i="36"/>
  <c r="F31" i="36"/>
  <c r="E31" i="36"/>
  <c r="E33" i="36" s="1"/>
  <c r="AI30" i="36"/>
  <c r="AH30" i="36"/>
  <c r="AH33" i="36" s="1"/>
  <c r="AG30" i="36"/>
  <c r="AF30" i="36"/>
  <c r="AF33" i="36" s="1"/>
  <c r="AE30" i="36"/>
  <c r="AD30" i="36"/>
  <c r="AC30" i="36"/>
  <c r="AB30" i="36"/>
  <c r="AB33" i="36" s="1"/>
  <c r="AA30" i="36"/>
  <c r="Z30" i="36"/>
  <c r="Z33" i="36" s="1"/>
  <c r="Y30" i="36"/>
  <c r="X30" i="36"/>
  <c r="X33" i="36" s="1"/>
  <c r="W30" i="36"/>
  <c r="V30" i="36"/>
  <c r="U30" i="36"/>
  <c r="T30" i="36"/>
  <c r="T33" i="36" s="1"/>
  <c r="S30" i="36"/>
  <c r="R30" i="36"/>
  <c r="R33" i="36" s="1"/>
  <c r="Q30" i="36"/>
  <c r="P30" i="36"/>
  <c r="P33" i="36" s="1"/>
  <c r="O30" i="36"/>
  <c r="N30" i="36"/>
  <c r="M30" i="36"/>
  <c r="L30" i="36"/>
  <c r="L33" i="36" s="1"/>
  <c r="K30" i="36"/>
  <c r="J30" i="36"/>
  <c r="J33" i="36" s="1"/>
  <c r="I30" i="36"/>
  <c r="H30" i="36"/>
  <c r="H33" i="36" s="1"/>
  <c r="G30" i="36"/>
  <c r="F30" i="36"/>
  <c r="E30"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I36" i="36" s="1"/>
  <c r="AI11" i="36"/>
  <c r="AH11" i="36"/>
  <c r="AG11" i="36"/>
  <c r="AF11" i="36"/>
  <c r="AE11" i="36"/>
  <c r="AD11" i="36"/>
  <c r="AC11" i="36"/>
  <c r="AB11" i="36"/>
  <c r="AA11" i="36"/>
  <c r="Z11" i="36"/>
  <c r="Y11" i="36"/>
  <c r="X11" i="36"/>
  <c r="W11" i="36"/>
  <c r="V11" i="36"/>
  <c r="U11" i="36"/>
  <c r="T11" i="36"/>
  <c r="S11" i="36"/>
  <c r="R11" i="36"/>
  <c r="Q11" i="36"/>
  <c r="P11" i="36"/>
  <c r="O11" i="36"/>
  <c r="N11" i="36"/>
  <c r="M11" i="36"/>
  <c r="L11" i="36"/>
  <c r="K11" i="36"/>
  <c r="J11" i="36"/>
  <c r="I11" i="36"/>
  <c r="H11" i="36"/>
  <c r="G11" i="36"/>
  <c r="F11" i="36"/>
  <c r="E11" i="36"/>
  <c r="AI10" i="36"/>
  <c r="AH10" i="36"/>
  <c r="AG10" i="36"/>
  <c r="AF10" i="36"/>
  <c r="AE10" i="36"/>
  <c r="AD10" i="36"/>
  <c r="AC10" i="36"/>
  <c r="AB10" i="36"/>
  <c r="AA10" i="36"/>
  <c r="Z10" i="36"/>
  <c r="Y10" i="36"/>
  <c r="X10" i="36"/>
  <c r="W10" i="36"/>
  <c r="V10" i="36"/>
  <c r="U10" i="36"/>
  <c r="T10" i="36"/>
  <c r="S10" i="36"/>
  <c r="S12" i="36" s="1"/>
  <c r="R10" i="36"/>
  <c r="Q10" i="36"/>
  <c r="P10" i="36"/>
  <c r="O10" i="36"/>
  <c r="N10" i="36"/>
  <c r="M10" i="36"/>
  <c r="L10" i="36"/>
  <c r="K10" i="36"/>
  <c r="J10" i="36"/>
  <c r="I10" i="36"/>
  <c r="H10" i="36"/>
  <c r="G10" i="36"/>
  <c r="F10" i="36"/>
  <c r="E10" i="36"/>
  <c r="AI9" i="36"/>
  <c r="AH9" i="36"/>
  <c r="AG9" i="36"/>
  <c r="AF9" i="36"/>
  <c r="AE9" i="36"/>
  <c r="AE12" i="36" s="1"/>
  <c r="AD9" i="36"/>
  <c r="AC9" i="36"/>
  <c r="AB9" i="36"/>
  <c r="AA9" i="36"/>
  <c r="Z9" i="36"/>
  <c r="Y9" i="36"/>
  <c r="X9" i="36"/>
  <c r="W9" i="36"/>
  <c r="W12" i="36" s="1"/>
  <c r="V9" i="36"/>
  <c r="U9" i="36"/>
  <c r="T9" i="36"/>
  <c r="R9" i="36"/>
  <c r="R12" i="36" s="1"/>
  <c r="Q9" i="36"/>
  <c r="Q12" i="36" s="1"/>
  <c r="P9" i="36"/>
  <c r="O9" i="36"/>
  <c r="O12" i="36" s="1"/>
  <c r="N9" i="36"/>
  <c r="N12" i="36" s="1"/>
  <c r="M9" i="36"/>
  <c r="L9" i="36"/>
  <c r="K9" i="36"/>
  <c r="J9" i="36"/>
  <c r="J12" i="36" s="1"/>
  <c r="I9" i="36"/>
  <c r="I12" i="36" s="1"/>
  <c r="H9" i="36"/>
  <c r="G9" i="36"/>
  <c r="G12" i="36" s="1"/>
  <c r="F9" i="36"/>
  <c r="F12" i="36" s="1"/>
  <c r="E9" i="36"/>
  <c r="AI8" i="36"/>
  <c r="AH8" i="36"/>
  <c r="AG8" i="36"/>
  <c r="AF8" i="36"/>
  <c r="AE8" i="36"/>
  <c r="AD8" i="36"/>
  <c r="AC8" i="36"/>
  <c r="AB8" i="36"/>
  <c r="AA8" i="36"/>
  <c r="Z8" i="36"/>
  <c r="Y8" i="36"/>
  <c r="X8" i="36"/>
  <c r="W8" i="36"/>
  <c r="V8" i="36"/>
  <c r="U8" i="36"/>
  <c r="T8" i="36"/>
  <c r="S8" i="36"/>
  <c r="R8" i="36"/>
  <c r="Q8" i="36"/>
  <c r="P8" i="36"/>
  <c r="O8" i="36"/>
  <c r="N8" i="36"/>
  <c r="M8" i="36"/>
  <c r="L8" i="36"/>
  <c r="K8" i="36"/>
  <c r="J8" i="36"/>
  <c r="I8" i="36"/>
  <c r="H8" i="36"/>
  <c r="G8" i="36"/>
  <c r="F8" i="36"/>
  <c r="E8" i="36"/>
  <c r="I15" i="36" s="1"/>
  <c r="D2" i="36"/>
  <c r="D40" i="6"/>
  <c r="D39" i="6"/>
  <c r="E20" i="6"/>
  <c r="F20" i="6"/>
  <c r="G20" i="6"/>
  <c r="H20" i="6"/>
  <c r="I20" i="6"/>
  <c r="J20" i="6"/>
  <c r="K20" i="6"/>
  <c r="L20" i="6"/>
  <c r="M20" i="6"/>
  <c r="N20" i="6"/>
  <c r="O20" i="6"/>
  <c r="D20" i="6"/>
  <c r="E19" i="6"/>
  <c r="F19" i="6"/>
  <c r="G19" i="6"/>
  <c r="H19" i="6"/>
  <c r="I19" i="6"/>
  <c r="J19" i="6"/>
  <c r="K19" i="6"/>
  <c r="L19" i="6"/>
  <c r="M19" i="6"/>
  <c r="N19" i="6"/>
  <c r="O19" i="6"/>
  <c r="D19" i="6"/>
  <c r="X12" i="36" l="1"/>
  <c r="AF12" i="36"/>
  <c r="AA12" i="36"/>
  <c r="AB12" i="36"/>
  <c r="AJ8" i="36"/>
  <c r="Z15" i="36" s="1"/>
  <c r="AC33" i="36"/>
  <c r="AI12" i="36"/>
  <c r="T12" i="36"/>
  <c r="H12" i="36"/>
  <c r="P12" i="36"/>
  <c r="Y12" i="36"/>
  <c r="AG12" i="36"/>
  <c r="Z12" i="36"/>
  <c r="AH12" i="36"/>
  <c r="F33" i="36"/>
  <c r="AJ33" i="36" s="1"/>
  <c r="N33" i="36"/>
  <c r="V33" i="36"/>
  <c r="AD33" i="36"/>
  <c r="G33" i="36"/>
  <c r="O33" i="36"/>
  <c r="W33" i="36"/>
  <c r="AE33" i="36"/>
  <c r="AJ29" i="36"/>
  <c r="Z36" i="36" s="1"/>
  <c r="K12" i="36"/>
  <c r="L12" i="36"/>
  <c r="U12" i="36"/>
  <c r="AC12" i="36"/>
  <c r="V12" i="36"/>
  <c r="AD12" i="36"/>
  <c r="E12" i="36"/>
  <c r="AJ12" i="36" s="1"/>
  <c r="M12" i="36"/>
  <c r="AI33" i="36"/>
  <c r="O25" i="14"/>
  <c r="G1" i="6" l="1"/>
  <c r="D1" i="6"/>
  <c r="K2" i="31"/>
  <c r="AW2" i="31" s="1"/>
  <c r="AJ39" i="31" l="1"/>
  <c r="AI39" i="31"/>
  <c r="AH39" i="31"/>
  <c r="AG39" i="31"/>
  <c r="AF39" i="31"/>
  <c r="AE39" i="31"/>
  <c r="AD39" i="31"/>
  <c r="AC39" i="31"/>
  <c r="AB39" i="31"/>
  <c r="AA39" i="31"/>
  <c r="Z39" i="31"/>
  <c r="Y39" i="31"/>
  <c r="X39" i="31"/>
  <c r="W39" i="31"/>
  <c r="V39" i="31"/>
  <c r="U39" i="31"/>
  <c r="T39" i="31"/>
  <c r="S39" i="31"/>
  <c r="R39" i="31"/>
  <c r="Q39" i="31"/>
  <c r="P39" i="31"/>
  <c r="O39" i="31"/>
  <c r="N39" i="31"/>
  <c r="M39" i="31"/>
  <c r="L39" i="31"/>
  <c r="K39" i="31"/>
  <c r="J39" i="31"/>
  <c r="I39" i="31"/>
  <c r="H39" i="31"/>
  <c r="G39" i="31"/>
  <c r="F39" i="31"/>
  <c r="AJ9" i="31"/>
  <c r="AI9" i="31"/>
  <c r="AH9" i="31"/>
  <c r="AG9" i="31"/>
  <c r="AE9" i="31"/>
  <c r="AC9" i="31"/>
  <c r="AA9" i="31"/>
  <c r="Y9" i="31"/>
  <c r="W9" i="31"/>
  <c r="U9" i="31"/>
  <c r="S9" i="31"/>
  <c r="Q9" i="31"/>
  <c r="O9" i="31"/>
  <c r="M9" i="31"/>
  <c r="K9" i="31"/>
  <c r="I9" i="31"/>
  <c r="G9" i="31"/>
  <c r="F9" i="31" l="1"/>
  <c r="F10" i="31" s="1"/>
  <c r="H9" i="31"/>
  <c r="H10" i="31" s="1"/>
  <c r="J9" i="31"/>
  <c r="J10" i="31" s="1"/>
  <c r="L9" i="31"/>
  <c r="L10" i="31" s="1"/>
  <c r="N9" i="31"/>
  <c r="N10" i="31" s="1"/>
  <c r="P9" i="31"/>
  <c r="P10" i="31" s="1"/>
  <c r="R9" i="31"/>
  <c r="R10" i="31" s="1"/>
  <c r="T9" i="31"/>
  <c r="T10" i="31" s="1"/>
  <c r="V9" i="31"/>
  <c r="V10" i="31" s="1"/>
  <c r="X9" i="31"/>
  <c r="X10" i="31" s="1"/>
  <c r="Z9" i="31"/>
  <c r="Z10" i="31" s="1"/>
  <c r="AB9" i="31"/>
  <c r="AB10" i="31" s="1"/>
  <c r="AD9" i="31"/>
  <c r="AD10" i="31" s="1"/>
  <c r="AF9" i="31"/>
  <c r="AF10" i="31" s="1"/>
  <c r="AJ10" i="31"/>
  <c r="AJ40" i="31"/>
  <c r="AI40" i="31"/>
  <c r="AH40" i="31"/>
  <c r="AF40" i="31"/>
  <c r="AE40" i="31"/>
  <c r="AD40" i="31"/>
  <c r="AB40" i="31"/>
  <c r="AA40" i="31"/>
  <c r="Z40" i="31"/>
  <c r="X40" i="31"/>
  <c r="W40" i="31"/>
  <c r="V40" i="31"/>
  <c r="T40" i="31"/>
  <c r="S40" i="31"/>
  <c r="R40" i="31"/>
  <c r="P40" i="31"/>
  <c r="O40" i="31"/>
  <c r="N40" i="31"/>
  <c r="L40" i="31"/>
  <c r="K40" i="31"/>
  <c r="J40" i="31"/>
  <c r="H40" i="31"/>
  <c r="G40" i="31"/>
  <c r="F40" i="31"/>
  <c r="AL33" i="31"/>
  <c r="AL31" i="31"/>
  <c r="AL29" i="31"/>
  <c r="AL27" i="31"/>
  <c r="AL25" i="31"/>
  <c r="AL23" i="31"/>
  <c r="AL21" i="31"/>
  <c r="AL18" i="31"/>
  <c r="AL16" i="31"/>
  <c r="AL14" i="31"/>
  <c r="AH10" i="31"/>
  <c r="AG10" i="31"/>
  <c r="AA10" i="31"/>
  <c r="W10" i="31"/>
  <c r="U10" i="31"/>
  <c r="Q10" i="31"/>
  <c r="M10" i="31"/>
  <c r="K10" i="31"/>
  <c r="G10" i="31"/>
  <c r="AE10" i="31"/>
  <c r="S10" i="31"/>
  <c r="O10" i="31"/>
  <c r="AI10" i="31"/>
  <c r="AJ33" i="31"/>
  <c r="AI33" i="31"/>
  <c r="AH33" i="31"/>
  <c r="AJ31" i="31"/>
  <c r="AI31" i="31"/>
  <c r="AH31" i="31"/>
  <c r="AJ29" i="31"/>
  <c r="AI29" i="31"/>
  <c r="AH29" i="31"/>
  <c r="AJ27" i="31"/>
  <c r="AI27" i="31"/>
  <c r="AH27" i="31"/>
  <c r="AJ25" i="31"/>
  <c r="AI25" i="31"/>
  <c r="AH25" i="31"/>
  <c r="AJ23" i="31"/>
  <c r="AI23" i="31"/>
  <c r="AH23" i="31"/>
  <c r="AJ21" i="31"/>
  <c r="AI21" i="31"/>
  <c r="AH21" i="31"/>
  <c r="AJ18" i="31"/>
  <c r="AI18" i="31"/>
  <c r="AH18" i="31"/>
  <c r="AJ16" i="31"/>
  <c r="AI16" i="31"/>
  <c r="AH16" i="31"/>
  <c r="AJ14" i="31"/>
  <c r="AI14" i="31"/>
  <c r="AH14" i="31"/>
  <c r="AJ12" i="31"/>
  <c r="AI12" i="31"/>
  <c r="E53" i="31"/>
  <c r="E52" i="31"/>
  <c r="E51" i="31"/>
  <c r="E50" i="31"/>
  <c r="E49" i="31"/>
  <c r="E48" i="31"/>
  <c r="E47" i="31"/>
  <c r="AG12" i="31" s="1"/>
  <c r="AG40" i="31"/>
  <c r="AC40" i="31"/>
  <c r="Y40" i="31"/>
  <c r="U40" i="31"/>
  <c r="Q40" i="31"/>
  <c r="M40" i="31"/>
  <c r="I40"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H31" i="31"/>
  <c r="G31" i="31"/>
  <c r="F31"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AG27" i="31"/>
  <c r="AF27" i="31"/>
  <c r="AE27" i="31"/>
  <c r="AD27" i="31"/>
  <c r="AC27" i="31"/>
  <c r="AB27" i="31"/>
  <c r="AA27" i="31"/>
  <c r="Z27" i="31"/>
  <c r="Y27" i="31"/>
  <c r="X27" i="31"/>
  <c r="W27" i="31"/>
  <c r="V27" i="31"/>
  <c r="U27" i="31"/>
  <c r="T27" i="31"/>
  <c r="S27" i="31"/>
  <c r="R27" i="31"/>
  <c r="Q27" i="31"/>
  <c r="P27" i="31"/>
  <c r="O27" i="31"/>
  <c r="N27" i="31"/>
  <c r="M27" i="31"/>
  <c r="L27" i="31"/>
  <c r="K27" i="31"/>
  <c r="J27" i="31"/>
  <c r="I27" i="31"/>
  <c r="H27" i="31"/>
  <c r="G27" i="31"/>
  <c r="F27" i="31"/>
  <c r="AG25" i="31"/>
  <c r="AF25" i="31"/>
  <c r="AE25" i="31"/>
  <c r="AD25" i="31"/>
  <c r="AC25" i="31"/>
  <c r="AB25" i="31"/>
  <c r="AA25" i="31"/>
  <c r="Z25" i="31"/>
  <c r="Y25" i="31"/>
  <c r="X25" i="31"/>
  <c r="W25" i="31"/>
  <c r="V25" i="31"/>
  <c r="U25" i="31"/>
  <c r="T25" i="31"/>
  <c r="S25" i="31"/>
  <c r="R25" i="31"/>
  <c r="Q25" i="31"/>
  <c r="P25" i="31"/>
  <c r="O25" i="31"/>
  <c r="N25" i="31"/>
  <c r="M25" i="31"/>
  <c r="L25" i="31"/>
  <c r="K25" i="31"/>
  <c r="J25" i="31"/>
  <c r="I25" i="31"/>
  <c r="H25" i="31"/>
  <c r="G25" i="31"/>
  <c r="F25" i="31"/>
  <c r="AG23" i="31"/>
  <c r="AF23" i="31"/>
  <c r="AE23" i="31"/>
  <c r="AD23" i="31"/>
  <c r="AC23" i="31"/>
  <c r="AB23" i="31"/>
  <c r="AA23" i="31"/>
  <c r="Z23" i="31"/>
  <c r="Y23" i="31"/>
  <c r="X23" i="31"/>
  <c r="W23" i="31"/>
  <c r="V23" i="31"/>
  <c r="U23" i="31"/>
  <c r="T23" i="31"/>
  <c r="S23" i="31"/>
  <c r="R23" i="31"/>
  <c r="Q23" i="31"/>
  <c r="P23" i="31"/>
  <c r="O23" i="31"/>
  <c r="N23" i="31"/>
  <c r="M23" i="31"/>
  <c r="L23" i="31"/>
  <c r="K23" i="31"/>
  <c r="J23" i="31"/>
  <c r="I23" i="31"/>
  <c r="H23" i="31"/>
  <c r="G23" i="31"/>
  <c r="F23" i="31"/>
  <c r="AG21" i="31"/>
  <c r="AF21" i="31"/>
  <c r="AE21" i="31"/>
  <c r="AD21" i="31"/>
  <c r="AC21" i="31"/>
  <c r="AB21" i="31"/>
  <c r="AA21" i="31"/>
  <c r="Z21" i="31"/>
  <c r="Y21" i="31"/>
  <c r="X21" i="31"/>
  <c r="W21" i="31"/>
  <c r="V21" i="31"/>
  <c r="U21" i="31"/>
  <c r="T21" i="31"/>
  <c r="S21" i="31"/>
  <c r="R21" i="31"/>
  <c r="Q21" i="31"/>
  <c r="P21" i="31"/>
  <c r="O21" i="31"/>
  <c r="N21" i="31"/>
  <c r="M21" i="31"/>
  <c r="L21" i="31"/>
  <c r="K21" i="31"/>
  <c r="J21" i="31"/>
  <c r="I21" i="31"/>
  <c r="H21" i="31"/>
  <c r="G21" i="31"/>
  <c r="F21" i="31"/>
  <c r="AG18" i="31"/>
  <c r="AF18" i="31"/>
  <c r="AE18" i="31"/>
  <c r="AD18" i="31"/>
  <c r="AC18" i="31"/>
  <c r="AB18" i="31"/>
  <c r="AA18" i="31"/>
  <c r="Z18" i="31"/>
  <c r="Y18" i="31"/>
  <c r="X18" i="31"/>
  <c r="W18" i="31"/>
  <c r="V18" i="31"/>
  <c r="U18" i="31"/>
  <c r="T18" i="31"/>
  <c r="S18" i="31"/>
  <c r="R18" i="31"/>
  <c r="Q18" i="31"/>
  <c r="P18" i="31"/>
  <c r="O18" i="31"/>
  <c r="N18" i="31"/>
  <c r="M18" i="31"/>
  <c r="L18" i="31"/>
  <c r="K18" i="31"/>
  <c r="J18" i="31"/>
  <c r="I18" i="31"/>
  <c r="H18" i="31"/>
  <c r="G18" i="31"/>
  <c r="F18" i="31"/>
  <c r="AG16" i="31"/>
  <c r="AF16" i="31"/>
  <c r="AE16" i="31"/>
  <c r="AD16" i="31"/>
  <c r="AC16" i="31"/>
  <c r="AB16" i="31"/>
  <c r="AA16" i="31"/>
  <c r="Z16" i="31"/>
  <c r="Y16" i="31"/>
  <c r="X16" i="31"/>
  <c r="W16" i="31"/>
  <c r="V16" i="31"/>
  <c r="U16" i="31"/>
  <c r="T16" i="31"/>
  <c r="S16" i="31"/>
  <c r="R16" i="31"/>
  <c r="Q16" i="31"/>
  <c r="P16" i="31"/>
  <c r="O16" i="31"/>
  <c r="N16" i="31"/>
  <c r="M16" i="31"/>
  <c r="L16" i="31"/>
  <c r="K16" i="31"/>
  <c r="J16" i="31"/>
  <c r="I16" i="31"/>
  <c r="H16" i="31"/>
  <c r="G16" i="31"/>
  <c r="F16"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AL12" i="31"/>
  <c r="AE12" i="31"/>
  <c r="AE19" i="31" s="1"/>
  <c r="AE35" i="31" s="1"/>
  <c r="AC12" i="31"/>
  <c r="AB12" i="31"/>
  <c r="AA12" i="31"/>
  <c r="AA19" i="31" s="1"/>
  <c r="AA35" i="31" s="1"/>
  <c r="W12" i="31"/>
  <c r="W19" i="31" s="1"/>
  <c r="W35" i="31" s="1"/>
  <c r="V12" i="31"/>
  <c r="U12" i="31"/>
  <c r="S12" i="31"/>
  <c r="S19" i="31" s="1"/>
  <c r="S35" i="31" s="1"/>
  <c r="O12" i="31"/>
  <c r="O19" i="31" s="1"/>
  <c r="O35" i="31" s="1"/>
  <c r="N12" i="31"/>
  <c r="K12" i="31"/>
  <c r="K19" i="31" s="1"/>
  <c r="K35" i="31" s="1"/>
  <c r="H12" i="31"/>
  <c r="G12" i="31"/>
  <c r="G19" i="31" s="1"/>
  <c r="G35" i="31" s="1"/>
  <c r="AC10" i="31"/>
  <c r="Y10" i="31"/>
  <c r="I10" i="31"/>
  <c r="AK13" i="31" l="1"/>
  <c r="AL13" i="31" s="1"/>
  <c r="AM13" i="31" s="1"/>
  <c r="AK17" i="31"/>
  <c r="AL17" i="31" s="1"/>
  <c r="AM17" i="31" s="1"/>
  <c r="AK15" i="31"/>
  <c r="AL15" i="31" s="1"/>
  <c r="AM15" i="31" s="1"/>
  <c r="AC19" i="31"/>
  <c r="AC35" i="31" s="1"/>
  <c r="U19" i="31"/>
  <c r="U35" i="31" s="1"/>
  <c r="AG19" i="31"/>
  <c r="AG35" i="31" s="1"/>
  <c r="T12" i="31"/>
  <c r="T19" i="31" s="1"/>
  <c r="T35" i="31" s="1"/>
  <c r="AF12" i="31"/>
  <c r="F12" i="31"/>
  <c r="F34" i="31" s="1"/>
  <c r="J12" i="31"/>
  <c r="J19" i="31" s="1"/>
  <c r="J35" i="31" s="1"/>
  <c r="R12" i="31"/>
  <c r="R19" i="31" s="1"/>
  <c r="R35" i="31" s="1"/>
  <c r="Z12" i="31"/>
  <c r="Z19" i="31" s="1"/>
  <c r="Z35" i="31" s="1"/>
  <c r="AD12" i="31"/>
  <c r="AD19" i="31" s="1"/>
  <c r="AD35" i="31" s="1"/>
  <c r="AH12" i="31"/>
  <c r="AH19" i="31" s="1"/>
  <c r="AH35" i="31" s="1"/>
  <c r="L12" i="31"/>
  <c r="L19" i="31" s="1"/>
  <c r="L35" i="31" s="1"/>
  <c r="P12" i="31"/>
  <c r="X12" i="31"/>
  <c r="X34" i="31" s="1"/>
  <c r="AK20" i="31"/>
  <c r="AL20" i="31" s="1"/>
  <c r="AM20" i="31" s="1"/>
  <c r="AK22" i="31"/>
  <c r="AL22" i="31" s="1"/>
  <c r="AM22" i="31" s="1"/>
  <c r="AK24" i="31"/>
  <c r="AL24" i="31" s="1"/>
  <c r="AM24" i="31" s="1"/>
  <c r="AK26" i="31"/>
  <c r="AL26" i="31" s="1"/>
  <c r="AM26" i="31" s="1"/>
  <c r="AK28" i="31"/>
  <c r="AL28" i="31" s="1"/>
  <c r="AM28" i="31" s="1"/>
  <c r="AK30" i="31"/>
  <c r="AL30" i="31" s="1"/>
  <c r="AM30" i="31" s="1"/>
  <c r="AK32" i="31"/>
  <c r="AL32" i="31" s="1"/>
  <c r="AM32" i="31" s="1"/>
  <c r="I12" i="31"/>
  <c r="I19" i="31" s="1"/>
  <c r="I35" i="31" s="1"/>
  <c r="M12" i="31"/>
  <c r="M19" i="31" s="1"/>
  <c r="M35" i="31" s="1"/>
  <c r="Q12" i="31"/>
  <c r="Q19" i="31" s="1"/>
  <c r="Q35" i="31" s="1"/>
  <c r="Y12" i="31"/>
  <c r="Y19" i="31" s="1"/>
  <c r="Y35" i="31" s="1"/>
  <c r="AI34" i="31"/>
  <c r="AJ19" i="31"/>
  <c r="AJ35" i="31" s="1"/>
  <c r="AH34" i="31"/>
  <c r="AJ34" i="31"/>
  <c r="AI19" i="31"/>
  <c r="AI35" i="31" s="1"/>
  <c r="F19" i="31"/>
  <c r="F35" i="31" s="1"/>
  <c r="H19" i="31"/>
  <c r="H35" i="31" s="1"/>
  <c r="N19" i="31"/>
  <c r="N35" i="31" s="1"/>
  <c r="P19" i="31"/>
  <c r="P35" i="31" s="1"/>
  <c r="V19" i="31"/>
  <c r="V35" i="31" s="1"/>
  <c r="AB19" i="31"/>
  <c r="AB35" i="31" s="1"/>
  <c r="AF19" i="31"/>
  <c r="AF35" i="31" s="1"/>
  <c r="H34" i="31"/>
  <c r="P34" i="31"/>
  <c r="AB34" i="31"/>
  <c r="AF34" i="31"/>
  <c r="G34" i="31"/>
  <c r="K34" i="31"/>
  <c r="M34" i="31"/>
  <c r="O34" i="31"/>
  <c r="S34" i="31"/>
  <c r="U34" i="31"/>
  <c r="W34" i="31"/>
  <c r="AA34" i="31"/>
  <c r="AC34" i="31"/>
  <c r="AE34" i="31"/>
  <c r="AG34" i="31"/>
  <c r="J34" i="31"/>
  <c r="N34" i="31"/>
  <c r="R34" i="31"/>
  <c r="V34" i="31"/>
  <c r="Z34" i="31"/>
  <c r="T34" i="31" l="1"/>
  <c r="L34" i="31"/>
  <c r="Y34" i="31"/>
  <c r="Q34" i="31"/>
  <c r="X19" i="31"/>
  <c r="X35" i="31" s="1"/>
  <c r="AK11" i="31"/>
  <c r="AD34" i="31"/>
  <c r="I34" i="31"/>
  <c r="AL11" i="31" l="1"/>
  <c r="AM11" i="31" s="1"/>
  <c r="AK19" i="31"/>
  <c r="AL19" i="31" s="1"/>
  <c r="AM19" i="31" s="1"/>
  <c r="AK34" i="31"/>
  <c r="AL34" i="31" s="1"/>
  <c r="AM34" i="31" s="1"/>
  <c r="D2" i="24" l="1"/>
  <c r="T24" i="15" l="1"/>
  <c r="D4" i="6"/>
  <c r="O4" i="6"/>
  <c r="N4" i="6"/>
  <c r="M4" i="6"/>
  <c r="L4" i="6"/>
  <c r="K4" i="6"/>
  <c r="J4" i="6"/>
  <c r="I4" i="6"/>
  <c r="H4" i="6"/>
  <c r="G4" i="6"/>
  <c r="F4" i="6"/>
  <c r="E4" i="6"/>
  <c r="D15" i="4"/>
  <c r="G18" i="4"/>
  <c r="AJ34" i="24" l="1"/>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AI31" i="24"/>
  <c r="AH31" i="24"/>
  <c r="AG31" i="24"/>
  <c r="AF31" i="24"/>
  <c r="AE31" i="24"/>
  <c r="AD31" i="24"/>
  <c r="AC31" i="24"/>
  <c r="AB31" i="24"/>
  <c r="AA31" i="24"/>
  <c r="Z31" i="24"/>
  <c r="Y31" i="24"/>
  <c r="X31" i="24"/>
  <c r="X33" i="24" s="1"/>
  <c r="W31" i="24"/>
  <c r="V31" i="24"/>
  <c r="U31" i="24"/>
  <c r="T31" i="24"/>
  <c r="S31" i="24"/>
  <c r="R31" i="24"/>
  <c r="Q31" i="24"/>
  <c r="P31" i="24"/>
  <c r="O31" i="24"/>
  <c r="N31" i="24"/>
  <c r="M31" i="24"/>
  <c r="L31" i="24"/>
  <c r="L33" i="24" s="1"/>
  <c r="K31" i="24"/>
  <c r="J31" i="24"/>
  <c r="I31" i="24"/>
  <c r="H31" i="24"/>
  <c r="G31" i="24"/>
  <c r="F31" i="24"/>
  <c r="E31" i="24"/>
  <c r="AI30" i="24"/>
  <c r="AI33" i="24" s="1"/>
  <c r="AH30" i="24"/>
  <c r="AG30" i="24"/>
  <c r="AF30" i="24"/>
  <c r="AE30" i="24"/>
  <c r="AD30" i="24"/>
  <c r="AC30" i="24"/>
  <c r="AB30" i="24"/>
  <c r="AA30" i="24"/>
  <c r="AA33" i="24" s="1"/>
  <c r="Z30" i="24"/>
  <c r="Y30" i="24"/>
  <c r="X30" i="24"/>
  <c r="W30" i="24"/>
  <c r="V30" i="24"/>
  <c r="U30" i="24"/>
  <c r="T30" i="24"/>
  <c r="S30" i="24"/>
  <c r="S33" i="24" s="1"/>
  <c r="R30" i="24"/>
  <c r="Q30" i="24"/>
  <c r="P30" i="24"/>
  <c r="O30" i="24"/>
  <c r="N30" i="24"/>
  <c r="M30" i="24"/>
  <c r="L30" i="24"/>
  <c r="K30" i="24"/>
  <c r="K33" i="24" s="1"/>
  <c r="J30" i="24"/>
  <c r="I30" i="24"/>
  <c r="H30" i="24"/>
  <c r="G30" i="24"/>
  <c r="F30" i="24"/>
  <c r="E30"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E29"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F11" i="24"/>
  <c r="E11" i="24"/>
  <c r="AI10" i="24"/>
  <c r="AH10" i="24"/>
  <c r="AG10" i="24"/>
  <c r="AF10" i="24"/>
  <c r="AE10" i="24"/>
  <c r="AD10" i="24"/>
  <c r="AC10" i="24"/>
  <c r="AB10" i="24"/>
  <c r="AA10" i="24"/>
  <c r="Z10" i="24"/>
  <c r="Y10" i="24"/>
  <c r="X10" i="24"/>
  <c r="W10" i="24"/>
  <c r="V10" i="24"/>
  <c r="U10" i="24"/>
  <c r="T10" i="24"/>
  <c r="S10" i="24"/>
  <c r="S12" i="24" s="1"/>
  <c r="R10" i="24"/>
  <c r="Q10" i="24"/>
  <c r="P10" i="24"/>
  <c r="O10" i="24"/>
  <c r="N10" i="24"/>
  <c r="M10" i="24"/>
  <c r="L10" i="24"/>
  <c r="K10" i="24"/>
  <c r="J10" i="24"/>
  <c r="I10" i="24"/>
  <c r="H10" i="24"/>
  <c r="G10" i="24"/>
  <c r="F10" i="24"/>
  <c r="E10" i="24"/>
  <c r="AI9" i="24"/>
  <c r="AH9" i="24"/>
  <c r="AG9" i="24"/>
  <c r="AF9" i="24"/>
  <c r="AE9" i="24"/>
  <c r="AE12" i="24" s="1"/>
  <c r="AD9" i="24"/>
  <c r="AC9" i="24"/>
  <c r="AB9" i="24"/>
  <c r="AA9" i="24"/>
  <c r="Z9" i="24"/>
  <c r="Y9" i="24"/>
  <c r="X9" i="24"/>
  <c r="W9" i="24"/>
  <c r="W12" i="24" s="1"/>
  <c r="V9" i="24"/>
  <c r="U9" i="24"/>
  <c r="T9" i="24"/>
  <c r="R9" i="24"/>
  <c r="Q9" i="24"/>
  <c r="P9" i="24"/>
  <c r="O9" i="24"/>
  <c r="O12" i="24" s="1"/>
  <c r="N9" i="24"/>
  <c r="M9" i="24"/>
  <c r="L9" i="24"/>
  <c r="K9" i="24"/>
  <c r="J9" i="24"/>
  <c r="I9" i="24"/>
  <c r="H9" i="24"/>
  <c r="G9" i="24"/>
  <c r="G12" i="24" s="1"/>
  <c r="F9" i="24"/>
  <c r="E9" i="24"/>
  <c r="AI8" i="24"/>
  <c r="AH8" i="24"/>
  <c r="AG8" i="24"/>
  <c r="AF8" i="24"/>
  <c r="AE8" i="24"/>
  <c r="AD8" i="24"/>
  <c r="AC8" i="24"/>
  <c r="AB8" i="24"/>
  <c r="AA8" i="24"/>
  <c r="Z8" i="24"/>
  <c r="Y8" i="24"/>
  <c r="X8" i="24"/>
  <c r="W8" i="24"/>
  <c r="V8" i="24"/>
  <c r="U8" i="24"/>
  <c r="T8" i="24"/>
  <c r="S8" i="24"/>
  <c r="R8" i="24"/>
  <c r="Q8" i="24"/>
  <c r="P8" i="24"/>
  <c r="O8" i="24"/>
  <c r="N8" i="24"/>
  <c r="M8" i="24"/>
  <c r="L8" i="24"/>
  <c r="K8" i="24"/>
  <c r="J8" i="24"/>
  <c r="I8" i="24"/>
  <c r="H8" i="24"/>
  <c r="G8" i="24"/>
  <c r="F8" i="24"/>
  <c r="E8" i="24"/>
  <c r="AA12" i="24" l="1"/>
  <c r="AI12" i="24"/>
  <c r="G33" i="24"/>
  <c r="O33" i="24"/>
  <c r="W33" i="24"/>
  <c r="AE33" i="24"/>
  <c r="K12" i="24"/>
  <c r="AB33" i="24"/>
  <c r="AF33" i="24"/>
  <c r="I15" i="24"/>
  <c r="H33" i="24"/>
  <c r="P33" i="24"/>
  <c r="T33" i="24"/>
  <c r="L12" i="24"/>
  <c r="T12" i="24"/>
  <c r="AF12" i="24"/>
  <c r="E12" i="24"/>
  <c r="M12" i="24"/>
  <c r="U12" i="24"/>
  <c r="AC12" i="24"/>
  <c r="AJ8" i="24"/>
  <c r="E33" i="24"/>
  <c r="I33" i="24"/>
  <c r="M33" i="24"/>
  <c r="Q33" i="24"/>
  <c r="U33" i="24"/>
  <c r="Y33" i="24"/>
  <c r="AC33" i="24"/>
  <c r="AG33" i="24"/>
  <c r="F33" i="24"/>
  <c r="J33" i="24"/>
  <c r="N33" i="24"/>
  <c r="R33" i="24"/>
  <c r="V33" i="24"/>
  <c r="Z33" i="24"/>
  <c r="AD33" i="24"/>
  <c r="AH33" i="24"/>
  <c r="H12" i="24"/>
  <c r="P12" i="24"/>
  <c r="X12" i="24"/>
  <c r="AB12" i="24"/>
  <c r="I12" i="24"/>
  <c r="Q12" i="24"/>
  <c r="Y12" i="24"/>
  <c r="AG12" i="24"/>
  <c r="F12" i="24"/>
  <c r="J12" i="24"/>
  <c r="N12" i="24"/>
  <c r="R12" i="24"/>
  <c r="V12" i="24"/>
  <c r="Z12" i="24"/>
  <c r="AD12" i="24"/>
  <c r="AH12" i="24"/>
  <c r="AJ29" i="24"/>
  <c r="I36" i="24"/>
  <c r="O40" i="6"/>
  <c r="N40" i="6"/>
  <c r="M40" i="6"/>
  <c r="L40" i="6"/>
  <c r="K40" i="6"/>
  <c r="J40" i="6"/>
  <c r="I40" i="6"/>
  <c r="H40" i="6"/>
  <c r="G40" i="6"/>
  <c r="F40" i="6"/>
  <c r="E40" i="6"/>
  <c r="O39" i="6"/>
  <c r="N39" i="6"/>
  <c r="M39" i="6"/>
  <c r="L39" i="6"/>
  <c r="K39" i="6"/>
  <c r="J39" i="6"/>
  <c r="I39" i="6"/>
  <c r="H39" i="6"/>
  <c r="G39" i="6"/>
  <c r="F39" i="6"/>
  <c r="E39" i="6"/>
  <c r="Z15" i="24" l="1"/>
  <c r="AJ12" i="24"/>
  <c r="AJ33" i="24"/>
  <c r="Z36" i="24"/>
</calcChain>
</file>

<file path=xl/sharedStrings.xml><?xml version="1.0" encoding="utf-8"?>
<sst xmlns="http://schemas.openxmlformats.org/spreadsheetml/2006/main" count="2153" uniqueCount="821">
  <si>
    <t>令和</t>
    <rPh sb="0" eb="2">
      <t>レイワ</t>
    </rPh>
    <phoneticPr fontId="9"/>
  </si>
  <si>
    <t>年</t>
    <rPh sb="0" eb="1">
      <t>ネン</t>
    </rPh>
    <phoneticPr fontId="9"/>
  </si>
  <si>
    <t>月</t>
    <rPh sb="0" eb="1">
      <t>ガツ</t>
    </rPh>
    <phoneticPr fontId="9"/>
  </si>
  <si>
    <t>日</t>
    <rPh sb="0" eb="1">
      <t>ニチ</t>
    </rPh>
    <phoneticPr fontId="9"/>
  </si>
  <si>
    <t>西宮市長　様</t>
    <rPh sb="0" eb="3">
      <t>ニシノミヤシ</t>
    </rPh>
    <rPh sb="3" eb="4">
      <t>チョウ</t>
    </rPh>
    <phoneticPr fontId="4"/>
  </si>
  <si>
    <t>法人名：</t>
    <phoneticPr fontId="4"/>
  </si>
  <si>
    <t>代表者の職氏名：</t>
    <phoneticPr fontId="4"/>
  </si>
  <si>
    <t>事業所名：</t>
    <rPh sb="0" eb="3">
      <t>ジギョウショ</t>
    </rPh>
    <rPh sb="3" eb="4">
      <t>メイ</t>
    </rPh>
    <phoneticPr fontId="13"/>
  </si>
  <si>
    <t>事業所番号：</t>
    <rPh sb="0" eb="3">
      <t>ジギョウショ</t>
    </rPh>
    <rPh sb="3" eb="5">
      <t>バンゴウ</t>
    </rPh>
    <phoneticPr fontId="13"/>
  </si>
  <si>
    <t>サービスの種類：</t>
    <rPh sb="5" eb="7">
      <t>シュルイ</t>
    </rPh>
    <phoneticPr fontId="13"/>
  </si>
  <si>
    <t>事業所番号</t>
    <rPh sb="0" eb="3">
      <t>ジギョウショ</t>
    </rPh>
    <rPh sb="3" eb="5">
      <t>バンゴウ</t>
    </rPh>
    <phoneticPr fontId="7"/>
  </si>
  <si>
    <t>←左詰めで記入</t>
    <rPh sb="1" eb="2">
      <t>ヒダリ</t>
    </rPh>
    <rPh sb="2" eb="3">
      <t>ツ</t>
    </rPh>
    <rPh sb="5" eb="7">
      <t>キニュウ</t>
    </rPh>
    <phoneticPr fontId="7"/>
  </si>
  <si>
    <t>事業所</t>
    <rPh sb="0" eb="3">
      <t>ジギョウショ</t>
    </rPh>
    <phoneticPr fontId="7"/>
  </si>
  <si>
    <t>フリガナ</t>
    <phoneticPr fontId="7"/>
  </si>
  <si>
    <t>　</t>
    <phoneticPr fontId="7"/>
  </si>
  <si>
    <t>名　　称</t>
    <rPh sb="0" eb="1">
      <t>メイ</t>
    </rPh>
    <rPh sb="3" eb="4">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</si>
  <si>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</si>
  <si>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</si>
  <si>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</si>
  <si>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</si>
  <si>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Eメール</t>
    <phoneticPr fontId="7"/>
  </si>
  <si>
    <t>住　所</t>
    <rPh sb="0" eb="1">
      <t>ジュウ</t>
    </rPh>
    <rPh sb="2" eb="3">
      <t>トコロ</t>
    </rPh>
    <phoneticPr fontId="7"/>
  </si>
  <si>
    <t>〒　　　　　</t>
    <phoneticPr fontId="7"/>
  </si>
  <si>
    <t>管理者氏名</t>
    <rPh sb="0" eb="3">
      <t>カンリシャ</t>
    </rPh>
    <rPh sb="3" eb="4">
      <t>シ</t>
    </rPh>
    <rPh sb="4" eb="5">
      <t>メイ</t>
    </rPh>
    <phoneticPr fontId="7"/>
  </si>
  <si>
    <t>　</t>
    <phoneticPr fontId="7"/>
  </si>
  <si>
    <t>種別　・　定員</t>
    <rPh sb="5" eb="7">
      <t>テイイン</t>
    </rPh>
    <phoneticPr fontId="7"/>
  </si>
  <si>
    <t>実施サービス　　　　　　　　　　　　　　　　　　　</t>
    <rPh sb="0" eb="2">
      <t>ジッシ</t>
    </rPh>
    <phoneticPr fontId="7"/>
  </si>
  <si>
    <t>児童発達支援
センター</t>
    <rPh sb="0" eb="2">
      <t>ジドウ</t>
    </rPh>
    <rPh sb="2" eb="4">
      <t>ハッタツ</t>
    </rPh>
    <rPh sb="4" eb="6">
      <t>シエン</t>
    </rPh>
    <phoneticPr fontId="7"/>
  </si>
  <si>
    <t>児童発達支援
事業</t>
    <rPh sb="0" eb="2">
      <t>ジドウ</t>
    </rPh>
    <rPh sb="2" eb="4">
      <t>ハッタツ</t>
    </rPh>
    <rPh sb="4" eb="6">
      <t>シエン</t>
    </rPh>
    <rPh sb="7" eb="9">
      <t>ジギョウ</t>
    </rPh>
    <phoneticPr fontId="7"/>
  </si>
  <si>
    <t>医療型児童発達
支援センター</t>
    <rPh sb="0" eb="2">
      <t>イリョウ</t>
    </rPh>
    <rPh sb="2" eb="3">
      <t>ガタ</t>
    </rPh>
    <rPh sb="3" eb="5">
      <t>ジドウ</t>
    </rPh>
    <rPh sb="5" eb="7">
      <t>ハッタツ</t>
    </rPh>
    <rPh sb="8" eb="10">
      <t>シエン</t>
    </rPh>
    <phoneticPr fontId="7"/>
  </si>
  <si>
    <t>放課後等
デイサービス</t>
    <rPh sb="0" eb="3">
      <t>ホウカゴ</t>
    </rPh>
    <rPh sb="3" eb="4">
      <t>トウ</t>
    </rPh>
    <phoneticPr fontId="7"/>
  </si>
  <si>
    <t>保育所等
訪問支援</t>
    <rPh sb="0" eb="3">
      <t>ホイクショ</t>
    </rPh>
    <rPh sb="3" eb="4">
      <t>トウ</t>
    </rPh>
    <rPh sb="5" eb="7">
      <t>ホウモン</t>
    </rPh>
    <rPh sb="7" eb="9">
      <t>シエン</t>
    </rPh>
    <phoneticPr fontId="7"/>
  </si>
  <si>
    <t>居宅訪問型
児童発達支援</t>
    <rPh sb="0" eb="2">
      <t>キョタク</t>
    </rPh>
    <rPh sb="2" eb="4">
      <t>ホウモン</t>
    </rPh>
    <rPh sb="4" eb="5">
      <t>ガタ</t>
    </rPh>
    <rPh sb="6" eb="8">
      <t>ジドウ</t>
    </rPh>
    <rPh sb="8" eb="10">
      <t>ハッタツ</t>
    </rPh>
    <rPh sb="10" eb="12">
      <t>シエン</t>
    </rPh>
    <phoneticPr fontId="7"/>
  </si>
  <si>
    <t>主たる事業所</t>
    <rPh sb="0" eb="1">
      <t>シュ</t>
    </rPh>
    <rPh sb="3" eb="6">
      <t>ジギョウショ</t>
    </rPh>
    <phoneticPr fontId="7"/>
  </si>
  <si>
    <t>人</t>
    <rPh sb="0" eb="1">
      <t>ニン</t>
    </rPh>
    <phoneticPr fontId="7"/>
  </si>
  <si>
    <t>－</t>
    <phoneticPr fontId="7"/>
  </si>
  <si>
    <t>従たる事業所①</t>
    <rPh sb="0" eb="1">
      <t>ジュウ</t>
    </rPh>
    <rPh sb="3" eb="6">
      <t>ジギョウショ</t>
    </rPh>
    <phoneticPr fontId="7"/>
  </si>
  <si>
    <t>－</t>
    <phoneticPr fontId="7"/>
  </si>
  <si>
    <t>従たる事業所②</t>
    <rPh sb="0" eb="1">
      <t>ジュウ</t>
    </rPh>
    <rPh sb="3" eb="6">
      <t>ジギョウショ</t>
    </rPh>
    <phoneticPr fontId="7"/>
  </si>
  <si>
    <t>計</t>
    <rPh sb="0" eb="1">
      <t>ケイ</t>
    </rPh>
    <phoneticPr fontId="7"/>
  </si>
  <si>
    <t>障害福祉サービスの種別・定員</t>
    <rPh sb="0" eb="2">
      <t>ショウガイ</t>
    </rPh>
    <rPh sb="2" eb="4">
      <t>フクシ</t>
    </rPh>
    <rPh sb="9" eb="11">
      <t>シュベツ</t>
    </rPh>
    <rPh sb="12" eb="14">
      <t>テイイン</t>
    </rPh>
    <phoneticPr fontId="7"/>
  </si>
  <si>
    <t>障害福祉サービスとの多機能型の実施</t>
    <rPh sb="0" eb="2">
      <t>ショウガイ</t>
    </rPh>
    <rPh sb="2" eb="4">
      <t>フクシ</t>
    </rPh>
    <rPh sb="10" eb="13">
      <t>タキノウ</t>
    </rPh>
    <rPh sb="13" eb="14">
      <t>ガタ</t>
    </rPh>
    <rPh sb="15" eb="17">
      <t>ジッシ</t>
    </rPh>
    <phoneticPr fontId="7"/>
  </si>
  <si>
    <t>有　　・　　無</t>
    <phoneticPr fontId="7"/>
  </si>
  <si>
    <t>実施　　　　　　　　　　　　　　　　　　　　　　　　　　　　サービス</t>
    <rPh sb="0" eb="2">
      <t>ジッシ</t>
    </rPh>
    <phoneticPr fontId="7"/>
  </si>
  <si>
    <t>生活介護</t>
    <rPh sb="0" eb="2">
      <t>セイカツ</t>
    </rPh>
    <rPh sb="2" eb="4">
      <t>カイゴ</t>
    </rPh>
    <phoneticPr fontId="7"/>
  </si>
  <si>
    <t>自立訓練
（機能訓練）</t>
    <rPh sb="0" eb="2">
      <t>ジリツ</t>
    </rPh>
    <rPh sb="2" eb="4">
      <t>クンレン</t>
    </rPh>
    <rPh sb="6" eb="8">
      <t>キノウ</t>
    </rPh>
    <rPh sb="8" eb="10">
      <t>クンレン</t>
    </rPh>
    <phoneticPr fontId="7"/>
  </si>
  <si>
    <t>自立訓練
（生活訓練）</t>
    <rPh sb="0" eb="2">
      <t>ジリツ</t>
    </rPh>
    <rPh sb="2" eb="4">
      <t>クンレン</t>
    </rPh>
    <rPh sb="6" eb="8">
      <t>セイカツ</t>
    </rPh>
    <rPh sb="8" eb="10">
      <t>クンレン</t>
    </rPh>
    <phoneticPr fontId="7"/>
  </si>
  <si>
    <t>就労移行支援
（一般型）</t>
    <rPh sb="0" eb="2">
      <t>シュウロウ</t>
    </rPh>
    <rPh sb="2" eb="4">
      <t>イコウ</t>
    </rPh>
    <rPh sb="4" eb="6">
      <t>シエン</t>
    </rPh>
    <rPh sb="8" eb="10">
      <t>イッパン</t>
    </rPh>
    <rPh sb="10" eb="11">
      <t>ガタ</t>
    </rPh>
    <phoneticPr fontId="7"/>
  </si>
  <si>
    <t>就労移行支援
（資格取得型）</t>
    <rPh sb="0" eb="2">
      <t>シュウロウ</t>
    </rPh>
    <rPh sb="2" eb="4">
      <t>イコウ</t>
    </rPh>
    <rPh sb="4" eb="6">
      <t>シエン</t>
    </rPh>
    <rPh sb="8" eb="10">
      <t>シカク</t>
    </rPh>
    <rPh sb="10" eb="12">
      <t>シュトク</t>
    </rPh>
    <rPh sb="12" eb="13">
      <t>ガタ</t>
    </rPh>
    <phoneticPr fontId="7"/>
  </si>
  <si>
    <t>就労継続支援（Ａ型）</t>
    <rPh sb="0" eb="2">
      <t>シュウロウ</t>
    </rPh>
    <rPh sb="2" eb="4">
      <t>ケイゾク</t>
    </rPh>
    <rPh sb="4" eb="6">
      <t>シエン</t>
    </rPh>
    <rPh sb="8" eb="9">
      <t>ガタ</t>
    </rPh>
    <phoneticPr fontId="7"/>
  </si>
  <si>
    <t>就労継続支援（Ｂ型）</t>
    <rPh sb="0" eb="2">
      <t>シュウロウ</t>
    </rPh>
    <rPh sb="2" eb="4">
      <t>ケイゾク</t>
    </rPh>
    <rPh sb="4" eb="6">
      <t>シエン</t>
    </rPh>
    <rPh sb="8" eb="9">
      <t>ガタ</t>
    </rPh>
    <phoneticPr fontId="7"/>
  </si>
  <si>
    <t>合計定員</t>
    <rPh sb="0" eb="2">
      <t>ゴウケイ</t>
    </rPh>
    <rPh sb="2" eb="4">
      <t>テイイン</t>
    </rPh>
    <phoneticPr fontId="7"/>
  </si>
  <si>
    <t>（注）多機能型の場合は、多機能型全体の定員を記入すること。</t>
    <rPh sb="1" eb="2">
      <t>チュウ</t>
    </rPh>
    <rPh sb="3" eb="7">
      <t>タキノウガタ</t>
    </rPh>
    <rPh sb="8" eb="10">
      <t>バアイ</t>
    </rPh>
    <rPh sb="12" eb="16">
      <t>タキノウガタ</t>
    </rPh>
    <rPh sb="16" eb="18">
      <t>ゼンタイ</t>
    </rPh>
    <rPh sb="19" eb="21">
      <t>テイイン</t>
    </rPh>
    <rPh sb="22" eb="24">
      <t>キニュウ</t>
    </rPh>
    <phoneticPr fontId="7"/>
  </si>
  <si>
    <t>設置法人</t>
    <rPh sb="0" eb="2">
      <t>セッチ</t>
    </rPh>
    <rPh sb="2" eb="4">
      <t>ホウジン</t>
    </rPh>
    <phoneticPr fontId="7"/>
  </si>
  <si>
    <t>フリガナ</t>
    <phoneticPr fontId="7"/>
  </si>
  <si>
    <t>　</t>
    <phoneticPr fontId="7"/>
  </si>
  <si>
    <t>〒</t>
    <phoneticPr fontId="7"/>
  </si>
  <si>
    <t>代表者名</t>
    <rPh sb="0" eb="3">
      <t>ダイヒョウシャ</t>
    </rPh>
    <rPh sb="3" eb="4">
      <t>メイ</t>
    </rPh>
    <phoneticPr fontId="7"/>
  </si>
  <si>
    <t>記入者</t>
    <rPh sb="0" eb="2">
      <t>キニュウ</t>
    </rPh>
    <rPh sb="2" eb="3">
      <t>シャ</t>
    </rPh>
    <phoneticPr fontId="7"/>
  </si>
  <si>
    <t>職名・氏名</t>
    <rPh sb="0" eb="1">
      <t>ショク</t>
    </rPh>
    <rPh sb="1" eb="2">
      <t>ナ</t>
    </rPh>
    <rPh sb="3" eb="5">
      <t>シメイ</t>
    </rPh>
    <phoneticPr fontId="7"/>
  </si>
  <si>
    <t>連絡先電話番号</t>
    <rPh sb="0" eb="3">
      <t>レンラクサキ</t>
    </rPh>
    <rPh sb="3" eb="5">
      <t>デンワ</t>
    </rPh>
    <rPh sb="5" eb="7">
      <t>バンゴウ</t>
    </rPh>
    <phoneticPr fontId="7"/>
  </si>
  <si>
    <t>※以下の書類（写し）を添付してください。</t>
    <rPh sb="1" eb="3">
      <t>イカ</t>
    </rPh>
    <rPh sb="4" eb="6">
      <t>ショルイ</t>
    </rPh>
    <rPh sb="7" eb="8">
      <t>ウツ</t>
    </rPh>
    <rPh sb="11" eb="13">
      <t>テンプ</t>
    </rPh>
    <phoneticPr fontId="7"/>
  </si>
  <si>
    <t>重要事項説明書</t>
    <rPh sb="0" eb="2">
      <t>ジュウヨウ</t>
    </rPh>
    <rPh sb="2" eb="4">
      <t>ジコウ</t>
    </rPh>
    <rPh sb="4" eb="7">
      <t>セツメイショ</t>
    </rPh>
    <phoneticPr fontId="7"/>
  </si>
  <si>
    <t>最終改正
年月日</t>
    <rPh sb="0" eb="2">
      <t>サイシュウ</t>
    </rPh>
    <rPh sb="2" eb="4">
      <t>カイセイ</t>
    </rPh>
    <rPh sb="5" eb="8">
      <t>ネンガッピ</t>
    </rPh>
    <phoneticPr fontId="7"/>
  </si>
  <si>
    <t>：</t>
    <phoneticPr fontId="7"/>
  </si>
  <si>
    <t>※最新の様式（利用者の署名は不要）。</t>
    <rPh sb="1" eb="3">
      <t>サイシン</t>
    </rPh>
    <rPh sb="4" eb="6">
      <t>ヨウシキ</t>
    </rPh>
    <rPh sb="7" eb="10">
      <t>リヨウシャ</t>
    </rPh>
    <rPh sb="11" eb="13">
      <t>ショメイ</t>
    </rPh>
    <rPh sb="14" eb="16">
      <t>フヨウ</t>
    </rPh>
    <phoneticPr fontId="7"/>
  </si>
  <si>
    <t>施設平面図</t>
    <rPh sb="0" eb="2">
      <t>シセツ</t>
    </rPh>
    <rPh sb="2" eb="5">
      <t>ヘイメンズ</t>
    </rPh>
    <phoneticPr fontId="7"/>
  </si>
  <si>
    <t>※床面積を記入してください（既存のパンフレット等の平面図でも可）。</t>
    <rPh sb="1" eb="2">
      <t>ユカ</t>
    </rPh>
    <rPh sb="2" eb="4">
      <t>メンセキ</t>
    </rPh>
    <rPh sb="5" eb="7">
      <t>キニュウ</t>
    </rPh>
    <rPh sb="14" eb="16">
      <t>キゾン</t>
    </rPh>
    <rPh sb="23" eb="24">
      <t>トウ</t>
    </rPh>
    <rPh sb="25" eb="28">
      <t>ヘイメンズ</t>
    </rPh>
    <rPh sb="30" eb="31">
      <t>カ</t>
    </rPh>
    <phoneticPr fontId="7"/>
  </si>
  <si>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7"/>
  </si>
  <si>
    <t>就業規則</t>
    <rPh sb="0" eb="2">
      <t>シュウギョウ</t>
    </rPh>
    <rPh sb="2" eb="4">
      <t>キソク</t>
    </rPh>
    <phoneticPr fontId="7"/>
  </si>
  <si>
    <t>給与規程</t>
    <rPh sb="0" eb="2">
      <t>キュウヨ</t>
    </rPh>
    <rPh sb="2" eb="4">
      <t>キテイ</t>
    </rPh>
    <phoneticPr fontId="7"/>
  </si>
  <si>
    <t>：</t>
    <phoneticPr fontId="7"/>
  </si>
  <si>
    <t>給食施設栄養管理報告書</t>
    <rPh sb="0" eb="2">
      <t>キュウショク</t>
    </rPh>
    <rPh sb="2" eb="4">
      <t>シセツ</t>
    </rPh>
    <rPh sb="4" eb="6">
      <t>エイヨウ</t>
    </rPh>
    <rPh sb="6" eb="8">
      <t>カンリ</t>
    </rPh>
    <rPh sb="8" eb="11">
      <t>ホウコクショ</t>
    </rPh>
    <phoneticPr fontId="7"/>
  </si>
  <si>
    <t>※保健所に提出した書類の写しを提出してください。（給食を行っている施設のみ）</t>
    <rPh sb="1" eb="3">
      <t>ホケン</t>
    </rPh>
    <rPh sb="3" eb="4">
      <t>ショ</t>
    </rPh>
    <rPh sb="5" eb="7">
      <t>テイシュツ</t>
    </rPh>
    <rPh sb="9" eb="11">
      <t>ショルイ</t>
    </rPh>
    <rPh sb="12" eb="13">
      <t>ウツ</t>
    </rPh>
    <rPh sb="15" eb="17">
      <t>テイシュツ</t>
    </rPh>
    <rPh sb="25" eb="27">
      <t>キュウショク</t>
    </rPh>
    <rPh sb="28" eb="29">
      <t>オコナ</t>
    </rPh>
    <rPh sb="33" eb="35">
      <t>シセツ</t>
    </rPh>
    <phoneticPr fontId="7"/>
  </si>
  <si>
    <t>給食業務委託契約書（覚書を含む）</t>
    <rPh sb="0" eb="2">
      <t>キュウショク</t>
    </rPh>
    <rPh sb="2" eb="4">
      <t>ギョウム</t>
    </rPh>
    <rPh sb="4" eb="6">
      <t>イタク</t>
    </rPh>
    <rPh sb="6" eb="9">
      <t>ケイヤクショ</t>
    </rPh>
    <phoneticPr fontId="7"/>
  </si>
  <si>
    <t>※給食業務を委託している場合のみ提出してください。</t>
    <rPh sb="1" eb="3">
      <t>キュウショク</t>
    </rPh>
    <rPh sb="3" eb="5">
      <t>ギョウム</t>
    </rPh>
    <rPh sb="6" eb="8">
      <t>イタク</t>
    </rPh>
    <rPh sb="12" eb="14">
      <t>バアイ</t>
    </rPh>
    <rPh sb="16" eb="18">
      <t>テイシュツ</t>
    </rPh>
    <phoneticPr fontId="7"/>
  </si>
  <si>
    <t>児童指導員</t>
    <rPh sb="0" eb="2">
      <t>ジドウ</t>
    </rPh>
    <rPh sb="2" eb="5">
      <t>シドウイン</t>
    </rPh>
    <phoneticPr fontId="7"/>
  </si>
  <si>
    <t>保育士</t>
    <rPh sb="0" eb="2">
      <t>ホイク</t>
    </rPh>
    <rPh sb="2" eb="3">
      <t>シ</t>
    </rPh>
    <phoneticPr fontId="7"/>
  </si>
  <si>
    <t>障害経験者</t>
    <rPh sb="0" eb="2">
      <t>ショウガイ</t>
    </rPh>
    <rPh sb="2" eb="5">
      <t>ケイケンシャ</t>
    </rPh>
    <phoneticPr fontId="7"/>
  </si>
  <si>
    <t>指導員</t>
    <rPh sb="0" eb="3">
      <t>シドウイン</t>
    </rPh>
    <phoneticPr fontId="7"/>
  </si>
  <si>
    <t>常勤専従</t>
    <rPh sb="0" eb="2">
      <t>ジョウキン</t>
    </rPh>
    <rPh sb="2" eb="4">
      <t>センジュウ</t>
    </rPh>
    <phoneticPr fontId="7"/>
  </si>
  <si>
    <t>常勤兼務</t>
    <rPh sb="0" eb="2">
      <t>ジョウキン</t>
    </rPh>
    <rPh sb="2" eb="4">
      <t>ケンム</t>
    </rPh>
    <phoneticPr fontId="7"/>
  </si>
  <si>
    <t>非常勤専従</t>
    <rPh sb="0" eb="3">
      <t>ヒジョウキン</t>
    </rPh>
    <rPh sb="3" eb="5">
      <t>センジュウ</t>
    </rPh>
    <phoneticPr fontId="7"/>
  </si>
  <si>
    <t>非常勤兼務</t>
    <rPh sb="0" eb="3">
      <t>ヒジョウキン</t>
    </rPh>
    <rPh sb="3" eb="5">
      <t>ケンム</t>
    </rPh>
    <phoneticPr fontId="7"/>
  </si>
  <si>
    <t>支援の種類</t>
    <rPh sb="0" eb="2">
      <t>シエン</t>
    </rPh>
    <rPh sb="3" eb="5">
      <t>シュルイ</t>
    </rPh>
    <phoneticPr fontId="7"/>
  </si>
  <si>
    <t>事業所名</t>
    <rPh sb="0" eb="3">
      <t>ジギョウショ</t>
    </rPh>
    <rPh sb="3" eb="4">
      <t>メイ</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</si>
  <si>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</si>
  <si>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</si>
  <si>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</si>
  <si>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</si>
  <si>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</si>
  <si>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</si>
  <si>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日</t>
    <rPh sb="0" eb="1">
      <t>ニチ</t>
    </rPh>
    <phoneticPr fontId="7"/>
  </si>
  <si>
    <t>定員</t>
    <rPh sb="0" eb="2">
      <t>テイイン</t>
    </rPh>
    <phoneticPr fontId="7"/>
  </si>
  <si>
    <t>　人</t>
    <rPh sb="1" eb="2">
      <t>ニン</t>
    </rPh>
    <phoneticPr fontId="7"/>
  </si>
  <si>
    <t>有</t>
    <rPh sb="0" eb="1">
      <t>ア</t>
    </rPh>
    <phoneticPr fontId="7"/>
  </si>
  <si>
    <t>無</t>
    <rPh sb="0" eb="1">
      <t>ナ</t>
    </rPh>
    <phoneticPr fontId="7"/>
  </si>
  <si>
    <t>区分</t>
    <rPh sb="0" eb="2">
      <t>クブン</t>
    </rPh>
    <phoneticPr fontId="7"/>
  </si>
  <si>
    <t>職種
（資格）
区分</t>
    <rPh sb="0" eb="2">
      <t>ショクシュ</t>
    </rPh>
    <rPh sb="4" eb="6">
      <t>シカク</t>
    </rPh>
    <rPh sb="8" eb="10">
      <t>クブン</t>
    </rPh>
    <phoneticPr fontId="7"/>
  </si>
  <si>
    <t>勤務形態</t>
    <rPh sb="0" eb="2">
      <t>キンム</t>
    </rPh>
    <rPh sb="2" eb="4">
      <t>ケイタイ</t>
    </rPh>
    <phoneticPr fontId="7"/>
  </si>
  <si>
    <t>氏名</t>
    <rPh sb="0" eb="2">
      <t>シメイ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</si>
  <si>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</si>
  <si>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</si>
  <si>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</si>
  <si>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</si>
  <si>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勤務時間の状況</t>
    <rPh sb="0" eb="2">
      <t>キンム</t>
    </rPh>
    <rPh sb="2" eb="4">
      <t>ジカン</t>
    </rPh>
    <rPh sb="5" eb="7">
      <t>ジョウキョウ</t>
    </rPh>
    <phoneticPr fontId="7"/>
  </si>
  <si>
    <t>週平均勤務時間</t>
    <phoneticPr fontId="7"/>
  </si>
  <si>
    <t>常勤換算後人数</t>
    <phoneticPr fontId="7"/>
  </si>
  <si>
    <t>木</t>
  </si>
  <si>
    <t>金</t>
  </si>
  <si>
    <t>土</t>
  </si>
  <si>
    <t>日</t>
  </si>
  <si>
    <t>月</t>
  </si>
  <si>
    <t>火</t>
  </si>
  <si>
    <t>水</t>
  </si>
  <si>
    <t>□</t>
    <phoneticPr fontId="7"/>
  </si>
  <si>
    <t>□</t>
  </si>
  <si>
    <t>提供時間内
配置実人数</t>
    <rPh sb="0" eb="2">
      <t>テイキョウ</t>
    </rPh>
    <rPh sb="2" eb="4">
      <t>ジカン</t>
    </rPh>
    <rPh sb="4" eb="5">
      <t>ナイ</t>
    </rPh>
    <rPh sb="6" eb="8">
      <t>ハイチ</t>
    </rPh>
    <rPh sb="8" eb="9">
      <t>ジツ</t>
    </rPh>
    <rPh sb="9" eb="11">
      <t>ニンズウ</t>
    </rPh>
    <phoneticPr fontId="7"/>
  </si>
  <si>
    <t>○時○分～○時○分</t>
    <rPh sb="1" eb="2">
      <t>ジ</t>
    </rPh>
    <rPh sb="3" eb="4">
      <t>フン</t>
    </rPh>
    <rPh sb="6" eb="7">
      <t>ジ</t>
    </rPh>
    <rPh sb="8" eb="9">
      <t>フン</t>
    </rPh>
    <phoneticPr fontId="7"/>
  </si>
  <si>
    <t>その他
指導員等</t>
    <rPh sb="2" eb="3">
      <t>タ</t>
    </rPh>
    <rPh sb="4" eb="7">
      <t>シドウイン</t>
    </rPh>
    <rPh sb="7" eb="8">
      <t>トウ</t>
    </rPh>
    <phoneticPr fontId="7"/>
  </si>
  <si>
    <t>合計</t>
    <rPh sb="0" eb="2">
      <t>ゴウケイ</t>
    </rPh>
    <phoneticPr fontId="7"/>
  </si>
  <si>
    <t>提供時間内配置職員
実人員の総数</t>
    <rPh sb="7" eb="9">
      <t>ショクイン</t>
    </rPh>
    <rPh sb="12" eb="13">
      <t>イン</t>
    </rPh>
    <rPh sb="14" eb="16">
      <t>ソウスウ</t>
    </rPh>
    <phoneticPr fontId="7"/>
  </si>
  <si>
    <t>表面の
一覧表
以外の
勤務職員</t>
    <rPh sb="0" eb="1">
      <t>オモテ</t>
    </rPh>
    <rPh sb="1" eb="2">
      <t>メン</t>
    </rPh>
    <rPh sb="4" eb="6">
      <t>イチラン</t>
    </rPh>
    <rPh sb="6" eb="7">
      <t>ヒョウ</t>
    </rPh>
    <rPh sb="8" eb="10">
      <t>イガイ</t>
    </rPh>
    <rPh sb="12" eb="14">
      <t>キンム</t>
    </rPh>
    <rPh sb="14" eb="16">
      <t>ショクイン</t>
    </rPh>
    <phoneticPr fontId="7"/>
  </si>
  <si>
    <t>職種</t>
    <rPh sb="0" eb="2">
      <t>ショクシュ</t>
    </rPh>
    <phoneticPr fontId="7"/>
  </si>
  <si>
    <t>児童発達支援管理責任者</t>
    <phoneticPr fontId="7"/>
  </si>
  <si>
    <t>管理者</t>
    <rPh sb="0" eb="3">
      <t>カンリシャ</t>
    </rPh>
    <phoneticPr fontId="7"/>
  </si>
  <si>
    <t>シフト区分</t>
    <rPh sb="3" eb="5">
      <t>クブン</t>
    </rPh>
    <phoneticPr fontId="7"/>
  </si>
  <si>
    <t>実働時間②-①-③</t>
    <rPh sb="0" eb="1">
      <t>ジツ</t>
    </rPh>
    <rPh sb="2" eb="4">
      <t>ジカン</t>
    </rPh>
    <phoneticPr fontId="7"/>
  </si>
  <si>
    <t>開始時間①</t>
    <rPh sb="0" eb="2">
      <t>カイシ</t>
    </rPh>
    <rPh sb="2" eb="4">
      <t>ジカン</t>
    </rPh>
    <phoneticPr fontId="7"/>
  </si>
  <si>
    <t>終了時間②</t>
    <rPh sb="0" eb="2">
      <t>シュウリョウ</t>
    </rPh>
    <rPh sb="2" eb="4">
      <t>ジカン</t>
    </rPh>
    <phoneticPr fontId="7"/>
  </si>
  <si>
    <t>休憩時間③</t>
    <rPh sb="0" eb="2">
      <t>キュウケイ</t>
    </rPh>
    <rPh sb="2" eb="4">
      <t>ジカン</t>
    </rPh>
    <phoneticPr fontId="7"/>
  </si>
  <si>
    <t>休</t>
    <rPh sb="0" eb="1">
      <t>ヤス</t>
    </rPh>
    <phoneticPr fontId="7"/>
  </si>
  <si>
    <t>①</t>
    <phoneticPr fontId="7"/>
  </si>
  <si>
    <t>②</t>
    <phoneticPr fontId="7"/>
  </si>
  <si>
    <t>③</t>
    <phoneticPr fontId="7"/>
  </si>
  <si>
    <t>④</t>
    <phoneticPr fontId="7"/>
  </si>
  <si>
    <t>⑤</t>
    <phoneticPr fontId="7"/>
  </si>
  <si>
    <t>⑥</t>
    <phoneticPr fontId="7"/>
  </si>
  <si>
    <t>⑦</t>
    <phoneticPr fontId="7"/>
  </si>
  <si>
    <t>有</t>
    <rPh sb="0" eb="1">
      <t>ユウ</t>
    </rPh>
    <phoneticPr fontId="7"/>
  </si>
  <si>
    <t>欠</t>
    <rPh sb="0" eb="1">
      <t>ケツ</t>
    </rPh>
    <phoneticPr fontId="7"/>
  </si>
  <si>
    <t>　
　　</t>
    <phoneticPr fontId="7"/>
  </si>
  <si>
    <t>【記載に際しての留意事項】</t>
    <rPh sb="1" eb="3">
      <t>キサイ</t>
    </rPh>
    <rPh sb="4" eb="5">
      <t>サイ</t>
    </rPh>
    <rPh sb="8" eb="10">
      <t>リュウイ</t>
    </rPh>
    <rPh sb="10" eb="12">
      <t>ジコウ</t>
    </rPh>
    <phoneticPr fontId="7"/>
  </si>
  <si>
    <t>２　「当該事業所で定める勤務時間の区分（※）」は、「シフト区分」毎に、例えば、開始時間「８：３０」、終了時間「１７：３０」、休憩時間「0:45（45分休憩の場合）」と入力してください（実働時間は自動計算されます）。</t>
    <rPh sb="3" eb="5">
      <t>トウガイ</t>
    </rPh>
    <rPh sb="5" eb="8">
      <t>ジギョウショ</t>
    </rPh>
    <rPh sb="9" eb="10">
      <t>サダ</t>
    </rPh>
    <rPh sb="29" eb="31">
      <t>クブン</t>
    </rPh>
    <rPh sb="32" eb="33">
      <t>ゴト</t>
    </rPh>
    <rPh sb="35" eb="36">
      <t>タト</t>
    </rPh>
    <rPh sb="39" eb="41">
      <t>カイシ</t>
    </rPh>
    <rPh sb="41" eb="43">
      <t>ジカン</t>
    </rPh>
    <rPh sb="50" eb="52">
      <t>シュウリョウ</t>
    </rPh>
    <rPh sb="52" eb="54">
      <t>ジカン</t>
    </rPh>
    <rPh sb="62" eb="64">
      <t>キュウケイ</t>
    </rPh>
    <rPh sb="64" eb="66">
      <t>ジカン</t>
    </rPh>
    <rPh sb="74" eb="75">
      <t>フン</t>
    </rPh>
    <rPh sb="75" eb="77">
      <t>キュウケイ</t>
    </rPh>
    <rPh sb="78" eb="80">
      <t>バアイ</t>
    </rPh>
    <rPh sb="83" eb="85">
      <t>ニュウリョク</t>
    </rPh>
    <rPh sb="92" eb="94">
      <t>ジツドウ</t>
    </rPh>
    <rPh sb="94" eb="96">
      <t>ジカン</t>
    </rPh>
    <rPh sb="97" eb="99">
      <t>ジドウ</t>
    </rPh>
    <rPh sb="99" eb="101">
      <t>ケイサン</t>
    </rPh>
    <phoneticPr fontId="7"/>
  </si>
  <si>
    <t>３　必要に応じて、セルを複写により、欄を増やしてください。</t>
    <rPh sb="2" eb="4">
      <t>ヒツヨウ</t>
    </rPh>
    <rPh sb="5" eb="6">
      <t>オウ</t>
    </rPh>
    <rPh sb="12" eb="14">
      <t>フクシャ</t>
    </rPh>
    <rPh sb="18" eb="19">
      <t>ラン</t>
    </rPh>
    <rPh sb="20" eb="21">
      <t>フ</t>
    </rPh>
    <phoneticPr fontId="7"/>
  </si>
  <si>
    <t>※休＝公休　有＝有給休暇　欠＝欠勤</t>
    <rPh sb="1" eb="2">
      <t>キュウ</t>
    </rPh>
    <rPh sb="3" eb="5">
      <t>コウキュウ</t>
    </rPh>
    <rPh sb="6" eb="7">
      <t>ユウ</t>
    </rPh>
    <rPh sb="8" eb="10">
      <t>ユウキュウ</t>
    </rPh>
    <rPh sb="10" eb="12">
      <t>キュウカ</t>
    </rPh>
    <rPh sb="13" eb="14">
      <t>ケツ</t>
    </rPh>
    <rPh sb="15" eb="17">
      <t>ケッキン</t>
    </rPh>
    <phoneticPr fontId="7"/>
  </si>
  <si>
    <t>（２）職員数</t>
    <rPh sb="3" eb="5">
      <t>ショクイン</t>
    </rPh>
    <rPh sb="5" eb="6">
      <t>スウ</t>
    </rPh>
    <phoneticPr fontId="7"/>
  </si>
  <si>
    <t>　　支援サービス：</t>
    <rPh sb="2" eb="4">
      <t>シエン</t>
    </rPh>
    <phoneticPr fontId="7"/>
  </si>
  <si>
    <t>（※　多機能型事業所の場合は、サービスごとに作成してください。）</t>
    <rPh sb="3" eb="6">
      <t>タキノウ</t>
    </rPh>
    <rPh sb="6" eb="7">
      <t>ガタ</t>
    </rPh>
    <rPh sb="7" eb="10">
      <t>ジギョウショ</t>
    </rPh>
    <rPh sb="11" eb="13">
      <t>バアイ</t>
    </rPh>
    <rPh sb="22" eb="24">
      <t>サクセイ</t>
    </rPh>
    <phoneticPr fontId="7"/>
  </si>
  <si>
    <t>配置
基準</t>
    <rPh sb="0" eb="2">
      <t>ハイチ</t>
    </rPh>
    <rPh sb="3" eb="5">
      <t>キジュン</t>
    </rPh>
    <phoneticPr fontId="7"/>
  </si>
  <si>
    <t>施設長</t>
    <rPh sb="0" eb="2">
      <t>シセツ</t>
    </rPh>
    <rPh sb="2" eb="3">
      <t>チョウ</t>
    </rPh>
    <phoneticPr fontId="7"/>
  </si>
  <si>
    <t>医師</t>
    <rPh sb="0" eb="2">
      <t>イシ</t>
    </rPh>
    <phoneticPr fontId="7"/>
  </si>
  <si>
    <t>看護職員</t>
    <rPh sb="0" eb="2">
      <t>カンゴ</t>
    </rPh>
    <rPh sb="2" eb="4">
      <t>ショクイン</t>
    </rPh>
    <phoneticPr fontId="7"/>
  </si>
  <si>
    <t>児童発達支援管理責任者</t>
    <rPh sb="0" eb="2">
      <t>ジドウ</t>
    </rPh>
    <rPh sb="2" eb="4">
      <t>ハッタツ</t>
    </rPh>
    <rPh sb="4" eb="6">
      <t>シエン</t>
    </rPh>
    <rPh sb="6" eb="8">
      <t>カンリ</t>
    </rPh>
    <rPh sb="8" eb="10">
      <t>セキニン</t>
    </rPh>
    <rPh sb="10" eb="11">
      <t>シャ</t>
    </rPh>
    <phoneticPr fontId="7"/>
  </si>
  <si>
    <t>児童指導員･･･①</t>
    <rPh sb="0" eb="2">
      <t>ジドウ</t>
    </rPh>
    <rPh sb="2" eb="5">
      <t>シドウイン</t>
    </rPh>
    <phoneticPr fontId="7"/>
  </si>
  <si>
    <t>保育士･･･②</t>
    <rPh sb="0" eb="2">
      <t>ホイク</t>
    </rPh>
    <rPh sb="2" eb="3">
      <t>シ</t>
    </rPh>
    <phoneticPr fontId="7"/>
  </si>
  <si>
    <t>理学療法士</t>
    <rPh sb="0" eb="2">
      <t>リガク</t>
    </rPh>
    <rPh sb="2" eb="4">
      <t>リョウホウ</t>
    </rPh>
    <rPh sb="4" eb="5">
      <t>シ</t>
    </rPh>
    <phoneticPr fontId="7"/>
  </si>
  <si>
    <t>作業療法士</t>
    <rPh sb="0" eb="2">
      <t>サギョウ</t>
    </rPh>
    <rPh sb="2" eb="4">
      <t>リョウホウ</t>
    </rPh>
    <rPh sb="4" eb="5">
      <t>シ</t>
    </rPh>
    <phoneticPr fontId="7"/>
  </si>
  <si>
    <t>心理指導担当職員</t>
    <rPh sb="0" eb="2">
      <t>シンリ</t>
    </rPh>
    <rPh sb="2" eb="4">
      <t>シドウ</t>
    </rPh>
    <rPh sb="4" eb="6">
      <t>タントウ</t>
    </rPh>
    <rPh sb="6" eb="8">
      <t>ショクイン</t>
    </rPh>
    <phoneticPr fontId="7"/>
  </si>
  <si>
    <t>職業指導員</t>
    <rPh sb="0" eb="2">
      <t>ショクギョウ</t>
    </rPh>
    <rPh sb="2" eb="5">
      <t>シドウイン</t>
    </rPh>
    <phoneticPr fontId="7"/>
  </si>
  <si>
    <t>栄養士</t>
    <rPh sb="0" eb="3">
      <t>エイヨウシ</t>
    </rPh>
    <phoneticPr fontId="7"/>
  </si>
  <si>
    <t>　</t>
    <phoneticPr fontId="7"/>
  </si>
  <si>
    <t>調理員</t>
    <rPh sb="0" eb="3">
      <t>チョウリイン</t>
    </rPh>
    <phoneticPr fontId="7"/>
  </si>
  <si>
    <t>その他従業員</t>
    <rPh sb="2" eb="3">
      <t>タ</t>
    </rPh>
    <rPh sb="3" eb="6">
      <t>ジュウギョウイン</t>
    </rPh>
    <phoneticPr fontId="7"/>
  </si>
  <si>
    <t>＿</t>
    <phoneticPr fontId="7"/>
  </si>
  <si>
    <t>合　計</t>
    <rPh sb="0" eb="1">
      <t>ゴウ</t>
    </rPh>
    <rPh sb="2" eb="3">
      <t>ケイ</t>
    </rPh>
    <phoneticPr fontId="7"/>
  </si>
  <si>
    <t>１．上段（　）内書きは非常勤数（常勤換算）</t>
    <rPh sb="16" eb="18">
      <t>ジョウキン</t>
    </rPh>
    <rPh sb="18" eb="20">
      <t>カンサン</t>
    </rPh>
    <phoneticPr fontId="7"/>
  </si>
  <si>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7"/>
  </si>
  <si>
    <t>（３）児童発達支援管理責任者の状況</t>
    <rPh sb="3" eb="5">
      <t>ジドウ</t>
    </rPh>
    <rPh sb="5" eb="7">
      <t>ハッタツ</t>
    </rPh>
    <rPh sb="7" eb="9">
      <t>シエン</t>
    </rPh>
    <rPh sb="9" eb="11">
      <t>カンリ</t>
    </rPh>
    <rPh sb="11" eb="13">
      <t>セキニン</t>
    </rPh>
    <rPh sb="13" eb="14">
      <t>シャ</t>
    </rPh>
    <rPh sb="15" eb="17">
      <t>ジョウキョウ</t>
    </rPh>
    <phoneticPr fontId="7"/>
  </si>
  <si>
    <t>児童発達支援管理責任者経歴書</t>
    <rPh sb="0" eb="2">
      <t>ジドウ</t>
    </rPh>
    <rPh sb="2" eb="4">
      <t>ハッタツ</t>
    </rPh>
    <rPh sb="4" eb="6">
      <t>シエン</t>
    </rPh>
    <rPh sb="6" eb="8">
      <t>カンリ</t>
    </rPh>
    <rPh sb="8" eb="10">
      <t>セキニン</t>
    </rPh>
    <rPh sb="10" eb="11">
      <t>シャ</t>
    </rPh>
    <phoneticPr fontId="7"/>
  </si>
  <si>
    <t>事業所の名称</t>
    <rPh sb="0" eb="3">
      <t>ジギョウショ</t>
    </rPh>
    <rPh sb="4" eb="6">
      <t>メイショウ</t>
    </rPh>
    <phoneticPr fontId="7"/>
  </si>
  <si>
    <t>サービス種類</t>
    <rPh sb="4" eb="6">
      <t>シュルイ</t>
    </rPh>
    <phoneticPr fontId="7"/>
  </si>
  <si>
    <t>兼務状況</t>
    <rPh sb="0" eb="2">
      <t>ケンム</t>
    </rPh>
    <rPh sb="2" eb="4">
      <t>ジョウキョウ</t>
    </rPh>
    <phoneticPr fontId="7"/>
  </si>
  <si>
    <t>生年月日</t>
    <rPh sb="0" eb="2">
      <t>セイネン</t>
    </rPh>
    <rPh sb="2" eb="4">
      <t>ガッピ</t>
    </rPh>
    <phoneticPr fontId="7"/>
  </si>
  <si>
    <t>　　年　　月　　日</t>
    <rPh sb="2" eb="3">
      <t>ネン</t>
    </rPh>
    <rPh sb="5" eb="6">
      <t>ガツ</t>
    </rPh>
    <rPh sb="8" eb="9">
      <t>ヒ</t>
    </rPh>
    <phoneticPr fontId="7"/>
  </si>
  <si>
    <t>当事業所の児童発達支援管理責任者の就任日</t>
    <rPh sb="0" eb="1">
      <t>トウ</t>
    </rPh>
    <rPh sb="1" eb="4">
      <t>ジギョウショ</t>
    </rPh>
    <rPh sb="5" eb="7">
      <t>ジドウ</t>
    </rPh>
    <rPh sb="7" eb="9">
      <t>ハッタツ</t>
    </rPh>
    <rPh sb="9" eb="11">
      <t>シエン</t>
    </rPh>
    <rPh sb="11" eb="13">
      <t>カンリ</t>
    </rPh>
    <rPh sb="13" eb="16">
      <t>セキニンシャ</t>
    </rPh>
    <rPh sb="17" eb="19">
      <t>シュウニン</t>
    </rPh>
    <rPh sb="19" eb="20">
      <t>ビ</t>
    </rPh>
    <phoneticPr fontId="7"/>
  </si>
  <si>
    <t>　　　年　　　月　　　日　～</t>
    <rPh sb="3" eb="4">
      <t>ネン</t>
    </rPh>
    <rPh sb="7" eb="8">
      <t>ガツ</t>
    </rPh>
    <rPh sb="11" eb="12">
      <t>ヒ</t>
    </rPh>
    <phoneticPr fontId="7"/>
  </si>
  <si>
    <t>障害者・児童の直接支援期間の年月数</t>
    <rPh sb="0" eb="3">
      <t>ショウガイシャ</t>
    </rPh>
    <rPh sb="4" eb="6">
      <t>ジドウ</t>
    </rPh>
    <rPh sb="7" eb="9">
      <t>チョクセツ</t>
    </rPh>
    <rPh sb="9" eb="11">
      <t>シエン</t>
    </rPh>
    <rPh sb="11" eb="13">
      <t>キカン</t>
    </rPh>
    <rPh sb="14" eb="15">
      <t>ネン</t>
    </rPh>
    <rPh sb="15" eb="17">
      <t>ツキスウ</t>
    </rPh>
    <phoneticPr fontId="7"/>
  </si>
  <si>
    <t>年</t>
    <rPh sb="0" eb="1">
      <t>ネン</t>
    </rPh>
    <phoneticPr fontId="7"/>
  </si>
  <si>
    <t>月</t>
    <rPh sb="0" eb="1">
      <t>ツキ</t>
    </rPh>
    <phoneticPr fontId="7"/>
  </si>
  <si>
    <t>←注）３年間以上必須</t>
    <rPh sb="1" eb="2">
      <t>チュウ</t>
    </rPh>
    <rPh sb="4" eb="5">
      <t>ネン</t>
    </rPh>
    <rPh sb="5" eb="6">
      <t>カン</t>
    </rPh>
    <rPh sb="6" eb="8">
      <t>イジョウ</t>
    </rPh>
    <rPh sb="8" eb="10">
      <t>ヒッス</t>
    </rPh>
    <phoneticPr fontId="7"/>
  </si>
  <si>
    <t>主な職歴等</t>
    <rPh sb="0" eb="1">
      <t>オモ</t>
    </rPh>
    <rPh sb="2" eb="4">
      <t>ショクレキ</t>
    </rPh>
    <rPh sb="4" eb="5">
      <t>トウ</t>
    </rPh>
    <phoneticPr fontId="7"/>
  </si>
  <si>
    <t>年　月</t>
    <rPh sb="0" eb="1">
      <t>ネン</t>
    </rPh>
    <rPh sb="2" eb="3">
      <t>ガツ</t>
    </rPh>
    <phoneticPr fontId="7"/>
  </si>
  <si>
    <t>～</t>
    <phoneticPr fontId="7"/>
  </si>
  <si>
    <t>年　月</t>
    <phoneticPr fontId="7"/>
  </si>
  <si>
    <t>月数</t>
    <rPh sb="0" eb="1">
      <t>ツキ</t>
    </rPh>
    <rPh sb="1" eb="2">
      <t>スウ</t>
    </rPh>
    <phoneticPr fontId="7"/>
  </si>
  <si>
    <t>勤務先等</t>
    <rPh sb="0" eb="2">
      <t>キンム</t>
    </rPh>
    <rPh sb="2" eb="3">
      <t>サキ</t>
    </rPh>
    <rPh sb="3" eb="4">
      <t>トウ</t>
    </rPh>
    <phoneticPr fontId="7"/>
  </si>
  <si>
    <t>職務内容</t>
    <rPh sb="0" eb="2">
      <t>ショクム</t>
    </rPh>
    <rPh sb="2" eb="4">
      <t>ナイヨウ</t>
    </rPh>
    <phoneticPr fontId="7"/>
  </si>
  <si>
    <t>平成26年４月</t>
    <rPh sb="0" eb="2">
      <t>ヘイセイ</t>
    </rPh>
    <rPh sb="4" eb="5">
      <t>ネン</t>
    </rPh>
    <rPh sb="6" eb="7">
      <t>ツキ</t>
    </rPh>
    <phoneticPr fontId="7"/>
  </si>
  <si>
    <t>平成27年２月</t>
    <phoneticPr fontId="7"/>
  </si>
  <si>
    <t>11月</t>
    <rPh sb="2" eb="3">
      <t>ツキ</t>
    </rPh>
    <phoneticPr fontId="7"/>
  </si>
  <si>
    <t>放課後等デイサービス○○</t>
    <rPh sb="0" eb="3">
      <t>ホウカゴ</t>
    </rPh>
    <rPh sb="3" eb="4">
      <t>トウ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</si>
  <si>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</si>
  <si>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</si>
  <si>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</si>
  <si>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職務に関連する研修の受講状況</t>
    <rPh sb="0" eb="2">
      <t>ショクム</t>
    </rPh>
    <rPh sb="3" eb="5">
      <t>カンレン</t>
    </rPh>
    <rPh sb="7" eb="9">
      <t>ケンシュウ</t>
    </rPh>
    <rPh sb="10" eb="12">
      <t>ジュコウ</t>
    </rPh>
    <rPh sb="12" eb="14">
      <t>ジョウキョウ</t>
    </rPh>
    <phoneticPr fontId="7"/>
  </si>
  <si>
    <t>児童発達支援管理責任者研修</t>
    <rPh sb="0" eb="2">
      <t>ジドウ</t>
    </rPh>
    <rPh sb="2" eb="4">
      <t>ハッタツ</t>
    </rPh>
    <rPh sb="4" eb="6">
      <t>シエン</t>
    </rPh>
    <rPh sb="6" eb="8">
      <t>カンリ</t>
    </rPh>
    <rPh sb="8" eb="11">
      <t>セキニンシャ</t>
    </rPh>
    <rPh sb="11" eb="13">
      <t>ケンシュウ</t>
    </rPh>
    <phoneticPr fontId="7"/>
  </si>
  <si>
    <t>旧児発管研修：　　年　　月修了
　　基礎研修：　　年　　月修了
　　実践研修：　　年　　月修了</t>
    <rPh sb="0" eb="1">
      <t>キュウ</t>
    </rPh>
    <rPh sb="1" eb="2">
      <t>ジ</t>
    </rPh>
    <rPh sb="2" eb="3">
      <t>ハツ</t>
    </rPh>
    <rPh sb="3" eb="4">
      <t>カン</t>
    </rPh>
    <rPh sb="4" eb="6">
      <t>ケンシュウ</t>
    </rPh>
    <rPh sb="9" eb="10">
      <t>ネン</t>
    </rPh>
    <rPh sb="12" eb="13">
      <t>ガツ</t>
    </rPh>
    <rPh sb="13" eb="15">
      <t>シュウリョウ</t>
    </rPh>
    <rPh sb="18" eb="20">
      <t>キソ</t>
    </rPh>
    <rPh sb="20" eb="22">
      <t>ケンシュウ</t>
    </rPh>
    <rPh sb="29" eb="31">
      <t>シュウリョウ</t>
    </rPh>
    <rPh sb="34" eb="36">
      <t>ジッセン</t>
    </rPh>
    <rPh sb="36" eb="38">
      <t>ケンシュウ</t>
    </rPh>
    <rPh sb="41" eb="42">
      <t>ネン</t>
    </rPh>
    <rPh sb="44" eb="45">
      <t>ガツ</t>
    </rPh>
    <rPh sb="45" eb="47">
      <t>シュウリョウ</t>
    </rPh>
    <phoneticPr fontId="7"/>
  </si>
  <si>
    <t>児童発達支援管理責任者更新研修</t>
    <rPh sb="0" eb="2">
      <t>ジドウ</t>
    </rPh>
    <rPh sb="2" eb="4">
      <t>ハッタツ</t>
    </rPh>
    <rPh sb="4" eb="6">
      <t>シエン</t>
    </rPh>
    <rPh sb="6" eb="8">
      <t>カンリ</t>
    </rPh>
    <rPh sb="8" eb="11">
      <t>セキニンシャ</t>
    </rPh>
    <rPh sb="11" eb="13">
      <t>コウシン</t>
    </rPh>
    <rPh sb="13" eb="15">
      <t>ケンシュウ</t>
    </rPh>
    <phoneticPr fontId="7"/>
  </si>
  <si>
    <t>　　年　　月修了</t>
    <rPh sb="6" eb="8">
      <t>シュウリョウ</t>
    </rPh>
    <phoneticPr fontId="7"/>
  </si>
  <si>
    <t>サービス管理責任者研修（旧体系）</t>
    <rPh sb="4" eb="6">
      <t>カンリ</t>
    </rPh>
    <rPh sb="6" eb="8">
      <t>セキニン</t>
    </rPh>
    <rPh sb="8" eb="9">
      <t>シャ</t>
    </rPh>
    <rPh sb="9" eb="11">
      <t>ケンシュウ</t>
    </rPh>
    <rPh sb="12" eb="15">
      <t>キュウタイケイ</t>
    </rPh>
    <phoneticPr fontId="7"/>
  </si>
  <si>
    <t>相談支援従事者初任者研修
（障害者ケアマネジメント研修）</t>
    <rPh sb="0" eb="2">
      <t>ソウダン</t>
    </rPh>
    <rPh sb="2" eb="4">
      <t>シエン</t>
    </rPh>
    <rPh sb="4" eb="7">
      <t>ジュウジシャ</t>
    </rPh>
    <rPh sb="7" eb="10">
      <t>ショニンシャ</t>
    </rPh>
    <rPh sb="10" eb="12">
      <t>ケンシュウ</t>
    </rPh>
    <rPh sb="14" eb="17">
      <t>ショウガイシャ</t>
    </rPh>
    <rPh sb="25" eb="27">
      <t>ケンシュウ</t>
    </rPh>
    <phoneticPr fontId="7"/>
  </si>
  <si>
    <t>注１）　本表は児童発達支援管理責任者ごとに作成してください。</t>
    <rPh sb="0" eb="1">
      <t>チュウ</t>
    </rPh>
    <rPh sb="7" eb="9">
      <t>ジドウ</t>
    </rPh>
    <rPh sb="9" eb="11">
      <t>ハッタツ</t>
    </rPh>
    <rPh sb="11" eb="13">
      <t>シエン</t>
    </rPh>
    <rPh sb="13" eb="15">
      <t>カンリ</t>
    </rPh>
    <rPh sb="15" eb="18">
      <t>セキニンシャ</t>
    </rPh>
    <phoneticPr fontId="7"/>
  </si>
  <si>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7"/>
  </si>
  <si>
    <r>
      <t>注３）　</t>
    </r>
    <r>
      <rPr>
        <u/>
        <sz val="10"/>
        <rFont val="HGｺﾞｼｯｸM"/>
        <family val="3"/>
        <charset val="128"/>
      </rPr>
      <t>児童発達支援管理責任者研修を修了した旨の証明書</t>
    </r>
    <r>
      <rPr>
        <sz val="10"/>
        <rFont val="HGｺﾞｼｯｸM"/>
        <family val="3"/>
        <charset val="128"/>
      </rPr>
      <t>及び</t>
    </r>
    <r>
      <rPr>
        <u/>
        <sz val="10"/>
        <rFont val="HGｺﾞｼｯｸM"/>
        <family val="3"/>
        <charset val="128"/>
      </rPr>
      <t xml:space="preserve">相談支援従事者初任者研修を修了した旨
</t>
    </r>
    <r>
      <rPr>
        <sz val="10"/>
        <rFont val="HGｺﾞｼｯｸM"/>
        <family val="3"/>
        <charset val="128"/>
      </rPr>
      <t>　　　</t>
    </r>
    <r>
      <rPr>
        <u/>
        <sz val="10"/>
        <rFont val="HGｺﾞｼｯｸM"/>
        <family val="3"/>
        <charset val="128"/>
      </rPr>
      <t>の証明書</t>
    </r>
    <r>
      <rPr>
        <sz val="10"/>
        <rFont val="HGｺﾞｼｯｸM"/>
        <family val="3"/>
        <charset val="128"/>
      </rPr>
      <t>を添付すること（実務経験証明書は不要）。</t>
    </r>
    <rPh sb="0" eb="1">
      <t>チュウ</t>
    </rPh>
    <rPh sb="4" eb="6">
      <t>ジドウ</t>
    </rPh>
    <rPh sb="6" eb="8">
      <t>ハッタツ</t>
    </rPh>
    <rPh sb="8" eb="10">
      <t>シエン</t>
    </rPh>
    <rPh sb="10" eb="12">
      <t>カンリ</t>
    </rPh>
    <rPh sb="12" eb="15">
      <t>セキニンシャ</t>
    </rPh>
    <rPh sb="15" eb="17">
      <t>ケンシュウ</t>
    </rPh>
    <rPh sb="27" eb="28">
      <t>オヨ</t>
    </rPh>
    <rPh sb="42" eb="44">
      <t>シュウリョウ</t>
    </rPh>
    <rPh sb="46" eb="47">
      <t>ムネ</t>
    </rPh>
    <rPh sb="52" eb="55">
      <t>ショウメイショ</t>
    </rPh>
    <rPh sb="56" eb="58">
      <t>テンプ</t>
    </rPh>
    <rPh sb="63" eb="65">
      <t>ジツム</t>
    </rPh>
    <rPh sb="65" eb="67">
      <t>ケイケン</t>
    </rPh>
    <rPh sb="67" eb="70">
      <t>ショウメイショ</t>
    </rPh>
    <rPh sb="71" eb="73">
      <t>フヨウ</t>
    </rPh>
    <phoneticPr fontId="7"/>
  </si>
  <si>
    <r>
      <t>注４）　</t>
    </r>
    <r>
      <rPr>
        <b/>
        <sz val="10"/>
        <rFont val="HGｺﾞｼｯｸM"/>
        <family val="3"/>
        <charset val="128"/>
      </rPr>
      <t>実務経験、研修要件を満たしていない場合、児童発達支援管理責任者欠如減算、</t>
    </r>
    <rPh sb="0" eb="1">
      <t>チュウ</t>
    </rPh>
    <rPh sb="4" eb="6">
      <t>ジツム</t>
    </rPh>
    <rPh sb="6" eb="8">
      <t>ケイケン</t>
    </rPh>
    <rPh sb="9" eb="11">
      <t>ケンシュウ</t>
    </rPh>
    <rPh sb="11" eb="13">
      <t>ヨウケン</t>
    </rPh>
    <rPh sb="14" eb="15">
      <t>ミ</t>
    </rPh>
    <rPh sb="21" eb="23">
      <t>バアイ</t>
    </rPh>
    <rPh sb="24" eb="26">
      <t>ジドウ</t>
    </rPh>
    <rPh sb="26" eb="28">
      <t>ハッタツ</t>
    </rPh>
    <rPh sb="28" eb="30">
      <t>シエン</t>
    </rPh>
    <rPh sb="30" eb="32">
      <t>カンリ</t>
    </rPh>
    <rPh sb="32" eb="35">
      <t>セキニンシャ</t>
    </rPh>
    <rPh sb="35" eb="37">
      <t>ケツジョ</t>
    </rPh>
    <rPh sb="37" eb="39">
      <t>ゲンサン</t>
    </rPh>
    <phoneticPr fontId="7"/>
  </si>
  <si>
    <t>２ サービス提供情報</t>
    <rPh sb="6" eb="8">
      <t>テイキョウ</t>
    </rPh>
    <rPh sb="8" eb="10">
      <t>ジョウホウ</t>
    </rPh>
    <phoneticPr fontId="7"/>
  </si>
  <si>
    <t>営 業 日
(該当箇所に○)</t>
    <rPh sb="0" eb="5">
      <t>エイギョウビ</t>
    </rPh>
    <rPh sb="7" eb="9">
      <t>ガイトウ</t>
    </rPh>
    <rPh sb="9" eb="11">
      <t>カショ</t>
    </rPh>
    <phoneticPr fontId="7"/>
  </si>
  <si>
    <t>単位</t>
    <rPh sb="0" eb="2">
      <t>タンイ</t>
    </rPh>
    <phoneticPr fontId="7"/>
  </si>
  <si>
    <t>日</t>
    <rPh sb="0" eb="1">
      <t>ヒ</t>
    </rPh>
    <phoneticPr fontId="7"/>
  </si>
  <si>
    <t>火</t>
    <rPh sb="0" eb="1">
      <t>ヒ</t>
    </rPh>
    <phoneticPr fontId="7"/>
  </si>
  <si>
    <t>水</t>
    <rPh sb="0" eb="1">
      <t>ミズ</t>
    </rPh>
    <phoneticPr fontId="7"/>
  </si>
  <si>
    <t>木</t>
    <rPh sb="0" eb="1">
      <t>キ</t>
    </rPh>
    <phoneticPr fontId="7"/>
  </si>
  <si>
    <t>土</t>
    <rPh sb="0" eb="1">
      <t>ツチ</t>
    </rPh>
    <phoneticPr fontId="7"/>
  </si>
  <si>
    <t>祝</t>
    <rPh sb="0" eb="1">
      <t>シュク</t>
    </rPh>
    <phoneticPr fontId="7"/>
  </si>
  <si>
    <t>その他年間の休日</t>
    <rPh sb="0" eb="3">
      <t>ソノタ</t>
    </rPh>
    <rPh sb="3" eb="5">
      <t>ネンカン</t>
    </rPh>
    <rPh sb="6" eb="8">
      <t>キュウジツ</t>
    </rPh>
    <phoneticPr fontId="7"/>
  </si>
  <si>
    <t>①</t>
    <phoneticPr fontId="7"/>
  </si>
  <si>
    <t>②</t>
    <phoneticPr fontId="7"/>
  </si>
  <si>
    <t>営業時間</t>
    <rPh sb="0" eb="2">
      <t>エイギョウ</t>
    </rPh>
    <rPh sb="2" eb="4">
      <t>ジカン</t>
    </rPh>
    <phoneticPr fontId="7"/>
  </si>
  <si>
    <t>平日</t>
    <rPh sb="0" eb="2">
      <t>ヘイジツ</t>
    </rPh>
    <phoneticPr fontId="7"/>
  </si>
  <si>
    <t>～</t>
    <phoneticPr fontId="7"/>
  </si>
  <si>
    <t>土曜</t>
    <rPh sb="0" eb="2">
      <t>ドヨウ</t>
    </rPh>
    <phoneticPr fontId="7"/>
  </si>
  <si>
    <t>～</t>
    <phoneticPr fontId="7"/>
  </si>
  <si>
    <t>日/祝</t>
    <rPh sb="0" eb="1">
      <t>ヒ</t>
    </rPh>
    <rPh sb="2" eb="3">
      <t>シュク</t>
    </rPh>
    <phoneticPr fontId="7"/>
  </si>
  <si>
    <t>②</t>
    <phoneticPr fontId="7"/>
  </si>
  <si>
    <t>～</t>
    <phoneticPr fontId="7"/>
  </si>
  <si>
    <t>備考（その他時間があれば記入）</t>
    <rPh sb="0" eb="2">
      <t>ビコウ</t>
    </rPh>
    <rPh sb="3" eb="6">
      <t>ソノタ</t>
    </rPh>
    <rPh sb="6" eb="8">
      <t>ジカン</t>
    </rPh>
    <rPh sb="12" eb="14">
      <t>キニュウ</t>
    </rPh>
    <phoneticPr fontId="7"/>
  </si>
  <si>
    <t>サービス
提供時間</t>
    <rPh sb="5" eb="7">
      <t>テイキョウ</t>
    </rPh>
    <rPh sb="7" eb="9">
      <t>ジカン</t>
    </rPh>
    <phoneticPr fontId="7"/>
  </si>
  <si>
    <t>通常の事業の実施地域</t>
    <rPh sb="0" eb="2">
      <t>ツウジョウ</t>
    </rPh>
    <rPh sb="3" eb="5">
      <t>ジギョウ</t>
    </rPh>
    <rPh sb="6" eb="8">
      <t>ジッシ</t>
    </rPh>
    <rPh sb="8" eb="10">
      <t>チイキ</t>
    </rPh>
    <phoneticPr fontId="7"/>
  </si>
  <si>
    <t>※「サービス提供時間」は、運営規程に定める「障害児の受入体制が整っている時間」を示し、当該時間が「４時間未満」又は「４時間以上、６時間未満」の場合は、開所時間減算の対象となります。減算の必要があるにもかかわらず、減算されていない場合は、過誤調整による返還手続きを行ってください。</t>
    <rPh sb="6" eb="8">
      <t>テイキョウ</t>
    </rPh>
    <rPh sb="8" eb="10">
      <t>ジカン</t>
    </rPh>
    <rPh sb="13" eb="15">
      <t>ウンエイ</t>
    </rPh>
    <rPh sb="15" eb="17">
      <t>キテイ</t>
    </rPh>
    <rPh sb="18" eb="19">
      <t>サダ</t>
    </rPh>
    <rPh sb="22" eb="25">
      <t>ショウガイジ</t>
    </rPh>
    <rPh sb="26" eb="28">
      <t>ウケイレ</t>
    </rPh>
    <rPh sb="28" eb="30">
      <t>タイセイ</t>
    </rPh>
    <rPh sb="31" eb="32">
      <t>トトノ</t>
    </rPh>
    <rPh sb="36" eb="38">
      <t>ジカン</t>
    </rPh>
    <rPh sb="40" eb="41">
      <t>シメ</t>
    </rPh>
    <rPh sb="43" eb="45">
      <t>トウガイ</t>
    </rPh>
    <rPh sb="45" eb="47">
      <t>ジカン</t>
    </rPh>
    <rPh sb="50" eb="52">
      <t>ジカン</t>
    </rPh>
    <rPh sb="52" eb="54">
      <t>ミマン</t>
    </rPh>
    <rPh sb="55" eb="56">
      <t>マタ</t>
    </rPh>
    <rPh sb="59" eb="61">
      <t>ジカン</t>
    </rPh>
    <rPh sb="61" eb="63">
      <t>イジョウ</t>
    </rPh>
    <rPh sb="65" eb="67">
      <t>ジカン</t>
    </rPh>
    <rPh sb="67" eb="69">
      <t>ミマン</t>
    </rPh>
    <rPh sb="71" eb="73">
      <t>バアイ</t>
    </rPh>
    <rPh sb="75" eb="77">
      <t>カイショ</t>
    </rPh>
    <rPh sb="77" eb="79">
      <t>ジカン</t>
    </rPh>
    <rPh sb="79" eb="81">
      <t>ゲンサン</t>
    </rPh>
    <rPh sb="82" eb="84">
      <t>タイショウ</t>
    </rPh>
    <rPh sb="118" eb="120">
      <t>カゴ</t>
    </rPh>
    <phoneticPr fontId="7"/>
  </si>
  <si>
    <t>イ　放課後等デイサービス</t>
    <rPh sb="2" eb="5">
      <t>ホウカゴ</t>
    </rPh>
    <rPh sb="5" eb="6">
      <t>トウ</t>
    </rPh>
    <phoneticPr fontId="7"/>
  </si>
  <si>
    <t>②</t>
    <phoneticPr fontId="7"/>
  </si>
  <si>
    <t>①</t>
    <phoneticPr fontId="7"/>
  </si>
  <si>
    <t>～</t>
    <phoneticPr fontId="7"/>
  </si>
  <si>
    <t>～</t>
    <phoneticPr fontId="7"/>
  </si>
  <si>
    <t>①</t>
    <phoneticPr fontId="7"/>
  </si>
  <si>
    <t>②</t>
    <phoneticPr fontId="7"/>
  </si>
  <si>
    <t>※　「サービス提供時間」は、運営規程に定める「障害児の受入体制が整っている時間」を示し、当該時間が「４時間未満」　又は「４時間以上、６時間未満」の場合は、開所時間減算の対象となります。減算の必要があるにもかかわらず、減算されていない場合は、過誤調整による返還手続きを行ってください。
　ただし、授業終了後の場合については、開所時間減算の対象となりません。</t>
    <rPh sb="7" eb="9">
      <t>テイキョウ</t>
    </rPh>
    <rPh sb="9" eb="11">
      <t>ジカン</t>
    </rPh>
    <rPh sb="23" eb="26">
      <t>ショウガイジ</t>
    </rPh>
    <rPh sb="27" eb="29">
      <t>ウケイレ</t>
    </rPh>
    <rPh sb="29" eb="31">
      <t>タイセイ</t>
    </rPh>
    <rPh sb="32" eb="33">
      <t>トトノ</t>
    </rPh>
    <rPh sb="37" eb="39">
      <t>ジカン</t>
    </rPh>
    <rPh sb="41" eb="42">
      <t>シメ</t>
    </rPh>
    <rPh sb="44" eb="46">
      <t>トウガイ</t>
    </rPh>
    <rPh sb="46" eb="48">
      <t>ジカン</t>
    </rPh>
    <rPh sb="73" eb="75">
      <t>バアイ</t>
    </rPh>
    <rPh sb="77" eb="79">
      <t>カイショ</t>
    </rPh>
    <rPh sb="79" eb="81">
      <t>ジカン</t>
    </rPh>
    <rPh sb="81" eb="83">
      <t>ゲンサン</t>
    </rPh>
    <rPh sb="84" eb="86">
      <t>タイショウ</t>
    </rPh>
    <rPh sb="147" eb="149">
      <t>ジュギョウ</t>
    </rPh>
    <rPh sb="149" eb="152">
      <t>シュウリョウゴ</t>
    </rPh>
    <rPh sb="153" eb="155">
      <t>バアイ</t>
    </rPh>
    <rPh sb="161" eb="163">
      <t>カイショ</t>
    </rPh>
    <rPh sb="163" eb="165">
      <t>ジカン</t>
    </rPh>
    <rPh sb="165" eb="167">
      <t>ゲンサン</t>
    </rPh>
    <rPh sb="168" eb="170">
      <t>タイショウ</t>
    </rPh>
    <phoneticPr fontId="7"/>
  </si>
  <si>
    <t>ウ　保育所等訪問支援</t>
    <rPh sb="2" eb="5">
      <t>ホイクショ</t>
    </rPh>
    <rPh sb="5" eb="6">
      <t>トウ</t>
    </rPh>
    <rPh sb="6" eb="8">
      <t>ホウモン</t>
    </rPh>
    <rPh sb="8" eb="10">
      <t>シエン</t>
    </rPh>
    <phoneticPr fontId="7"/>
  </si>
  <si>
    <t>～</t>
    <phoneticPr fontId="7"/>
  </si>
  <si>
    <t>～</t>
    <phoneticPr fontId="7"/>
  </si>
  <si>
    <t>～</t>
    <phoneticPr fontId="7"/>
  </si>
  <si>
    <t>エ　居宅訪問型児童発達支援</t>
    <rPh sb="2" eb="4">
      <t>キョタク</t>
    </rPh>
    <rPh sb="4" eb="7">
      <t>ホウモンガタ</t>
    </rPh>
    <rPh sb="7" eb="9">
      <t>ジドウ</t>
    </rPh>
    <rPh sb="9" eb="11">
      <t>ハッタツ</t>
    </rPh>
    <rPh sb="11" eb="13">
      <t>シエン</t>
    </rPh>
    <phoneticPr fontId="7"/>
  </si>
  <si>
    <t>回</t>
    <rPh sb="0" eb="1">
      <t>カイ</t>
    </rPh>
    <phoneticPr fontId="7"/>
  </si>
  <si>
    <t>件</t>
    <rPh sb="0" eb="1">
      <t>ケン</t>
    </rPh>
    <phoneticPr fontId="7"/>
  </si>
  <si>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7"/>
  </si>
  <si>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7"/>
  </si>
  <si>
    <t>（１）　防火対策</t>
    <rPh sb="4" eb="6">
      <t>ボウカ</t>
    </rPh>
    <rPh sb="6" eb="8">
      <t>タイサク</t>
    </rPh>
    <phoneticPr fontId="7"/>
  </si>
  <si>
    <t>消防計画の届出（直近）</t>
    <rPh sb="0" eb="2">
      <t>ショウボウ</t>
    </rPh>
    <rPh sb="2" eb="4">
      <t>ケイカク</t>
    </rPh>
    <rPh sb="5" eb="7">
      <t>トドケデ</t>
    </rPh>
    <rPh sb="8" eb="10">
      <t>チョッキン</t>
    </rPh>
    <phoneticPr fontId="7"/>
  </si>
  <si>
    <t>防火管理者の届出</t>
    <rPh sb="0" eb="2">
      <t>ボウカ</t>
    </rPh>
    <rPh sb="2" eb="4">
      <t>カンリ</t>
    </rPh>
    <rPh sb="4" eb="5">
      <t>シャ</t>
    </rPh>
    <rPh sb="6" eb="8">
      <t>トドケデ</t>
    </rPh>
    <phoneticPr fontId="7"/>
  </si>
  <si>
    <t>消防計画
予定回数</t>
    <rPh sb="0" eb="2">
      <t>ショウボウ</t>
    </rPh>
    <rPh sb="2" eb="4">
      <t>ケイカク</t>
    </rPh>
    <rPh sb="5" eb="7">
      <t>ヨテイ</t>
    </rPh>
    <rPh sb="7" eb="9">
      <t>カイスウ</t>
    </rPh>
    <phoneticPr fontId="7"/>
  </si>
  <si>
    <t>回数</t>
    <phoneticPr fontId="7"/>
  </si>
  <si>
    <t>実施月</t>
    <rPh sb="0" eb="2">
      <t>ジッシ</t>
    </rPh>
    <rPh sb="2" eb="3">
      <t>ツキ</t>
    </rPh>
    <phoneticPr fontId="7"/>
  </si>
  <si>
    <t>消防訓練</t>
    <rPh sb="0" eb="2">
      <t>ショウボウ</t>
    </rPh>
    <rPh sb="2" eb="4">
      <t>クンレン</t>
    </rPh>
    <phoneticPr fontId="7"/>
  </si>
  <si>
    <t>避難訓練</t>
    <rPh sb="0" eb="2">
      <t>ヒナン</t>
    </rPh>
    <rPh sb="2" eb="4">
      <t>クンレン</t>
    </rPh>
    <phoneticPr fontId="7"/>
  </si>
  <si>
    <t>通報訓練</t>
    <rPh sb="0" eb="2">
      <t>ツウホウ</t>
    </rPh>
    <rPh sb="2" eb="4">
      <t>クンレン</t>
    </rPh>
    <phoneticPr fontId="7"/>
  </si>
  <si>
    <t>消火訓練</t>
    <rPh sb="0" eb="2">
      <t>ショウカ</t>
    </rPh>
    <rPh sb="2" eb="4">
      <t>クンレン</t>
    </rPh>
    <phoneticPr fontId="7"/>
  </si>
  <si>
    <t>消防署立入検査（直近）</t>
    <rPh sb="0" eb="2">
      <t>ショウボウ</t>
    </rPh>
    <rPh sb="2" eb="3">
      <t>ショ</t>
    </rPh>
    <rPh sb="3" eb="4">
      <t>タ</t>
    </rPh>
    <rPh sb="4" eb="5">
      <t>イ</t>
    </rPh>
    <rPh sb="5" eb="7">
      <t>ケンサ</t>
    </rPh>
    <rPh sb="8" eb="10">
      <t>チョッキン</t>
    </rPh>
    <phoneticPr fontId="7"/>
  </si>
  <si>
    <t>指導指示等</t>
    <rPh sb="0" eb="2">
      <t>シドウ</t>
    </rPh>
    <rPh sb="2" eb="4">
      <t>シジ</t>
    </rPh>
    <rPh sb="4" eb="5">
      <t>トウ</t>
    </rPh>
    <phoneticPr fontId="7"/>
  </si>
  <si>
    <t>文書</t>
    <rPh sb="0" eb="2">
      <t>ブンショ</t>
    </rPh>
    <phoneticPr fontId="7"/>
  </si>
  <si>
    <t>口頭</t>
    <rPh sb="0" eb="2">
      <t>コウトウ</t>
    </rPh>
    <phoneticPr fontId="7"/>
  </si>
  <si>
    <t>上記指導指示等に
対する改善措置</t>
    <rPh sb="0" eb="2">
      <t>ジョウキ</t>
    </rPh>
    <rPh sb="2" eb="4">
      <t>シドウ</t>
    </rPh>
    <rPh sb="4" eb="6">
      <t>シジ</t>
    </rPh>
    <rPh sb="6" eb="7">
      <t>トウ</t>
    </rPh>
    <rPh sb="9" eb="10">
      <t>タイ</t>
    </rPh>
    <rPh sb="12" eb="14">
      <t>カイゼン</t>
    </rPh>
    <rPh sb="14" eb="16">
      <t>ソチ</t>
    </rPh>
    <phoneticPr fontId="7"/>
  </si>
  <si>
    <t>防災設備点検</t>
    <rPh sb="0" eb="2">
      <t>ボウサイ</t>
    </rPh>
    <rPh sb="2" eb="4">
      <t>セツビ</t>
    </rPh>
    <rPh sb="4" eb="6">
      <t>テンケン</t>
    </rPh>
    <phoneticPr fontId="7"/>
  </si>
  <si>
    <t>業者委託</t>
    <rPh sb="0" eb="2">
      <t>ギョウシャ</t>
    </rPh>
    <rPh sb="2" eb="4">
      <t>イタク</t>
    </rPh>
    <phoneticPr fontId="7"/>
  </si>
  <si>
    <t>回数</t>
    <rPh sb="0" eb="2">
      <t>カイスウ</t>
    </rPh>
    <phoneticPr fontId="7"/>
  </si>
  <si>
    <t>実施日</t>
    <rPh sb="0" eb="3">
      <t>ジッシビ</t>
    </rPh>
    <phoneticPr fontId="7"/>
  </si>
  <si>
    <t>業者名</t>
    <rPh sb="0" eb="2">
      <t>ギョウシャ</t>
    </rPh>
    <rPh sb="2" eb="3">
      <t>メイ</t>
    </rPh>
    <phoneticPr fontId="7"/>
  </si>
  <si>
    <t>１回目</t>
    <rPh sb="1" eb="3">
      <t>カイメ</t>
    </rPh>
    <phoneticPr fontId="7"/>
  </si>
  <si>
    <t>２回目</t>
    <rPh sb="1" eb="3">
      <t>カイメ</t>
    </rPh>
    <phoneticPr fontId="7"/>
  </si>
  <si>
    <t>自主点検</t>
    <rPh sb="0" eb="2">
      <t>ジシュ</t>
    </rPh>
    <rPh sb="2" eb="4">
      <t>テンケン</t>
    </rPh>
    <phoneticPr fontId="7"/>
  </si>
  <si>
    <t>点検事項</t>
    <rPh sb="0" eb="2">
      <t>テンケン</t>
    </rPh>
    <rPh sb="2" eb="4">
      <t>ジコウ</t>
    </rPh>
    <phoneticPr fontId="7"/>
  </si>
  <si>
    <t>頻度</t>
    <rPh sb="0" eb="2">
      <t>ヒンド</t>
    </rPh>
    <phoneticPr fontId="7"/>
  </si>
  <si>
    <t>回／年</t>
    <rPh sb="0" eb="1">
      <t>カイ</t>
    </rPh>
    <rPh sb="2" eb="3">
      <t>ドシ</t>
    </rPh>
    <phoneticPr fontId="7"/>
  </si>
  <si>
    <t>（２）　防災対策</t>
    <rPh sb="4" eb="6">
      <t>ボウサイ</t>
    </rPh>
    <rPh sb="6" eb="8">
      <t>タイサク</t>
    </rPh>
    <phoneticPr fontId="7"/>
  </si>
  <si>
    <t>該当の警戒区域</t>
    <rPh sb="0" eb="2">
      <t>ガイトウ</t>
    </rPh>
    <rPh sb="3" eb="5">
      <t>ケイカイ</t>
    </rPh>
    <rPh sb="5" eb="7">
      <t>クイキ</t>
    </rPh>
    <phoneticPr fontId="7"/>
  </si>
  <si>
    <t>洪水</t>
    <rPh sb="0" eb="2">
      <t>コウズイ</t>
    </rPh>
    <phoneticPr fontId="7"/>
  </si>
  <si>
    <t>津波</t>
    <rPh sb="0" eb="2">
      <t>ツナミ</t>
    </rPh>
    <phoneticPr fontId="7"/>
  </si>
  <si>
    <t>地震</t>
    <rPh sb="0" eb="2">
      <t>ジシン</t>
    </rPh>
    <phoneticPr fontId="7"/>
  </si>
  <si>
    <t>その他</t>
    <rPh sb="2" eb="3">
      <t>タ</t>
    </rPh>
    <phoneticPr fontId="7"/>
  </si>
  <si>
    <t>有の場合：策定日と種別</t>
    <rPh sb="0" eb="1">
      <t>ア</t>
    </rPh>
    <rPh sb="2" eb="4">
      <t>バアイ</t>
    </rPh>
    <rPh sb="5" eb="7">
      <t>サクテイ</t>
    </rPh>
    <rPh sb="7" eb="8">
      <t>ヒ</t>
    </rPh>
    <rPh sb="9" eb="11">
      <t>シュベツ</t>
    </rPh>
    <phoneticPr fontId="7"/>
  </si>
  <si>
    <t>防災訓練</t>
    <rPh sb="0" eb="2">
      <t>ボウサイ</t>
    </rPh>
    <rPh sb="2" eb="4">
      <t>クンレン</t>
    </rPh>
    <phoneticPr fontId="7"/>
  </si>
  <si>
    <t>災害用物資の備蓄</t>
    <rPh sb="0" eb="3">
      <t>サイガイヨウ</t>
    </rPh>
    <rPh sb="3" eb="5">
      <t>ブッシ</t>
    </rPh>
    <rPh sb="6" eb="8">
      <t>ビチク</t>
    </rPh>
    <phoneticPr fontId="7"/>
  </si>
  <si>
    <t>災害時の応援協定締結</t>
    <rPh sb="0" eb="2">
      <t>サイガイ</t>
    </rPh>
    <rPh sb="2" eb="3">
      <t>ジ</t>
    </rPh>
    <rPh sb="4" eb="6">
      <t>オウエン</t>
    </rPh>
    <rPh sb="6" eb="8">
      <t>キョウテイ</t>
    </rPh>
    <rPh sb="8" eb="10">
      <t>テイケツ</t>
    </rPh>
    <phoneticPr fontId="7"/>
  </si>
  <si>
    <t>防犯計画の策定</t>
    <rPh sb="0" eb="2">
      <t>ボウハン</t>
    </rPh>
    <rPh sb="2" eb="4">
      <t>ケイカク</t>
    </rPh>
    <rPh sb="5" eb="7">
      <t>サクテイ</t>
    </rPh>
    <phoneticPr fontId="7"/>
  </si>
  <si>
    <t>有の場合：策定日</t>
    <rPh sb="0" eb="1">
      <t>アリ</t>
    </rPh>
    <rPh sb="2" eb="4">
      <t>バアイ</t>
    </rPh>
    <rPh sb="5" eb="7">
      <t>サクテイ</t>
    </rPh>
    <rPh sb="7" eb="8">
      <t>ビ</t>
    </rPh>
    <phoneticPr fontId="7"/>
  </si>
  <si>
    <t>その他対策を行っている
場合、その内容</t>
    <rPh sb="2" eb="3">
      <t>タ</t>
    </rPh>
    <rPh sb="3" eb="5">
      <t>タイサク</t>
    </rPh>
    <rPh sb="6" eb="7">
      <t>オコナ</t>
    </rPh>
    <rPh sb="12" eb="14">
      <t>バアイ</t>
    </rPh>
    <rPh sb="17" eb="19">
      <t>ナイヨウ</t>
    </rPh>
    <phoneticPr fontId="7"/>
  </si>
  <si>
    <t>（１）　事故発生の状況</t>
    <rPh sb="4" eb="6">
      <t>ジコ</t>
    </rPh>
    <rPh sb="6" eb="8">
      <t>ハッセイ</t>
    </rPh>
    <rPh sb="9" eb="11">
      <t>ジョウキョウ</t>
    </rPh>
    <phoneticPr fontId="7"/>
  </si>
  <si>
    <t>ヒヤリハット件数</t>
    <rPh sb="6" eb="8">
      <t>ケンスウ</t>
    </rPh>
    <phoneticPr fontId="7"/>
  </si>
  <si>
    <t>事故件数（総数）</t>
    <rPh sb="0" eb="2">
      <t>ジコ</t>
    </rPh>
    <rPh sb="2" eb="4">
      <t>ケンスウ</t>
    </rPh>
    <rPh sb="5" eb="7">
      <t>ソウスウ</t>
    </rPh>
    <phoneticPr fontId="7"/>
  </si>
  <si>
    <t>内）市報告</t>
    <rPh sb="0" eb="1">
      <t>ウチ</t>
    </rPh>
    <rPh sb="2" eb="3">
      <t>シ</t>
    </rPh>
    <rPh sb="3" eb="5">
      <t>ホウコク</t>
    </rPh>
    <phoneticPr fontId="7"/>
  </si>
  <si>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7"/>
  </si>
  <si>
    <t>※該当箇所に○印</t>
    <rPh sb="1" eb="3">
      <t>ガイトウ</t>
    </rPh>
    <rPh sb="3" eb="5">
      <t>カショ</t>
    </rPh>
    <rPh sb="7" eb="8">
      <t>ジルシ</t>
    </rPh>
    <phoneticPr fontId="7"/>
  </si>
  <si>
    <t>上記委員会メンバー（職種）</t>
    <rPh sb="0" eb="2">
      <t>ジョウキ</t>
    </rPh>
    <rPh sb="2" eb="5">
      <t>イインカイ</t>
    </rPh>
    <rPh sb="10" eb="12">
      <t>ショクシュ</t>
    </rPh>
    <phoneticPr fontId="7"/>
  </si>
  <si>
    <t>有の場合：制定年月日</t>
    <rPh sb="0" eb="1">
      <t>ア</t>
    </rPh>
    <rPh sb="2" eb="4">
      <t>バアイ</t>
    </rPh>
    <rPh sb="5" eb="7">
      <t>セイテイ</t>
    </rPh>
    <rPh sb="7" eb="10">
      <t>ネンガッピ</t>
    </rPh>
    <phoneticPr fontId="7"/>
  </si>
  <si>
    <t>（３）　事故発生時への備え</t>
    <rPh sb="4" eb="6">
      <t>ジコ</t>
    </rPh>
    <rPh sb="6" eb="8">
      <t>ハッセイ</t>
    </rPh>
    <rPh sb="8" eb="9">
      <t>ジ</t>
    </rPh>
    <rPh sb="11" eb="12">
      <t>ソナ</t>
    </rPh>
    <phoneticPr fontId="7"/>
  </si>
  <si>
    <t>有の場合：保険内容（概要）</t>
    <rPh sb="0" eb="1">
      <t>ア</t>
    </rPh>
    <rPh sb="2" eb="4">
      <t>バアイ</t>
    </rPh>
    <rPh sb="5" eb="7">
      <t>ホケン</t>
    </rPh>
    <rPh sb="7" eb="9">
      <t>ナイヨウ</t>
    </rPh>
    <rPh sb="10" eb="12">
      <t>ガイヨウ</t>
    </rPh>
    <phoneticPr fontId="7"/>
  </si>
  <si>
    <t>賠償支払件数</t>
    <rPh sb="0" eb="2">
      <t>バイショウ</t>
    </rPh>
    <rPh sb="2" eb="4">
      <t>シハラ</t>
    </rPh>
    <rPh sb="4" eb="6">
      <t>ケンスウ</t>
    </rPh>
    <phoneticPr fontId="7"/>
  </si>
  <si>
    <t>内）損保払</t>
    <rPh sb="0" eb="1">
      <t>ウチ</t>
    </rPh>
    <rPh sb="2" eb="4">
      <t>ソンポ</t>
    </rPh>
    <rPh sb="4" eb="5">
      <t>バライ</t>
    </rPh>
    <phoneticPr fontId="7"/>
  </si>
  <si>
    <t>１件当たり最高額</t>
    <rPh sb="1" eb="2">
      <t>ケン</t>
    </rPh>
    <rPh sb="2" eb="3">
      <t>ア</t>
    </rPh>
    <rPh sb="5" eb="8">
      <t>サイコウガク</t>
    </rPh>
    <phoneticPr fontId="7"/>
  </si>
  <si>
    <t>円</t>
    <rPh sb="0" eb="1">
      <t>エン</t>
    </rPh>
    <phoneticPr fontId="7"/>
  </si>
  <si>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7"/>
  </si>
  <si>
    <t>（１）　苦情受付窓口の整備状況</t>
    <rPh sb="4" eb="6">
      <t>クジョウ</t>
    </rPh>
    <rPh sb="6" eb="8">
      <t>ウケツケ</t>
    </rPh>
    <rPh sb="8" eb="10">
      <t>マドグチ</t>
    </rPh>
    <rPh sb="11" eb="13">
      <t>セイビ</t>
    </rPh>
    <rPh sb="13" eb="15">
      <t>ジョウキョウ</t>
    </rPh>
    <phoneticPr fontId="7"/>
  </si>
  <si>
    <t>苦情窓口、解決体制の
周知方法</t>
    <rPh sb="0" eb="2">
      <t>クジョウ</t>
    </rPh>
    <rPh sb="2" eb="4">
      <t>マドグチ</t>
    </rPh>
    <rPh sb="5" eb="7">
      <t>カイケツ</t>
    </rPh>
    <rPh sb="7" eb="9">
      <t>タイセイ</t>
    </rPh>
    <rPh sb="11" eb="13">
      <t>シュウチ</t>
    </rPh>
    <rPh sb="13" eb="15">
      <t>ホウホウ</t>
    </rPh>
    <phoneticPr fontId="7"/>
  </si>
  <si>
    <t>重要事項説明書等に記載</t>
    <rPh sb="0" eb="2">
      <t>ジュウヨウ</t>
    </rPh>
    <rPh sb="2" eb="4">
      <t>ジコウ</t>
    </rPh>
    <rPh sb="4" eb="7">
      <t>セツメイショ</t>
    </rPh>
    <rPh sb="7" eb="8">
      <t>トウ</t>
    </rPh>
    <rPh sb="9" eb="11">
      <t>キサイ</t>
    </rPh>
    <phoneticPr fontId="7"/>
  </si>
  <si>
    <t>パンフレット等の交付</t>
    <rPh sb="6" eb="7">
      <t>トウ</t>
    </rPh>
    <rPh sb="8" eb="10">
      <t>コウフ</t>
    </rPh>
    <phoneticPr fontId="7"/>
  </si>
  <si>
    <t>ホームページ</t>
    <phoneticPr fontId="7"/>
  </si>
  <si>
    <t>施設内に掲示</t>
    <rPh sb="0" eb="2">
      <t>シセツ</t>
    </rPh>
    <rPh sb="2" eb="3">
      <t>ナイ</t>
    </rPh>
    <rPh sb="4" eb="6">
      <t>ケイジ</t>
    </rPh>
    <phoneticPr fontId="7"/>
  </si>
  <si>
    <t>）</t>
    <phoneticPr fontId="7"/>
  </si>
  <si>
    <t>苦情件数（総数）</t>
    <rPh sb="0" eb="2">
      <t>クジョウ</t>
    </rPh>
    <rPh sb="2" eb="4">
      <t>ケンスウ</t>
    </rPh>
    <rPh sb="5" eb="7">
      <t>ソウスウ</t>
    </rPh>
    <phoneticPr fontId="7"/>
  </si>
  <si>
    <t>苦情解決責任者の職・氏名</t>
    <rPh sb="0" eb="2">
      <t>クジョウ</t>
    </rPh>
    <rPh sb="2" eb="4">
      <t>カイケツ</t>
    </rPh>
    <rPh sb="4" eb="6">
      <t>セキニン</t>
    </rPh>
    <rPh sb="6" eb="7">
      <t>シャ</t>
    </rPh>
    <rPh sb="8" eb="9">
      <t>ショク</t>
    </rPh>
    <rPh sb="10" eb="12">
      <t>シメイ</t>
    </rPh>
    <phoneticPr fontId="7"/>
  </si>
  <si>
    <t>苦情受付担当者の職・氏名</t>
    <rPh sb="0" eb="2">
      <t>クジョウ</t>
    </rPh>
    <rPh sb="2" eb="4">
      <t>ウケツケ</t>
    </rPh>
    <rPh sb="4" eb="7">
      <t>タントウシャ</t>
    </rPh>
    <rPh sb="8" eb="9">
      <t>ショク</t>
    </rPh>
    <rPh sb="10" eb="12">
      <t>シメイ</t>
    </rPh>
    <phoneticPr fontId="7"/>
  </si>
  <si>
    <t>苦情解決規程・マニュアル</t>
    <rPh sb="0" eb="2">
      <t>クジョウ</t>
    </rPh>
    <rPh sb="2" eb="4">
      <t>カイケツ</t>
    </rPh>
    <rPh sb="4" eb="6">
      <t>キテイ</t>
    </rPh>
    <phoneticPr fontId="7"/>
  </si>
  <si>
    <t>（２）　第三者委員の内容および構成委員</t>
    <rPh sb="4" eb="5">
      <t>ダイ</t>
    </rPh>
    <rPh sb="5" eb="6">
      <t>３</t>
    </rPh>
    <rPh sb="6" eb="7">
      <t>シャ</t>
    </rPh>
    <rPh sb="7" eb="9">
      <t>イイン</t>
    </rPh>
    <rPh sb="10" eb="12">
      <t>ナイヨウ</t>
    </rPh>
    <rPh sb="15" eb="17">
      <t>コウセイ</t>
    </rPh>
    <rPh sb="17" eb="19">
      <t>イイン</t>
    </rPh>
    <phoneticPr fontId="7"/>
  </si>
  <si>
    <t>名</t>
    <rPh sb="0" eb="1">
      <t>メイ</t>
    </rPh>
    <phoneticPr fontId="7"/>
  </si>
  <si>
    <t>氏　名</t>
    <rPh sb="0" eb="1">
      <t>シ</t>
    </rPh>
    <rPh sb="2" eb="3">
      <t>メイ</t>
    </rPh>
    <phoneticPr fontId="7"/>
  </si>
  <si>
    <t>職歴・資格等</t>
    <rPh sb="0" eb="2">
      <t>ショクレキ</t>
    </rPh>
    <rPh sb="3" eb="6">
      <t>シカクトウ</t>
    </rPh>
    <phoneticPr fontId="7"/>
  </si>
  <si>
    <t>（注１）</t>
    <rPh sb="1" eb="2">
      <t>チュウ</t>
    </rPh>
    <phoneticPr fontId="7"/>
  </si>
  <si>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7"/>
  </si>
  <si>
    <t>（３）　苦情内容・結果の公表</t>
    <rPh sb="4" eb="6">
      <t>クジョウ</t>
    </rPh>
    <rPh sb="6" eb="8">
      <t>ナイヨウ</t>
    </rPh>
    <rPh sb="9" eb="11">
      <t>ケッカ</t>
    </rPh>
    <rPh sb="12" eb="14">
      <t>コウヒョウ</t>
    </rPh>
    <phoneticPr fontId="7"/>
  </si>
  <si>
    <t>苦情の公表方法</t>
    <rPh sb="0" eb="2">
      <t>クジョウ</t>
    </rPh>
    <rPh sb="3" eb="5">
      <t>コウヒョウ</t>
    </rPh>
    <rPh sb="5" eb="7">
      <t>ホウホウ</t>
    </rPh>
    <phoneticPr fontId="7"/>
  </si>
  <si>
    <t>掲示板</t>
    <rPh sb="0" eb="3">
      <t>ケイジバン</t>
    </rPh>
    <phoneticPr fontId="7"/>
  </si>
  <si>
    <t>家族会</t>
    <rPh sb="0" eb="2">
      <t>カゾク</t>
    </rPh>
    <rPh sb="2" eb="3">
      <t>カイ</t>
    </rPh>
    <phoneticPr fontId="7"/>
  </si>
  <si>
    <t>第三者委員への結果報告</t>
    <rPh sb="0" eb="1">
      <t>ダイ</t>
    </rPh>
    <rPh sb="1" eb="3">
      <t>サンシャ</t>
    </rPh>
    <rPh sb="3" eb="5">
      <t>イイン</t>
    </rPh>
    <rPh sb="7" eb="9">
      <t>ケッカ</t>
    </rPh>
    <rPh sb="9" eb="11">
      <t>ホウコク</t>
    </rPh>
    <phoneticPr fontId="7"/>
  </si>
  <si>
    <t>（１）　感染症発生の状況</t>
    <rPh sb="4" eb="7">
      <t>カンセンショウ</t>
    </rPh>
    <rPh sb="7" eb="9">
      <t>ハッセイ</t>
    </rPh>
    <rPh sb="10" eb="12">
      <t>ジョウキョウ</t>
    </rPh>
    <phoneticPr fontId="7"/>
  </si>
  <si>
    <t>集団感染の件数</t>
    <rPh sb="0" eb="2">
      <t>シュウダン</t>
    </rPh>
    <rPh sb="2" eb="4">
      <t>カンセン</t>
    </rPh>
    <rPh sb="5" eb="7">
      <t>ケンスウ</t>
    </rPh>
    <phoneticPr fontId="7"/>
  </si>
  <si>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7"/>
  </si>
  <si>
    <t>感染対策委員会設置</t>
    <rPh sb="0" eb="2">
      <t>カンセン</t>
    </rPh>
    <rPh sb="2" eb="4">
      <t>タイサク</t>
    </rPh>
    <rPh sb="4" eb="7">
      <t>イインカイ</t>
    </rPh>
    <rPh sb="7" eb="9">
      <t>セッチ</t>
    </rPh>
    <phoneticPr fontId="7"/>
  </si>
  <si>
    <t>感染対策委員会開催</t>
    <rPh sb="0" eb="2">
      <t>カンセン</t>
    </rPh>
    <rPh sb="2" eb="4">
      <t>タイサク</t>
    </rPh>
    <rPh sb="4" eb="7">
      <t>イインカイ</t>
    </rPh>
    <rPh sb="7" eb="9">
      <t>カイサイ</t>
    </rPh>
    <phoneticPr fontId="7"/>
  </si>
  <si>
    <t>対象人数</t>
    <rPh sb="0" eb="2">
      <t>タイショウ</t>
    </rPh>
    <rPh sb="2" eb="4">
      <t>ニンズウ</t>
    </rPh>
    <phoneticPr fontId="7"/>
  </si>
  <si>
    <t>受診人数</t>
    <rPh sb="0" eb="2">
      <t>ジュシン</t>
    </rPh>
    <rPh sb="2" eb="4">
      <t>ニンズウ</t>
    </rPh>
    <phoneticPr fontId="7"/>
  </si>
  <si>
    <t>１回目</t>
    <phoneticPr fontId="7"/>
  </si>
  <si>
    <t>定期</t>
    <rPh sb="0" eb="2">
      <t>テイキ</t>
    </rPh>
    <phoneticPr fontId="7"/>
  </si>
  <si>
    <t>回数（対象）</t>
    <rPh sb="0" eb="2">
      <t>カイスウ</t>
    </rPh>
    <rPh sb="3" eb="5">
      <t>タイショウ</t>
    </rPh>
    <phoneticPr fontId="7"/>
  </si>
  <si>
    <t>１回目（全職員）</t>
    <phoneticPr fontId="7"/>
  </si>
  <si>
    <t>雇用時</t>
    <rPh sb="0" eb="2">
      <t>コヨウ</t>
    </rPh>
    <rPh sb="2" eb="3">
      <t>ジ</t>
    </rPh>
    <phoneticPr fontId="7"/>
  </si>
  <si>
    <t>上記採用者のうち雇用時健康診断受診者数</t>
    <rPh sb="0" eb="2">
      <t>ジョウキ</t>
    </rPh>
    <rPh sb="2" eb="5">
      <t>サイヨウシャ</t>
    </rPh>
    <rPh sb="8" eb="10">
      <t>コヨウ</t>
    </rPh>
    <rPh sb="10" eb="11">
      <t>ジ</t>
    </rPh>
    <rPh sb="11" eb="13">
      <t>ケンコウ</t>
    </rPh>
    <rPh sb="13" eb="15">
      <t>シンダン</t>
    </rPh>
    <rPh sb="15" eb="18">
      <t>ジュシンシャ</t>
    </rPh>
    <rPh sb="18" eb="19">
      <t>スウ</t>
    </rPh>
    <phoneticPr fontId="7"/>
  </si>
  <si>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7"/>
  </si>
  <si>
    <t>※該当箇所に○印（以下同様）</t>
    <rPh sb="1" eb="3">
      <t>ガイトウ</t>
    </rPh>
    <rPh sb="3" eb="5">
      <t>カショ</t>
    </rPh>
    <rPh sb="7" eb="8">
      <t>シルシ</t>
    </rPh>
    <rPh sb="9" eb="11">
      <t>イカ</t>
    </rPh>
    <rPh sb="11" eb="13">
      <t>ドウヨウ</t>
    </rPh>
    <phoneticPr fontId="7"/>
  </si>
  <si>
    <t>施設・事業所内で実施</t>
    <rPh sb="0" eb="2">
      <t>シセツ</t>
    </rPh>
    <rPh sb="3" eb="5">
      <t>ジギョウ</t>
    </rPh>
    <rPh sb="5" eb="6">
      <t>ショ</t>
    </rPh>
    <rPh sb="6" eb="7">
      <t>ナイ</t>
    </rPh>
    <rPh sb="8" eb="10">
      <t>ジッシ</t>
    </rPh>
    <phoneticPr fontId="7"/>
  </si>
  <si>
    <t>外部研修に職員を派遣</t>
    <rPh sb="0" eb="2">
      <t>ガイブ</t>
    </rPh>
    <rPh sb="2" eb="4">
      <t>ケンシュウ</t>
    </rPh>
    <rPh sb="5" eb="7">
      <t>ショクイン</t>
    </rPh>
    <rPh sb="8" eb="10">
      <t>ハケン</t>
    </rPh>
    <phoneticPr fontId="7"/>
  </si>
  <si>
    <t>事故・リスクに関する研修</t>
    <rPh sb="0" eb="2">
      <t>ジコ</t>
    </rPh>
    <rPh sb="7" eb="8">
      <t>カン</t>
    </rPh>
    <rPh sb="10" eb="12">
      <t>ケンシュウ</t>
    </rPh>
    <phoneticPr fontId="7"/>
  </si>
  <si>
    <t>（</t>
    <phoneticPr fontId="7"/>
  </si>
  <si>
    <t>感染症に関する研修</t>
    <rPh sb="0" eb="3">
      <t>カンセンショウ</t>
    </rPh>
    <rPh sb="4" eb="5">
      <t>カン</t>
    </rPh>
    <rPh sb="7" eb="9">
      <t>ケンシュウ</t>
    </rPh>
    <phoneticPr fontId="7"/>
  </si>
  <si>
    <t>）</t>
    <phoneticPr fontId="7"/>
  </si>
  <si>
    <t>接遇・マナーに関する研修</t>
    <rPh sb="0" eb="2">
      <t>セツグウ</t>
    </rPh>
    <rPh sb="7" eb="8">
      <t>カン</t>
    </rPh>
    <rPh sb="10" eb="12">
      <t>ケンシュウ</t>
    </rPh>
    <phoneticPr fontId="7"/>
  </si>
  <si>
    <t>（１）　給食の提供体制</t>
    <rPh sb="4" eb="6">
      <t>キュウショク</t>
    </rPh>
    <rPh sb="7" eb="9">
      <t>テイキョウ</t>
    </rPh>
    <rPh sb="9" eb="11">
      <t>タイセイ</t>
    </rPh>
    <phoneticPr fontId="7"/>
  </si>
  <si>
    <t>給食に関する基本方針</t>
    <rPh sb="0" eb="2">
      <t>キュウショク</t>
    </rPh>
    <rPh sb="3" eb="4">
      <t>カン</t>
    </rPh>
    <rPh sb="6" eb="8">
      <t>キホン</t>
    </rPh>
    <rPh sb="8" eb="10">
      <t>ホウシン</t>
    </rPh>
    <phoneticPr fontId="7"/>
  </si>
  <si>
    <t>食品構成の作成</t>
    <rPh sb="0" eb="2">
      <t>ショクヒン</t>
    </rPh>
    <rPh sb="2" eb="4">
      <t>コウセイ</t>
    </rPh>
    <rPh sb="5" eb="7">
      <t>サクセイ</t>
    </rPh>
    <phoneticPr fontId="7"/>
  </si>
  <si>
    <t>給食業務運営状況</t>
    <rPh sb="0" eb="2">
      <t>キュウショク</t>
    </rPh>
    <rPh sb="2" eb="4">
      <t>ギョウム</t>
    </rPh>
    <rPh sb="4" eb="6">
      <t>ウンエイ</t>
    </rPh>
    <rPh sb="6" eb="8">
      <t>ジョウキョウ</t>
    </rPh>
    <phoneticPr fontId="7"/>
  </si>
  <si>
    <t>直営</t>
    <rPh sb="0" eb="2">
      <t>チョクエイ</t>
    </rPh>
    <phoneticPr fontId="7"/>
  </si>
  <si>
    <t>一部委託</t>
    <rPh sb="0" eb="2">
      <t>イチブ</t>
    </rPh>
    <rPh sb="2" eb="4">
      <t>イタク</t>
    </rPh>
    <phoneticPr fontId="7"/>
  </si>
  <si>
    <t>完全委託</t>
    <rPh sb="0" eb="2">
      <t>カンゼン</t>
    </rPh>
    <rPh sb="2" eb="4">
      <t>イタク</t>
    </rPh>
    <phoneticPr fontId="7"/>
  </si>
  <si>
    <t>委託有の場合</t>
    <rPh sb="0" eb="2">
      <t>イタク</t>
    </rPh>
    <rPh sb="2" eb="3">
      <t>ア</t>
    </rPh>
    <rPh sb="4" eb="6">
      <t>バアイ</t>
    </rPh>
    <phoneticPr fontId="7"/>
  </si>
  <si>
    <t>委託先住所</t>
    <rPh sb="0" eb="3">
      <t>イタクサキ</t>
    </rPh>
    <rPh sb="3" eb="5">
      <t>ジュウショ</t>
    </rPh>
    <phoneticPr fontId="7"/>
  </si>
  <si>
    <t>委託先名称</t>
    <rPh sb="0" eb="3">
      <t>イタクサキ</t>
    </rPh>
    <rPh sb="3" eb="5">
      <t>メイショウ</t>
    </rPh>
    <phoneticPr fontId="7"/>
  </si>
  <si>
    <t>委託業務内容</t>
    <rPh sb="0" eb="2">
      <t>イタク</t>
    </rPh>
    <rPh sb="2" eb="4">
      <t>ギョウム</t>
    </rPh>
    <rPh sb="4" eb="6">
      <t>ナイヨウ</t>
    </rPh>
    <phoneticPr fontId="7"/>
  </si>
  <si>
    <t>契約の履行状況の確認方法</t>
    <rPh sb="0" eb="2">
      <t>ケイヤク</t>
    </rPh>
    <rPh sb="3" eb="5">
      <t>リコウ</t>
    </rPh>
    <rPh sb="5" eb="7">
      <t>ジョウキョウ</t>
    </rPh>
    <rPh sb="8" eb="10">
      <t>カクニン</t>
    </rPh>
    <rPh sb="10" eb="12">
      <t>ホウホウ</t>
    </rPh>
    <phoneticPr fontId="7"/>
  </si>
  <si>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7"/>
  </si>
  <si>
    <t>検食の実施時間</t>
    <rPh sb="0" eb="1">
      <t>ケン</t>
    </rPh>
    <rPh sb="1" eb="2">
      <t>ショク</t>
    </rPh>
    <rPh sb="3" eb="5">
      <t>ジッシ</t>
    </rPh>
    <rPh sb="5" eb="7">
      <t>ジカン</t>
    </rPh>
    <phoneticPr fontId="7"/>
  </si>
  <si>
    <t>時</t>
    <rPh sb="0" eb="1">
      <t>ジ</t>
    </rPh>
    <phoneticPr fontId="7"/>
  </si>
  <si>
    <t>分</t>
    <rPh sb="0" eb="1">
      <t>プン</t>
    </rPh>
    <phoneticPr fontId="7"/>
  </si>
  <si>
    <t>食事の提供時間</t>
    <rPh sb="0" eb="2">
      <t>ショクジ</t>
    </rPh>
    <rPh sb="3" eb="5">
      <t>テイキョウ</t>
    </rPh>
    <rPh sb="5" eb="7">
      <t>ジカン</t>
    </rPh>
    <phoneticPr fontId="7"/>
  </si>
  <si>
    <t>食事を提供した人数</t>
    <rPh sb="0" eb="2">
      <t>ショクジ</t>
    </rPh>
    <rPh sb="3" eb="5">
      <t>テイキョウ</t>
    </rPh>
    <rPh sb="7" eb="9">
      <t>ニンズウ</t>
    </rPh>
    <phoneticPr fontId="7"/>
  </si>
  <si>
    <t>内訳</t>
    <rPh sb="0" eb="2">
      <t>ウチワケ</t>
    </rPh>
    <phoneticPr fontId="7"/>
  </si>
  <si>
    <t>普通食
（そのままの状態）</t>
    <rPh sb="0" eb="2">
      <t>フツウ</t>
    </rPh>
    <rPh sb="2" eb="3">
      <t>ショク</t>
    </rPh>
    <rPh sb="10" eb="12">
      <t>ジョウタイ</t>
    </rPh>
    <phoneticPr fontId="7"/>
  </si>
  <si>
    <t>刻み・ミキサー食等
（食べやすく加工）</t>
    <rPh sb="0" eb="1">
      <t>キザ</t>
    </rPh>
    <rPh sb="7" eb="8">
      <t>ショク</t>
    </rPh>
    <rPh sb="8" eb="9">
      <t>トウ</t>
    </rPh>
    <rPh sb="11" eb="12">
      <t>タ</t>
    </rPh>
    <rPh sb="16" eb="18">
      <t>カコウ</t>
    </rPh>
    <phoneticPr fontId="7"/>
  </si>
  <si>
    <t>経管・鼻腔栄養等
（器具等の使用）</t>
    <rPh sb="0" eb="1">
      <t>ケイ</t>
    </rPh>
    <rPh sb="1" eb="2">
      <t>カン</t>
    </rPh>
    <rPh sb="3" eb="5">
      <t>ビコウ</t>
    </rPh>
    <rPh sb="5" eb="8">
      <t>エイヨウトウ</t>
    </rPh>
    <rPh sb="10" eb="13">
      <t>キグトウ</t>
    </rPh>
    <rPh sb="14" eb="16">
      <t>シヨウ</t>
    </rPh>
    <phoneticPr fontId="7"/>
  </si>
  <si>
    <t>（３）　適温給食のための設備・備品</t>
    <rPh sb="4" eb="6">
      <t>テキオン</t>
    </rPh>
    <rPh sb="6" eb="8">
      <t>キュウショク</t>
    </rPh>
    <rPh sb="12" eb="14">
      <t>セツビ</t>
    </rPh>
    <rPh sb="15" eb="17">
      <t>ビヒン</t>
    </rPh>
    <phoneticPr fontId="7"/>
  </si>
  <si>
    <t>保温・保冷配膳車</t>
    <rPh sb="0" eb="2">
      <t>ホオン</t>
    </rPh>
    <rPh sb="3" eb="5">
      <t>ホレイ</t>
    </rPh>
    <rPh sb="5" eb="7">
      <t>ハイゼン</t>
    </rPh>
    <rPh sb="7" eb="8">
      <t>クルマ</t>
    </rPh>
    <phoneticPr fontId="7"/>
  </si>
  <si>
    <t>台</t>
    <rPh sb="0" eb="1">
      <t>ダイ</t>
    </rPh>
    <phoneticPr fontId="7"/>
  </si>
  <si>
    <t>（</t>
    <phoneticPr fontId="7"/>
  </si>
  <si>
    <t>）食分</t>
    <rPh sb="1" eb="3">
      <t>ショクブン</t>
    </rPh>
    <phoneticPr fontId="7"/>
  </si>
  <si>
    <t>保温トレイ（全体枚数）</t>
    <rPh sb="0" eb="2">
      <t>ホオン</t>
    </rPh>
    <rPh sb="6" eb="8">
      <t>ゼンタイ</t>
    </rPh>
    <rPh sb="8" eb="10">
      <t>マイスウ</t>
    </rPh>
    <phoneticPr fontId="7"/>
  </si>
  <si>
    <t>枚</t>
    <rPh sb="0" eb="1">
      <t>マイ</t>
    </rPh>
    <phoneticPr fontId="7"/>
  </si>
  <si>
    <t>保温庫</t>
    <rPh sb="0" eb="2">
      <t>ホオン</t>
    </rPh>
    <rPh sb="2" eb="3">
      <t>コ</t>
    </rPh>
    <phoneticPr fontId="7"/>
  </si>
  <si>
    <t>保温食器（全体個数）</t>
    <rPh sb="0" eb="2">
      <t>ホオン</t>
    </rPh>
    <rPh sb="2" eb="4">
      <t>ショッキ</t>
    </rPh>
    <rPh sb="5" eb="7">
      <t>ゼンタイ</t>
    </rPh>
    <rPh sb="7" eb="9">
      <t>コスウ</t>
    </rPh>
    <phoneticPr fontId="7"/>
  </si>
  <si>
    <t>個</t>
    <rPh sb="0" eb="1">
      <t>コ</t>
    </rPh>
    <phoneticPr fontId="7"/>
  </si>
  <si>
    <t>保冷庫（冷蔵庫）</t>
    <rPh sb="0" eb="2">
      <t>ホレイ</t>
    </rPh>
    <rPh sb="2" eb="3">
      <t>コ</t>
    </rPh>
    <rPh sb="4" eb="7">
      <t>レイゾウコ</t>
    </rPh>
    <phoneticPr fontId="7"/>
  </si>
  <si>
    <t>（４）　行事食・選択食・オーダーメニューの実施状況</t>
    <rPh sb="4" eb="6">
      <t>ギョウジ</t>
    </rPh>
    <rPh sb="6" eb="7">
      <t>ショク</t>
    </rPh>
    <rPh sb="8" eb="10">
      <t>センタク</t>
    </rPh>
    <rPh sb="10" eb="11">
      <t>ショク</t>
    </rPh>
    <rPh sb="21" eb="23">
      <t>ジッシ</t>
    </rPh>
    <rPh sb="23" eb="25">
      <t>ジョウキョウ</t>
    </rPh>
    <phoneticPr fontId="7"/>
  </si>
  <si>
    <t>内容</t>
    <rPh sb="0" eb="2">
      <t>ナイヨウ</t>
    </rPh>
    <phoneticPr fontId="7"/>
  </si>
  <si>
    <t>実施回数</t>
    <rPh sb="0" eb="2">
      <t>ジッシ</t>
    </rPh>
    <rPh sb="2" eb="4">
      <t>カイスウ</t>
    </rPh>
    <phoneticPr fontId="7"/>
  </si>
  <si>
    <t>行事食</t>
    <rPh sb="0" eb="2">
      <t>ギョウジ</t>
    </rPh>
    <rPh sb="2" eb="3">
      <t>ショク</t>
    </rPh>
    <phoneticPr fontId="7"/>
  </si>
  <si>
    <t>回／年</t>
    <rPh sb="0" eb="1">
      <t>カイ</t>
    </rPh>
    <rPh sb="2" eb="3">
      <t>ネン</t>
    </rPh>
    <phoneticPr fontId="7"/>
  </si>
  <si>
    <t>選択食</t>
    <rPh sb="0" eb="2">
      <t>センタク</t>
    </rPh>
    <rPh sb="2" eb="3">
      <t>ショク</t>
    </rPh>
    <phoneticPr fontId="7"/>
  </si>
  <si>
    <t>オーダーメニュー</t>
    <phoneticPr fontId="7"/>
  </si>
  <si>
    <t>（５）　衛生管理の状況</t>
    <rPh sb="4" eb="6">
      <t>エイセイ</t>
    </rPh>
    <rPh sb="6" eb="8">
      <t>カンリ</t>
    </rPh>
    <rPh sb="9" eb="11">
      <t>ジョウキョウ</t>
    </rPh>
    <phoneticPr fontId="7"/>
  </si>
  <si>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7"/>
  </si>
  <si>
    <t>保存食の実施</t>
    <rPh sb="0" eb="3">
      <t>ホゾンショク</t>
    </rPh>
    <rPh sb="4" eb="6">
      <t>ジッシ</t>
    </rPh>
    <phoneticPr fontId="7"/>
  </si>
  <si>
    <t>保存食の保存日数</t>
    <rPh sb="0" eb="3">
      <t>ホゾンショク</t>
    </rPh>
    <rPh sb="4" eb="6">
      <t>ホゾン</t>
    </rPh>
    <rPh sb="6" eb="8">
      <t>ニッスウ</t>
    </rPh>
    <phoneticPr fontId="7"/>
  </si>
  <si>
    <t>貯水槽の有無</t>
    <rPh sb="0" eb="3">
      <t>チョスイソウ</t>
    </rPh>
    <rPh sb="4" eb="6">
      <t>ウム</t>
    </rPh>
    <phoneticPr fontId="7"/>
  </si>
  <si>
    <t>有の場合：直近の清掃日</t>
    <rPh sb="5" eb="7">
      <t>チョッキン</t>
    </rPh>
    <rPh sb="8" eb="10">
      <t>セイソウ</t>
    </rPh>
    <rPh sb="10" eb="11">
      <t>ビ</t>
    </rPh>
    <phoneticPr fontId="7"/>
  </si>
  <si>
    <t>水道水以外の使用
（井戸等）</t>
    <rPh sb="0" eb="3">
      <t>スイドウスイ</t>
    </rPh>
    <rPh sb="3" eb="5">
      <t>イガイ</t>
    </rPh>
    <rPh sb="6" eb="8">
      <t>シヨウ</t>
    </rPh>
    <phoneticPr fontId="7"/>
  </si>
  <si>
    <t>有の場合：直近の水質検査</t>
    <rPh sb="5" eb="7">
      <t>チョッキン</t>
    </rPh>
    <rPh sb="8" eb="10">
      <t>スイシツ</t>
    </rPh>
    <rPh sb="10" eb="12">
      <t>ケンサ</t>
    </rPh>
    <phoneticPr fontId="7"/>
  </si>
  <si>
    <t>給食関係職員の検便</t>
    <rPh sb="0" eb="2">
      <t>キュウショク</t>
    </rPh>
    <rPh sb="2" eb="4">
      <t>カンケイ</t>
    </rPh>
    <rPh sb="4" eb="6">
      <t>ショクイン</t>
    </rPh>
    <rPh sb="7" eb="9">
      <t>ケンベン</t>
    </rPh>
    <phoneticPr fontId="7"/>
  </si>
  <si>
    <t>回／月</t>
    <rPh sb="0" eb="1">
      <t>カイ</t>
    </rPh>
    <rPh sb="2" eb="3">
      <t>ツキ</t>
    </rPh>
    <phoneticPr fontId="7"/>
  </si>
  <si>
    <t>延べ人数</t>
    <rPh sb="0" eb="1">
      <t>ノ</t>
    </rPh>
    <rPh sb="2" eb="4">
      <t>ニンズウ</t>
    </rPh>
    <phoneticPr fontId="7"/>
  </si>
  <si>
    <t>検査項目</t>
    <rPh sb="0" eb="2">
      <t>ケンサ</t>
    </rPh>
    <rPh sb="2" eb="4">
      <t>コウモク</t>
    </rPh>
    <phoneticPr fontId="7"/>
  </si>
  <si>
    <t>赤痢菌</t>
    <rPh sb="0" eb="3">
      <t>セキリキン</t>
    </rPh>
    <phoneticPr fontId="7"/>
  </si>
  <si>
    <t>サルモネラ菌</t>
    <rPh sb="5" eb="6">
      <t>キン</t>
    </rPh>
    <phoneticPr fontId="7"/>
  </si>
  <si>
    <t>Ｏ－１５７</t>
    <phoneticPr fontId="7"/>
  </si>
  <si>
    <t>ノロウイルス</t>
    <phoneticPr fontId="7"/>
  </si>
  <si>
    <t>（</t>
    <phoneticPr fontId="7"/>
  </si>
  <si>
    <t>防虫、防そ等の駆除作業</t>
    <rPh sb="0" eb="2">
      <t>ボウチュウ</t>
    </rPh>
    <rPh sb="3" eb="4">
      <t>フセ</t>
    </rPh>
    <rPh sb="5" eb="6">
      <t>トウ</t>
    </rPh>
    <rPh sb="7" eb="9">
      <t>クジョ</t>
    </rPh>
    <rPh sb="9" eb="11">
      <t>サギョウ</t>
    </rPh>
    <phoneticPr fontId="7"/>
  </si>
  <si>
    <t>有の場合：直近の実施日</t>
    <rPh sb="5" eb="7">
      <t>チョッキン</t>
    </rPh>
    <rPh sb="8" eb="10">
      <t>ジッシ</t>
    </rPh>
    <rPh sb="10" eb="11">
      <t>ビ</t>
    </rPh>
    <phoneticPr fontId="7"/>
  </si>
  <si>
    <t>虫、ねずみの侵入防止策</t>
    <rPh sb="0" eb="1">
      <t>ムシ</t>
    </rPh>
    <rPh sb="6" eb="8">
      <t>シンニュウ</t>
    </rPh>
    <rPh sb="8" eb="10">
      <t>ボウシ</t>
    </rPh>
    <rPh sb="10" eb="11">
      <t>サク</t>
    </rPh>
    <phoneticPr fontId="7"/>
  </si>
  <si>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7"/>
  </si>
  <si>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7"/>
  </si>
  <si>
    <t>保健所の指導事項</t>
    <rPh sb="0" eb="2">
      <t>ホケン</t>
    </rPh>
    <rPh sb="2" eb="3">
      <t>ショ</t>
    </rPh>
    <rPh sb="4" eb="6">
      <t>シドウ</t>
    </rPh>
    <rPh sb="6" eb="8">
      <t>ジコウ</t>
    </rPh>
    <phoneticPr fontId="7"/>
  </si>
  <si>
    <t>改善状況</t>
    <rPh sb="0" eb="2">
      <t>カイゼン</t>
    </rPh>
    <rPh sb="2" eb="4">
      <t>ジョウキョウ</t>
    </rPh>
    <phoneticPr fontId="7"/>
  </si>
  <si>
    <t>（７）　材料費の状況</t>
    <rPh sb="4" eb="7">
      <t>ザイリョウヒ</t>
    </rPh>
    <rPh sb="8" eb="10">
      <t>ジョウキョウ</t>
    </rPh>
    <phoneticPr fontId="7"/>
  </si>
  <si>
    <t>１人あたり平均給食材料費</t>
    <rPh sb="1" eb="2">
      <t>ニン</t>
    </rPh>
    <rPh sb="5" eb="7">
      <t>ヘイキン</t>
    </rPh>
    <rPh sb="7" eb="9">
      <t>キュウショク</t>
    </rPh>
    <rPh sb="9" eb="12">
      <t>ザイリョウヒ</t>
    </rPh>
    <phoneticPr fontId="7"/>
  </si>
  <si>
    <t>円／日</t>
    <rPh sb="0" eb="1">
      <t>エン</t>
    </rPh>
    <rPh sb="2" eb="3">
      <t>ニチ</t>
    </rPh>
    <phoneticPr fontId="7"/>
  </si>
  <si>
    <t>（８）　栄養所要量</t>
    <rPh sb="4" eb="6">
      <t>エイヨウ</t>
    </rPh>
    <rPh sb="6" eb="8">
      <t>ショヨウ</t>
    </rPh>
    <rPh sb="8" eb="9">
      <t>リョウ</t>
    </rPh>
    <phoneticPr fontId="7"/>
  </si>
  <si>
    <t>栄養素名</t>
    <rPh sb="0" eb="3">
      <t>エイヨウソ</t>
    </rPh>
    <rPh sb="3" eb="4">
      <t>メイ</t>
    </rPh>
    <phoneticPr fontId="7"/>
  </si>
  <si>
    <t>施設の栄養基準量</t>
    <rPh sb="0" eb="2">
      <t>シセツ</t>
    </rPh>
    <rPh sb="3" eb="5">
      <t>エイヨウ</t>
    </rPh>
    <rPh sb="5" eb="7">
      <t>キジュン</t>
    </rPh>
    <rPh sb="7" eb="8">
      <t>リョウ</t>
    </rPh>
    <phoneticPr fontId="7"/>
  </si>
  <si>
    <t>充足率（％）</t>
    <rPh sb="0" eb="3">
      <t>ジュウソクリツ</t>
    </rPh>
    <phoneticPr fontId="7"/>
  </si>
  <si>
    <t>エネルギー</t>
    <phoneticPr fontId="7"/>
  </si>
  <si>
    <t>Kcal</t>
    <phoneticPr fontId="7"/>
  </si>
  <si>
    <t>たん白質</t>
    <rPh sb="2" eb="4">
      <t>パクシツ</t>
    </rPh>
    <phoneticPr fontId="7"/>
  </si>
  <si>
    <t>g</t>
    <phoneticPr fontId="7"/>
  </si>
  <si>
    <t>脂質</t>
    <rPh sb="0" eb="2">
      <t>シシツ</t>
    </rPh>
    <phoneticPr fontId="7"/>
  </si>
  <si>
    <t>炭水化物</t>
    <rPh sb="0" eb="4">
      <t>タンスイカブツ</t>
    </rPh>
    <phoneticPr fontId="7"/>
  </si>
  <si>
    <t>g</t>
    <phoneticPr fontId="7"/>
  </si>
  <si>
    <t>カルシウム</t>
    <phoneticPr fontId="7"/>
  </si>
  <si>
    <t>mg</t>
    <phoneticPr fontId="7"/>
  </si>
  <si>
    <t>鉄</t>
    <rPh sb="0" eb="1">
      <t>テツ</t>
    </rPh>
    <phoneticPr fontId="7"/>
  </si>
  <si>
    <t>レチノール当量</t>
    <rPh sb="5" eb="6">
      <t>トウ</t>
    </rPh>
    <rPh sb="6" eb="7">
      <t>リョウ</t>
    </rPh>
    <phoneticPr fontId="7"/>
  </si>
  <si>
    <t>µｇ</t>
    <phoneticPr fontId="7"/>
  </si>
  <si>
    <t>µｇ</t>
    <phoneticPr fontId="7"/>
  </si>
  <si>
    <t>ビタミンＢ１</t>
    <phoneticPr fontId="7"/>
  </si>
  <si>
    <t>mg</t>
    <phoneticPr fontId="7"/>
  </si>
  <si>
    <t>ビタミンＢ２</t>
    <phoneticPr fontId="7"/>
  </si>
  <si>
    <t>ビタミンＣ</t>
    <phoneticPr fontId="7"/>
  </si>
  <si>
    <t>食塩相当量（Ｎａ）</t>
    <rPh sb="0" eb="2">
      <t>ショクエン</t>
    </rPh>
    <rPh sb="2" eb="4">
      <t>ソウトウ</t>
    </rPh>
    <rPh sb="4" eb="5">
      <t>リョウ</t>
    </rPh>
    <phoneticPr fontId="7"/>
  </si>
  <si>
    <t>g</t>
    <phoneticPr fontId="7"/>
  </si>
  <si>
    <t>穀類エネルギー比</t>
    <rPh sb="0" eb="2">
      <t>コクルイ</t>
    </rPh>
    <rPh sb="7" eb="8">
      <t>ヒ</t>
    </rPh>
    <phoneticPr fontId="7"/>
  </si>
  <si>
    <t>%</t>
    <phoneticPr fontId="7"/>
  </si>
  <si>
    <t>動物性たん白比</t>
    <rPh sb="0" eb="3">
      <t>ドウブツセイ</t>
    </rPh>
    <rPh sb="5" eb="6">
      <t>パク</t>
    </rPh>
    <rPh sb="6" eb="7">
      <t>ヒ</t>
    </rPh>
    <phoneticPr fontId="7"/>
  </si>
  <si>
    <t>%</t>
    <phoneticPr fontId="7"/>
  </si>
  <si>
    <t>脂肪エネルギー比</t>
    <rPh sb="0" eb="2">
      <t>シボウ</t>
    </rPh>
    <rPh sb="7" eb="8">
      <t>ヒ</t>
    </rPh>
    <phoneticPr fontId="7"/>
  </si>
  <si>
    <t>（９）　栄養指導の状況</t>
    <rPh sb="4" eb="6">
      <t>エイヨウ</t>
    </rPh>
    <rPh sb="6" eb="8">
      <t>シドウ</t>
    </rPh>
    <rPh sb="9" eb="11">
      <t>ジョウキョウ</t>
    </rPh>
    <phoneticPr fontId="7"/>
  </si>
  <si>
    <t>対象者</t>
    <rPh sb="0" eb="2">
      <t>タイショウ</t>
    </rPh>
    <rPh sb="2" eb="3">
      <t>シャ</t>
    </rPh>
    <phoneticPr fontId="7"/>
  </si>
  <si>
    <t>指導延べ人数</t>
    <rPh sb="0" eb="2">
      <t>シドウ</t>
    </rPh>
    <rPh sb="2" eb="3">
      <t>ノ</t>
    </rPh>
    <rPh sb="4" eb="6">
      <t>ニンズウ</t>
    </rPh>
    <phoneticPr fontId="7"/>
  </si>
  <si>
    <t>個別指導</t>
    <rPh sb="0" eb="2">
      <t>コベツ</t>
    </rPh>
    <rPh sb="2" eb="4">
      <t>シドウ</t>
    </rPh>
    <phoneticPr fontId="7"/>
  </si>
  <si>
    <t>集団指導</t>
    <rPh sb="0" eb="2">
      <t>シュウダン</t>
    </rPh>
    <rPh sb="2" eb="4">
      <t>シドウ</t>
    </rPh>
    <phoneticPr fontId="7"/>
  </si>
  <si>
    <t>（１０）　嗜好・残菜調査の状況</t>
    <rPh sb="5" eb="7">
      <t>シコウ</t>
    </rPh>
    <rPh sb="8" eb="9">
      <t>ザン</t>
    </rPh>
    <rPh sb="9" eb="10">
      <t>ナ</t>
    </rPh>
    <rPh sb="10" eb="12">
      <t>チョウサ</t>
    </rPh>
    <rPh sb="13" eb="15">
      <t>ジョウキョウ</t>
    </rPh>
    <phoneticPr fontId="7"/>
  </si>
  <si>
    <t>実施方法</t>
    <rPh sb="0" eb="2">
      <t>ジッシ</t>
    </rPh>
    <rPh sb="2" eb="4">
      <t>ホウホウ</t>
    </rPh>
    <phoneticPr fontId="7"/>
  </si>
  <si>
    <t>嗜好調査</t>
    <rPh sb="0" eb="2">
      <t>シコウ</t>
    </rPh>
    <rPh sb="2" eb="4">
      <t>チョウサ</t>
    </rPh>
    <phoneticPr fontId="7"/>
  </si>
  <si>
    <t>残菜調査</t>
    <rPh sb="0" eb="1">
      <t>ザン</t>
    </rPh>
    <rPh sb="1" eb="2">
      <t>ナ</t>
    </rPh>
    <rPh sb="2" eb="4">
      <t>チョウサ</t>
    </rPh>
    <phoneticPr fontId="7"/>
  </si>
  <si>
    <t>４月</t>
    <rPh sb="1" eb="2">
      <t>ガツ</t>
    </rPh>
    <phoneticPr fontId="7"/>
  </si>
  <si>
    <t>１　従業者全員（管理者を含む。）について、全ての項目について直接入力又はセルで表示されるリストの選択により記入してください。
なお、セルに色表示されている部分は自動計算されますので、削除しないでください。</t>
    <rPh sb="21" eb="22">
      <t>スベ</t>
    </rPh>
    <rPh sb="24" eb="26">
      <t>コウモク</t>
    </rPh>
    <rPh sb="30" eb="32">
      <t>チョクセツ</t>
    </rPh>
    <rPh sb="32" eb="34">
      <t>ニュウリョク</t>
    </rPh>
    <rPh sb="34" eb="35">
      <t>マタ</t>
    </rPh>
    <rPh sb="39" eb="41">
      <t>ヒョウジ</t>
    </rPh>
    <rPh sb="48" eb="50">
      <t>センタク</t>
    </rPh>
    <rPh sb="53" eb="55">
      <t>キニュウ</t>
    </rPh>
    <rPh sb="69" eb="70">
      <t>イロ</t>
    </rPh>
    <rPh sb="70" eb="72">
      <t>ヒョウジ</t>
    </rPh>
    <rPh sb="77" eb="79">
      <t>ブブン</t>
    </rPh>
    <rPh sb="80" eb="82">
      <t>ジドウ</t>
    </rPh>
    <rPh sb="82" eb="84">
      <t>ケイサン</t>
    </rPh>
    <rPh sb="91" eb="93">
      <t>サクジョ</t>
    </rPh>
    <phoneticPr fontId="7"/>
  </si>
  <si>
    <r>
      <t>２．</t>
    </r>
    <r>
      <rPr>
        <b/>
        <u/>
        <sz val="10.5"/>
        <rFont val="ＭＳ Ｐ明朝"/>
        <family val="1"/>
        <charset val="128"/>
      </rPr>
      <t>人数は常勤換算による</t>
    </r>
    <r>
      <rPr>
        <sz val="10.5"/>
        <rFont val="ＭＳ Ｐ明朝"/>
        <family val="1"/>
        <charset val="128"/>
      </rPr>
      <t>ものとし、</t>
    </r>
    <r>
      <rPr>
        <b/>
        <u/>
        <sz val="10.5"/>
        <rFont val="ＭＳ Ｐ明朝"/>
        <family val="1"/>
        <charset val="128"/>
      </rPr>
      <t>１（１）、１（２）の表の数値と整合させて</t>
    </r>
    <r>
      <rPr>
        <sz val="10.5"/>
        <rFont val="ＭＳ Ｐ明朝"/>
        <family val="1"/>
        <charset val="128"/>
      </rPr>
      <t>ください。</t>
    </r>
    <rPh sb="2" eb="4">
      <t>ニンズウ</t>
    </rPh>
    <rPh sb="5" eb="7">
      <t>ジョウキン</t>
    </rPh>
    <rPh sb="7" eb="9">
      <t>カンザン</t>
    </rPh>
    <rPh sb="27" eb="28">
      <t>ヒョウ</t>
    </rPh>
    <rPh sb="29" eb="31">
      <t>スウチ</t>
    </rPh>
    <rPh sb="32" eb="34">
      <t>セイゴウ</t>
    </rPh>
    <phoneticPr fontId="7"/>
  </si>
  <si>
    <r>
      <t>４．</t>
    </r>
    <r>
      <rPr>
        <u/>
        <sz val="10.5"/>
        <rFont val="ＭＳ Ｐ明朝"/>
        <family val="1"/>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rFont val="ＭＳ Ｐ明朝"/>
        <family val="1"/>
        <charset val="128"/>
      </rPr>
      <t xml:space="preserve">
また、</t>
    </r>
    <r>
      <rPr>
        <u/>
        <sz val="10.5"/>
        <rFont val="ＭＳ Ｐ明朝"/>
        <family val="1"/>
        <charset val="128"/>
      </rPr>
      <t>現在も配置基準違反が続いている場合は、行政処分の対象となりますので、早急に是正してください。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21" eb="123">
      <t>ギョウセイ</t>
    </rPh>
    <rPh sb="123" eb="125">
      <t>ショブン</t>
    </rPh>
    <rPh sb="126" eb="128">
      <t>タイショウ</t>
    </rPh>
    <phoneticPr fontId="7"/>
  </si>
  <si>
    <t>会報等</t>
    <rPh sb="0" eb="2">
      <t>カイホウ</t>
    </rPh>
    <rPh sb="2" eb="3">
      <t>トウ</t>
    </rPh>
    <phoneticPr fontId="7"/>
  </si>
  <si>
    <t>※自己評価結果を会報等により公表している場合にご提出ください。</t>
    <rPh sb="1" eb="3">
      <t>ジコ</t>
    </rPh>
    <rPh sb="3" eb="5">
      <t>ヒョウカ</t>
    </rPh>
    <rPh sb="5" eb="7">
      <t>ケッカ</t>
    </rPh>
    <rPh sb="8" eb="10">
      <t>カイホウ</t>
    </rPh>
    <rPh sb="10" eb="11">
      <t>トウ</t>
    </rPh>
    <rPh sb="14" eb="16">
      <t>コウヒョウ</t>
    </rPh>
    <rPh sb="20" eb="22">
      <t>バアイ</t>
    </rPh>
    <rPh sb="24" eb="26">
      <t>テイシュツ</t>
    </rPh>
    <phoneticPr fontId="3"/>
  </si>
  <si>
    <t>従業員の資格者証の写し</t>
    <rPh sb="0" eb="3">
      <t>ジュウギョウイン</t>
    </rPh>
    <rPh sb="4" eb="7">
      <t>シカクシャ</t>
    </rPh>
    <rPh sb="7" eb="8">
      <t>ショウ</t>
    </rPh>
    <rPh sb="9" eb="10">
      <t>ウツ</t>
    </rPh>
    <phoneticPr fontId="3"/>
  </si>
  <si>
    <t>資格等証明書☑</t>
    <rPh sb="2" eb="3">
      <t>トウ</t>
    </rPh>
    <rPh sb="3" eb="5">
      <t>ショウメイ</t>
    </rPh>
    <rPh sb="5" eb="6">
      <t>ショ</t>
    </rPh>
    <phoneticPr fontId="7"/>
  </si>
  <si>
    <t>令和</t>
    <rPh sb="0" eb="2">
      <t>レイワ</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</si>
  <si>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</si>
  <si>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</si>
  <si>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</si>
  <si>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</si>
  <si>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</si>
  <si>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</si>
  <si>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</si>
  <si>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</si>
  <si>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</si>
  <si>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</si>
  <si>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</si>
  <si>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</si>
  <si>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t>
    <phoneticPr fontId="7"/>
  </si>
  <si>
    <t>チェックリスト提出日時点</t>
    <rPh sb="7" eb="9">
      <t>テイシュツ</t>
    </rPh>
    <rPh sb="9" eb="10">
      <t>ビ</t>
    </rPh>
    <rPh sb="10" eb="12">
      <t>ジテン</t>
    </rPh>
    <phoneticPr fontId="7"/>
  </si>
  <si>
    <t>（１）虐待防止検討委員会</t>
    <rPh sb="3" eb="5">
      <t>ギャクタイ</t>
    </rPh>
    <rPh sb="5" eb="7">
      <t>ボウシ</t>
    </rPh>
    <rPh sb="7" eb="9">
      <t>ケントウ</t>
    </rPh>
    <rPh sb="9" eb="12">
      <t>イインカイ</t>
    </rPh>
    <phoneticPr fontId="7"/>
  </si>
  <si>
    <t>虐待防止検討委員会設置</t>
    <rPh sb="0" eb="2">
      <t>ギャクタイ</t>
    </rPh>
    <rPh sb="2" eb="4">
      <t>ボウシ</t>
    </rPh>
    <rPh sb="4" eb="6">
      <t>ケントウ</t>
    </rPh>
    <rPh sb="6" eb="9">
      <t>イインカイ</t>
    </rPh>
    <rPh sb="9" eb="11">
      <t>セッチ</t>
    </rPh>
    <phoneticPr fontId="7"/>
  </si>
  <si>
    <t>虐待防止検討委員会開催</t>
    <rPh sb="0" eb="2">
      <t>ギャクタイ</t>
    </rPh>
    <rPh sb="2" eb="4">
      <t>ボウシ</t>
    </rPh>
    <rPh sb="4" eb="6">
      <t>ケントウ</t>
    </rPh>
    <rPh sb="6" eb="9">
      <t>イインカイ</t>
    </rPh>
    <rPh sb="9" eb="11">
      <t>カイサイ</t>
    </rPh>
    <phoneticPr fontId="7"/>
  </si>
  <si>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7"/>
  </si>
  <si>
    <t>虐待の防止のための指針の作成</t>
    <rPh sb="0" eb="2">
      <t>ギャクタイ</t>
    </rPh>
    <rPh sb="3" eb="5">
      <t>ボウシ</t>
    </rPh>
    <rPh sb="9" eb="11">
      <t>シシン</t>
    </rPh>
    <rPh sb="12" eb="14">
      <t>サクセイ</t>
    </rPh>
    <phoneticPr fontId="7"/>
  </si>
  <si>
    <t>上記指針に含まれる内容</t>
    <rPh sb="0" eb="2">
      <t>ジョウキ</t>
    </rPh>
    <phoneticPr fontId="7"/>
  </si>
  <si>
    <t>項目</t>
    <rPh sb="0" eb="2">
      <t>コウモク</t>
    </rPh>
    <phoneticPr fontId="7"/>
  </si>
  <si>
    <t>事業所における虐待防止の基本的な考え方</t>
    <rPh sb="0" eb="3">
      <t>ジギョウショ</t>
    </rPh>
    <rPh sb="7" eb="9">
      <t>ギャクタイ</t>
    </rPh>
    <rPh sb="9" eb="11">
      <t>ボウシ</t>
    </rPh>
    <rPh sb="12" eb="15">
      <t>キホンテキ</t>
    </rPh>
    <rPh sb="16" eb="17">
      <t>カンガ</t>
    </rPh>
    <rPh sb="18" eb="19">
      <t>カタ</t>
    </rPh>
    <phoneticPr fontId="7"/>
  </si>
  <si>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7"/>
  </si>
  <si>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7"/>
  </si>
  <si>
    <t>発生状況の把握</t>
    <phoneticPr fontId="7"/>
  </si>
  <si>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7"/>
  </si>
  <si>
    <t>医療機関や保健所</t>
    <phoneticPr fontId="7"/>
  </si>
  <si>
    <t>発生時における事業所内の連絡体制</t>
    <phoneticPr fontId="7"/>
  </si>
  <si>
    <t>虐待防止に関する担当者の設置</t>
    <rPh sb="0" eb="2">
      <t>ギャクタイ</t>
    </rPh>
    <rPh sb="2" eb="4">
      <t>ボウシ</t>
    </rPh>
    <rPh sb="5" eb="6">
      <t>カン</t>
    </rPh>
    <rPh sb="8" eb="11">
      <t>タントウシャ</t>
    </rPh>
    <rPh sb="12" eb="14">
      <t>セッチ</t>
    </rPh>
    <phoneticPr fontId="7"/>
  </si>
  <si>
    <t>有の場合：担当者の職・氏名</t>
    <rPh sb="0" eb="1">
      <t>ユウ</t>
    </rPh>
    <rPh sb="2" eb="4">
      <t>バアイ</t>
    </rPh>
    <rPh sb="5" eb="8">
      <t>タントウシャ</t>
    </rPh>
    <rPh sb="9" eb="10">
      <t>ショク</t>
    </rPh>
    <rPh sb="11" eb="13">
      <t>シメイ</t>
    </rPh>
    <phoneticPr fontId="7"/>
  </si>
  <si>
    <t>その他事業所が具体的に取り組んでいること</t>
    <rPh sb="2" eb="3">
      <t>タ</t>
    </rPh>
    <rPh sb="3" eb="5">
      <t>ジギョウ</t>
    </rPh>
    <rPh sb="5" eb="6">
      <t>ショ</t>
    </rPh>
    <rPh sb="7" eb="10">
      <t>グタイテキ</t>
    </rPh>
    <rPh sb="11" eb="12">
      <t>ト</t>
    </rPh>
    <rPh sb="13" eb="14">
      <t>ク</t>
    </rPh>
    <phoneticPr fontId="7"/>
  </si>
  <si>
    <t>（１）　身体拘束の状況</t>
    <rPh sb="4" eb="6">
      <t>シンタイ</t>
    </rPh>
    <rPh sb="6" eb="8">
      <t>コウソク</t>
    </rPh>
    <rPh sb="9" eb="11">
      <t>ジョウキョウ</t>
    </rPh>
    <phoneticPr fontId="7"/>
  </si>
  <si>
    <t>前年度における身体拘束の実施</t>
    <rPh sb="0" eb="3">
      <t>ゼンネンド</t>
    </rPh>
    <rPh sb="7" eb="9">
      <t>シンタイ</t>
    </rPh>
    <rPh sb="9" eb="11">
      <t>コウソク</t>
    </rPh>
    <rPh sb="12" eb="14">
      <t>ジッシ</t>
    </rPh>
    <phoneticPr fontId="7"/>
  </si>
  <si>
    <t>現在身体拘束を行っている人数</t>
    <rPh sb="0" eb="2">
      <t>ゲンザイ</t>
    </rPh>
    <rPh sb="2" eb="4">
      <t>シンタイ</t>
    </rPh>
    <rPh sb="4" eb="6">
      <t>コウソク</t>
    </rPh>
    <rPh sb="7" eb="8">
      <t>オコナ</t>
    </rPh>
    <rPh sb="12" eb="14">
      <t>ニンズウ</t>
    </rPh>
    <phoneticPr fontId="7"/>
  </si>
  <si>
    <t>（内訳：複数実施している場合はそれぞれでカウントしてください。）</t>
    <rPh sb="1" eb="3">
      <t>ウチワケ</t>
    </rPh>
    <rPh sb="4" eb="6">
      <t>フクスウ</t>
    </rPh>
    <rPh sb="6" eb="8">
      <t>ジッシ</t>
    </rPh>
    <rPh sb="12" eb="14">
      <t>バアイ</t>
    </rPh>
    <phoneticPr fontId="7"/>
  </si>
  <si>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7"/>
  </si>
  <si>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7"/>
  </si>
  <si>
    <t>転落しないように、ベッドに体幹や四肢をひも等で縛る。</t>
    <rPh sb="0" eb="2">
      <t>テンラク</t>
    </rPh>
    <rPh sb="13" eb="14">
      <t>カラダ</t>
    </rPh>
    <rPh sb="14" eb="15">
      <t>ミキ</t>
    </rPh>
    <rPh sb="16" eb="18">
      <t>シシ</t>
    </rPh>
    <rPh sb="21" eb="22">
      <t>トウ</t>
    </rPh>
    <rPh sb="23" eb="24">
      <t>シバ</t>
    </rPh>
    <phoneticPr fontId="7"/>
  </si>
  <si>
    <t>脱衣やおむつはずしを制限するために、介護衣（つなぎ服）を着せる。</t>
    <rPh sb="0" eb="2">
      <t>ダツイ</t>
    </rPh>
    <rPh sb="10" eb="12">
      <t>セイゲン</t>
    </rPh>
    <rPh sb="18" eb="20">
      <t>カイゴ</t>
    </rPh>
    <rPh sb="20" eb="21">
      <t>イ</t>
    </rPh>
    <rPh sb="25" eb="26">
      <t>フク</t>
    </rPh>
    <rPh sb="28" eb="29">
      <t>キ</t>
    </rPh>
    <phoneticPr fontId="7"/>
  </si>
  <si>
    <t>自分で降りられないように、ベッドを柵（サイドレール）で囲む。</t>
    <rPh sb="0" eb="2">
      <t>ジブン</t>
    </rPh>
    <rPh sb="3" eb="4">
      <t>オ</t>
    </rPh>
    <rPh sb="17" eb="18">
      <t>サク</t>
    </rPh>
    <rPh sb="27" eb="28">
      <t>カコ</t>
    </rPh>
    <phoneticPr fontId="7"/>
  </si>
  <si>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7"/>
  </si>
  <si>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7"/>
  </si>
  <si>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7"/>
  </si>
  <si>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7"/>
  </si>
  <si>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7"/>
  </si>
  <si>
    <t>自分の意思で開けることのできない居室等に隔離する。</t>
    <rPh sb="0" eb="2">
      <t>ジブン</t>
    </rPh>
    <rPh sb="3" eb="5">
      <t>イシ</t>
    </rPh>
    <rPh sb="6" eb="7">
      <t>ア</t>
    </rPh>
    <rPh sb="16" eb="19">
      <t>キョシツトウ</t>
    </rPh>
    <rPh sb="20" eb="22">
      <t>カクリ</t>
    </rPh>
    <phoneticPr fontId="7"/>
  </si>
  <si>
    <t>（２）　身体拘束に対する対応</t>
    <rPh sb="4" eb="6">
      <t>シンタイ</t>
    </rPh>
    <rPh sb="6" eb="8">
      <t>コウソク</t>
    </rPh>
    <rPh sb="9" eb="10">
      <t>タイ</t>
    </rPh>
    <rPh sb="12" eb="14">
      <t>タイオウ</t>
    </rPh>
    <phoneticPr fontId="7"/>
  </si>
  <si>
    <t>身体拘束の適正化のための指針を整備している。</t>
    <rPh sb="0" eb="2">
      <t>シンタイ</t>
    </rPh>
    <rPh sb="2" eb="4">
      <t>コウソク</t>
    </rPh>
    <rPh sb="5" eb="8">
      <t>テキセイカ</t>
    </rPh>
    <rPh sb="12" eb="14">
      <t>シシン</t>
    </rPh>
    <rPh sb="15" eb="17">
      <t>セイビ</t>
    </rPh>
    <phoneticPr fontId="7"/>
  </si>
  <si>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7"/>
  </si>
  <si>
    <t>（３）　身体拘束適正化委員会の開催状況</t>
    <rPh sb="11" eb="14">
      <t>イインカイ</t>
    </rPh>
    <rPh sb="15" eb="17">
      <t>カイサイ</t>
    </rPh>
    <rPh sb="17" eb="19">
      <t>ジョウキョウ</t>
    </rPh>
    <phoneticPr fontId="7"/>
  </si>
  <si>
    <t>身体拘束適正化委員会設置</t>
    <rPh sb="10" eb="12">
      <t>セッチ</t>
    </rPh>
    <phoneticPr fontId="7"/>
  </si>
  <si>
    <t>身体拘束適正化委員会開催</t>
    <rPh sb="10" eb="12">
      <t>カイサイ</t>
    </rPh>
    <phoneticPr fontId="7"/>
  </si>
  <si>
    <t>勤務表およびタイムカード（無ければ出勤簿）</t>
    <rPh sb="0" eb="2">
      <t>キンム</t>
    </rPh>
    <rPh sb="2" eb="3">
      <t>ヒョウ</t>
    </rPh>
    <rPh sb="13" eb="14">
      <t>ナ</t>
    </rPh>
    <rPh sb="17" eb="19">
      <t>シュッキン</t>
    </rPh>
    <rPh sb="19" eb="20">
      <t>ボ</t>
    </rPh>
    <phoneticPr fontId="7"/>
  </si>
  <si>
    <t>実績分）</t>
    <phoneticPr fontId="7"/>
  </si>
  <si>
    <t>給与明細</t>
    <rPh sb="0" eb="2">
      <t>キュウヨ</t>
    </rPh>
    <rPh sb="2" eb="4">
      <t>メイサイ</t>
    </rPh>
    <phoneticPr fontId="7"/>
  </si>
  <si>
    <t>（チェックリスト提出日現在）</t>
    <rPh sb="8" eb="10">
      <t>テイシュツ</t>
    </rPh>
    <rPh sb="10" eb="11">
      <t>ビ</t>
    </rPh>
    <rPh sb="11" eb="13">
      <t>ゲンザイ</t>
    </rPh>
    <phoneticPr fontId="7"/>
  </si>
  <si>
    <t>　※多機能型の場合は、①サービスごと、②事業所全体分　それぞれについて一覧表の作成をお願いいたします。
　　 また、複数のサービス単位があり、そのサービス提供時間が重複する場合は、サービス単位ごとに一覧表の作成をお願いいたします。</t>
    <rPh sb="2" eb="6">
      <t>タキノウガタ</t>
    </rPh>
    <rPh sb="7" eb="9">
      <t>バアイ</t>
    </rPh>
    <rPh sb="20" eb="23">
      <t>ジギョウショ</t>
    </rPh>
    <rPh sb="23" eb="25">
      <t>ゼンタイ</t>
    </rPh>
    <rPh sb="25" eb="26">
      <t>ブン</t>
    </rPh>
    <rPh sb="35" eb="37">
      <t>イチラン</t>
    </rPh>
    <rPh sb="37" eb="38">
      <t>ヒョウ</t>
    </rPh>
    <rPh sb="39" eb="41">
      <t>サクセイ</t>
    </rPh>
    <rPh sb="43" eb="44">
      <t>ネガ</t>
    </rPh>
    <rPh sb="58" eb="60">
      <t>フクスウ</t>
    </rPh>
    <rPh sb="65" eb="67">
      <t>タンイ</t>
    </rPh>
    <rPh sb="77" eb="79">
      <t>テイキョウ</t>
    </rPh>
    <rPh sb="79" eb="81">
      <t>ジカン</t>
    </rPh>
    <rPh sb="82" eb="84">
      <t>チョウフク</t>
    </rPh>
    <rPh sb="86" eb="88">
      <t>バアイ</t>
    </rPh>
    <rPh sb="94" eb="96">
      <t>タンイ</t>
    </rPh>
    <rPh sb="99" eb="101">
      <t>イチラン</t>
    </rPh>
    <rPh sb="101" eb="102">
      <t>ヒョウ</t>
    </rPh>
    <rPh sb="103" eb="105">
      <t>サクセイ</t>
    </rPh>
    <rPh sb="107" eb="108">
      <t>ネガ</t>
    </rPh>
    <phoneticPr fontId="7"/>
  </si>
  <si>
    <t>１－１従業者の勤務の体制及び勤務形態一覧表及び利用児童数一覧</t>
    <phoneticPr fontId="7"/>
  </si>
  <si>
    <t>（</t>
    <phoneticPr fontId="3"/>
  </si>
  <si>
    <t>～</t>
    <phoneticPr fontId="3"/>
  </si>
  <si>
    <t>）</t>
    <phoneticPr fontId="3"/>
  </si>
  <si>
    <t>項目</t>
    <rPh sb="0" eb="2">
      <t>コウモク</t>
    </rPh>
    <phoneticPr fontId="3"/>
  </si>
  <si>
    <t>※該当箇所に○印</t>
    <rPh sb="1" eb="3">
      <t>ガイトウ</t>
    </rPh>
    <rPh sb="3" eb="5">
      <t>カショ</t>
    </rPh>
    <rPh sb="7" eb="8">
      <t>シルシ</t>
    </rPh>
    <phoneticPr fontId="7"/>
  </si>
  <si>
    <t>虐待発生時の対応に関する基本方針</t>
    <phoneticPr fontId="7"/>
  </si>
  <si>
    <t>利用者等に対する当該指針の閲覧に関する基本方針</t>
    <phoneticPr fontId="7"/>
  </si>
  <si>
    <t>（1）　セクシャルハラスメント・パワーハラスメント防止対策</t>
    <rPh sb="25" eb="27">
      <t>ボウシ</t>
    </rPh>
    <rPh sb="27" eb="29">
      <t>タイサク</t>
    </rPh>
    <phoneticPr fontId="7"/>
  </si>
  <si>
    <t>※該当箇所に○印（以下同様）</t>
    <phoneticPr fontId="7"/>
  </si>
  <si>
    <t>事業主の方針等の明確化及びその周知・啓発</t>
    <phoneticPr fontId="7"/>
  </si>
  <si>
    <t>有の場合：具体的な取組</t>
    <rPh sb="5" eb="8">
      <t>グタイテキ</t>
    </rPh>
    <rPh sb="9" eb="11">
      <t>トリクミ</t>
    </rPh>
    <phoneticPr fontId="7"/>
  </si>
  <si>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7"/>
  </si>
  <si>
    <t>ハラスメントに係る事後の迅速かつ適切な対応</t>
    <rPh sb="7" eb="8">
      <t>カカ</t>
    </rPh>
    <rPh sb="9" eb="11">
      <t>ジゴ</t>
    </rPh>
    <rPh sb="12" eb="14">
      <t>ジンソク</t>
    </rPh>
    <rPh sb="16" eb="18">
      <t>テキセツ</t>
    </rPh>
    <rPh sb="19" eb="21">
      <t>タイオウ</t>
    </rPh>
    <phoneticPr fontId="7"/>
  </si>
  <si>
    <t>相談者・行為者等のプライバシーを保護するための措置</t>
    <rPh sb="0" eb="3">
      <t>ソウダンシャ</t>
    </rPh>
    <rPh sb="4" eb="6">
      <t>コウイ</t>
    </rPh>
    <rPh sb="6" eb="7">
      <t>シャ</t>
    </rPh>
    <rPh sb="7" eb="8">
      <t>トウ</t>
    </rPh>
    <rPh sb="16" eb="18">
      <t>ホゴ</t>
    </rPh>
    <rPh sb="23" eb="25">
      <t>ソチ</t>
    </rPh>
    <phoneticPr fontId="7"/>
  </si>
  <si>
    <t>（２）　カスタマーハラスメント防止対策</t>
    <rPh sb="15" eb="17">
      <t>ボウシ</t>
    </rPh>
    <rPh sb="17" eb="19">
      <t>タイサク</t>
    </rPh>
    <phoneticPr fontId="7"/>
  </si>
  <si>
    <t>相談に応じ、適切 に対応するために必要な体制の整備</t>
    <phoneticPr fontId="7"/>
  </si>
  <si>
    <t>有の場合、具体的な取組</t>
    <rPh sb="5" eb="8">
      <t>グタイテキ</t>
    </rPh>
    <rPh sb="9" eb="11">
      <t>トリクミ</t>
    </rPh>
    <phoneticPr fontId="7"/>
  </si>
  <si>
    <t>被害者への配慮のための取組</t>
    <phoneticPr fontId="7"/>
  </si>
  <si>
    <t>被害防止のための取組</t>
    <phoneticPr fontId="7"/>
  </si>
  <si>
    <t>参加者</t>
    <rPh sb="0" eb="3">
      <t>サンカシャ</t>
    </rPh>
    <phoneticPr fontId="7"/>
  </si>
  <si>
    <t>参加者</t>
    <rPh sb="0" eb="2">
      <t>サンカ</t>
    </rPh>
    <rPh sb="2" eb="3">
      <t>シャ</t>
    </rPh>
    <phoneticPr fontId="7"/>
  </si>
  <si>
    <t>身体拘束適正化に関する研修</t>
    <rPh sb="0" eb="2">
      <t>シンタイ</t>
    </rPh>
    <rPh sb="2" eb="4">
      <t>コウソク</t>
    </rPh>
    <rPh sb="4" eb="7">
      <t>テキセイカ</t>
    </rPh>
    <rPh sb="8" eb="9">
      <t>カン</t>
    </rPh>
    <rPh sb="11" eb="13">
      <t>ケンシュウ</t>
    </rPh>
    <phoneticPr fontId="7"/>
  </si>
  <si>
    <t>虐待防止研修</t>
    <rPh sb="0" eb="2">
      <t>ギャクタイ</t>
    </rPh>
    <rPh sb="2" eb="4">
      <t>ボウシ</t>
    </rPh>
    <rPh sb="4" eb="6">
      <t>ケンシュウ</t>
    </rPh>
    <phoneticPr fontId="7"/>
  </si>
  <si>
    <t>実施日</t>
    <rPh sb="0" eb="2">
      <t>ジッシ</t>
    </rPh>
    <rPh sb="2" eb="3">
      <t>ビ</t>
    </rPh>
    <phoneticPr fontId="7"/>
  </si>
  <si>
    <t>２回目（夜勤者）</t>
    <rPh sb="4" eb="6">
      <t>ヤキン</t>
    </rPh>
    <rPh sb="6" eb="7">
      <t>シャ</t>
    </rPh>
    <phoneticPr fontId="7"/>
  </si>
  <si>
    <t>発達段階や障害特性への理解に関する研修</t>
    <rPh sb="0" eb="2">
      <t>ハッタツ</t>
    </rPh>
    <rPh sb="2" eb="4">
      <t>ダンカイ</t>
    </rPh>
    <rPh sb="5" eb="7">
      <t>ショウガイ</t>
    </rPh>
    <rPh sb="7" eb="9">
      <t>トクセイ</t>
    </rPh>
    <rPh sb="11" eb="13">
      <t>リカイ</t>
    </rPh>
    <rPh sb="14" eb="15">
      <t>カン</t>
    </rPh>
    <rPh sb="17" eb="19">
      <t>ケンシュウ</t>
    </rPh>
    <phoneticPr fontId="7"/>
  </si>
  <si>
    <t>発達段階や特性に応じた支援技術等に関する研修</t>
    <rPh sb="0" eb="2">
      <t>ハッタツ</t>
    </rPh>
    <rPh sb="2" eb="4">
      <t>ダンカイ</t>
    </rPh>
    <rPh sb="5" eb="7">
      <t>トクセイ</t>
    </rPh>
    <rPh sb="8" eb="9">
      <t>オウ</t>
    </rPh>
    <rPh sb="11" eb="13">
      <t>シエン</t>
    </rPh>
    <rPh sb="13" eb="15">
      <t>ギジュツ</t>
    </rPh>
    <rPh sb="15" eb="16">
      <t>トウ</t>
    </rPh>
    <rPh sb="17" eb="18">
      <t>カン</t>
    </rPh>
    <rPh sb="20" eb="22">
      <t>ケンシュウ</t>
    </rPh>
    <phoneticPr fontId="7"/>
  </si>
  <si>
    <t>通所開始時</t>
    <rPh sb="0" eb="2">
      <t>ツウショ</t>
    </rPh>
    <rPh sb="2" eb="4">
      <t>カイシ</t>
    </rPh>
    <rPh sb="4" eb="5">
      <t>ジ</t>
    </rPh>
    <phoneticPr fontId="7"/>
  </si>
  <si>
    <t>（１）　感染症</t>
    <rPh sb="4" eb="7">
      <t>カンセンショウ</t>
    </rPh>
    <phoneticPr fontId="7"/>
  </si>
  <si>
    <t>業務継続計画（BCP）の策定</t>
    <phoneticPr fontId="7"/>
  </si>
  <si>
    <t>有の場合：策定年月日</t>
    <rPh sb="0" eb="1">
      <t>ア</t>
    </rPh>
    <rPh sb="2" eb="4">
      <t>バアイ</t>
    </rPh>
    <rPh sb="5" eb="7">
      <t>サクテイ</t>
    </rPh>
    <rPh sb="7" eb="10">
      <t>ネンガッピ</t>
    </rPh>
    <phoneticPr fontId="7"/>
  </si>
  <si>
    <t>無</t>
    <rPh sb="0" eb="1">
      <t>ナシ</t>
    </rPh>
    <phoneticPr fontId="7"/>
  </si>
  <si>
    <t>無の場合：策定予定日</t>
    <rPh sb="0" eb="1">
      <t>ナシ</t>
    </rPh>
    <rPh sb="2" eb="4">
      <t>バアイ</t>
    </rPh>
    <rPh sb="5" eb="7">
      <t>サクテイ</t>
    </rPh>
    <rPh sb="7" eb="9">
      <t>ヨテイ</t>
    </rPh>
    <rPh sb="9" eb="10">
      <t>ビ</t>
    </rPh>
    <phoneticPr fontId="7"/>
  </si>
  <si>
    <t>頃</t>
    <rPh sb="0" eb="1">
      <t>ゴロ</t>
    </rPh>
    <phoneticPr fontId="7"/>
  </si>
  <si>
    <t>BCPに基づく研修の実施</t>
    <phoneticPr fontId="7"/>
  </si>
  <si>
    <t>BCPに基づく訓練の実施</t>
    <phoneticPr fontId="7"/>
  </si>
  <si>
    <t>（２）　　自然災害</t>
    <rPh sb="5" eb="7">
      <t>シゼン</t>
    </rPh>
    <rPh sb="7" eb="9">
      <t>サイガイ</t>
    </rPh>
    <phoneticPr fontId="7"/>
  </si>
  <si>
    <t>（２）　感染対策委員会</t>
    <rPh sb="4" eb="6">
      <t>カンセン</t>
    </rPh>
    <rPh sb="6" eb="8">
      <t>タイサク</t>
    </rPh>
    <rPh sb="8" eb="11">
      <t>イインカイ</t>
    </rPh>
    <phoneticPr fontId="7"/>
  </si>
  <si>
    <t>感染症対策担当者の職・氏名</t>
    <rPh sb="2" eb="3">
      <t>ショウ</t>
    </rPh>
    <rPh sb="9" eb="10">
      <t>ショク</t>
    </rPh>
    <rPh sb="11" eb="13">
      <t>シメイ</t>
    </rPh>
    <phoneticPr fontId="7"/>
  </si>
  <si>
    <t>（３）　感染症対策の指針の作成状況</t>
    <rPh sb="4" eb="7">
      <t>カンセンショウ</t>
    </rPh>
    <rPh sb="7" eb="9">
      <t>タイサク</t>
    </rPh>
    <rPh sb="10" eb="12">
      <t>シシン</t>
    </rPh>
    <rPh sb="13" eb="15">
      <t>サクセイ</t>
    </rPh>
    <rPh sb="15" eb="17">
      <t>ジョウキョウ</t>
    </rPh>
    <phoneticPr fontId="7"/>
  </si>
  <si>
    <t>指針に含まれる内容　</t>
    <phoneticPr fontId="7"/>
  </si>
  <si>
    <t>平常時</t>
    <rPh sb="0" eb="2">
      <t>ヘイジョウ</t>
    </rPh>
    <rPh sb="2" eb="3">
      <t>ジ</t>
    </rPh>
    <phoneticPr fontId="7"/>
  </si>
  <si>
    <t>事業所内の衛生管理（環境の整備等）</t>
    <phoneticPr fontId="7"/>
  </si>
  <si>
    <t>発生時</t>
    <rPh sb="0" eb="2">
      <t>ハッセイ</t>
    </rPh>
    <rPh sb="2" eb="3">
      <t>ジ</t>
    </rPh>
    <phoneticPr fontId="7"/>
  </si>
  <si>
    <t>感染拡大の防止</t>
    <phoneticPr fontId="7"/>
  </si>
  <si>
    <t>関係機関との連絡体制</t>
    <rPh sb="0" eb="4">
      <t>カンケイキカン</t>
    </rPh>
    <rPh sb="6" eb="8">
      <t>レンラク</t>
    </rPh>
    <rPh sb="8" eb="10">
      <t>タイセイ</t>
    </rPh>
    <phoneticPr fontId="7"/>
  </si>
  <si>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7"/>
  </si>
  <si>
    <t>感染症対策に関する訓練</t>
    <rPh sb="0" eb="3">
      <t>カンセンショウ</t>
    </rPh>
    <rPh sb="3" eb="5">
      <t>タイサク</t>
    </rPh>
    <rPh sb="6" eb="7">
      <t>カン</t>
    </rPh>
    <rPh sb="9" eb="11">
      <t>クンレン</t>
    </rPh>
    <phoneticPr fontId="7"/>
  </si>
  <si>
    <t>防火管理責任者の
職名・氏名</t>
    <rPh sb="0" eb="2">
      <t>ボウカ</t>
    </rPh>
    <rPh sb="2" eb="4">
      <t>カンリ</t>
    </rPh>
    <rPh sb="4" eb="6">
      <t>セキニン</t>
    </rPh>
    <rPh sb="6" eb="7">
      <t>シャ</t>
    </rPh>
    <rPh sb="9" eb="10">
      <t>ショク</t>
    </rPh>
    <rPh sb="10" eb="11">
      <t>メイ</t>
    </rPh>
    <rPh sb="12" eb="14">
      <t>シメイ</t>
    </rPh>
    <phoneticPr fontId="7"/>
  </si>
  <si>
    <t>昼間想定で実施</t>
    <rPh sb="0" eb="2">
      <t>ヒルマ</t>
    </rPh>
    <rPh sb="2" eb="4">
      <t>ソウテイ</t>
    </rPh>
    <rPh sb="5" eb="7">
      <t>ジッシ</t>
    </rPh>
    <phoneticPr fontId="7"/>
  </si>
  <si>
    <t>夜間想定で実施</t>
    <rPh sb="0" eb="2">
      <t>ヤカン</t>
    </rPh>
    <rPh sb="2" eb="4">
      <t>ソウテイ</t>
    </rPh>
    <rPh sb="5" eb="7">
      <t>ジッシ</t>
    </rPh>
    <phoneticPr fontId="7"/>
  </si>
  <si>
    <t>土砂災害</t>
    <rPh sb="0" eb="2">
      <t>ドシャ</t>
    </rPh>
    <rPh sb="2" eb="4">
      <t>サイガイ</t>
    </rPh>
    <phoneticPr fontId="7"/>
  </si>
  <si>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7"/>
  </si>
  <si>
    <t>非常災害対策計画の策定</t>
    <rPh sb="0" eb="2">
      <t>ヒジョウ</t>
    </rPh>
    <rPh sb="2" eb="4">
      <t>サイガイ</t>
    </rPh>
    <rPh sb="4" eb="6">
      <t>タイサク</t>
    </rPh>
    <rPh sb="6" eb="8">
      <t>ケイカク</t>
    </rPh>
    <rPh sb="9" eb="11">
      <t>サクテイ</t>
    </rPh>
    <phoneticPr fontId="7"/>
  </si>
  <si>
    <t>地域住民の訓練参加回数</t>
    <rPh sb="0" eb="2">
      <t>チイキ</t>
    </rPh>
    <rPh sb="2" eb="4">
      <t>ジュウミン</t>
    </rPh>
    <rPh sb="5" eb="7">
      <t>クンレン</t>
    </rPh>
    <rPh sb="7" eb="9">
      <t>サンカ</t>
    </rPh>
    <rPh sb="9" eb="11">
      <t>カイスウ</t>
    </rPh>
    <phoneticPr fontId="7"/>
  </si>
  <si>
    <t>（３）　防犯対策</t>
    <rPh sb="4" eb="6">
      <t>ボウハン</t>
    </rPh>
    <rPh sb="6" eb="8">
      <t>タイサク</t>
    </rPh>
    <phoneticPr fontId="7"/>
  </si>
  <si>
    <t>日常の支援にかかる感染対策（標準的な予防策、手洗い）等</t>
    <phoneticPr fontId="7"/>
  </si>
  <si>
    <t>※該当箇所に○印（以下、同様）</t>
    <rPh sb="1" eb="3">
      <t>ガイトウ</t>
    </rPh>
    <rPh sb="3" eb="5">
      <t>カショ</t>
    </rPh>
    <rPh sb="7" eb="8">
      <t>ジルシ</t>
    </rPh>
    <rPh sb="9" eb="11">
      <t>イカ</t>
    </rPh>
    <rPh sb="12" eb="14">
      <t>ドウヨウ</t>
    </rPh>
    <phoneticPr fontId="7"/>
  </si>
  <si>
    <t>（注）</t>
    <rPh sb="1" eb="2">
      <t>チュウ</t>
    </rPh>
    <phoneticPr fontId="7"/>
  </si>
  <si>
    <t>広報等の配布物</t>
    <rPh sb="0" eb="2">
      <t>コウホウ</t>
    </rPh>
    <rPh sb="2" eb="3">
      <t>トウ</t>
    </rPh>
    <rPh sb="4" eb="6">
      <t>ハイフ</t>
    </rPh>
    <rPh sb="6" eb="7">
      <t>ブツ</t>
    </rPh>
    <phoneticPr fontId="7"/>
  </si>
  <si>
    <t>（２）　給食の提供状況</t>
    <rPh sb="4" eb="6">
      <t>キュウショク</t>
    </rPh>
    <rPh sb="7" eb="9">
      <t>テイキョウ</t>
    </rPh>
    <rPh sb="9" eb="11">
      <t>ジョウキョウ</t>
    </rPh>
    <phoneticPr fontId="7"/>
  </si>
  <si>
    <t>（チェックリスト提出時点の状況）</t>
    <rPh sb="8" eb="10">
      <t>テイシュツ</t>
    </rPh>
    <rPh sb="10" eb="12">
      <t>ジテン</t>
    </rPh>
    <phoneticPr fontId="3"/>
  </si>
  <si>
    <t>※給食提供施設は、シート「給食」に入力</t>
    <rPh sb="1" eb="3">
      <t>キュウショク</t>
    </rPh>
    <rPh sb="3" eb="5">
      <t>テイキョウ</t>
    </rPh>
    <rPh sb="5" eb="7">
      <t>シセツ</t>
    </rPh>
    <rPh sb="13" eb="15">
      <t>キュウショク</t>
    </rPh>
    <rPh sb="17" eb="19">
      <t>ニュウリョク</t>
    </rPh>
    <phoneticPr fontId="3"/>
  </si>
  <si>
    <t>１人１日栄養給与量</t>
    <rPh sb="1" eb="2">
      <t>ニン</t>
    </rPh>
    <rPh sb="3" eb="4">
      <t>ニチ</t>
    </rPh>
    <rPh sb="4" eb="6">
      <t>エイヨウ</t>
    </rPh>
    <rPh sb="6" eb="8">
      <t>キュウヨ</t>
    </rPh>
    <rPh sb="8" eb="9">
      <t>リョウ</t>
    </rPh>
    <phoneticPr fontId="7"/>
  </si>
  <si>
    <t>第5週</t>
    <rPh sb="0" eb="1">
      <t>ダイ</t>
    </rPh>
    <rPh sb="2" eb="3">
      <t>シュウ</t>
    </rPh>
    <phoneticPr fontId="3"/>
  </si>
  <si>
    <t>合計</t>
    <phoneticPr fontId="7"/>
  </si>
  <si>
    <t>放課後等デイサービス</t>
    <rPh sb="0" eb="4">
      <t>ホウカゴトウ</t>
    </rPh>
    <phoneticPr fontId="3"/>
  </si>
  <si>
    <t>放課後等デイサービス〇〇〇〇</t>
    <rPh sb="0" eb="4">
      <t>ホウカゴトウ</t>
    </rPh>
    <phoneticPr fontId="7"/>
  </si>
  <si>
    <t>　当該月における、医療的ケア児の利用児童数と、それに応じた必要看護職員数に対して、配置看護職員数を記載してください。</t>
    <rPh sb="1" eb="3">
      <t>トウガイ</t>
    </rPh>
    <rPh sb="3" eb="4">
      <t>ツキ</t>
    </rPh>
    <rPh sb="9" eb="12">
      <t>イリョウテキ</t>
    </rPh>
    <rPh sb="14" eb="15">
      <t>ジ</t>
    </rPh>
    <rPh sb="16" eb="18">
      <t>リヨウ</t>
    </rPh>
    <rPh sb="18" eb="21">
      <t>ジドウスウ</t>
    </rPh>
    <rPh sb="26" eb="27">
      <t>オウ</t>
    </rPh>
    <rPh sb="29" eb="31">
      <t>ヒツヨウ</t>
    </rPh>
    <rPh sb="31" eb="33">
      <t>カンゴ</t>
    </rPh>
    <rPh sb="33" eb="35">
      <t>ショクイン</t>
    </rPh>
    <rPh sb="35" eb="36">
      <t>スウ</t>
    </rPh>
    <rPh sb="37" eb="38">
      <t>タイ</t>
    </rPh>
    <rPh sb="41" eb="43">
      <t>ハイチ</t>
    </rPh>
    <rPh sb="43" eb="45">
      <t>カンゴ</t>
    </rPh>
    <rPh sb="45" eb="48">
      <t>ショクインスウ</t>
    </rPh>
    <rPh sb="49" eb="51">
      <t>キサイ</t>
    </rPh>
    <phoneticPr fontId="7"/>
  </si>
  <si>
    <t>サービス種別</t>
    <rPh sb="4" eb="6">
      <t>シュベツ</t>
    </rPh>
    <phoneticPr fontId="3"/>
  </si>
  <si>
    <t>児童発達支援</t>
    <rPh sb="0" eb="6">
      <t>ジドウハッタツシエン</t>
    </rPh>
    <phoneticPr fontId="3"/>
  </si>
  <si>
    <t>放課後等デイサービス</t>
    <rPh sb="0" eb="4">
      <t>ホウカゴトウ</t>
    </rPh>
    <phoneticPr fontId="3"/>
  </si>
  <si>
    <t>（多機能型）児童発達支援・放課後等デイサービス</t>
    <rPh sb="1" eb="5">
      <t>タキノウガタ</t>
    </rPh>
    <rPh sb="6" eb="12">
      <t>ジドウハッタツシエン</t>
    </rPh>
    <rPh sb="13" eb="17">
      <t>ホウカゴトウ</t>
    </rPh>
    <phoneticPr fontId="3"/>
  </si>
  <si>
    <t>末時点</t>
    <phoneticPr fontId="3"/>
  </si>
  <si>
    <t>平均</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</si>
  <si>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</si>
  <si>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ハラスメント相談等を理由として、不利益な取扱いをされない旨の定め</t>
    <rPh sb="6" eb="8">
      <t>ソウダン</t>
    </rPh>
    <rPh sb="8" eb="9">
      <t>トウ</t>
    </rPh>
    <rPh sb="10" eb="12">
      <t>リユウ</t>
    </rPh>
    <rPh sb="16" eb="19">
      <t>フリエキ</t>
    </rPh>
    <rPh sb="20" eb="22">
      <t>トリアツカ</t>
    </rPh>
    <rPh sb="28" eb="29">
      <t>ムネ</t>
    </rPh>
    <rPh sb="30" eb="31">
      <t>サダ</t>
    </rPh>
    <phoneticPr fontId="7"/>
  </si>
  <si>
    <t>（２）　事故発生時の対応</t>
    <rPh sb="4" eb="6">
      <t>ジコ</t>
    </rPh>
    <rPh sb="6" eb="8">
      <t>ハッセイ</t>
    </rPh>
    <rPh sb="8" eb="9">
      <t>ジ</t>
    </rPh>
    <rPh sb="10" eb="12">
      <t>タイオウ</t>
    </rPh>
    <phoneticPr fontId="7"/>
  </si>
  <si>
    <t>事故記録の作成</t>
    <rPh sb="0" eb="2">
      <t>ジコ</t>
    </rPh>
    <rPh sb="2" eb="4">
      <t>キロク</t>
    </rPh>
    <rPh sb="5" eb="7">
      <t>サクセイ</t>
    </rPh>
    <phoneticPr fontId="7"/>
  </si>
  <si>
    <t>事故対応マニュアル等の作成</t>
    <rPh sb="0" eb="2">
      <t>ジコ</t>
    </rPh>
    <rPh sb="2" eb="4">
      <t>タイオウ</t>
    </rPh>
    <rPh sb="9" eb="10">
      <t>トウ</t>
    </rPh>
    <rPh sb="11" eb="13">
      <t>サクセイ</t>
    </rPh>
    <phoneticPr fontId="3"/>
  </si>
  <si>
    <t>救命講習等の受講</t>
    <rPh sb="0" eb="2">
      <t>キュウメイ</t>
    </rPh>
    <rPh sb="2" eb="4">
      <t>コウシュウ</t>
    </rPh>
    <rPh sb="4" eb="5">
      <t>トウ</t>
    </rPh>
    <rPh sb="6" eb="8">
      <t>ジュコウ</t>
    </rPh>
    <phoneticPr fontId="7"/>
  </si>
  <si>
    <t>事故内容に関する
家族への報告</t>
    <rPh sb="0" eb="2">
      <t>ジコ</t>
    </rPh>
    <rPh sb="2" eb="4">
      <t>ナイヨウ</t>
    </rPh>
    <rPh sb="5" eb="6">
      <t>カン</t>
    </rPh>
    <rPh sb="9" eb="11">
      <t>カゾク</t>
    </rPh>
    <rPh sb="13" eb="15">
      <t>ホウコク</t>
    </rPh>
    <phoneticPr fontId="3"/>
  </si>
  <si>
    <t>損害賠償保険等への加入</t>
    <rPh sb="0" eb="2">
      <t>ソンガイ</t>
    </rPh>
    <rPh sb="2" eb="4">
      <t>バイショウ</t>
    </rPh>
    <rPh sb="4" eb="6">
      <t>ホケン</t>
    </rPh>
    <rPh sb="6" eb="7">
      <t>トウ</t>
    </rPh>
    <rPh sb="9" eb="11">
      <t>カニュウ</t>
    </rPh>
    <phoneticPr fontId="7"/>
  </si>
  <si>
    <t>自動体外式除細動器（AED)
の設置</t>
    <rPh sb="0" eb="9">
      <t>ジドウタイガイシキジョサイドウキ</t>
    </rPh>
    <rPh sb="16" eb="18">
      <t>セッチ</t>
    </rPh>
    <phoneticPr fontId="3"/>
  </si>
  <si>
    <t>未実施の職員の有無</t>
    <rPh sb="0" eb="3">
      <t>ミジッシ</t>
    </rPh>
    <rPh sb="4" eb="6">
      <t>ショクイン</t>
    </rPh>
    <rPh sb="7" eb="9">
      <t>ウム</t>
    </rPh>
    <phoneticPr fontId="7"/>
  </si>
  <si>
    <t>基準上
で配置
すべき
児童指導員等</t>
    <rPh sb="12" eb="14">
      <t>ジドウ</t>
    </rPh>
    <rPh sb="14" eb="17">
      <t>シドウイン</t>
    </rPh>
    <rPh sb="17" eb="18">
      <t>トウ</t>
    </rPh>
    <phoneticPr fontId="7"/>
  </si>
  <si>
    <t>3　身体拘束の状況</t>
    <rPh sb="2" eb="4">
      <t>シンタイ</t>
    </rPh>
    <rPh sb="4" eb="5">
      <t>カカ</t>
    </rPh>
    <rPh sb="5" eb="6">
      <t>タバ</t>
    </rPh>
    <rPh sb="7" eb="9">
      <t>ジョウキョウ</t>
    </rPh>
    <phoneticPr fontId="7"/>
  </si>
  <si>
    <t>4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7"/>
  </si>
  <si>
    <t>6　ハラスメント防止対策</t>
    <rPh sb="8" eb="12">
      <t>ボウシタイサク</t>
    </rPh>
    <phoneticPr fontId="7"/>
  </si>
  <si>
    <t>7　健康診断の実施状況</t>
    <rPh sb="2" eb="4">
      <t>ケンコウ</t>
    </rPh>
    <rPh sb="4" eb="6">
      <t>シンダン</t>
    </rPh>
    <rPh sb="7" eb="9">
      <t>ジッシ</t>
    </rPh>
    <rPh sb="9" eb="11">
      <t>ジョウキョウ</t>
    </rPh>
    <phoneticPr fontId="7"/>
  </si>
  <si>
    <t>8　業務継続計画（BCP）の策定状況等</t>
    <rPh sb="2" eb="4">
      <t>ギョウム</t>
    </rPh>
    <rPh sb="4" eb="6">
      <t>ケイゾク</t>
    </rPh>
    <rPh sb="6" eb="8">
      <t>ケイカク</t>
    </rPh>
    <rPh sb="14" eb="18">
      <t>サクテイジョウキョウ</t>
    </rPh>
    <rPh sb="18" eb="19">
      <t>トウ</t>
    </rPh>
    <phoneticPr fontId="7"/>
  </si>
  <si>
    <t>9　感染症等の予防・対策状況</t>
    <rPh sb="2" eb="5">
      <t>カンセンショウ</t>
    </rPh>
    <rPh sb="5" eb="6">
      <t>トウ</t>
    </rPh>
    <rPh sb="7" eb="9">
      <t>ヨボウ</t>
    </rPh>
    <rPh sb="10" eb="12">
      <t>タイサク</t>
    </rPh>
    <rPh sb="12" eb="14">
      <t>ジョウキョウ</t>
    </rPh>
    <phoneticPr fontId="7"/>
  </si>
  <si>
    <r>
      <t>10　給食の実施状況　</t>
    </r>
    <r>
      <rPr>
        <sz val="10"/>
        <rFont val="ＭＳ Ｐ明朝"/>
        <family val="1"/>
        <charset val="128"/>
      </rPr>
      <t>（給食を提供している施設のみ記入）</t>
    </r>
    <rPh sb="3" eb="5">
      <t>キュウショク</t>
    </rPh>
    <rPh sb="6" eb="8">
      <t>ジッシ</t>
    </rPh>
    <rPh sb="8" eb="10">
      <t>ジョウキョウ</t>
    </rPh>
    <phoneticPr fontId="7"/>
  </si>
  <si>
    <t>11　防火・災害対策の状況</t>
    <rPh sb="3" eb="5">
      <t>ボウカ</t>
    </rPh>
    <rPh sb="6" eb="8">
      <t>サイガイ</t>
    </rPh>
    <rPh sb="8" eb="10">
      <t>タイサク</t>
    </rPh>
    <rPh sb="11" eb="13">
      <t>ジョウキョウ</t>
    </rPh>
    <phoneticPr fontId="7"/>
  </si>
  <si>
    <t>12　苦情解決体制の整備状況</t>
    <rPh sb="3" eb="5">
      <t>クジョウ</t>
    </rPh>
    <rPh sb="5" eb="7">
      <t>カイケツ</t>
    </rPh>
    <rPh sb="7" eb="9">
      <t>タイセイ</t>
    </rPh>
    <rPh sb="10" eb="12">
      <t>セイビ</t>
    </rPh>
    <rPh sb="12" eb="14">
      <t>ジョウキョウ</t>
    </rPh>
    <phoneticPr fontId="7"/>
  </si>
  <si>
    <t>13　事故防止に向けた取り組み状況</t>
    <rPh sb="3" eb="5">
      <t>ジコ</t>
    </rPh>
    <rPh sb="5" eb="7">
      <t>ボウシ</t>
    </rPh>
    <rPh sb="8" eb="9">
      <t>ム</t>
    </rPh>
    <rPh sb="11" eb="12">
      <t>ト</t>
    </rPh>
    <rPh sb="13" eb="14">
      <t>ク</t>
    </rPh>
    <rPh sb="15" eb="17">
      <t>ジョウキョウ</t>
    </rPh>
    <phoneticPr fontId="7"/>
  </si>
  <si>
    <t>①～②の合計</t>
    <rPh sb="4" eb="6">
      <t>ゴウケイ</t>
    </rPh>
    <phoneticPr fontId="7"/>
  </si>
  <si>
    <t>（チェックリスト用）医療的ケア区分に応じた基本報酬の算定</t>
    <rPh sb="8" eb="9">
      <t>ヨウ</t>
    </rPh>
    <rPh sb="10" eb="13">
      <t>イリョウテキ</t>
    </rPh>
    <rPh sb="15" eb="17">
      <t>クブン</t>
    </rPh>
    <rPh sb="18" eb="19">
      <t>オウ</t>
    </rPh>
    <rPh sb="21" eb="23">
      <t>キホン</t>
    </rPh>
    <rPh sb="23" eb="25">
      <t>ホウシュウ</t>
    </rPh>
    <rPh sb="26" eb="28">
      <t>サンテイ</t>
    </rPh>
    <phoneticPr fontId="7"/>
  </si>
  <si>
    <t>（多機能型・人員配置特例なし）放課後等デイサービス</t>
    <rPh sb="1" eb="5">
      <t>タキノウガタ</t>
    </rPh>
    <rPh sb="6" eb="8">
      <t>ジンイン</t>
    </rPh>
    <rPh sb="8" eb="10">
      <t>ハイチ</t>
    </rPh>
    <rPh sb="10" eb="12">
      <t>トクレイ</t>
    </rPh>
    <rPh sb="15" eb="19">
      <t>ホウカゴトウ</t>
    </rPh>
    <phoneticPr fontId="3"/>
  </si>
  <si>
    <t>　多機能型（人員配置特例の利用なし）の場合、児童発達支援を本シートに、放課後等デイサービスをシート「18医療的ケア区分（人員配置特例なし用）」に分けて作成してください。</t>
    <rPh sb="1" eb="4">
      <t>タキノウ</t>
    </rPh>
    <rPh sb="4" eb="5">
      <t>ガタ</t>
    </rPh>
    <rPh sb="13" eb="15">
      <t>リヨウ</t>
    </rPh>
    <rPh sb="19" eb="21">
      <t>バアイ</t>
    </rPh>
    <rPh sb="29" eb="30">
      <t>ホン</t>
    </rPh>
    <rPh sb="35" eb="38">
      <t>ホウカゴ</t>
    </rPh>
    <rPh sb="38" eb="39">
      <t>トウ</t>
    </rPh>
    <rPh sb="52" eb="55">
      <t>イリョウテキ</t>
    </rPh>
    <rPh sb="57" eb="59">
      <t>クブン</t>
    </rPh>
    <rPh sb="60" eb="62">
      <t>ジンイン</t>
    </rPh>
    <rPh sb="62" eb="64">
      <t>ハイチ</t>
    </rPh>
    <rPh sb="64" eb="66">
      <t>トクレイ</t>
    </rPh>
    <rPh sb="68" eb="69">
      <t>ヨウ</t>
    </rPh>
    <rPh sb="72" eb="73">
      <t>ワ</t>
    </rPh>
    <rPh sb="75" eb="77">
      <t>サクセイ</t>
    </rPh>
    <phoneticPr fontId="7"/>
  </si>
  <si>
    <t>　多機能型（人員配置特例の利用なし）の場合、放課後等デイサービスを本シートに、児童発達支援をシート「17医療的ケア区分」に分けて作成してください。</t>
    <rPh sb="1" eb="4">
      <t>タキノウ</t>
    </rPh>
    <rPh sb="4" eb="5">
      <t>ガタ</t>
    </rPh>
    <rPh sb="13" eb="15">
      <t>リヨウ</t>
    </rPh>
    <rPh sb="19" eb="21">
      <t>バアイ</t>
    </rPh>
    <rPh sb="22" eb="26">
      <t>ホウカゴトウ</t>
    </rPh>
    <rPh sb="33" eb="34">
      <t>ホン</t>
    </rPh>
    <rPh sb="39" eb="45">
      <t>ジドウハッタツシエン</t>
    </rPh>
    <rPh sb="52" eb="55">
      <t>イリョウテキ</t>
    </rPh>
    <rPh sb="57" eb="59">
      <t>クブン</t>
    </rPh>
    <rPh sb="61" eb="62">
      <t>ワ</t>
    </rPh>
    <rPh sb="64" eb="66">
      <t>サクセイ</t>
    </rPh>
    <phoneticPr fontId="7"/>
  </si>
  <si>
    <t>医療的ケア区分に応じた基本報酬を算定していない場合は作成不要</t>
    <rPh sb="0" eb="3">
      <t>イリョウテキ</t>
    </rPh>
    <rPh sb="5" eb="7">
      <t>クブン</t>
    </rPh>
    <rPh sb="8" eb="9">
      <t>オウ</t>
    </rPh>
    <rPh sb="11" eb="13">
      <t>キホン</t>
    </rPh>
    <rPh sb="13" eb="15">
      <t>ホウシュウ</t>
    </rPh>
    <rPh sb="16" eb="18">
      <t>サンテイ</t>
    </rPh>
    <rPh sb="23" eb="25">
      <t>バアイ</t>
    </rPh>
    <rPh sb="26" eb="28">
      <t>サクセイ</t>
    </rPh>
    <rPh sb="28" eb="30">
      <t>フヨウ</t>
    </rPh>
    <phoneticPr fontId="3"/>
  </si>
  <si>
    <t>色つきセルのみ入力してください。</t>
    <rPh sb="0" eb="1">
      <t>イロ</t>
    </rPh>
    <rPh sb="7" eb="9">
      <t>ニュウリョク</t>
    </rPh>
    <phoneticPr fontId="7"/>
  </si>
  <si>
    <t>※提出前に、 記入漏れはないか、 資料の添付漏れはないかどうか、再度ご確認ください。</t>
    <phoneticPr fontId="7"/>
  </si>
  <si>
    <t>運営規程</t>
    <rPh sb="0" eb="2">
      <t>ウンエイ</t>
    </rPh>
    <rPh sb="2" eb="4">
      <t>キテイ</t>
    </rPh>
    <phoneticPr fontId="7"/>
  </si>
  <si>
    <t>利用児童数（入力必須）</t>
    <rPh sb="0" eb="2">
      <t>リヨウ</t>
    </rPh>
    <rPh sb="2" eb="4">
      <t>ジドウ</t>
    </rPh>
    <rPh sb="4" eb="5">
      <t>スウ</t>
    </rPh>
    <rPh sb="6" eb="8">
      <t>ニュウリョク</t>
    </rPh>
    <phoneticPr fontId="7"/>
  </si>
  <si>
    <t>訪問支援員</t>
    <rPh sb="0" eb="2">
      <t>ホウモン</t>
    </rPh>
    <rPh sb="2" eb="4">
      <t>シエン</t>
    </rPh>
    <rPh sb="4" eb="5">
      <t>イン</t>
    </rPh>
    <phoneticPr fontId="7"/>
  </si>
  <si>
    <t>医療機関や保健所等関係機関との連携</t>
    <rPh sb="8" eb="9">
      <t>トウ</t>
    </rPh>
    <rPh sb="9" eb="11">
      <t>カンケイ</t>
    </rPh>
    <rPh sb="11" eb="13">
      <t>キカン</t>
    </rPh>
    <rPh sb="15" eb="17">
      <t>レンケイ</t>
    </rPh>
    <phoneticPr fontId="7"/>
  </si>
  <si>
    <t>浸水害</t>
    <rPh sb="0" eb="2">
      <t>シンスイ</t>
    </rPh>
    <rPh sb="2" eb="3">
      <t>ガイ</t>
    </rPh>
    <phoneticPr fontId="7"/>
  </si>
  <si>
    <t>火災※</t>
    <rPh sb="0" eb="2">
      <t>カサイ</t>
    </rPh>
    <phoneticPr fontId="7"/>
  </si>
  <si>
    <t>有</t>
    <rPh sb="0" eb="1">
      <t>アリ</t>
    </rPh>
    <phoneticPr fontId="3"/>
  </si>
  <si>
    <t>無</t>
    <rPh sb="0" eb="1">
      <t>ナシ</t>
    </rPh>
    <phoneticPr fontId="3"/>
  </si>
  <si>
    <t>消防計画の作成義務</t>
    <rPh sb="0" eb="2">
      <t>ショウボウ</t>
    </rPh>
    <rPh sb="2" eb="4">
      <t>ケイカク</t>
    </rPh>
    <rPh sb="5" eb="7">
      <t>サクセイ</t>
    </rPh>
    <rPh sb="7" eb="9">
      <t>ギム</t>
    </rPh>
    <phoneticPr fontId="7"/>
  </si>
  <si>
    <t>※消防法に基づく消防計画を作成している場合は〇を入力</t>
    <rPh sb="1" eb="4">
      <t>ショウボウホウ</t>
    </rPh>
    <rPh sb="5" eb="6">
      <t>モト</t>
    </rPh>
    <rPh sb="8" eb="12">
      <t>ショウボウケイカク</t>
    </rPh>
    <rPh sb="13" eb="15">
      <t>サクセイ</t>
    </rPh>
    <rPh sb="19" eb="21">
      <t>バアイ</t>
    </rPh>
    <rPh sb="24" eb="26">
      <t>ニュウリョク</t>
    </rPh>
    <phoneticPr fontId="3"/>
  </si>
  <si>
    <t>【児童発達支援・放課後等デイサービス・保育所等訪問支援・居宅訪問型児童発達支援】</t>
    <rPh sb="1" eb="3">
      <t>ジドウ</t>
    </rPh>
    <rPh sb="3" eb="5">
      <t>ハッタツ</t>
    </rPh>
    <rPh sb="5" eb="7">
      <t>シエン</t>
    </rPh>
    <rPh sb="8" eb="11">
      <t>ホウカゴ</t>
    </rPh>
    <rPh sb="11" eb="12">
      <t>トウ</t>
    </rPh>
    <rPh sb="19" eb="21">
      <t>ホイク</t>
    </rPh>
    <rPh sb="21" eb="22">
      <t>ショ</t>
    </rPh>
    <rPh sb="22" eb="23">
      <t>トウ</t>
    </rPh>
    <rPh sb="23" eb="25">
      <t>ホウモン</t>
    </rPh>
    <rPh sb="25" eb="27">
      <t>シエン</t>
    </rPh>
    <rPh sb="28" eb="30">
      <t>キョタク</t>
    </rPh>
    <rPh sb="30" eb="32">
      <t>ホウモン</t>
    </rPh>
    <rPh sb="32" eb="33">
      <t>ガタ</t>
    </rPh>
    <rPh sb="33" eb="35">
      <t>ジドウ</t>
    </rPh>
    <rPh sb="35" eb="37">
      <t>ハッタツ</t>
    </rPh>
    <rPh sb="37" eb="39">
      <t>シエン</t>
    </rPh>
    <phoneticPr fontId="7"/>
  </si>
  <si>
    <t>ア　児童発達支援センター、児童発達支援事業</t>
    <rPh sb="2" eb="4">
      <t>ジドウ</t>
    </rPh>
    <rPh sb="4" eb="6">
      <t>ハッタツ</t>
    </rPh>
    <rPh sb="6" eb="8">
      <t>シエン</t>
    </rPh>
    <rPh sb="13" eb="15">
      <t>ジドウ</t>
    </rPh>
    <rPh sb="15" eb="17">
      <t>ハッタツ</t>
    </rPh>
    <rPh sb="17" eb="19">
      <t>シエン</t>
    </rPh>
    <rPh sb="19" eb="21">
      <t>ジギョウ</t>
    </rPh>
    <phoneticPr fontId="7"/>
  </si>
  <si>
    <t>【児童発達支援・放課後等デイサービス・保育所等訪問支援・居宅訪問型児童発達支援】</t>
    <phoneticPr fontId="7"/>
  </si>
  <si>
    <r>
      <t xml:space="preserve">1週間に当該事業所常勤職員の勤務すべき時間数
</t>
    </r>
    <r>
      <rPr>
        <b/>
        <sz val="14"/>
        <color rgb="FFFF0000"/>
        <rFont val="游ゴシック"/>
        <family val="3"/>
        <charset val="128"/>
        <scheme val="minor"/>
      </rPr>
      <t xml:space="preserve"> ※必ず時刻表示で入力（例　40:00【40時間00分】）してください。</t>
    </r>
    <rPh sb="25" eb="26">
      <t>カナラ</t>
    </rPh>
    <rPh sb="27" eb="29">
      <t>ジコク</t>
    </rPh>
    <rPh sb="29" eb="31">
      <t>ヒョウジ</t>
    </rPh>
    <rPh sb="32" eb="34">
      <t>ニュウリョク</t>
    </rPh>
    <rPh sb="35" eb="36">
      <t>レイ</t>
    </rPh>
    <rPh sb="45" eb="47">
      <t>ジカン</t>
    </rPh>
    <rPh sb="49" eb="50">
      <t>フン</t>
    </rPh>
    <phoneticPr fontId="7"/>
  </si>
  <si>
    <r>
      <t xml:space="preserve">当該事業所で定める勤務時間の区分
</t>
    </r>
    <r>
      <rPr>
        <b/>
        <sz val="11"/>
        <color rgb="FFFF0000"/>
        <rFont val="游ゴシック"/>
        <family val="3"/>
        <charset val="128"/>
        <scheme val="minor"/>
      </rPr>
      <t>※必ず時刻表示で入力（例　40:00【40時間00分】）してください。</t>
    </r>
    <phoneticPr fontId="7"/>
  </si>
  <si>
    <t>　指定基準上で配置すべき児童指導員、保育士数</t>
    <rPh sb="7" eb="9">
      <t>ハイチ</t>
    </rPh>
    <rPh sb="12" eb="14">
      <t>ジドウ</t>
    </rPh>
    <rPh sb="14" eb="17">
      <t>シドウイン</t>
    </rPh>
    <rPh sb="18" eb="21">
      <t>ホイクシ</t>
    </rPh>
    <phoneticPr fontId="7"/>
  </si>
  <si>
    <t>※社会福祉法人のみ提出をお願いします。
（社会福祉法人現況報告書等により既に提出している施設は提出不要です。）</t>
    <rPh sb="1" eb="3">
      <t>シャカイ</t>
    </rPh>
    <rPh sb="3" eb="5">
      <t>フクシ</t>
    </rPh>
    <rPh sb="5" eb="7">
      <t>ホウジン</t>
    </rPh>
    <rPh sb="9" eb="11">
      <t>テイシュツ</t>
    </rPh>
    <rPh sb="13" eb="14">
      <t>ネガ</t>
    </rPh>
    <rPh sb="21" eb="23">
      <t>シャカイ</t>
    </rPh>
    <rPh sb="23" eb="25">
      <t>フクシ</t>
    </rPh>
    <rPh sb="25" eb="27">
      <t>ホウジン</t>
    </rPh>
    <rPh sb="27" eb="29">
      <t>ゲンキョウ</t>
    </rPh>
    <rPh sb="29" eb="32">
      <t>ホウコクショ</t>
    </rPh>
    <rPh sb="32" eb="33">
      <t>トウ</t>
    </rPh>
    <rPh sb="36" eb="37">
      <t>スデ</t>
    </rPh>
    <rPh sb="38" eb="40">
      <t>テイシュツ</t>
    </rPh>
    <rPh sb="44" eb="46">
      <t>シセツ</t>
    </rPh>
    <rPh sb="47" eb="49">
      <t>テイシュツ</t>
    </rPh>
    <rPh sb="49" eb="51">
      <t>フヨウ</t>
    </rPh>
    <phoneticPr fontId="7"/>
  </si>
  <si>
    <t>　　　　個別支援計画未作成減算に該当しないか確認の上、対応してください。</t>
    <rPh sb="4" eb="6">
      <t>コベツ</t>
    </rPh>
    <rPh sb="16" eb="18">
      <t>ガイトウ</t>
    </rPh>
    <rPh sb="22" eb="24">
      <t>カクニン</t>
    </rPh>
    <rPh sb="25" eb="26">
      <t>ウエ</t>
    </rPh>
    <rPh sb="27" eb="29">
      <t>タイオウ</t>
    </rPh>
    <phoneticPr fontId="7"/>
  </si>
  <si>
    <t>運営指導実施予定日</t>
    <rPh sb="2" eb="4">
      <t>シドウ</t>
    </rPh>
    <rPh sb="4" eb="6">
      <t>ジッシ</t>
    </rPh>
    <rPh sb="6" eb="9">
      <t>ヨテイビ</t>
    </rPh>
    <phoneticPr fontId="7"/>
  </si>
  <si>
    <t>※作業される前に運営指導実施通知等に記載の実施指導予定日を記載してください。</t>
    <rPh sb="1" eb="3">
      <t>サギョウ</t>
    </rPh>
    <rPh sb="6" eb="7">
      <t>マエ</t>
    </rPh>
    <rPh sb="10" eb="12">
      <t>シドウ</t>
    </rPh>
    <rPh sb="12" eb="16">
      <t>ジッシツウチ</t>
    </rPh>
    <rPh sb="16" eb="17">
      <t>トウ</t>
    </rPh>
    <rPh sb="18" eb="20">
      <t>キサイ</t>
    </rPh>
    <rPh sb="21" eb="23">
      <t>ジッシ</t>
    </rPh>
    <rPh sb="23" eb="25">
      <t>シドウ</t>
    </rPh>
    <rPh sb="25" eb="27">
      <t>ヨテイ</t>
    </rPh>
    <rPh sb="27" eb="28">
      <t>ビ</t>
    </rPh>
    <rPh sb="29" eb="31">
      <t>キサイ</t>
    </rPh>
    <phoneticPr fontId="7"/>
  </si>
  <si>
    <t>特別地域加算</t>
    <rPh sb="0" eb="2">
      <t>トクベツ</t>
    </rPh>
    <rPh sb="2" eb="4">
      <t>チイキ</t>
    </rPh>
    <rPh sb="4" eb="6">
      <t>カサン</t>
    </rPh>
    <phoneticPr fontId="3"/>
  </si>
  <si>
    <t>令和６年度新規採用数</t>
    <rPh sb="5" eb="9">
      <t>シンキサイヨウ</t>
    </rPh>
    <rPh sb="9" eb="10">
      <t>スウ</t>
    </rPh>
    <phoneticPr fontId="7"/>
  </si>
  <si>
    <t>令和６年度実績</t>
    <rPh sb="5" eb="7">
      <t>ジッセキ</t>
    </rPh>
    <phoneticPr fontId="3"/>
  </si>
  <si>
    <t>令和６年度の利用者の定期健康診断
※児童発達支援センターに限る</t>
    <rPh sb="6" eb="9">
      <t>リヨウシャ</t>
    </rPh>
    <rPh sb="10" eb="12">
      <t>テイキ</t>
    </rPh>
    <rPh sb="12" eb="14">
      <t>ケンコウ</t>
    </rPh>
    <rPh sb="14" eb="16">
      <t>シンダン</t>
    </rPh>
    <rPh sb="18" eb="24">
      <t>ジドウハッタツシエン</t>
    </rPh>
    <rPh sb="29" eb="30">
      <t>カギ</t>
    </rPh>
    <phoneticPr fontId="7"/>
  </si>
  <si>
    <t>令和６年度の職員の健康診断
※全事業所</t>
    <rPh sb="6" eb="8">
      <t>ショクイン</t>
    </rPh>
    <rPh sb="9" eb="11">
      <t>ケンコウ</t>
    </rPh>
    <rPh sb="11" eb="13">
      <t>シンダン</t>
    </rPh>
    <rPh sb="15" eb="16">
      <t>ゼン</t>
    </rPh>
    <rPh sb="16" eb="18">
      <t>ジギョウ</t>
    </rPh>
    <rPh sb="18" eb="19">
      <t>ショ</t>
    </rPh>
    <phoneticPr fontId="7"/>
  </si>
  <si>
    <t>５　研修の実施状況</t>
    <rPh sb="2" eb="4">
      <t>ケンシュウ</t>
    </rPh>
    <rPh sb="5" eb="7">
      <t>ジッシ</t>
    </rPh>
    <rPh sb="7" eb="9">
      <t>ジョウキョウ</t>
    </rPh>
    <phoneticPr fontId="7"/>
  </si>
  <si>
    <t>令和7年度</t>
  </si>
  <si>
    <t>令和6年度</t>
  </si>
  <si>
    <t>（6）　調理場等の衛生管理状況（給食提供施設以外）　</t>
    <rPh sb="4" eb="6">
      <t>チョウリ</t>
    </rPh>
    <rPh sb="6" eb="7">
      <t>バ</t>
    </rPh>
    <rPh sb="7" eb="8">
      <t>トウ</t>
    </rPh>
    <rPh sb="9" eb="11">
      <t>エイセイ</t>
    </rPh>
    <rPh sb="11" eb="13">
      <t>カンリ</t>
    </rPh>
    <rPh sb="13" eb="15">
      <t>ジョウキョウ</t>
    </rPh>
    <rPh sb="16" eb="18">
      <t>キュウショク</t>
    </rPh>
    <rPh sb="18" eb="20">
      <t>テイキョウ</t>
    </rPh>
    <rPh sb="20" eb="22">
      <t>シセツ</t>
    </rPh>
    <rPh sb="22" eb="24">
      <t>イガイ</t>
    </rPh>
    <phoneticPr fontId="7"/>
  </si>
  <si>
    <t>令和6年度実績</t>
    <rPh sb="5" eb="7">
      <t>ジッセキ</t>
    </rPh>
    <phoneticPr fontId="7"/>
  </si>
  <si>
    <t>令和7年度資金収支予算書</t>
    <rPh sb="5" eb="7">
      <t>シキン</t>
    </rPh>
    <rPh sb="7" eb="9">
      <t>シュウシ</t>
    </rPh>
    <rPh sb="9" eb="12">
      <t>ヨサンショ</t>
    </rPh>
    <phoneticPr fontId="7"/>
  </si>
  <si>
    <t>令和6年度決算書類（財産目録、貸借対照表、資金収支決算内訳書及び事業活動収支内訳書）</t>
    <rPh sb="5" eb="7">
      <t>ケッサン</t>
    </rPh>
    <rPh sb="7" eb="9">
      <t>ショルイ</t>
    </rPh>
    <rPh sb="10" eb="12">
      <t>ザイサン</t>
    </rPh>
    <rPh sb="12" eb="14">
      <t>モクロク</t>
    </rPh>
    <rPh sb="15" eb="17">
      <t>タイシャク</t>
    </rPh>
    <rPh sb="17" eb="20">
      <t>タイショウヒョウ</t>
    </rPh>
    <rPh sb="21" eb="23">
      <t>シキン</t>
    </rPh>
    <rPh sb="23" eb="25">
      <t>シュウシ</t>
    </rPh>
    <rPh sb="25" eb="27">
      <t>ケッサン</t>
    </rPh>
    <rPh sb="27" eb="30">
      <t>ウチワケショ</t>
    </rPh>
    <rPh sb="30" eb="31">
      <t>オヨ</t>
    </rPh>
    <rPh sb="32" eb="34">
      <t>ジギョウ</t>
    </rPh>
    <rPh sb="34" eb="36">
      <t>カツドウ</t>
    </rPh>
    <rPh sb="36" eb="38">
      <t>シュウシ</t>
    </rPh>
    <rPh sb="38" eb="41">
      <t>ウチワケショ</t>
    </rPh>
    <phoneticPr fontId="7"/>
  </si>
  <si>
    <t>令和6年度事業報告書</t>
    <rPh sb="5" eb="7">
      <t>ジギョウ</t>
    </rPh>
    <rPh sb="7" eb="10">
      <t>ホウコクショ</t>
    </rPh>
    <phoneticPr fontId="7"/>
  </si>
  <si>
    <t>※社会福祉法人のみ提出をお願いします　（令和6年度予算と比較可能な様式）。</t>
    <rPh sb="9" eb="11">
      <t>テイシュツ</t>
    </rPh>
    <rPh sb="13" eb="14">
      <t>ネガ</t>
    </rPh>
    <rPh sb="25" eb="27">
      <t>ヨサン</t>
    </rPh>
    <rPh sb="28" eb="30">
      <t>ヒカク</t>
    </rPh>
    <rPh sb="30" eb="32">
      <t>カノウ</t>
    </rPh>
    <rPh sb="33" eb="35">
      <t>ヨウシキ</t>
    </rPh>
    <phoneticPr fontId="7"/>
  </si>
  <si>
    <t>令和6年度
実績</t>
    <rPh sb="6" eb="8">
      <t>ジッセキ</t>
    </rPh>
    <phoneticPr fontId="7"/>
  </si>
  <si>
    <t>令和7年度
予算</t>
    <rPh sb="6" eb="8">
      <t>ヨサン</t>
    </rPh>
    <phoneticPr fontId="7"/>
  </si>
  <si>
    <t>その他該当する体制等</t>
    <rPh sb="2" eb="3">
      <t>タ</t>
    </rPh>
    <rPh sb="3" eb="5">
      <t>ガイトウ</t>
    </rPh>
    <rPh sb="7" eb="9">
      <t>タイセイ</t>
    </rPh>
    <rPh sb="9" eb="10">
      <t>トウ</t>
    </rPh>
    <phoneticPr fontId="3"/>
  </si>
  <si>
    <t>児童発達支援センター</t>
    <rPh sb="0" eb="2">
      <t>ジドウ</t>
    </rPh>
    <rPh sb="2" eb="4">
      <t>ハッタツ</t>
    </rPh>
    <rPh sb="4" eb="6">
      <t>シエン</t>
    </rPh>
    <phoneticPr fontId="3"/>
  </si>
  <si>
    <t>児童発達支援センター以外</t>
    <rPh sb="0" eb="6">
      <t>ジドウハッタツシエン</t>
    </rPh>
    <rPh sb="10" eb="12">
      <t>イガイ</t>
    </rPh>
    <phoneticPr fontId="3"/>
  </si>
  <si>
    <t>重症心身障害児</t>
    <rPh sb="0" eb="2">
      <t>ジュウショウ</t>
    </rPh>
    <rPh sb="2" eb="4">
      <t>シンシン</t>
    </rPh>
    <rPh sb="4" eb="7">
      <t>ショウガイジ</t>
    </rPh>
    <phoneticPr fontId="3"/>
  </si>
  <si>
    <t>重症心身障害児以外</t>
    <rPh sb="0" eb="2">
      <t>ジュウショウ</t>
    </rPh>
    <rPh sb="2" eb="4">
      <t>シンシン</t>
    </rPh>
    <rPh sb="4" eb="7">
      <t>ショウガイジ</t>
    </rPh>
    <rPh sb="7" eb="9">
      <t>イガイ</t>
    </rPh>
    <phoneticPr fontId="3"/>
  </si>
  <si>
    <t>サービス提供職員欠如減算</t>
    <rPh sb="4" eb="6">
      <t>テイキョウ</t>
    </rPh>
    <rPh sb="6" eb="8">
      <t>ショクイン</t>
    </rPh>
    <rPh sb="8" eb="10">
      <t>ケツジョ</t>
    </rPh>
    <rPh sb="10" eb="12">
      <t>ゲンサン</t>
    </rPh>
    <phoneticPr fontId="3"/>
  </si>
  <si>
    <t>指定基準に定める人員を満たさない場合</t>
    <rPh sb="0" eb="2">
      <t>シテイ</t>
    </rPh>
    <rPh sb="2" eb="4">
      <t>キジュン</t>
    </rPh>
    <rPh sb="5" eb="6">
      <t>サダ</t>
    </rPh>
    <rPh sb="8" eb="10">
      <t>ジンイン</t>
    </rPh>
    <rPh sb="11" eb="12">
      <t>ミ</t>
    </rPh>
    <rPh sb="16" eb="18">
      <t>バアイ</t>
    </rPh>
    <phoneticPr fontId="3"/>
  </si>
  <si>
    <t>１割を超えて欠如した場合</t>
    <rPh sb="1" eb="2">
      <t>ワリ</t>
    </rPh>
    <rPh sb="3" eb="4">
      <t>コ</t>
    </rPh>
    <rPh sb="6" eb="8">
      <t>ケツジョ</t>
    </rPh>
    <rPh sb="10" eb="12">
      <t>バアイ</t>
    </rPh>
    <phoneticPr fontId="3"/>
  </si>
  <si>
    <t>１割の範囲内で欠如した場合</t>
    <rPh sb="1" eb="2">
      <t>ワリ</t>
    </rPh>
    <rPh sb="3" eb="6">
      <t>ハンイナイ</t>
    </rPh>
    <rPh sb="7" eb="9">
      <t>ケツジョ</t>
    </rPh>
    <rPh sb="11" eb="13">
      <t>バアイ</t>
    </rPh>
    <phoneticPr fontId="3"/>
  </si>
  <si>
    <t>定員超過減算</t>
    <rPh sb="0" eb="2">
      <t>テイイン</t>
    </rPh>
    <rPh sb="2" eb="4">
      <t>チョウカ</t>
    </rPh>
    <rPh sb="4" eb="6">
      <t>ゲンサン</t>
    </rPh>
    <phoneticPr fontId="3"/>
  </si>
  <si>
    <t>個別支援計画未作成減算</t>
    <rPh sb="0" eb="2">
      <t>コベツ</t>
    </rPh>
    <rPh sb="2" eb="4">
      <t>シエン</t>
    </rPh>
    <rPh sb="4" eb="6">
      <t>ケイカク</t>
    </rPh>
    <rPh sb="6" eb="9">
      <t>ミサクセイ</t>
    </rPh>
    <rPh sb="9" eb="11">
      <t>ゲンサン</t>
    </rPh>
    <phoneticPr fontId="3"/>
  </si>
  <si>
    <t>自己評価結果等未公表減算</t>
    <rPh sb="0" eb="4">
      <t>ジコヒョウカ</t>
    </rPh>
    <rPh sb="4" eb="6">
      <t>ケッカ</t>
    </rPh>
    <rPh sb="6" eb="7">
      <t>トウ</t>
    </rPh>
    <rPh sb="7" eb="10">
      <t>ミコウヒョウ</t>
    </rPh>
    <rPh sb="10" eb="12">
      <t>ゲンサン</t>
    </rPh>
    <phoneticPr fontId="3"/>
  </si>
  <si>
    <t>支援プログラム未公表減算</t>
    <rPh sb="0" eb="2">
      <t>シエン</t>
    </rPh>
    <rPh sb="7" eb="10">
      <t>ミコウヒョウ</t>
    </rPh>
    <rPh sb="10" eb="12">
      <t>ゲンサン</t>
    </rPh>
    <phoneticPr fontId="3"/>
  </si>
  <si>
    <t>①虐待防止委員会を定期的に開催し、その結果を従業者に周知徹底している</t>
    <rPh sb="1" eb="3">
      <t>ギャクタイ</t>
    </rPh>
    <rPh sb="3" eb="5">
      <t>ボウシ</t>
    </rPh>
    <rPh sb="5" eb="8">
      <t>イインカイ</t>
    </rPh>
    <rPh sb="9" eb="12">
      <t>テイキテキ</t>
    </rPh>
    <rPh sb="13" eb="15">
      <t>カイサイ</t>
    </rPh>
    <rPh sb="19" eb="21">
      <t>ケッカ</t>
    </rPh>
    <rPh sb="22" eb="25">
      <t>ジュウギョウシャ</t>
    </rPh>
    <rPh sb="26" eb="30">
      <t>シュウチテッテイ</t>
    </rPh>
    <phoneticPr fontId="3"/>
  </si>
  <si>
    <t>②従業者に対し、虐待防止研修を定期的に実施している</t>
    <rPh sb="1" eb="4">
      <t>ジュウギョウシャ</t>
    </rPh>
    <rPh sb="5" eb="6">
      <t>タイ</t>
    </rPh>
    <rPh sb="8" eb="10">
      <t>ギャクタイ</t>
    </rPh>
    <rPh sb="10" eb="12">
      <t>ボウシ</t>
    </rPh>
    <rPh sb="12" eb="14">
      <t>ケンシュウ</t>
    </rPh>
    <rPh sb="15" eb="18">
      <t>テイキテキ</t>
    </rPh>
    <rPh sb="19" eb="21">
      <t>ジッシ</t>
    </rPh>
    <phoneticPr fontId="3"/>
  </si>
  <si>
    <t>③上記措置を適切に実施するための担当者を置いている</t>
    <rPh sb="1" eb="3">
      <t>ジョウキ</t>
    </rPh>
    <rPh sb="3" eb="5">
      <t>ソチ</t>
    </rPh>
    <rPh sb="6" eb="8">
      <t>テキセツ</t>
    </rPh>
    <rPh sb="9" eb="11">
      <t>ジッシ</t>
    </rPh>
    <rPh sb="16" eb="19">
      <t>タントウシャ</t>
    </rPh>
    <rPh sb="20" eb="21">
      <t>オ</t>
    </rPh>
    <phoneticPr fontId="3"/>
  </si>
  <si>
    <t>業務継続計画未策定減算</t>
    <rPh sb="0" eb="2">
      <t>ギョウム</t>
    </rPh>
    <rPh sb="2" eb="4">
      <t>ケイゾク</t>
    </rPh>
    <rPh sb="4" eb="6">
      <t>ケイカク</t>
    </rPh>
    <rPh sb="6" eb="7">
      <t>ミ</t>
    </rPh>
    <rPh sb="7" eb="9">
      <t>サクテイ</t>
    </rPh>
    <rPh sb="9" eb="11">
      <t>ゲンサン</t>
    </rPh>
    <phoneticPr fontId="3"/>
  </si>
  <si>
    <t>感染症若しくは非常災害のいずれか又は両方の業務継続計画が未策定の場合</t>
    <rPh sb="0" eb="3">
      <t>カンセンショウ</t>
    </rPh>
    <rPh sb="3" eb="4">
      <t>モ</t>
    </rPh>
    <rPh sb="7" eb="11">
      <t>ヒジョウサイガイ</t>
    </rPh>
    <rPh sb="16" eb="17">
      <t>マタ</t>
    </rPh>
    <rPh sb="18" eb="20">
      <t>リョウホウ</t>
    </rPh>
    <rPh sb="21" eb="23">
      <t>ギョウム</t>
    </rPh>
    <rPh sb="23" eb="25">
      <t>ケイゾク</t>
    </rPh>
    <rPh sb="25" eb="27">
      <t>ケイカク</t>
    </rPh>
    <rPh sb="28" eb="31">
      <t>ミサクテイ</t>
    </rPh>
    <rPh sb="32" eb="34">
      <t>バアイ</t>
    </rPh>
    <phoneticPr fontId="3"/>
  </si>
  <si>
    <t>情報公表未報告減算</t>
    <rPh sb="0" eb="2">
      <t>ジョウホウ</t>
    </rPh>
    <rPh sb="2" eb="4">
      <t>コウヒョウ</t>
    </rPh>
    <rPh sb="4" eb="7">
      <t>ミホウコク</t>
    </rPh>
    <rPh sb="7" eb="9">
      <t>ゲンサン</t>
    </rPh>
    <phoneticPr fontId="3"/>
  </si>
  <si>
    <t>中核機能強化加算（Ⅰ）</t>
    <rPh sb="0" eb="4">
      <t>チュウカクキノウ</t>
    </rPh>
    <rPh sb="4" eb="6">
      <t>キョウカ</t>
    </rPh>
    <rPh sb="6" eb="8">
      <t>カサン</t>
    </rPh>
    <phoneticPr fontId="3"/>
  </si>
  <si>
    <t>中核機能強化加算（Ⅱ）</t>
    <rPh sb="0" eb="4">
      <t>チュウカクキノウ</t>
    </rPh>
    <rPh sb="4" eb="6">
      <t>キョウカ</t>
    </rPh>
    <rPh sb="6" eb="8">
      <t>カサン</t>
    </rPh>
    <phoneticPr fontId="3"/>
  </si>
  <si>
    <t>中核機能強化加算（Ⅲ）</t>
    <rPh sb="0" eb="4">
      <t>チュウカクキノウ</t>
    </rPh>
    <rPh sb="4" eb="6">
      <t>キョウカ</t>
    </rPh>
    <rPh sb="6" eb="8">
      <t>カサン</t>
    </rPh>
    <phoneticPr fontId="3"/>
  </si>
  <si>
    <t>中核機能強化事業所加算</t>
    <rPh sb="0" eb="2">
      <t>チュウカク</t>
    </rPh>
    <rPh sb="2" eb="4">
      <t>キノウ</t>
    </rPh>
    <rPh sb="4" eb="6">
      <t>キョウカ</t>
    </rPh>
    <rPh sb="6" eb="9">
      <t>ジギョウショ</t>
    </rPh>
    <rPh sb="9" eb="11">
      <t>カサン</t>
    </rPh>
    <phoneticPr fontId="3"/>
  </si>
  <si>
    <t>主として重症心身障害児を通わせる事業所の場合</t>
    <rPh sb="0" eb="1">
      <t>オモ</t>
    </rPh>
    <rPh sb="4" eb="6">
      <t>ジュウショウ</t>
    </rPh>
    <rPh sb="6" eb="8">
      <t>シンシン</t>
    </rPh>
    <rPh sb="8" eb="10">
      <t>ショウガイ</t>
    </rPh>
    <rPh sb="10" eb="11">
      <t>ジ</t>
    </rPh>
    <rPh sb="12" eb="13">
      <t>カヨ</t>
    </rPh>
    <rPh sb="16" eb="19">
      <t>ジギョウショ</t>
    </rPh>
    <rPh sb="20" eb="22">
      <t>バアイ</t>
    </rPh>
    <phoneticPr fontId="3"/>
  </si>
  <si>
    <t>その他の場合</t>
    <rPh sb="2" eb="3">
      <t>タ</t>
    </rPh>
    <rPh sb="4" eb="6">
      <t>バアイ</t>
    </rPh>
    <phoneticPr fontId="3"/>
  </si>
  <si>
    <t>児童指導員等加配加算</t>
    <rPh sb="0" eb="5">
      <t>ジドウシドウイン</t>
    </rPh>
    <rPh sb="5" eb="6">
      <t>トウ</t>
    </rPh>
    <rPh sb="6" eb="8">
      <t>カハイ</t>
    </rPh>
    <rPh sb="8" eb="10">
      <t>カサン</t>
    </rPh>
    <phoneticPr fontId="3"/>
  </si>
  <si>
    <t>専門的支援体制加算</t>
    <rPh sb="0" eb="3">
      <t>センモンテキ</t>
    </rPh>
    <rPh sb="3" eb="5">
      <t>シエン</t>
    </rPh>
    <rPh sb="5" eb="7">
      <t>タイセイ</t>
    </rPh>
    <rPh sb="7" eb="9">
      <t>カサン</t>
    </rPh>
    <phoneticPr fontId="3"/>
  </si>
  <si>
    <t>児童発達支援センター</t>
    <rPh sb="0" eb="4">
      <t>ジドウハッタツ</t>
    </rPh>
    <rPh sb="4" eb="6">
      <t>シエン</t>
    </rPh>
    <phoneticPr fontId="3"/>
  </si>
  <si>
    <t>児童発達支援センター以外の事業所</t>
    <rPh sb="0" eb="6">
      <t>ジドウハッタツシエン</t>
    </rPh>
    <rPh sb="10" eb="12">
      <t>イガイ</t>
    </rPh>
    <rPh sb="13" eb="16">
      <t>ジギョウショ</t>
    </rPh>
    <phoneticPr fontId="3"/>
  </si>
  <si>
    <t>看護職員加配加算（Ⅰ）</t>
    <rPh sb="0" eb="2">
      <t>カンゴ</t>
    </rPh>
    <rPh sb="2" eb="4">
      <t>ショクイン</t>
    </rPh>
    <rPh sb="4" eb="6">
      <t>カハイ</t>
    </rPh>
    <rPh sb="6" eb="8">
      <t>カサン</t>
    </rPh>
    <phoneticPr fontId="3"/>
  </si>
  <si>
    <t>看護職員加配加算（Ⅱ）</t>
    <rPh sb="0" eb="2">
      <t>カンゴ</t>
    </rPh>
    <rPh sb="2" eb="4">
      <t>ショクイン</t>
    </rPh>
    <rPh sb="4" eb="6">
      <t>カハイ</t>
    </rPh>
    <rPh sb="6" eb="8">
      <t>カサン</t>
    </rPh>
    <phoneticPr fontId="3"/>
  </si>
  <si>
    <t>家族支援加算（Ⅰ）</t>
    <rPh sb="0" eb="2">
      <t>カゾク</t>
    </rPh>
    <rPh sb="2" eb="4">
      <t>シエン</t>
    </rPh>
    <rPh sb="4" eb="6">
      <t>カサン</t>
    </rPh>
    <phoneticPr fontId="3"/>
  </si>
  <si>
    <t>居宅訪問（１時間以上）</t>
    <rPh sb="0" eb="2">
      <t>キョタク</t>
    </rPh>
    <rPh sb="2" eb="4">
      <t>ホウモン</t>
    </rPh>
    <rPh sb="6" eb="8">
      <t>ジカン</t>
    </rPh>
    <rPh sb="8" eb="10">
      <t>イジョウ</t>
    </rPh>
    <phoneticPr fontId="3"/>
  </si>
  <si>
    <t>居宅訪問（１時間未満）</t>
    <rPh sb="0" eb="2">
      <t>キョタク</t>
    </rPh>
    <rPh sb="2" eb="4">
      <t>ホウモン</t>
    </rPh>
    <rPh sb="6" eb="8">
      <t>ジカン</t>
    </rPh>
    <rPh sb="8" eb="10">
      <t>ミマン</t>
    </rPh>
    <phoneticPr fontId="3"/>
  </si>
  <si>
    <t>事業所等での対面</t>
    <rPh sb="0" eb="3">
      <t>ジギョウショ</t>
    </rPh>
    <rPh sb="3" eb="4">
      <t>トウ</t>
    </rPh>
    <rPh sb="6" eb="8">
      <t>タイメン</t>
    </rPh>
    <phoneticPr fontId="3"/>
  </si>
  <si>
    <t>オンライン</t>
    <phoneticPr fontId="3"/>
  </si>
  <si>
    <t>家族支援加算（Ⅱ）</t>
    <rPh sb="0" eb="2">
      <t>カゾク</t>
    </rPh>
    <rPh sb="2" eb="4">
      <t>シエン</t>
    </rPh>
    <rPh sb="4" eb="6">
      <t>カサン</t>
    </rPh>
    <phoneticPr fontId="3"/>
  </si>
  <si>
    <t>子育てサポート加算</t>
    <rPh sb="0" eb="2">
      <t>コソダ</t>
    </rPh>
    <rPh sb="7" eb="9">
      <t>カサン</t>
    </rPh>
    <phoneticPr fontId="3"/>
  </si>
  <si>
    <t>利用者負担上限額管理加算</t>
    <rPh sb="0" eb="3">
      <t>リヨウシャ</t>
    </rPh>
    <rPh sb="3" eb="5">
      <t>フタン</t>
    </rPh>
    <rPh sb="5" eb="7">
      <t>ジョウゲン</t>
    </rPh>
    <rPh sb="7" eb="8">
      <t>ガク</t>
    </rPh>
    <rPh sb="8" eb="10">
      <t>カンリ</t>
    </rPh>
    <rPh sb="10" eb="12">
      <t>カサン</t>
    </rPh>
    <phoneticPr fontId="3"/>
  </si>
  <si>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</si>
  <si>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</si>
  <si>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6">
      <t>センモンショクイン</t>
    </rPh>
    <rPh sb="6" eb="9">
      <t>ハイチトウ</t>
    </rPh>
    <rPh sb="9" eb="11">
      <t>カサン</t>
    </rPh>
    <phoneticPr fontId="3"/>
  </si>
  <si>
    <t>栄養士配置加算</t>
    <rPh sb="0" eb="3">
      <t>エイヨウシ</t>
    </rPh>
    <rPh sb="3" eb="5">
      <t>ハイチ</t>
    </rPh>
    <rPh sb="5" eb="7">
      <t>カサン</t>
    </rPh>
    <phoneticPr fontId="3"/>
  </si>
  <si>
    <t>常勤の場合</t>
    <rPh sb="0" eb="2">
      <t>ジョウキン</t>
    </rPh>
    <rPh sb="3" eb="5">
      <t>バアイ</t>
    </rPh>
    <phoneticPr fontId="3"/>
  </si>
  <si>
    <t>非常勤の場合</t>
    <rPh sb="0" eb="3">
      <t>ヒジョウキン</t>
    </rPh>
    <rPh sb="4" eb="6">
      <t>バアイ</t>
    </rPh>
    <phoneticPr fontId="3"/>
  </si>
  <si>
    <t>欠席時対応加算</t>
    <rPh sb="0" eb="3">
      <t>ケッセキジ</t>
    </rPh>
    <rPh sb="3" eb="5">
      <t>タイオウ</t>
    </rPh>
    <rPh sb="5" eb="7">
      <t>カサン</t>
    </rPh>
    <phoneticPr fontId="3"/>
  </si>
  <si>
    <t>専門的支援実施加算</t>
    <rPh sb="0" eb="3">
      <t>センモンテキ</t>
    </rPh>
    <rPh sb="3" eb="5">
      <t>シエン</t>
    </rPh>
    <rPh sb="5" eb="7">
      <t>ジッシ</t>
    </rPh>
    <rPh sb="7" eb="9">
      <t>カサン</t>
    </rPh>
    <phoneticPr fontId="3"/>
  </si>
  <si>
    <t>強度行動障害児支援加算</t>
    <rPh sb="0" eb="2">
      <t>キョウド</t>
    </rPh>
    <rPh sb="2" eb="4">
      <t>コウドウ</t>
    </rPh>
    <rPh sb="4" eb="7">
      <t>ショウガイジ</t>
    </rPh>
    <rPh sb="7" eb="9">
      <t>シエン</t>
    </rPh>
    <rPh sb="9" eb="11">
      <t>カサン</t>
    </rPh>
    <phoneticPr fontId="3"/>
  </si>
  <si>
    <t>集中的支援加算</t>
    <rPh sb="0" eb="2">
      <t>シュウチュウ</t>
    </rPh>
    <rPh sb="2" eb="3">
      <t>テキ</t>
    </rPh>
    <rPh sb="3" eb="5">
      <t>シエン</t>
    </rPh>
    <rPh sb="5" eb="7">
      <t>カサン</t>
    </rPh>
    <phoneticPr fontId="3"/>
  </si>
  <si>
    <t>人口内耳装用児支援加算（Ⅰ）</t>
    <rPh sb="0" eb="2">
      <t>ジンコウ</t>
    </rPh>
    <rPh sb="2" eb="4">
      <t>ナイジ</t>
    </rPh>
    <rPh sb="4" eb="6">
      <t>ソウヨウ</t>
    </rPh>
    <rPh sb="6" eb="7">
      <t>ジ</t>
    </rPh>
    <rPh sb="7" eb="9">
      <t>シエン</t>
    </rPh>
    <rPh sb="9" eb="11">
      <t>カサン</t>
    </rPh>
    <phoneticPr fontId="3"/>
  </si>
  <si>
    <t>人口内耳装用児支援加算（Ⅱ）</t>
    <rPh sb="0" eb="2">
      <t>ジンコウ</t>
    </rPh>
    <rPh sb="2" eb="4">
      <t>ナイジ</t>
    </rPh>
    <rPh sb="4" eb="6">
      <t>ソウヨウ</t>
    </rPh>
    <rPh sb="6" eb="7">
      <t>ジ</t>
    </rPh>
    <rPh sb="7" eb="9">
      <t>シエン</t>
    </rPh>
    <rPh sb="9" eb="11">
      <t>カサン</t>
    </rPh>
    <phoneticPr fontId="3"/>
  </si>
  <si>
    <t>視覚・聴覚・言語機能障害児支援加算</t>
    <rPh sb="0" eb="2">
      <t>シカク</t>
    </rPh>
    <rPh sb="3" eb="5">
      <t>チョウカク</t>
    </rPh>
    <rPh sb="6" eb="8">
      <t>ゲンゴ</t>
    </rPh>
    <rPh sb="8" eb="10">
      <t>キノウ</t>
    </rPh>
    <rPh sb="10" eb="13">
      <t>ショウガイジ</t>
    </rPh>
    <rPh sb="13" eb="15">
      <t>シエン</t>
    </rPh>
    <rPh sb="15" eb="17">
      <t>カサン</t>
    </rPh>
    <phoneticPr fontId="3"/>
  </si>
  <si>
    <t>個別サポート加算（Ⅰ）</t>
    <rPh sb="0" eb="2">
      <t>コベツ</t>
    </rPh>
    <rPh sb="6" eb="8">
      <t>カサン</t>
    </rPh>
    <phoneticPr fontId="3"/>
  </si>
  <si>
    <t>個別サポート加算（Ⅱ）</t>
    <rPh sb="0" eb="2">
      <t>コベツ</t>
    </rPh>
    <rPh sb="6" eb="8">
      <t>カサン</t>
    </rPh>
    <phoneticPr fontId="3"/>
  </si>
  <si>
    <t>入浴支援加算</t>
    <rPh sb="0" eb="2">
      <t>ニュウヨク</t>
    </rPh>
    <rPh sb="2" eb="4">
      <t>シエン</t>
    </rPh>
    <rPh sb="4" eb="6">
      <t>カサン</t>
    </rPh>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</si>
  <si>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</si>
  <si>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</si>
  <si>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</si>
  <si>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医療連携体制加算（Ⅳ）</t>
    <rPh sb="0" eb="4">
      <t>イリョウレンケイ</t>
    </rPh>
    <rPh sb="4" eb="6">
      <t>タイセイ</t>
    </rPh>
    <rPh sb="6" eb="8">
      <t>カサン</t>
    </rPh>
    <phoneticPr fontId="3"/>
  </si>
  <si>
    <t>医療連携体制加算（Ⅴ）</t>
    <rPh sb="0" eb="4">
      <t>イリョウレンケイ</t>
    </rPh>
    <rPh sb="4" eb="6">
      <t>タイセイ</t>
    </rPh>
    <rPh sb="6" eb="8">
      <t>カサン</t>
    </rPh>
    <phoneticPr fontId="3"/>
  </si>
  <si>
    <t>障害児１人</t>
    <rPh sb="0" eb="3">
      <t>ショウガイジ</t>
    </rPh>
    <rPh sb="4" eb="5">
      <t>リ</t>
    </rPh>
    <phoneticPr fontId="3"/>
  </si>
  <si>
    <t>障害児２人</t>
    <rPh sb="0" eb="3">
      <t>ショウガイジ</t>
    </rPh>
    <rPh sb="4" eb="5">
      <t>リ</t>
    </rPh>
    <phoneticPr fontId="3"/>
  </si>
  <si>
    <t>障害児３人以上８人以下</t>
    <rPh sb="0" eb="3">
      <t>ショウガイジ</t>
    </rPh>
    <rPh sb="4" eb="5">
      <t>ニン</t>
    </rPh>
    <rPh sb="5" eb="7">
      <t>イジョウ</t>
    </rPh>
    <rPh sb="8" eb="9">
      <t>ニン</t>
    </rPh>
    <rPh sb="9" eb="11">
      <t>イカ</t>
    </rPh>
    <phoneticPr fontId="3"/>
  </si>
  <si>
    <t>医療連携体制加算（Ⅵ）</t>
    <rPh sb="0" eb="4">
      <t>イリョウレンケイ</t>
    </rPh>
    <rPh sb="4" eb="6">
      <t>タイセイ</t>
    </rPh>
    <rPh sb="6" eb="8">
      <t>カサン</t>
    </rPh>
    <phoneticPr fontId="3"/>
  </si>
  <si>
    <t>医療連携体制加算（Ⅶ）</t>
    <rPh sb="0" eb="4">
      <t>イリョウレンケイ</t>
    </rPh>
    <rPh sb="4" eb="6">
      <t>タイセイ</t>
    </rPh>
    <rPh sb="6" eb="8">
      <t>カサン</t>
    </rPh>
    <phoneticPr fontId="3"/>
  </si>
  <si>
    <t>送迎加算</t>
    <rPh sb="0" eb="2">
      <t>ソウゲイ</t>
    </rPh>
    <rPh sb="2" eb="4">
      <t>カサン</t>
    </rPh>
    <phoneticPr fontId="3"/>
  </si>
  <si>
    <t>児童発達支援センター、主として重症心身障害児を支援する事業所</t>
    <rPh sb="0" eb="2">
      <t>ジドウ</t>
    </rPh>
    <rPh sb="2" eb="4">
      <t>ハッタツ</t>
    </rPh>
    <rPh sb="4" eb="6">
      <t>シエン</t>
    </rPh>
    <rPh sb="11" eb="12">
      <t>オモ</t>
    </rPh>
    <rPh sb="15" eb="17">
      <t>ジュウショウ</t>
    </rPh>
    <rPh sb="17" eb="19">
      <t>シンシン</t>
    </rPh>
    <rPh sb="19" eb="22">
      <t>ショウガイジ</t>
    </rPh>
    <rPh sb="23" eb="25">
      <t>シエン</t>
    </rPh>
    <rPh sb="27" eb="30">
      <t>ジギョウショ</t>
    </rPh>
    <phoneticPr fontId="3"/>
  </si>
  <si>
    <t>重症心身障害児又は医療的ケア児（医療的ケアスコア15点未満）</t>
    <rPh sb="0" eb="4">
      <t>ジュウショウシンシン</t>
    </rPh>
    <rPh sb="4" eb="7">
      <t>ショウガイジ</t>
    </rPh>
    <rPh sb="7" eb="8">
      <t>マタ</t>
    </rPh>
    <rPh sb="9" eb="12">
      <t>イリョウテキ</t>
    </rPh>
    <rPh sb="14" eb="15">
      <t>ジ</t>
    </rPh>
    <rPh sb="16" eb="19">
      <t>イリョウテキ</t>
    </rPh>
    <rPh sb="26" eb="27">
      <t>テン</t>
    </rPh>
    <rPh sb="27" eb="29">
      <t>ミマン</t>
    </rPh>
    <phoneticPr fontId="3"/>
  </si>
  <si>
    <t>医療的ケア児（医療的ケアスコア16点以上）</t>
    <rPh sb="0" eb="2">
      <t>イリョウ</t>
    </rPh>
    <rPh sb="2" eb="3">
      <t>テキ</t>
    </rPh>
    <rPh sb="5" eb="6">
      <t>ジ</t>
    </rPh>
    <rPh sb="7" eb="10">
      <t>イリョウテキ</t>
    </rPh>
    <rPh sb="17" eb="18">
      <t>テン</t>
    </rPh>
    <rPh sb="18" eb="20">
      <t>イジョウ</t>
    </rPh>
    <phoneticPr fontId="3"/>
  </si>
  <si>
    <t>その他の事業所</t>
    <rPh sb="2" eb="3">
      <t>タ</t>
    </rPh>
    <rPh sb="4" eb="7">
      <t>ジギョウショ</t>
    </rPh>
    <phoneticPr fontId="3"/>
  </si>
  <si>
    <t>障害児</t>
    <rPh sb="0" eb="3">
      <t>ショウガイジ</t>
    </rPh>
    <phoneticPr fontId="3"/>
  </si>
  <si>
    <t>重症心身障害児又は医療的ケア児</t>
    <rPh sb="0" eb="4">
      <t>ジュウショウシンシン</t>
    </rPh>
    <rPh sb="4" eb="7">
      <t>ショウガイジ</t>
    </rPh>
    <rPh sb="7" eb="8">
      <t>マタ</t>
    </rPh>
    <rPh sb="9" eb="12">
      <t>イリョウテキ</t>
    </rPh>
    <rPh sb="14" eb="15">
      <t>ジ</t>
    </rPh>
    <phoneticPr fontId="3"/>
  </si>
  <si>
    <t>医療的ケア児</t>
    <rPh sb="0" eb="3">
      <t>イリョウテキ</t>
    </rPh>
    <rPh sb="5" eb="6">
      <t>ジ</t>
    </rPh>
    <phoneticPr fontId="3"/>
  </si>
  <si>
    <t>延長支援加算</t>
    <rPh sb="0" eb="2">
      <t>エンチョウ</t>
    </rPh>
    <rPh sb="2" eb="4">
      <t>シエン</t>
    </rPh>
    <rPh sb="4" eb="6">
      <t>カサン</t>
    </rPh>
    <phoneticPr fontId="3"/>
  </si>
  <si>
    <t>重症心身障害児又は医療的ケア児</t>
    <rPh sb="0" eb="2">
      <t>ジュウショウ</t>
    </rPh>
    <rPh sb="2" eb="4">
      <t>シンシン</t>
    </rPh>
    <rPh sb="4" eb="7">
      <t>ショウガイジ</t>
    </rPh>
    <rPh sb="7" eb="8">
      <t>マタ</t>
    </rPh>
    <rPh sb="9" eb="12">
      <t>イリョウテキ</t>
    </rPh>
    <rPh sb="14" eb="15">
      <t>ジ</t>
    </rPh>
    <phoneticPr fontId="3"/>
  </si>
  <si>
    <t>その他の障害児</t>
    <rPh sb="2" eb="3">
      <t>タ</t>
    </rPh>
    <rPh sb="4" eb="7">
      <t>ショウガイジ</t>
    </rPh>
    <phoneticPr fontId="3"/>
  </si>
  <si>
    <t>関係機関連携加算（Ⅰ）</t>
    <rPh sb="0" eb="2">
      <t>カンケイ</t>
    </rPh>
    <rPh sb="2" eb="4">
      <t>キカン</t>
    </rPh>
    <rPh sb="4" eb="6">
      <t>レンケイ</t>
    </rPh>
    <rPh sb="6" eb="8">
      <t>カサン</t>
    </rPh>
    <phoneticPr fontId="3"/>
  </si>
  <si>
    <t>関係機関連携加算（Ⅱ）</t>
    <rPh sb="0" eb="2">
      <t>カンケイ</t>
    </rPh>
    <rPh sb="2" eb="4">
      <t>キカン</t>
    </rPh>
    <rPh sb="4" eb="6">
      <t>レンケイ</t>
    </rPh>
    <rPh sb="6" eb="8">
      <t>カサン</t>
    </rPh>
    <phoneticPr fontId="3"/>
  </si>
  <si>
    <t>関係機関連携加算（Ⅲ）</t>
    <rPh sb="0" eb="2">
      <t>カンケイ</t>
    </rPh>
    <rPh sb="2" eb="4">
      <t>キカン</t>
    </rPh>
    <rPh sb="4" eb="6">
      <t>レンケイ</t>
    </rPh>
    <rPh sb="6" eb="8">
      <t>カサン</t>
    </rPh>
    <phoneticPr fontId="3"/>
  </si>
  <si>
    <t>関係機関連携加算（Ⅳ）</t>
    <rPh sb="0" eb="2">
      <t>カンケイ</t>
    </rPh>
    <rPh sb="2" eb="4">
      <t>キカン</t>
    </rPh>
    <rPh sb="4" eb="6">
      <t>レンケイ</t>
    </rPh>
    <rPh sb="6" eb="8">
      <t>カサン</t>
    </rPh>
    <phoneticPr fontId="3"/>
  </si>
  <si>
    <t>事業所間連携加算（Ⅰ）</t>
    <rPh sb="0" eb="4">
      <t>ジギョウショカン</t>
    </rPh>
    <rPh sb="4" eb="6">
      <t>レンケイ</t>
    </rPh>
    <rPh sb="6" eb="8">
      <t>カサン</t>
    </rPh>
    <phoneticPr fontId="3"/>
  </si>
  <si>
    <t>事業所間連携加算（Ⅱ）</t>
    <rPh sb="0" eb="4">
      <t>ジギョウショカン</t>
    </rPh>
    <rPh sb="4" eb="6">
      <t>レンケイ</t>
    </rPh>
    <rPh sb="6" eb="8">
      <t>カサン</t>
    </rPh>
    <phoneticPr fontId="3"/>
  </si>
  <si>
    <t>保育・教育等移行支援加算</t>
    <rPh sb="0" eb="2">
      <t>ホイク</t>
    </rPh>
    <rPh sb="3" eb="5">
      <t>キョウイク</t>
    </rPh>
    <rPh sb="5" eb="6">
      <t>トウ</t>
    </rPh>
    <rPh sb="6" eb="8">
      <t>イコウ</t>
    </rPh>
    <rPh sb="8" eb="10">
      <t>シエン</t>
    </rPh>
    <rPh sb="10" eb="12">
      <t>カサン</t>
    </rPh>
    <phoneticPr fontId="3"/>
  </si>
  <si>
    <t>児発センター以外</t>
    <rPh sb="0" eb="2">
      <t>ジハツ</t>
    </rPh>
    <rPh sb="6" eb="8">
      <t>イガイ</t>
    </rPh>
    <phoneticPr fontId="3"/>
  </si>
  <si>
    <t>10人以下</t>
    <rPh sb="2" eb="3">
      <t>ニン</t>
    </rPh>
    <rPh sb="3" eb="5">
      <t>イカ</t>
    </rPh>
    <phoneticPr fontId="3"/>
  </si>
  <si>
    <t>11人以上20人以下</t>
    <rPh sb="2" eb="3">
      <t>ニン</t>
    </rPh>
    <rPh sb="3" eb="5">
      <t>イジョウ</t>
    </rPh>
    <rPh sb="7" eb="8">
      <t>ニン</t>
    </rPh>
    <rPh sb="8" eb="10">
      <t>イカ</t>
    </rPh>
    <phoneticPr fontId="3"/>
  </si>
  <si>
    <t>21人以上</t>
    <rPh sb="2" eb="3">
      <t>ニン</t>
    </rPh>
    <rPh sb="3" eb="5">
      <t>イジョウ</t>
    </rPh>
    <phoneticPr fontId="3"/>
  </si>
  <si>
    <t>あり</t>
    <phoneticPr fontId="3"/>
  </si>
  <si>
    <t>なし</t>
    <phoneticPr fontId="3"/>
  </si>
  <si>
    <t>点検結果</t>
    <rPh sb="0" eb="2">
      <t>テンケン</t>
    </rPh>
    <rPh sb="2" eb="4">
      <t>ケッカ</t>
    </rPh>
    <phoneticPr fontId="3"/>
  </si>
  <si>
    <t>黄色のセル箇所を、事業所の体制状況に合わせて選択してください。</t>
    <rPh sb="0" eb="2">
      <t>キイロ</t>
    </rPh>
    <rPh sb="5" eb="7">
      <t>カショ</t>
    </rPh>
    <rPh sb="9" eb="12">
      <t>ジギョウショ</t>
    </rPh>
    <rPh sb="13" eb="15">
      <t>タイセイ</t>
    </rPh>
    <rPh sb="15" eb="17">
      <t>ジョウキョウ</t>
    </rPh>
    <rPh sb="18" eb="19">
      <t>ア</t>
    </rPh>
    <rPh sb="22" eb="24">
      <t>センタク</t>
    </rPh>
    <phoneticPr fontId="3"/>
  </si>
  <si>
    <t>障害児に対してサービス提供を行う場合</t>
    <rPh sb="0" eb="3">
      <t>ショウガイジ</t>
    </rPh>
    <rPh sb="4" eb="5">
      <t>タイ</t>
    </rPh>
    <rPh sb="11" eb="13">
      <t>テイキョウ</t>
    </rPh>
    <rPh sb="14" eb="15">
      <t>オコナ</t>
    </rPh>
    <rPh sb="16" eb="18">
      <t>バアイ</t>
    </rPh>
    <phoneticPr fontId="3"/>
  </si>
  <si>
    <t>主として重症心身障害児を通わせる事業所において重症心身障害児に対してサービス提供を行う場合</t>
    <rPh sb="0" eb="1">
      <t>オモ</t>
    </rPh>
    <rPh sb="4" eb="6">
      <t>ジュウショウ</t>
    </rPh>
    <rPh sb="6" eb="8">
      <t>シンシン</t>
    </rPh>
    <rPh sb="8" eb="11">
      <t>ショウガイジ</t>
    </rPh>
    <rPh sb="12" eb="13">
      <t>カヨ</t>
    </rPh>
    <rPh sb="16" eb="19">
      <t>ジギョウショ</t>
    </rPh>
    <rPh sb="23" eb="30">
      <t>ジュウショウシンシンショウガイジ</t>
    </rPh>
    <rPh sb="31" eb="32">
      <t>タイ</t>
    </rPh>
    <rPh sb="38" eb="40">
      <t>テイキョウ</t>
    </rPh>
    <rPh sb="41" eb="42">
      <t>オコナ</t>
    </rPh>
    <rPh sb="43" eb="45">
      <t>バアイ</t>
    </rPh>
    <phoneticPr fontId="3"/>
  </si>
  <si>
    <t>重症心身障害児以外を対象</t>
    <rPh sb="0" eb="2">
      <t>ジュウショウ</t>
    </rPh>
    <rPh sb="2" eb="4">
      <t>シンシン</t>
    </rPh>
    <rPh sb="4" eb="7">
      <t>ショウガイジ</t>
    </rPh>
    <rPh sb="7" eb="9">
      <t>イガイ</t>
    </rPh>
    <rPh sb="10" eb="12">
      <t>タイショウ</t>
    </rPh>
    <phoneticPr fontId="3"/>
  </si>
  <si>
    <t>重症心身障害児を対象</t>
    <rPh sb="0" eb="2">
      <t>ジュウショウ</t>
    </rPh>
    <rPh sb="2" eb="4">
      <t>シンシン</t>
    </rPh>
    <rPh sb="4" eb="7">
      <t>ショウガイジ</t>
    </rPh>
    <rPh sb="8" eb="10">
      <t>タイショウ</t>
    </rPh>
    <phoneticPr fontId="3"/>
  </si>
  <si>
    <t>強度行動障害児支援加算（Ⅰ）</t>
    <rPh sb="0" eb="2">
      <t>キョウド</t>
    </rPh>
    <rPh sb="2" eb="4">
      <t>コウドウ</t>
    </rPh>
    <rPh sb="4" eb="7">
      <t>ショウガイジ</t>
    </rPh>
    <rPh sb="7" eb="9">
      <t>シエン</t>
    </rPh>
    <rPh sb="9" eb="11">
      <t>カサン</t>
    </rPh>
    <phoneticPr fontId="3"/>
  </si>
  <si>
    <t>強度行動障害児支援加算（Ⅱ）</t>
    <rPh sb="0" eb="2">
      <t>キョウド</t>
    </rPh>
    <rPh sb="2" eb="4">
      <t>コウドウ</t>
    </rPh>
    <rPh sb="4" eb="7">
      <t>ショウガイジ</t>
    </rPh>
    <rPh sb="7" eb="9">
      <t>シエン</t>
    </rPh>
    <rPh sb="9" eb="11">
      <t>カサン</t>
    </rPh>
    <phoneticPr fontId="3"/>
  </si>
  <si>
    <t>人口内耳装用児支援加算</t>
    <rPh sb="0" eb="2">
      <t>ジンコウ</t>
    </rPh>
    <rPh sb="2" eb="4">
      <t>ナイジ</t>
    </rPh>
    <rPh sb="4" eb="6">
      <t>ソウヨウ</t>
    </rPh>
    <rPh sb="6" eb="7">
      <t>ジ</t>
    </rPh>
    <rPh sb="7" eb="9">
      <t>シエン</t>
    </rPh>
    <rPh sb="9" eb="11">
      <t>カサン</t>
    </rPh>
    <phoneticPr fontId="3"/>
  </si>
  <si>
    <t>個別サポート加算（Ⅲ）</t>
    <rPh sb="0" eb="2">
      <t>コベツ</t>
    </rPh>
    <rPh sb="6" eb="8">
      <t>カサン</t>
    </rPh>
    <phoneticPr fontId="3"/>
  </si>
  <si>
    <t>自立サポート加算</t>
    <rPh sb="0" eb="2">
      <t>ジリツ</t>
    </rPh>
    <rPh sb="6" eb="8">
      <t>カサン</t>
    </rPh>
    <phoneticPr fontId="3"/>
  </si>
  <si>
    <t>通所自立支援加算</t>
    <rPh sb="0" eb="2">
      <t>ツウショ</t>
    </rPh>
    <rPh sb="2" eb="4">
      <t>ジリツ</t>
    </rPh>
    <rPh sb="4" eb="6">
      <t>シエン</t>
    </rPh>
    <rPh sb="6" eb="8">
      <t>カサン</t>
    </rPh>
    <phoneticPr fontId="3"/>
  </si>
  <si>
    <t>事業所間連携加算（Ⅰ）</t>
    <rPh sb="0" eb="3">
      <t>ジギョウショ</t>
    </rPh>
    <rPh sb="3" eb="4">
      <t>カン</t>
    </rPh>
    <rPh sb="4" eb="6">
      <t>レンケイ</t>
    </rPh>
    <rPh sb="6" eb="8">
      <t>カサン</t>
    </rPh>
    <phoneticPr fontId="3"/>
  </si>
  <si>
    <t>事業所間連携加算（Ⅱ）</t>
    <rPh sb="0" eb="3">
      <t>ジギョウショ</t>
    </rPh>
    <rPh sb="3" eb="4">
      <t>カン</t>
    </rPh>
    <rPh sb="4" eb="6">
      <t>レンケイ</t>
    </rPh>
    <rPh sb="6" eb="8">
      <t>カサン</t>
    </rPh>
    <phoneticPr fontId="3"/>
  </si>
  <si>
    <t>児童発達支援管理責任者欠如減算</t>
    <rPh sb="0" eb="4">
      <t>ジドウハッタツ</t>
    </rPh>
    <rPh sb="4" eb="6">
      <t>シエン</t>
    </rPh>
    <rPh sb="6" eb="8">
      <t>カンリ</t>
    </rPh>
    <rPh sb="8" eb="10">
      <t>セキニン</t>
    </rPh>
    <rPh sb="10" eb="11">
      <t>シャ</t>
    </rPh>
    <rPh sb="11" eb="13">
      <t>ケツジョ</t>
    </rPh>
    <rPh sb="13" eb="15">
      <t>ゲンサン</t>
    </rPh>
    <phoneticPr fontId="3"/>
  </si>
  <si>
    <t>①身体拘束等の記録</t>
    <rPh sb="1" eb="5">
      <t>シンタイコウソク</t>
    </rPh>
    <rPh sb="5" eb="6">
      <t>トウ</t>
    </rPh>
    <rPh sb="7" eb="9">
      <t>キロク</t>
    </rPh>
    <phoneticPr fontId="3"/>
  </si>
  <si>
    <t>②委員会の定期開催</t>
    <rPh sb="1" eb="4">
      <t>イインカイ</t>
    </rPh>
    <rPh sb="5" eb="7">
      <t>テイキ</t>
    </rPh>
    <rPh sb="7" eb="9">
      <t>カイサイ</t>
    </rPh>
    <phoneticPr fontId="3"/>
  </si>
  <si>
    <t>③指針の整備</t>
    <rPh sb="1" eb="3">
      <t>シシン</t>
    </rPh>
    <rPh sb="4" eb="6">
      <t>セイビ</t>
    </rPh>
    <phoneticPr fontId="3"/>
  </si>
  <si>
    <t>④研修の実施</t>
    <rPh sb="1" eb="3">
      <t>ケンシュウ</t>
    </rPh>
    <rPh sb="4" eb="6">
      <t>ジッシ</t>
    </rPh>
    <phoneticPr fontId="3"/>
  </si>
  <si>
    <t>多職種連携支援加算</t>
    <rPh sb="0" eb="3">
      <t>タショクシュ</t>
    </rPh>
    <rPh sb="3" eb="5">
      <t>レンケイ</t>
    </rPh>
    <rPh sb="5" eb="7">
      <t>シエン</t>
    </rPh>
    <rPh sb="7" eb="9">
      <t>カサン</t>
    </rPh>
    <phoneticPr fontId="3"/>
  </si>
  <si>
    <t>強度行動障害児支援加算</t>
    <rPh sb="0" eb="2">
      <t>キョウド</t>
    </rPh>
    <rPh sb="2" eb="4">
      <t>コウドウ</t>
    </rPh>
    <rPh sb="4" eb="7">
      <t>ショウガイジ</t>
    </rPh>
    <rPh sb="7" eb="9">
      <t>シエン</t>
    </rPh>
    <rPh sb="9" eb="11">
      <t>カサン</t>
    </rPh>
    <phoneticPr fontId="3"/>
  </si>
  <si>
    <t>通所施設移行支援加算</t>
    <rPh sb="0" eb="2">
      <t>ツウショ</t>
    </rPh>
    <rPh sb="2" eb="4">
      <t>シセツ</t>
    </rPh>
    <rPh sb="4" eb="6">
      <t>イコウ</t>
    </rPh>
    <rPh sb="6" eb="8">
      <t>シエン</t>
    </rPh>
    <rPh sb="8" eb="10">
      <t>カサン</t>
    </rPh>
    <phoneticPr fontId="3"/>
  </si>
  <si>
    <t>同一日同一場所減算</t>
    <rPh sb="0" eb="3">
      <t>ドウイツビ</t>
    </rPh>
    <rPh sb="3" eb="7">
      <t>ドウイツバショ</t>
    </rPh>
    <rPh sb="7" eb="9">
      <t>ゲンサン</t>
    </rPh>
    <phoneticPr fontId="3"/>
  </si>
  <si>
    <t>自己評価結果等未公表減算</t>
    <rPh sb="0" eb="2">
      <t>ジコ</t>
    </rPh>
    <rPh sb="2" eb="4">
      <t>ヒョウカ</t>
    </rPh>
    <rPh sb="4" eb="6">
      <t>ケッカ</t>
    </rPh>
    <rPh sb="6" eb="7">
      <t>トウ</t>
    </rPh>
    <rPh sb="7" eb="10">
      <t>ミコウヒョウ</t>
    </rPh>
    <rPh sb="10" eb="12">
      <t>ゲンサン</t>
    </rPh>
    <phoneticPr fontId="3"/>
  </si>
  <si>
    <t>初回加算</t>
    <rPh sb="0" eb="2">
      <t>ショカイ</t>
    </rPh>
    <rPh sb="2" eb="4">
      <t>カサン</t>
    </rPh>
    <phoneticPr fontId="3"/>
  </si>
  <si>
    <t>訪問支援員特別加算（Ⅰ）</t>
    <rPh sb="0" eb="5">
      <t>ホウモンシエンイン</t>
    </rPh>
    <rPh sb="5" eb="9">
      <t>トクベツカサン</t>
    </rPh>
    <phoneticPr fontId="3"/>
  </si>
  <si>
    <t>訪問支援員特別加算（Ⅱ）</t>
    <rPh sb="0" eb="5">
      <t>ホウモンシエンイン</t>
    </rPh>
    <rPh sb="5" eb="9">
      <t>トクベツカサン</t>
    </rPh>
    <phoneticPr fontId="3"/>
  </si>
  <si>
    <t>ケアニーズ対応加算</t>
    <rPh sb="5" eb="7">
      <t>タイオウ</t>
    </rPh>
    <rPh sb="7" eb="9">
      <t>カサン</t>
    </rPh>
    <phoneticPr fontId="3"/>
  </si>
  <si>
    <t>関係機関連携加算</t>
    <rPh sb="0" eb="2">
      <t>カンケイ</t>
    </rPh>
    <rPh sb="2" eb="4">
      <t>キカン</t>
    </rPh>
    <rPh sb="4" eb="6">
      <t>レンケイ</t>
    </rPh>
    <rPh sb="6" eb="8">
      <t>カサン</t>
    </rPh>
    <phoneticPr fontId="3"/>
  </si>
  <si>
    <t>種別</t>
    <rPh sb="0" eb="2">
      <t>シュベツ</t>
    </rPh>
    <phoneticPr fontId="3"/>
  </si>
  <si>
    <t>種別</t>
    <rPh sb="0" eb="2">
      <t>シュベツ</t>
    </rPh>
    <phoneticPr fontId="3"/>
  </si>
  <si>
    <t>開所時間減算</t>
    <rPh sb="0" eb="2">
      <t>カイショ</t>
    </rPh>
    <rPh sb="2" eb="4">
      <t>ジカン</t>
    </rPh>
    <rPh sb="4" eb="6">
      <t>ゲンサン</t>
    </rPh>
    <phoneticPr fontId="3"/>
  </si>
  <si>
    <t>家族支援加算（Ⅰ）
※個別</t>
    <rPh sb="0" eb="2">
      <t>カゾク</t>
    </rPh>
    <rPh sb="2" eb="4">
      <t>シエン</t>
    </rPh>
    <rPh sb="4" eb="6">
      <t>カサン</t>
    </rPh>
    <rPh sb="11" eb="13">
      <t>コベツ</t>
    </rPh>
    <phoneticPr fontId="3"/>
  </si>
  <si>
    <t>家族支援加算（Ⅱ）
※グループ</t>
    <rPh sb="0" eb="2">
      <t>カゾク</t>
    </rPh>
    <rPh sb="2" eb="4">
      <t>シエン</t>
    </rPh>
    <rPh sb="4" eb="6">
      <t>カサン</t>
    </rPh>
    <phoneticPr fontId="3"/>
  </si>
  <si>
    <t>食事提供加算（Ⅰ）</t>
    <rPh sb="0" eb="2">
      <t>ショクジ</t>
    </rPh>
    <rPh sb="2" eb="4">
      <t>テイキョウ</t>
    </rPh>
    <rPh sb="4" eb="6">
      <t>カサン</t>
    </rPh>
    <phoneticPr fontId="3"/>
  </si>
  <si>
    <t>食事提供加算（Ⅱ）</t>
    <rPh sb="0" eb="2">
      <t>ショクジ</t>
    </rPh>
    <rPh sb="2" eb="4">
      <t>テイキョウ</t>
    </rPh>
    <rPh sb="4" eb="6">
      <t>カサン</t>
    </rPh>
    <phoneticPr fontId="3"/>
  </si>
  <si>
    <t>主として重症心身障害児を支援する事業所</t>
    <rPh sb="0" eb="1">
      <t>オモ</t>
    </rPh>
    <rPh sb="4" eb="6">
      <t>ジュウショウ</t>
    </rPh>
    <rPh sb="6" eb="8">
      <t>シンシン</t>
    </rPh>
    <rPh sb="8" eb="11">
      <t>ショウガイジ</t>
    </rPh>
    <rPh sb="12" eb="14">
      <t>シエン</t>
    </rPh>
    <rPh sb="16" eb="19">
      <t>ジギョウショ</t>
    </rPh>
    <phoneticPr fontId="3"/>
  </si>
  <si>
    <t>就学児</t>
    <rPh sb="0" eb="2">
      <t>シュウガク</t>
    </rPh>
    <rPh sb="2" eb="3">
      <t>ジ</t>
    </rPh>
    <phoneticPr fontId="3"/>
  </si>
  <si>
    <t>重症心身障害児又は医療的ケア児</t>
    <rPh sb="0" eb="7">
      <t>ジュウショウシンシンショウガイジ</t>
    </rPh>
    <rPh sb="7" eb="8">
      <t>マタ</t>
    </rPh>
    <rPh sb="9" eb="12">
      <t>イリョウテキ</t>
    </rPh>
    <rPh sb="14" eb="15">
      <t>ジ</t>
    </rPh>
    <phoneticPr fontId="3"/>
  </si>
  <si>
    <t>医療的ケア児</t>
    <rPh sb="0" eb="3">
      <t>イリョウテキ</t>
    </rPh>
    <rPh sb="5" eb="6">
      <t>ジ</t>
    </rPh>
    <phoneticPr fontId="3"/>
  </si>
  <si>
    <t>訪問支援員特別加算（Ⅰ）</t>
    <rPh sb="0" eb="2">
      <t>ホウモン</t>
    </rPh>
    <rPh sb="2" eb="4">
      <t>シエン</t>
    </rPh>
    <rPh sb="4" eb="5">
      <t>イン</t>
    </rPh>
    <rPh sb="5" eb="7">
      <t>トクベツ</t>
    </rPh>
    <rPh sb="7" eb="9">
      <t>カサン</t>
    </rPh>
    <phoneticPr fontId="3"/>
  </si>
  <si>
    <t>訪問支援員特別加算（Ⅱ）</t>
    <rPh sb="0" eb="2">
      <t>ホウモン</t>
    </rPh>
    <rPh sb="2" eb="4">
      <t>シエン</t>
    </rPh>
    <rPh sb="4" eb="5">
      <t>イン</t>
    </rPh>
    <rPh sb="5" eb="7">
      <t>トクベツ</t>
    </rPh>
    <rPh sb="7" eb="9">
      <t>カサン</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</si>
  <si>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rPh sb="13" eb="15">
      <t>ウキ</t>
    </rPh>
    <rPh sb="16" eb="18">
      <t>ジョウケン</t>
    </rPh>
    <rPh sb="23" eb="24">
      <t>ミ</t>
    </rPh>
    <rPh sb="28" eb="30">
      <t>バアイ</t>
    </rPh>
    <rPh sb="30" eb="32">
      <t>ゲンサン</t>
    </rPh>
    <rPh sb="32" eb="34">
      <t>テキヨウ</t>
    </rPh>
    <phoneticPr fontId="3"/>
  </si>
  <si>
    <r>
      <t xml:space="preserve">虐待防止措置未実施減算
</t>
    </r>
    <r>
      <rPr>
        <sz val="11"/>
        <color rgb="FFFF0000"/>
        <rFont val="ＭＳ Ｐ明朝"/>
        <family val="1"/>
        <charset val="128"/>
      </rPr>
      <t>※右記3条件を1つでも満たさない場合減算適用となります。</t>
    </r>
    <rPh sb="0" eb="2">
      <t>ギャクタイ</t>
    </rPh>
    <rPh sb="2" eb="4">
      <t>ボウシ</t>
    </rPh>
    <rPh sb="4" eb="6">
      <t>ソチ</t>
    </rPh>
    <rPh sb="6" eb="9">
      <t>ミジッシ</t>
    </rPh>
    <rPh sb="9" eb="11">
      <t>ゲンサン</t>
    </rPh>
    <phoneticPr fontId="3"/>
  </si>
  <si>
    <r>
      <t xml:space="preserve">身体拘束廃止未実施減算
</t>
    </r>
    <r>
      <rPr>
        <sz val="11"/>
        <color rgb="FFFF0000"/>
        <rFont val="ＭＳ Ｐ明朝"/>
        <family val="1"/>
        <charset val="128"/>
      </rPr>
      <t>※右記4条件を1つでも満たさない場合減算適用となります。</t>
    </r>
    <rPh sb="0" eb="2">
      <t>シンタイ</t>
    </rPh>
    <rPh sb="2" eb="4">
      <t>コウソク</t>
    </rPh>
    <rPh sb="4" eb="6">
      <t>ハイシ</t>
    </rPh>
    <rPh sb="6" eb="9">
      <t>ミジッシ</t>
    </rPh>
    <rPh sb="9" eb="11">
      <t>ゲンサン</t>
    </rPh>
    <phoneticPr fontId="3"/>
  </si>
  <si>
    <t>自己評価結果公表の公表日</t>
    <rPh sb="4" eb="6">
      <t>ケッカ</t>
    </rPh>
    <rPh sb="6" eb="8">
      <t>コウヒョウ</t>
    </rPh>
    <rPh sb="9" eb="12">
      <t>コウヒョウビ</t>
    </rPh>
    <phoneticPr fontId="7"/>
  </si>
  <si>
    <t>支援プログラムの公表日</t>
    <rPh sb="0" eb="2">
      <t>シエン</t>
    </rPh>
    <rPh sb="8" eb="11">
      <t>コウヒョウビ</t>
    </rPh>
    <phoneticPr fontId="7"/>
  </si>
  <si>
    <t>支援プログラムの公表方法（HPのアドレス等）</t>
    <rPh sb="0" eb="2">
      <t>シエン</t>
    </rPh>
    <rPh sb="8" eb="10">
      <t>コウヒョウ</t>
    </rPh>
    <rPh sb="10" eb="12">
      <t>ホウホウ</t>
    </rPh>
    <rPh sb="20" eb="21">
      <t>ナド</t>
    </rPh>
    <phoneticPr fontId="3"/>
  </si>
  <si>
    <t>自己評価結果公表の方法（HPのアドレス等）</t>
    <rPh sb="9" eb="11">
      <t>ホウホウ</t>
    </rPh>
    <rPh sb="19" eb="20">
      <t>ナド</t>
    </rPh>
    <phoneticPr fontId="7"/>
  </si>
  <si>
    <t>令和６年度</t>
    <rPh sb="0" eb="2">
      <t>レイワ</t>
    </rPh>
    <rPh sb="3" eb="5">
      <t>ネンド</t>
    </rPh>
    <phoneticPr fontId="7"/>
  </si>
  <si>
    <t>　令和７年度障害児通所支援事業所チェックリストを提出するにあたり、当法人
は、記載項目、記載事項に漏れがないことを確認するとともに記載内容が正
確であることを十分に調査・確認のうえ作成しており、すべての記載内容が
真実かつ適正であることを誓約します。</t>
    <rPh sb="13" eb="16">
      <t>ジギョウショ</t>
    </rPh>
    <phoneticPr fontId="3"/>
  </si>
  <si>
    <t>障害児通所給付費算定状況（直近２年分）</t>
    <rPh sb="0" eb="3">
      <t>ショウガイジ</t>
    </rPh>
    <rPh sb="3" eb="5">
      <t>ツウショ</t>
    </rPh>
    <rPh sb="5" eb="7">
      <t>キュウフ</t>
    </rPh>
    <rPh sb="7" eb="8">
      <t>キュウヒ</t>
    </rPh>
    <rPh sb="8" eb="10">
      <t>サンテイ</t>
    </rPh>
    <rPh sb="10" eb="12">
      <t>ジョウキョウ</t>
    </rPh>
    <phoneticPr fontId="7"/>
  </si>
  <si>
    <t>障害児通所給付費算定状況（直近２年分）</t>
    <phoneticPr fontId="7"/>
  </si>
  <si>
    <t>令和７年度障害児通所支援事業所自己点検シートの記載内容に係る誓約書</t>
    <rPh sb="0" eb="2">
      <t>レイワ</t>
    </rPh>
    <rPh sb="3" eb="5">
      <t>ネンド</t>
    </rPh>
    <rPh sb="4" eb="5">
      <t>ド</t>
    </rPh>
    <rPh sb="5" eb="7">
      <t>ショウガイ</t>
    </rPh>
    <rPh sb="7" eb="8">
      <t>ジ</t>
    </rPh>
    <rPh sb="8" eb="10">
      <t>ツウショ</t>
    </rPh>
    <rPh sb="10" eb="12">
      <t>シエン</t>
    </rPh>
    <rPh sb="12" eb="14">
      <t>ジギョウ</t>
    </rPh>
    <rPh sb="14" eb="15">
      <t>ショ</t>
    </rPh>
    <rPh sb="15" eb="19">
      <t>ジコテンケン</t>
    </rPh>
    <rPh sb="23" eb="25">
      <t>キサイ</t>
    </rPh>
    <rPh sb="25" eb="27">
      <t>ナイヨウ</t>
    </rPh>
    <rPh sb="28" eb="29">
      <t>カカ</t>
    </rPh>
    <rPh sb="30" eb="33">
      <t>セイヤクショ</t>
    </rPh>
    <phoneticPr fontId="4"/>
  </si>
  <si>
    <t>令和７年度障害児通所支援事業所自己点検シート</t>
    <rPh sb="0" eb="2">
      <t>レイワ</t>
    </rPh>
    <rPh sb="4" eb="5">
      <t>ド</t>
    </rPh>
    <rPh sb="5" eb="7">
      <t>ショウガイ</t>
    </rPh>
    <rPh sb="7" eb="8">
      <t>ジ</t>
    </rPh>
    <rPh sb="8" eb="10">
      <t>ツウショ</t>
    </rPh>
    <rPh sb="10" eb="12">
      <t>シエン</t>
    </rPh>
    <rPh sb="12" eb="14">
      <t>ジギョウ</t>
    </rPh>
    <rPh sb="14" eb="15">
      <t>ショ</t>
    </rPh>
    <rPh sb="15" eb="19">
      <t>ジコテンケン</t>
    </rPh>
    <phoneticPr fontId="7"/>
  </si>
  <si>
    <t>４　この勤務体制表は、勤務予定ではなく実績を記入してください。</t>
    <rPh sb="4" eb="6">
      <t>キンム</t>
    </rPh>
    <rPh sb="6" eb="8">
      <t>タイセイ</t>
    </rPh>
    <rPh sb="8" eb="9">
      <t>ヒョウ</t>
    </rPh>
    <rPh sb="11" eb="13">
      <t>キンム</t>
    </rPh>
    <rPh sb="13" eb="15">
      <t>ヨテイ</t>
    </rPh>
    <rPh sb="19" eb="21">
      <t>ジッセキ</t>
    </rPh>
    <rPh sb="22" eb="24">
      <t>キニュウ</t>
    </rPh>
    <phoneticPr fontId="3"/>
  </si>
  <si>
    <t>添付書類一覧</t>
    <rPh sb="0" eb="4">
      <t>テンプショルイ</t>
    </rPh>
    <rPh sb="4" eb="6">
      <t>イチラン</t>
    </rPh>
    <phoneticPr fontId="3"/>
  </si>
  <si>
    <t>令和６年度</t>
    <rPh sb="0" eb="2">
      <t>レイワ</t>
    </rPh>
    <rPh sb="3" eb="4">
      <t>ネン</t>
    </rPh>
    <rPh sb="4" eb="5">
      <t>ド</t>
    </rPh>
    <phoneticPr fontId="7"/>
  </si>
  <si>
    <t>令和７年度</t>
    <rPh sb="0" eb="2">
      <t>レイワ</t>
    </rPh>
    <rPh sb="3" eb="4">
      <t>ネン</t>
    </rPh>
    <rPh sb="4" eb="5">
      <t>ド</t>
    </rPh>
    <phoneticPr fontId="7"/>
  </si>
  <si>
    <t>区分等</t>
    <rPh sb="0" eb="2">
      <t>クブン</t>
    </rPh>
    <rPh sb="2" eb="3">
      <t>トウ</t>
    </rPh>
    <phoneticPr fontId="3"/>
  </si>
  <si>
    <t>利用定員</t>
    <rPh sb="0" eb="2">
      <t>リヨウ</t>
    </rPh>
    <rPh sb="2" eb="4">
      <t>テイイン</t>
    </rPh>
    <phoneticPr fontId="3"/>
  </si>
  <si>
    <t>その他</t>
    <rPh sb="2" eb="3">
      <t>タ</t>
    </rPh>
    <phoneticPr fontId="3"/>
  </si>
  <si>
    <t>児童指導員等</t>
    <rPh sb="0" eb="5">
      <t>ジドウシドウイン</t>
    </rPh>
    <rPh sb="5" eb="6">
      <t>トウ</t>
    </rPh>
    <phoneticPr fontId="3"/>
  </si>
  <si>
    <t>常勤専従・５年以上の経験を有する児童指導員等</t>
    <rPh sb="0" eb="2">
      <t>ジョウキン</t>
    </rPh>
    <rPh sb="2" eb="4">
      <t>センジュウ</t>
    </rPh>
    <rPh sb="6" eb="9">
      <t>ネンイジョウ</t>
    </rPh>
    <rPh sb="10" eb="12">
      <t>ケイケン</t>
    </rPh>
    <rPh sb="13" eb="14">
      <t>ユウ</t>
    </rPh>
    <rPh sb="16" eb="20">
      <t>ジドウシドウ</t>
    </rPh>
    <rPh sb="20" eb="21">
      <t>イン</t>
    </rPh>
    <rPh sb="21" eb="22">
      <t>トウ</t>
    </rPh>
    <phoneticPr fontId="3"/>
  </si>
  <si>
    <t>常勤専従・５年未満の経験を有する児童指導員等</t>
    <rPh sb="0" eb="2">
      <t>ジョウキン</t>
    </rPh>
    <rPh sb="2" eb="4">
      <t>センジュウ</t>
    </rPh>
    <rPh sb="6" eb="7">
      <t>ネン</t>
    </rPh>
    <rPh sb="7" eb="9">
      <t>ミマン</t>
    </rPh>
    <rPh sb="10" eb="12">
      <t>ケイケン</t>
    </rPh>
    <rPh sb="13" eb="14">
      <t>ユウ</t>
    </rPh>
    <rPh sb="16" eb="21">
      <t>ジドウシドウイン</t>
    </rPh>
    <rPh sb="21" eb="22">
      <t>トウ</t>
    </rPh>
    <phoneticPr fontId="3"/>
  </si>
  <si>
    <t>５年以上の経験を有する児童指導員等</t>
    <rPh sb="1" eb="2">
      <t>ネン</t>
    </rPh>
    <rPh sb="2" eb="4">
      <t>イジョウ</t>
    </rPh>
    <rPh sb="5" eb="7">
      <t>ケイケン</t>
    </rPh>
    <rPh sb="8" eb="9">
      <t>ユウ</t>
    </rPh>
    <rPh sb="11" eb="16">
      <t>ジドウシドウイン</t>
    </rPh>
    <rPh sb="16" eb="17">
      <t>トウ</t>
    </rPh>
    <phoneticPr fontId="3"/>
  </si>
  <si>
    <t>その他の従業者</t>
    <rPh sb="2" eb="3">
      <t>タ</t>
    </rPh>
    <rPh sb="4" eb="7">
      <t>ジュウギョウシャ</t>
    </rPh>
    <phoneticPr fontId="3"/>
  </si>
  <si>
    <t>…配置人員の氏名（　　　　　　　　　　　　　）</t>
    <rPh sb="1" eb="3">
      <t>ハイチ</t>
    </rPh>
    <rPh sb="3" eb="5">
      <t>ジンイン</t>
    </rPh>
    <rPh sb="6" eb="8">
      <t>シメイ</t>
    </rPh>
    <phoneticPr fontId="3"/>
  </si>
  <si>
    <t>常勤専従・５年以上の経験を有する児童指導員等</t>
    <phoneticPr fontId="3"/>
  </si>
  <si>
    <t>…配置人員の氏名（　　　　　　　　　　　　　）</t>
    <phoneticPr fontId="3"/>
  </si>
  <si>
    <t>常勤専従・５年未満の経験を有する児童指導員等</t>
    <phoneticPr fontId="3"/>
  </si>
  <si>
    <t>５年以上の経験を有する児童指導員等</t>
    <phoneticPr fontId="3"/>
  </si>
  <si>
    <t>児童指導員等</t>
    <phoneticPr fontId="3"/>
  </si>
  <si>
    <t>その他の従業者</t>
    <phoneticPr fontId="3"/>
  </si>
  <si>
    <t>…該当従業者の氏名（　　　　　　　　　　　　　）</t>
    <rPh sb="1" eb="3">
      <t>ガイトウ</t>
    </rPh>
    <rPh sb="3" eb="6">
      <t>ジュウギョウシャ</t>
    </rPh>
    <phoneticPr fontId="3"/>
  </si>
  <si>
    <t>…該当従業者の氏名（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</si>
</sst>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h]:mm"/>
    <numFmt numFmtId="177" formatCode="0.0_);[Red]\(0.0\)"/>
    <numFmt numFmtId="178" formatCode="0_);[Red]\(0\)"/>
    <numFmt numFmtId="179" formatCode="0.00_ "/>
    <numFmt numFmtId="180" formatCode="0.0_ "/>
    <numFmt numFmtId="181" formatCode="h:mm;@"/>
    <numFmt numFmtId="182" formatCode="\(#,##0.0\)"/>
    <numFmt numFmtId="183" formatCode="#,##0.0_);\(#,##0.0\)"/>
    <numFmt numFmtId="184" formatCode="0_ "/>
    <numFmt numFmtId="185" formatCode="[$-411]ggge&quot;年&quot;m&quot;月&quot;;@"/>
    <numFmt numFmtId="186" formatCode="[$-411]ggge&quot;年&quot;m&quot;月分&quot;;@"/>
    <numFmt numFmtId="187" formatCode="[$-411]ge\.m;@"/>
    <numFmt numFmtId="188" formatCode="[$-411]d;@"/>
    <numFmt numFmtId="189" formatCode="[$-411]ggge&quot;年&quot;m&quot;月&quot;"/>
  </numFmts>
  <fonts count="77">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3"/>
      <charset val="128"/>
      <scheme val="minor"/>
    </font>
    <font>
      <sz val="6"/>
      <name val="明朝"/>
      <family val="3"/>
      <charset val="128"/>
    </font>
    <font>
      <sz val="10"/>
      <name val="ＭＳ ゴシック"/>
      <family val="3"/>
      <charset val="128"/>
    </font>
    <font>
      <b/>
      <sz val="9"/>
      <name val="ＭＳ ゴシック"/>
      <family val="3"/>
      <charset val="128"/>
    </font>
    <font>
      <sz val="6"/>
      <name val="ＭＳ Ｐ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11"/>
      <name val="明朝"/>
      <family val="1"/>
      <charset val="128"/>
    </font>
    <font>
      <sz val="6"/>
      <name val="游ゴシック"/>
      <family val="2"/>
      <charset val="128"/>
      <scheme val="minor"/>
    </font>
    <font>
      <sz val="14"/>
      <name val="ＭＳ 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游ゴシック"/>
      <family val="3"/>
      <charset val="128"/>
      <scheme val="minor"/>
    </font>
    <font>
      <sz val="11"/>
      <name val="游ゴシック"/>
      <family val="3"/>
      <charset val="128"/>
      <scheme val="minor"/>
    </font>
    <font>
      <sz val="12"/>
      <color rgb="FFFF0000"/>
      <name val="ＭＳ ゴシック"/>
      <family val="3"/>
      <charset val="128"/>
    </font>
    <font>
      <sz val="9"/>
      <color rgb="FFFF0000"/>
      <name val="ＭＳ ゴシック"/>
      <family val="3"/>
      <charset val="128"/>
    </font>
    <font>
      <sz val="14"/>
      <name val="游ゴシック"/>
      <family val="3"/>
      <charset val="128"/>
      <scheme val="minor"/>
    </font>
    <font>
      <sz val="8"/>
      <name val="游ゴシック"/>
      <family val="3"/>
      <charset val="128"/>
      <scheme val="minor"/>
    </font>
    <font>
      <sz val="10"/>
      <name val="游ゴシック"/>
      <family val="3"/>
      <charset val="128"/>
      <scheme val="minor"/>
    </font>
    <font>
      <sz val="16"/>
      <name val="游ゴシック"/>
      <family val="3"/>
      <charset val="128"/>
      <scheme val="minor"/>
    </font>
    <font>
      <sz val="16"/>
      <name val="ＭＳ Ｐゴシック"/>
      <family val="3"/>
      <charset val="128"/>
    </font>
    <font>
      <sz val="9"/>
      <name val="ＭＳ ゴシック"/>
      <family val="3"/>
      <charset val="128"/>
    </font>
    <font>
      <sz val="12"/>
      <name val="ＭＳ Ｐゴシック"/>
      <family val="3"/>
      <charset val="128"/>
    </font>
    <font>
      <sz val="18"/>
      <name val="游ゴシック"/>
      <family val="3"/>
      <charset val="128"/>
      <scheme val="minor"/>
    </font>
    <font>
      <b/>
      <sz val="12"/>
      <name val="ＭＳ ゴシック"/>
      <family val="3"/>
      <charset val="128"/>
    </font>
    <font>
      <sz val="11"/>
      <name val="HGｺﾞｼｯｸM"/>
      <family val="3"/>
      <charset val="128"/>
    </font>
    <font>
      <sz val="14"/>
      <name val="HGｺﾞｼｯｸM"/>
      <family val="3"/>
      <charset val="128"/>
    </font>
    <font>
      <b/>
      <sz val="12"/>
      <name val="HGｺﾞｼｯｸM"/>
      <family val="3"/>
      <charset val="128"/>
    </font>
    <font>
      <b/>
      <sz val="10"/>
      <name val="HGｺﾞｼｯｸM"/>
      <family val="3"/>
      <charset val="128"/>
    </font>
    <font>
      <b/>
      <sz val="11"/>
      <name val="HGｺﾞｼｯｸM"/>
      <family val="3"/>
      <charset val="128"/>
    </font>
    <font>
      <b/>
      <sz val="9.5"/>
      <name val="HGｺﾞｼｯｸM"/>
      <family val="3"/>
      <charset val="128"/>
    </font>
    <font>
      <sz val="10"/>
      <name val="HGｺﾞｼｯｸM"/>
      <family val="3"/>
      <charset val="128"/>
    </font>
    <font>
      <u/>
      <sz val="10"/>
      <name val="HGｺﾞｼｯｸM"/>
      <family val="3"/>
      <charset val="128"/>
    </font>
    <font>
      <b/>
      <sz val="12"/>
      <name val="ＭＳ Ｐ明朝"/>
      <family val="1"/>
      <charset val="128"/>
    </font>
    <font>
      <sz val="12"/>
      <name val="ＭＳ Ｐ明朝"/>
      <family val="1"/>
      <charset val="128"/>
    </font>
    <font>
      <sz val="14"/>
      <name val="ＭＳ Ｐ明朝"/>
      <family val="1"/>
      <charset val="128"/>
    </font>
    <font>
      <sz val="11"/>
      <color theme="1"/>
      <name val="ＭＳ Ｐ明朝"/>
      <family val="1"/>
      <charset val="128"/>
    </font>
    <font>
      <b/>
      <sz val="9"/>
      <name val="ＭＳ Ｐ明朝"/>
      <family val="1"/>
      <charset val="128"/>
    </font>
    <font>
      <b/>
      <sz val="9"/>
      <color theme="1"/>
      <name val="ＭＳ Ｐ明朝"/>
      <family val="1"/>
      <charset val="128"/>
    </font>
    <font>
      <sz val="9"/>
      <color theme="1"/>
      <name val="ＭＳ Ｐ明朝"/>
      <family val="1"/>
      <charset val="128"/>
    </font>
    <font>
      <b/>
      <sz val="14"/>
      <name val="游ゴシック"/>
      <family val="3"/>
      <charset val="128"/>
    </font>
    <font>
      <u/>
      <sz val="11"/>
      <name val="ＭＳ Ｐ明朝"/>
      <family val="1"/>
      <charset val="128"/>
    </font>
    <font>
      <sz val="10.5"/>
      <name val="ＭＳ Ｐ明朝"/>
      <family val="1"/>
      <charset val="128"/>
    </font>
    <font>
      <b/>
      <u/>
      <sz val="10.5"/>
      <name val="ＭＳ Ｐ明朝"/>
      <family val="1"/>
      <charset val="128"/>
    </font>
    <font>
      <u/>
      <sz val="10.5"/>
      <name val="ＭＳ Ｐ明朝"/>
      <family val="1"/>
      <charset val="128"/>
    </font>
    <font>
      <sz val="11"/>
      <color theme="1"/>
      <name val="游ゴシック"/>
      <family val="3"/>
      <charset val="128"/>
      <scheme val="minor"/>
    </font>
    <font>
      <sz val="10"/>
      <color theme="1"/>
      <name val="ＭＳ Ｐゴシック"/>
      <family val="3"/>
      <charset val="128"/>
    </font>
    <font>
      <sz val="9"/>
      <name val="ＭＳ Ｐゴシック"/>
      <family val="3"/>
      <charset val="128"/>
    </font>
    <font>
      <sz val="9"/>
      <name val="ＭＳ 明朝"/>
      <family val="1"/>
      <charset val="128"/>
    </font>
    <font>
      <b/>
      <sz val="9"/>
      <color rgb="FFFF0000"/>
      <name val="ＭＳ Ｐ明朝"/>
      <family val="1"/>
      <charset val="128"/>
    </font>
    <font>
      <sz val="11"/>
      <color theme="1"/>
      <name val="游ゴシック"/>
      <family val="2"/>
      <scheme val="minor"/>
    </font>
    <font>
      <b/>
      <sz val="11"/>
      <name val="游ゴシック"/>
      <family val="3"/>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b/>
      <sz val="11"/>
      <name val="ＭＳ Ｐゴシック"/>
      <family val="3"/>
      <charset val="128"/>
    </font>
    <font>
      <b/>
      <sz val="14"/>
      <color rgb="FFFF0000"/>
      <name val="游ゴシック"/>
      <family val="3"/>
      <charset val="128"/>
      <scheme val="minor"/>
    </font>
    <font>
      <b/>
      <sz val="9"/>
      <name val="游ゴシック"/>
      <family val="3"/>
      <charset val="128"/>
      <scheme val="minor"/>
    </font>
    <font>
      <b/>
      <sz val="10"/>
      <name val="ＭＳ Ｐゴシック"/>
      <family val="3"/>
      <charset val="128"/>
    </font>
    <font>
      <b/>
      <sz val="11"/>
      <color rgb="FFFF0000"/>
      <name val="游ゴシック"/>
      <family val="3"/>
      <charset val="128"/>
      <scheme val="minor"/>
    </font>
    <font>
      <sz val="11"/>
      <color indexed="8"/>
      <name val="ＭＳ Ｐ明朝"/>
      <family val="1"/>
      <charset val="128"/>
    </font>
    <font>
      <sz val="11"/>
      <color rgb="FFFF0000"/>
      <name val="ＭＳ Ｐ明朝"/>
      <family val="1"/>
      <charset val="128"/>
    </font>
    <font>
      <sz val="10"/>
      <color theme="1"/>
      <name val="ＭＳ Ｐ明朝"/>
      <family val="1"/>
      <charset val="128"/>
    </font>
    <font>
      <sz val="8"/>
      <color theme="1"/>
      <name val="ＭＳ Ｐ明朝"/>
      <family val="1"/>
      <charset val="128"/>
    </font>
    <font>
      <b/>
      <sz val="18"/>
      <name val="ＭＳ Ｐ明朝"/>
      <family val="1"/>
      <charset val="128"/>
    </font>
  </fonts>
  <fills count="13">
    <fill>
      <patternFill patternType="none"/>
    </fill>
    <fill>
      <patternFill patternType="gray125"/>
    </fill>
    <fill>
      <patternFill patternType="solid">
        <fgColor indexed="42"/>
        <bgColor indexed="64"/>
      </patternFill>
    </fill>
    <fill>
      <patternFill patternType="solid">
        <fgColor rgb="FF99FF99"/>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00B0F0"/>
        <bgColor indexed="64"/>
      </patternFill>
    </fill>
  </fills>
  <borders count="215">
    <border>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double">
        <color indexed="64"/>
      </bottom>
      <diagonal/>
    </border>
  </borders>
  <cellStyleXfs count="18">
    <xf numFmtId="0" fontId="0" fillId="0" borderId="0"/>
    <xf numFmtId="0" fontId="1"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38" fontId="62" fillId="0" borderId="0" applyFont="0" applyFill="0" applyBorder="0" applyAlignment="0" applyProtection="0">
      <alignment vertical="center"/>
    </xf>
  </cellStyleXfs>
  <cellXfs count="1813">
    <xf numFmtId="0" fontId="0" fillId="0" borderId="0" xfId="0"/>
    <xf numFmtId="0" fontId="5" fillId="0" borderId="0" xfId="1" applyFont="1" applyBorder="1" applyAlignment="1">
      <alignment vertical="center"/>
    </xf>
    <xf numFmtId="0" fontId="8" fillId="0" borderId="0" xfId="1" applyFont="1" applyBorder="1" applyAlignment="1">
      <alignment vertical="center"/>
    </xf>
    <xf numFmtId="49" fontId="8" fillId="0" borderId="0" xfId="1" applyNumberFormat="1" applyFont="1" applyBorder="1" applyAlignment="1">
      <alignment vertical="center"/>
    </xf>
    <xf numFmtId="0" fontId="8" fillId="0" borderId="0" xfId="1" applyFont="1" applyAlignment="1">
      <alignment vertical="center"/>
    </xf>
    <xf numFmtId="0" fontId="8" fillId="0" borderId="0" xfId="1" applyFont="1" applyAlignment="1">
      <alignment vertical="center" shrinkToFit="1"/>
    </xf>
    <xf numFmtId="0" fontId="10" fillId="0" borderId="0" xfId="1" applyFont="1" applyAlignment="1">
      <alignment vertical="center" shrinkToFit="1"/>
    </xf>
    <xf numFmtId="0" fontId="10"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0" xfId="1" applyNumberFormat="1" applyFont="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49" fontId="8" fillId="0" borderId="0" xfId="2" applyNumberFormat="1" applyFont="1" applyBorder="1" applyAlignment="1">
      <alignment vertical="center"/>
    </xf>
    <xf numFmtId="0" fontId="11" fillId="0" borderId="0" xfId="2" applyFont="1" applyBorder="1" applyAlignment="1">
      <alignment vertical="center"/>
    </xf>
    <xf numFmtId="0" fontId="10" fillId="0" borderId="0" xfId="2" applyFont="1" applyAlignment="1">
      <alignment vertical="center"/>
    </xf>
    <xf numFmtId="0" fontId="8" fillId="0" borderId="0" xfId="2" applyNumberFormat="1" applyFont="1" applyBorder="1" applyAlignment="1">
      <alignment vertical="center"/>
    </xf>
    <xf numFmtId="0" fontId="8" fillId="0" borderId="4" xfId="2" applyFont="1" applyBorder="1" applyAlignment="1">
      <alignment horizontal="left" vertical="center" shrinkToFit="1"/>
    </xf>
    <xf numFmtId="49" fontId="5" fillId="0" borderId="0" xfId="1" applyNumberFormat="1" applyFont="1" applyBorder="1" applyAlignment="1">
      <alignment vertical="center"/>
    </xf>
    <xf numFmtId="0" fontId="1" fillId="0" borderId="0" xfId="3" applyFont="1" applyFill="1">
      <alignment vertical="center"/>
    </xf>
    <xf numFmtId="0" fontId="1" fillId="0" borderId="0" xfId="1" applyFont="1" applyAlignment="1">
      <alignment horizontal="center" vertical="center"/>
    </xf>
    <xf numFmtId="0" fontId="19" fillId="4" borderId="0" xfId="4" applyFont="1" applyFill="1" applyBorder="1">
      <alignment vertical="center"/>
    </xf>
    <xf numFmtId="0" fontId="19" fillId="0" borderId="0" xfId="4" applyFont="1">
      <alignment vertical="center"/>
    </xf>
    <xf numFmtId="0" fontId="19" fillId="4" borderId="0" xfId="4" applyFont="1" applyFill="1">
      <alignment vertical="center"/>
    </xf>
    <xf numFmtId="0" fontId="8" fillId="0" borderId="0" xfId="5" applyFont="1" applyAlignment="1">
      <alignment horizontal="left" vertical="center" shrinkToFit="1"/>
    </xf>
    <xf numFmtId="0" fontId="26" fillId="0" borderId="104" xfId="5" applyFont="1" applyBorder="1" applyAlignment="1">
      <alignment horizontal="left" vertical="center" shrinkToFit="1"/>
    </xf>
    <xf numFmtId="0" fontId="26" fillId="0" borderId="105" xfId="5" applyFont="1" applyBorder="1" applyAlignment="1">
      <alignment horizontal="left" vertical="center" shrinkToFit="1"/>
    </xf>
    <xf numFmtId="0" fontId="26" fillId="0" borderId="105" xfId="5" applyFont="1" applyBorder="1">
      <alignment vertical="center"/>
    </xf>
    <xf numFmtId="0" fontId="26" fillId="0" borderId="106" xfId="5" applyFont="1" applyBorder="1">
      <alignment vertical="center"/>
    </xf>
    <xf numFmtId="0" fontId="8" fillId="0" borderId="0" xfId="5" applyFont="1">
      <alignment vertical="center"/>
    </xf>
    <xf numFmtId="0" fontId="14" fillId="0" borderId="0" xfId="5" applyFont="1" applyAlignment="1">
      <alignment vertical="center"/>
    </xf>
    <xf numFmtId="0" fontId="27" fillId="0" borderId="107" xfId="5" applyFont="1" applyBorder="1" applyAlignment="1">
      <alignment horizontal="center" vertical="center"/>
    </xf>
    <xf numFmtId="0" fontId="27" fillId="0" borderId="0" xfId="5" applyFont="1" applyBorder="1" applyAlignment="1">
      <alignment horizontal="center" vertical="center"/>
    </xf>
    <xf numFmtId="0" fontId="27" fillId="0" borderId="108" xfId="5" applyFont="1" applyBorder="1" applyAlignment="1">
      <alignment horizontal="center" vertical="center"/>
    </xf>
    <xf numFmtId="0" fontId="28" fillId="0" borderId="0" xfId="5" applyFont="1" applyBorder="1" applyAlignment="1">
      <alignment horizontal="left" vertical="center" wrapText="1"/>
    </xf>
    <xf numFmtId="0" fontId="28" fillId="0" borderId="0" xfId="5" applyFont="1" applyBorder="1" applyAlignment="1">
      <alignment horizontal="left" vertical="center"/>
    </xf>
    <xf numFmtId="0" fontId="24" fillId="0" borderId="32" xfId="5" applyFont="1" applyFill="1" applyBorder="1" applyAlignment="1">
      <alignment horizontal="center" vertical="center"/>
    </xf>
    <xf numFmtId="0" fontId="25" fillId="0" borderId="6" xfId="1" applyFont="1" applyBorder="1" applyAlignment="1">
      <alignment horizontal="center" vertical="center"/>
    </xf>
    <xf numFmtId="0" fontId="26" fillId="0" borderId="112" xfId="5" applyFont="1" applyBorder="1" applyAlignment="1">
      <alignment horizontal="center" vertical="center"/>
    </xf>
    <xf numFmtId="0" fontId="26" fillId="0" borderId="113" xfId="5" applyFont="1" applyBorder="1" applyAlignment="1">
      <alignment horizontal="center" vertical="center"/>
    </xf>
    <xf numFmtId="0" fontId="26" fillId="0" borderId="113" xfId="5" applyFont="1" applyBorder="1">
      <alignment vertical="center"/>
    </xf>
    <xf numFmtId="0" fontId="26" fillId="0" borderId="114" xfId="5" applyFont="1" applyBorder="1">
      <alignment vertical="center"/>
    </xf>
    <xf numFmtId="0" fontId="24" fillId="0" borderId="124" xfId="5" applyFont="1" applyFill="1" applyBorder="1" applyAlignment="1">
      <alignment horizontal="center" vertical="center" shrinkToFit="1"/>
    </xf>
    <xf numFmtId="0" fontId="8" fillId="0" borderId="0" xfId="5" applyFont="1" applyAlignment="1">
      <alignment vertical="center"/>
    </xf>
    <xf numFmtId="0" fontId="24" fillId="0" borderId="0" xfId="5" applyFont="1" applyFill="1" applyBorder="1" applyAlignment="1">
      <alignment horizontal="center" vertical="center"/>
    </xf>
    <xf numFmtId="0" fontId="24" fillId="0" borderId="0" xfId="5" applyFont="1">
      <alignment vertical="center"/>
    </xf>
    <xf numFmtId="0" fontId="24" fillId="0" borderId="0" xfId="5" applyFont="1" applyFill="1" applyBorder="1" applyAlignment="1">
      <alignment horizontal="center" vertical="center" shrinkToFit="1"/>
    </xf>
    <xf numFmtId="0" fontId="24" fillId="0" borderId="0" xfId="5" applyFont="1" applyFill="1" applyBorder="1" applyAlignment="1">
      <alignment vertical="center"/>
    </xf>
    <xf numFmtId="180" fontId="24" fillId="0" borderId="0" xfId="5" applyNumberFormat="1" applyFont="1" applyFill="1" applyBorder="1" applyAlignment="1">
      <alignment horizontal="center" vertical="center"/>
    </xf>
    <xf numFmtId="0" fontId="24" fillId="0" borderId="33" xfId="5" applyFont="1" applyFill="1" applyBorder="1" applyAlignment="1">
      <alignment horizontal="center" vertical="center" shrinkToFit="1"/>
    </xf>
    <xf numFmtId="178" fontId="24" fillId="0" borderId="32" xfId="5" applyNumberFormat="1" applyFont="1" applyFill="1" applyBorder="1" applyAlignment="1">
      <alignment horizontal="center" vertical="center"/>
    </xf>
    <xf numFmtId="0" fontId="24" fillId="0" borderId="154" xfId="5" applyFont="1" applyFill="1" applyBorder="1" applyAlignment="1">
      <alignment horizontal="center" vertical="center" shrinkToFit="1"/>
    </xf>
    <xf numFmtId="0" fontId="25" fillId="0" borderId="109" xfId="5" applyFont="1" applyFill="1" applyBorder="1" applyAlignment="1">
      <alignment vertical="center" textRotation="255" wrapText="1"/>
    </xf>
    <xf numFmtId="0" fontId="24" fillId="0" borderId="110" xfId="5" applyFont="1" applyFill="1" applyBorder="1" applyAlignment="1">
      <alignment horizontal="center" vertical="center" shrinkToFit="1"/>
    </xf>
    <xf numFmtId="0" fontId="24" fillId="0" borderId="0" xfId="5" applyFont="1" applyFill="1" applyBorder="1">
      <alignment vertical="center"/>
    </xf>
    <xf numFmtId="0" fontId="8" fillId="0" borderId="0" xfId="5" applyFont="1" applyFill="1" applyBorder="1">
      <alignment vertical="center"/>
    </xf>
    <xf numFmtId="0" fontId="8" fillId="0" borderId="0" xfId="5" applyFont="1" applyFill="1" applyBorder="1" applyAlignment="1">
      <alignment horizontal="center" vertical="center"/>
    </xf>
    <xf numFmtId="180" fontId="8" fillId="0" borderId="0" xfId="5" applyNumberFormat="1" applyFont="1" applyFill="1" applyBorder="1" applyAlignment="1">
      <alignment horizontal="center" vertical="center"/>
    </xf>
    <xf numFmtId="0" fontId="25" fillId="0" borderId="0" xfId="1" applyFont="1" applyBorder="1" applyAlignment="1">
      <alignment horizontal="left" vertical="center" shrinkToFit="1"/>
    </xf>
    <xf numFmtId="181" fontId="24" fillId="0" borderId="33" xfId="5" applyNumberFormat="1" applyFont="1" applyFill="1" applyBorder="1" applyAlignment="1">
      <alignment horizontal="center" vertical="center" shrinkToFit="1"/>
    </xf>
    <xf numFmtId="178" fontId="25" fillId="0" borderId="33" xfId="1" applyNumberFormat="1" applyFont="1" applyBorder="1" applyAlignment="1">
      <alignment horizontal="center" vertical="center" shrinkToFit="1"/>
    </xf>
    <xf numFmtId="178" fontId="24" fillId="0" borderId="0" xfId="5" applyNumberFormat="1" applyFont="1" applyFill="1" applyBorder="1" applyAlignment="1">
      <alignment horizontal="center" vertical="center" shrinkToFit="1"/>
    </xf>
    <xf numFmtId="0" fontId="30" fillId="0" borderId="0" xfId="5" applyFont="1" applyAlignment="1">
      <alignment horizontal="left" vertical="center"/>
    </xf>
    <xf numFmtId="0" fontId="30" fillId="0" borderId="0" xfId="5" applyFont="1" applyAlignment="1">
      <alignment vertical="center"/>
    </xf>
    <xf numFmtId="0" fontId="1" fillId="0" borderId="0" xfId="1" applyAlignment="1">
      <alignment horizontal="left" vertical="center" wrapText="1"/>
    </xf>
    <xf numFmtId="178" fontId="25" fillId="0" borderId="154" xfId="1" applyNumberFormat="1" applyFont="1" applyBorder="1" applyAlignment="1">
      <alignment horizontal="center" vertical="center" shrinkToFit="1"/>
    </xf>
    <xf numFmtId="0" fontId="15" fillId="0" borderId="0" xfId="5" applyFont="1" applyBorder="1" applyAlignment="1">
      <alignment horizontal="left" vertical="center" wrapText="1"/>
    </xf>
    <xf numFmtId="0" fontId="33" fillId="0" borderId="0" xfId="5" applyFont="1">
      <alignment vertical="center"/>
    </xf>
    <xf numFmtId="0" fontId="34" fillId="0" borderId="0" xfId="5" applyFont="1" applyBorder="1">
      <alignment vertical="center"/>
    </xf>
    <xf numFmtId="0" fontId="34" fillId="0" borderId="0" xfId="5" applyFont="1" applyBorder="1" applyAlignment="1">
      <alignment vertical="center" textRotation="255" shrinkToFit="1"/>
    </xf>
    <xf numFmtId="0" fontId="34" fillId="0" borderId="0" xfId="5" applyFont="1" applyBorder="1" applyAlignment="1">
      <alignment vertical="center" textRotation="255" wrapText="1" shrinkToFit="1"/>
    </xf>
    <xf numFmtId="0" fontId="34" fillId="0" borderId="0" xfId="5" applyFont="1">
      <alignment vertical="center"/>
    </xf>
    <xf numFmtId="0" fontId="35" fillId="0" borderId="0" xfId="1" applyFont="1" applyBorder="1" applyAlignment="1">
      <alignment horizontal="left" vertical="center" shrinkToFit="1"/>
    </xf>
    <xf numFmtId="0" fontId="34" fillId="0" borderId="0" xfId="5" applyFont="1" applyAlignment="1">
      <alignment vertical="center" textRotation="255" shrinkToFit="1"/>
    </xf>
    <xf numFmtId="0" fontId="15" fillId="0" borderId="0" xfId="1" applyFont="1"/>
    <xf numFmtId="0" fontId="1" fillId="0" borderId="0" xfId="1"/>
    <xf numFmtId="0" fontId="36" fillId="0" borderId="0" xfId="3" applyFont="1" applyFill="1" applyAlignment="1">
      <alignment vertical="center"/>
    </xf>
    <xf numFmtId="0" fontId="8" fillId="0" borderId="0" xfId="3" applyFont="1" applyFill="1" applyAlignment="1">
      <alignment vertical="center"/>
    </xf>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vertical="center"/>
    </xf>
    <xf numFmtId="0" fontId="37" fillId="0" borderId="118" xfId="1" applyFont="1" applyBorder="1" applyAlignment="1">
      <alignment horizontal="distributed" vertical="center"/>
    </xf>
    <xf numFmtId="0" fontId="37" fillId="0" borderId="9" xfId="1" applyFont="1" applyBorder="1" applyAlignment="1">
      <alignment vertical="center"/>
    </xf>
    <xf numFmtId="0" fontId="37" fillId="0" borderId="9" xfId="1" applyFont="1" applyBorder="1" applyAlignment="1">
      <alignment horizontal="distributed" vertical="center"/>
    </xf>
    <xf numFmtId="0" fontId="37" fillId="0" borderId="9" xfId="1" applyFont="1" applyBorder="1" applyAlignment="1">
      <alignment horizontal="center" vertical="center"/>
    </xf>
    <xf numFmtId="0" fontId="37" fillId="0" borderId="12" xfId="1" applyFont="1" applyBorder="1" applyAlignment="1">
      <alignment horizontal="center" vertical="center"/>
    </xf>
    <xf numFmtId="0" fontId="37" fillId="0" borderId="9" xfId="1" applyFont="1" applyBorder="1" applyAlignment="1">
      <alignment horizontal="right" vertical="center"/>
    </xf>
    <xf numFmtId="0" fontId="37" fillId="0" borderId="6" xfId="1" applyFont="1" applyBorder="1" applyAlignment="1">
      <alignment horizontal="right" vertical="center"/>
    </xf>
    <xf numFmtId="0" fontId="37" fillId="0" borderId="7" xfId="1" applyFont="1" applyBorder="1" applyAlignment="1">
      <alignment vertical="center"/>
    </xf>
    <xf numFmtId="0" fontId="37" fillId="0" borderId="12" xfId="1" applyFont="1" applyBorder="1" applyAlignment="1">
      <alignment vertical="center"/>
    </xf>
    <xf numFmtId="0" fontId="37" fillId="0" borderId="156" xfId="1" applyFont="1" applyBorder="1" applyAlignment="1">
      <alignment horizontal="center" vertical="center"/>
    </xf>
    <xf numFmtId="0" fontId="37" fillId="0" borderId="90" xfId="1" applyFont="1" applyBorder="1" applyAlignment="1">
      <alignment horizontal="center" vertical="center"/>
    </xf>
    <xf numFmtId="0" fontId="37" fillId="0" borderId="89" xfId="1" applyFont="1" applyBorder="1" applyAlignment="1">
      <alignment horizontal="center" vertical="center"/>
    </xf>
    <xf numFmtId="0" fontId="37" fillId="0" borderId="33" xfId="1" applyFont="1" applyBorder="1" applyAlignment="1">
      <alignment horizontal="center" vertical="center"/>
    </xf>
    <xf numFmtId="0" fontId="37" fillId="0" borderId="32" xfId="1" applyFont="1" applyBorder="1" applyAlignment="1">
      <alignment vertical="center"/>
    </xf>
    <xf numFmtId="0" fontId="37" fillId="0" borderId="0" xfId="1" applyFont="1" applyBorder="1" applyAlignment="1">
      <alignment horizontal="center" vertical="center"/>
    </xf>
    <xf numFmtId="0" fontId="37" fillId="0" borderId="0" xfId="1" applyFont="1" applyBorder="1" applyAlignment="1">
      <alignment vertical="center"/>
    </xf>
    <xf numFmtId="0" fontId="37" fillId="0" borderId="122" xfId="1" applyFont="1" applyBorder="1" applyAlignment="1">
      <alignment horizontal="center" vertical="center"/>
    </xf>
    <xf numFmtId="0" fontId="37" fillId="0" borderId="23" xfId="1" applyFont="1" applyBorder="1" applyAlignment="1">
      <alignment vertical="center"/>
    </xf>
    <xf numFmtId="0" fontId="37" fillId="0" borderId="26" xfId="1" applyFont="1" applyBorder="1" applyAlignment="1">
      <alignment vertical="center"/>
    </xf>
    <xf numFmtId="0" fontId="37" fillId="0" borderId="27" xfId="1" applyFont="1" applyBorder="1" applyAlignment="1">
      <alignment vertical="center"/>
    </xf>
    <xf numFmtId="0" fontId="37" fillId="0" borderId="38" xfId="1" applyFont="1" applyBorder="1" applyAlignment="1">
      <alignment vertical="center"/>
    </xf>
    <xf numFmtId="0" fontId="37" fillId="0" borderId="144" xfId="1" applyFont="1" applyBorder="1" applyAlignment="1">
      <alignment vertical="center"/>
    </xf>
    <xf numFmtId="0" fontId="37" fillId="0" borderId="46" xfId="1" applyFont="1" applyBorder="1" applyAlignment="1">
      <alignment vertical="center"/>
    </xf>
    <xf numFmtId="0" fontId="37" fillId="0" borderId="142" xfId="1" applyFont="1" applyBorder="1" applyAlignment="1">
      <alignment horizontal="center" vertical="center"/>
    </xf>
    <xf numFmtId="0" fontId="37" fillId="0" borderId="44" xfId="1" applyFont="1" applyBorder="1" applyAlignment="1">
      <alignment vertical="center"/>
    </xf>
    <xf numFmtId="0" fontId="37" fillId="0" borderId="87" xfId="1" applyFont="1" applyBorder="1" applyAlignment="1">
      <alignment vertical="center"/>
    </xf>
    <xf numFmtId="0" fontId="43" fillId="0" borderId="0" xfId="1" applyFont="1" applyAlignment="1">
      <alignment vertical="center"/>
    </xf>
    <xf numFmtId="0" fontId="40" fillId="0" borderId="0" xfId="1" applyFont="1" applyAlignment="1">
      <alignment vertical="center"/>
    </xf>
    <xf numFmtId="0" fontId="1" fillId="0" borderId="0" xfId="6">
      <alignment vertical="center"/>
    </xf>
    <xf numFmtId="0" fontId="23" fillId="4" borderId="0" xfId="8" applyFont="1" applyFill="1">
      <alignment vertical="center"/>
    </xf>
    <xf numFmtId="0" fontId="23" fillId="0" borderId="0" xfId="8" applyFont="1">
      <alignment vertical="center"/>
    </xf>
    <xf numFmtId="0" fontId="23" fillId="4" borderId="0" xfId="8" applyFont="1" applyFill="1" applyAlignment="1">
      <alignment vertical="center"/>
    </xf>
    <xf numFmtId="0" fontId="23" fillId="4" borderId="0" xfId="8" applyFont="1" applyFill="1" applyBorder="1" applyAlignment="1">
      <alignment vertical="center"/>
    </xf>
    <xf numFmtId="0" fontId="23" fillId="4" borderId="0" xfId="8" applyFont="1" applyFill="1" applyBorder="1" applyAlignment="1">
      <alignment horizontal="left" vertical="center" wrapText="1"/>
    </xf>
    <xf numFmtId="0" fontId="23" fillId="0" borderId="0" xfId="8" applyFont="1" applyFill="1" applyBorder="1" applyAlignment="1">
      <alignment vertical="center"/>
    </xf>
    <xf numFmtId="0" fontId="23" fillId="8" borderId="0" xfId="8" applyFont="1" applyFill="1" applyBorder="1" applyAlignment="1">
      <alignment vertical="center"/>
    </xf>
    <xf numFmtId="0" fontId="23" fillId="8" borderId="0" xfId="8" applyFont="1" applyFill="1">
      <alignment vertical="center"/>
    </xf>
    <xf numFmtId="0" fontId="23" fillId="8" borderId="0" xfId="8" applyFont="1" applyFill="1" applyAlignment="1">
      <alignment vertical="center"/>
    </xf>
    <xf numFmtId="0" fontId="19" fillId="4" borderId="0" xfId="8" applyFont="1" applyFill="1" applyAlignment="1">
      <alignment horizontal="left" vertical="center"/>
    </xf>
    <xf numFmtId="0" fontId="23" fillId="4" borderId="0" xfId="11" applyFont="1" applyFill="1">
      <alignment vertical="center"/>
    </xf>
    <xf numFmtId="0" fontId="23" fillId="0" borderId="0" xfId="11" applyFont="1">
      <alignment vertical="center"/>
    </xf>
    <xf numFmtId="0" fontId="23" fillId="4" borderId="0" xfId="11" applyFont="1" applyFill="1" applyAlignment="1">
      <alignment vertical="center"/>
    </xf>
    <xf numFmtId="0" fontId="23" fillId="4" borderId="0" xfId="11" applyFont="1" applyFill="1" applyBorder="1" applyAlignment="1">
      <alignment vertical="center"/>
    </xf>
    <xf numFmtId="0" fontId="19" fillId="4" borderId="0" xfId="11" applyFont="1" applyFill="1" applyAlignment="1">
      <alignment horizontal="left" vertical="center"/>
    </xf>
    <xf numFmtId="0" fontId="23" fillId="0" borderId="0" xfId="11" applyFont="1" applyBorder="1" applyAlignment="1">
      <alignment vertical="center"/>
    </xf>
    <xf numFmtId="0" fontId="23" fillId="0" borderId="0" xfId="11" applyFont="1" applyFill="1" applyBorder="1" applyAlignment="1">
      <alignment vertical="center"/>
    </xf>
    <xf numFmtId="0" fontId="23" fillId="4" borderId="0" xfId="11" applyFont="1" applyFill="1" applyBorder="1" applyAlignment="1">
      <alignment horizontal="center" vertical="center"/>
    </xf>
    <xf numFmtId="0" fontId="23" fillId="8" borderId="0" xfId="11" applyFont="1" applyFill="1" applyBorder="1" applyAlignment="1">
      <alignment horizontal="center" vertical="center"/>
    </xf>
    <xf numFmtId="0" fontId="23" fillId="8" borderId="0" xfId="11" applyFont="1" applyFill="1" applyBorder="1" applyAlignment="1">
      <alignment vertical="center"/>
    </xf>
    <xf numFmtId="0" fontId="23" fillId="4" borderId="0" xfId="12" applyFont="1" applyFill="1">
      <alignment vertical="center"/>
    </xf>
    <xf numFmtId="0" fontId="23" fillId="0" borderId="0" xfId="12" applyFont="1">
      <alignment vertical="center"/>
    </xf>
    <xf numFmtId="0" fontId="23" fillId="4" borderId="0" xfId="12" applyFont="1" applyFill="1" applyAlignment="1">
      <alignment vertical="center"/>
    </xf>
    <xf numFmtId="0" fontId="23" fillId="4" borderId="0" xfId="12" applyFont="1" applyFill="1" applyBorder="1" applyAlignment="1">
      <alignment vertical="center"/>
    </xf>
    <xf numFmtId="0" fontId="23" fillId="0" borderId="0" xfId="12" applyFont="1" applyFill="1" applyBorder="1" applyAlignment="1">
      <alignment vertical="center"/>
    </xf>
    <xf numFmtId="0" fontId="23" fillId="8" borderId="0" xfId="12" applyFont="1" applyFill="1" applyBorder="1" applyAlignment="1">
      <alignment vertical="center"/>
    </xf>
    <xf numFmtId="176" fontId="25" fillId="9" borderId="33" xfId="1" applyNumberFormat="1" applyFont="1" applyFill="1" applyBorder="1" applyAlignment="1">
      <alignment horizontal="center" vertical="center" shrinkToFit="1"/>
    </xf>
    <xf numFmtId="176" fontId="25" fillId="9" borderId="124" xfId="1" applyNumberFormat="1" applyFont="1" applyFill="1" applyBorder="1" applyAlignment="1">
      <alignment horizontal="center" vertical="center" shrinkToFit="1"/>
    </xf>
    <xf numFmtId="176" fontId="29" fillId="9" borderId="145" xfId="1" applyNumberFormat="1" applyFont="1" applyFill="1" applyBorder="1" applyAlignment="1">
      <alignment horizontal="center" vertical="center"/>
    </xf>
    <xf numFmtId="176" fontId="29" fillId="9" borderId="146" xfId="1" applyNumberFormat="1" applyFont="1" applyFill="1" applyBorder="1" applyAlignment="1">
      <alignment horizontal="center" vertical="center"/>
    </xf>
    <xf numFmtId="176" fontId="29" fillId="9" borderId="147" xfId="1" applyNumberFormat="1" applyFont="1" applyFill="1" applyBorder="1" applyAlignment="1">
      <alignment horizontal="center" vertical="center"/>
    </xf>
    <xf numFmtId="176" fontId="29" fillId="9" borderId="148" xfId="1" applyNumberFormat="1" applyFont="1" applyFill="1" applyBorder="1" applyAlignment="1">
      <alignment horizontal="center" vertical="center"/>
    </xf>
    <xf numFmtId="176" fontId="29" fillId="9" borderId="149" xfId="1" applyNumberFormat="1" applyFont="1" applyFill="1" applyBorder="1" applyAlignment="1">
      <alignment horizontal="center" vertical="center"/>
    </xf>
    <xf numFmtId="178" fontId="25" fillId="9" borderId="13" xfId="5" applyNumberFormat="1" applyFont="1" applyFill="1" applyBorder="1" applyAlignment="1">
      <alignment vertical="center"/>
    </xf>
    <xf numFmtId="178" fontId="25" fillId="9" borderId="53" xfId="5" applyNumberFormat="1" applyFont="1" applyFill="1" applyBorder="1" applyAlignment="1">
      <alignment vertical="center"/>
    </xf>
    <xf numFmtId="178" fontId="25" fillId="9" borderId="50" xfId="5" applyNumberFormat="1" applyFont="1" applyFill="1" applyBorder="1" applyAlignment="1">
      <alignment vertical="center"/>
    </xf>
    <xf numFmtId="178" fontId="25" fillId="9" borderId="54" xfId="5" applyNumberFormat="1" applyFont="1" applyFill="1" applyBorder="1" applyAlignment="1">
      <alignment vertical="center"/>
    </xf>
    <xf numFmtId="178" fontId="25" fillId="9" borderId="52" xfId="5" applyNumberFormat="1" applyFont="1" applyFill="1" applyBorder="1" applyAlignment="1">
      <alignment vertical="center"/>
    </xf>
    <xf numFmtId="179" fontId="24" fillId="9" borderId="5" xfId="5" applyNumberFormat="1" applyFont="1" applyFill="1" applyBorder="1" applyAlignment="1">
      <alignment horizontal="right" vertical="center"/>
    </xf>
    <xf numFmtId="179" fontId="24" fillId="9" borderId="135" xfId="5" applyNumberFormat="1" applyFont="1" applyFill="1" applyBorder="1" applyAlignment="1">
      <alignment horizontal="right" vertical="center"/>
    </xf>
    <xf numFmtId="177" fontId="24" fillId="9" borderId="111" xfId="5" applyNumberFormat="1" applyFont="1" applyFill="1" applyBorder="1" applyAlignment="1">
      <alignment horizontal="right" vertical="center"/>
    </xf>
    <xf numFmtId="176" fontId="24" fillId="9" borderId="150" xfId="5" applyNumberFormat="1" applyFont="1" applyFill="1" applyBorder="1" applyAlignment="1">
      <alignment horizontal="right" vertical="center"/>
    </xf>
    <xf numFmtId="176" fontId="24" fillId="9" borderId="146" xfId="5" applyNumberFormat="1" applyFont="1" applyFill="1" applyBorder="1" applyAlignment="1">
      <alignment horizontal="right" vertical="center"/>
    </xf>
    <xf numFmtId="177" fontId="24" fillId="9" borderId="148" xfId="5" applyNumberFormat="1" applyFont="1" applyFill="1" applyBorder="1" applyAlignment="1">
      <alignment horizontal="right" vertical="center"/>
    </xf>
    <xf numFmtId="176" fontId="24" fillId="9" borderId="130" xfId="5" applyNumberFormat="1" applyFont="1" applyFill="1" applyBorder="1" applyAlignment="1">
      <alignment horizontal="center" vertical="center" shrinkToFit="1"/>
    </xf>
    <xf numFmtId="176" fontId="24" fillId="9" borderId="131" xfId="5" applyNumberFormat="1" applyFont="1" applyFill="1" applyBorder="1" applyAlignment="1">
      <alignment horizontal="center" vertical="center" shrinkToFit="1"/>
    </xf>
    <xf numFmtId="176" fontId="24" fillId="9" borderId="19" xfId="5" applyNumberFormat="1" applyFont="1" applyFill="1" applyBorder="1" applyAlignment="1">
      <alignment horizontal="center" vertical="center" shrinkToFit="1"/>
    </xf>
    <xf numFmtId="176" fontId="24" fillId="9" borderId="132" xfId="5" applyNumberFormat="1" applyFont="1" applyFill="1" applyBorder="1" applyAlignment="1">
      <alignment horizontal="center" vertical="center" shrinkToFit="1"/>
    </xf>
    <xf numFmtId="176" fontId="24" fillId="9" borderId="20" xfId="5" applyNumberFormat="1" applyFont="1" applyFill="1" applyBorder="1" applyAlignment="1">
      <alignment horizontal="center" vertical="center" shrinkToFit="1"/>
    </xf>
    <xf numFmtId="0" fontId="25" fillId="9" borderId="134" xfId="5" applyNumberFormat="1" applyFont="1" applyFill="1" applyBorder="1" applyAlignment="1">
      <alignment horizontal="center" vertical="center"/>
    </xf>
    <xf numFmtId="178" fontId="25" fillId="9" borderId="135" xfId="5" applyNumberFormat="1" applyFont="1" applyFill="1" applyBorder="1" applyAlignment="1">
      <alignment horizontal="center" vertical="center"/>
    </xf>
    <xf numFmtId="178" fontId="25" fillId="9" borderId="7" xfId="5" applyNumberFormat="1" applyFont="1" applyFill="1" applyBorder="1" applyAlignment="1">
      <alignment horizontal="center" vertical="center"/>
    </xf>
    <xf numFmtId="178" fontId="25" fillId="9" borderId="134" xfId="5" applyNumberFormat="1" applyFont="1" applyFill="1" applyBorder="1" applyAlignment="1">
      <alignment horizontal="center" vertical="center"/>
    </xf>
    <xf numFmtId="178" fontId="25" fillId="9" borderId="111" xfId="5" applyNumberFormat="1" applyFont="1" applyFill="1" applyBorder="1" applyAlignment="1">
      <alignment horizontal="center" vertical="center"/>
    </xf>
    <xf numFmtId="178" fontId="25" fillId="9" borderId="6" xfId="5" applyNumberFormat="1" applyFont="1" applyFill="1" applyBorder="1" applyAlignment="1">
      <alignment horizontal="center" vertical="center"/>
    </xf>
    <xf numFmtId="0" fontId="19" fillId="0" borderId="0" xfId="3" applyFont="1" applyFill="1">
      <alignment vertical="center"/>
    </xf>
    <xf numFmtId="0" fontId="48" fillId="0" borderId="0" xfId="3" applyFont="1" applyFill="1" applyAlignment="1">
      <alignment horizontal="right" vertical="center"/>
    </xf>
    <xf numFmtId="0" fontId="49" fillId="0" borderId="7" xfId="1" applyFont="1" applyBorder="1" applyAlignment="1">
      <alignment horizontal="center" vertical="center"/>
    </xf>
    <xf numFmtId="0" fontId="49" fillId="0" borderId="8" xfId="1" applyFont="1" applyBorder="1" applyAlignment="1">
      <alignment horizontal="center" vertical="center"/>
    </xf>
    <xf numFmtId="0" fontId="50" fillId="0" borderId="9" xfId="1" applyFont="1" applyBorder="1" applyAlignment="1">
      <alignment horizontal="center" vertical="center"/>
    </xf>
    <xf numFmtId="0" fontId="49" fillId="0" borderId="10" xfId="1" applyFont="1" applyBorder="1" applyAlignment="1">
      <alignment vertical="center"/>
    </xf>
    <xf numFmtId="0" fontId="49" fillId="0" borderId="8" xfId="1" applyFont="1" applyBorder="1" applyAlignment="1">
      <alignment vertical="center"/>
    </xf>
    <xf numFmtId="0" fontId="49" fillId="0" borderId="9" xfId="1" applyFont="1" applyBorder="1" applyAlignment="1">
      <alignment vertical="center"/>
    </xf>
    <xf numFmtId="0" fontId="49" fillId="0" borderId="11" xfId="1" applyFont="1" applyBorder="1" applyAlignment="1">
      <alignment vertical="center"/>
    </xf>
    <xf numFmtId="0" fontId="19" fillId="0" borderId="9" xfId="1" applyFont="1" applyBorder="1" applyAlignment="1">
      <alignment vertical="center"/>
    </xf>
    <xf numFmtId="0" fontId="19" fillId="0" borderId="6" xfId="1" applyFont="1" applyBorder="1" applyAlignment="1">
      <alignment vertical="center"/>
    </xf>
    <xf numFmtId="0" fontId="19" fillId="0" borderId="9" xfId="3" applyFont="1" applyFill="1" applyBorder="1" applyAlignment="1">
      <alignment vertical="center"/>
    </xf>
    <xf numFmtId="0" fontId="19" fillId="0" borderId="12" xfId="3" applyFont="1" applyFill="1" applyBorder="1" applyAlignment="1">
      <alignment vertical="center"/>
    </xf>
    <xf numFmtId="0" fontId="28" fillId="0" borderId="0" xfId="5" applyFont="1" applyAlignment="1">
      <alignment horizontal="left" vertical="center"/>
    </xf>
    <xf numFmtId="0" fontId="28" fillId="0" borderId="0" xfId="5" applyFont="1" applyAlignment="1">
      <alignment vertical="center"/>
    </xf>
    <xf numFmtId="0" fontId="18" fillId="0" borderId="0" xfId="5" applyFont="1">
      <alignment vertical="center"/>
    </xf>
    <xf numFmtId="0" fontId="45" fillId="0" borderId="0" xfId="1" applyFont="1"/>
    <xf numFmtId="0" fontId="20" fillId="0" borderId="0" xfId="1" applyFont="1"/>
    <xf numFmtId="0" fontId="19" fillId="0" borderId="0" xfId="1" applyFont="1"/>
    <xf numFmtId="0" fontId="46" fillId="0" borderId="0" xfId="1" applyFont="1"/>
    <xf numFmtId="0" fontId="53" fillId="0" borderId="30" xfId="1" applyFont="1" applyBorder="1"/>
    <xf numFmtId="182" fontId="19" fillId="0" borderId="76" xfId="1" applyNumberFormat="1" applyFont="1" applyBorder="1" applyAlignment="1">
      <alignment wrapText="1"/>
    </xf>
    <xf numFmtId="182" fontId="19" fillId="0" borderId="76" xfId="1" applyNumberFormat="1" applyFont="1" applyBorder="1" applyAlignment="1">
      <alignment horizontal="left"/>
    </xf>
    <xf numFmtId="182" fontId="19" fillId="0" borderId="163" xfId="1" applyNumberFormat="1" applyFont="1" applyBorder="1" applyAlignment="1">
      <alignment horizontal="left"/>
    </xf>
    <xf numFmtId="182" fontId="19" fillId="0" borderId="164" xfId="1" applyNumberFormat="1" applyFont="1" applyBorder="1" applyAlignment="1">
      <alignment horizontal="left"/>
    </xf>
    <xf numFmtId="0" fontId="19" fillId="0" borderId="29" xfId="1" applyFont="1" applyBorder="1" applyAlignment="1">
      <alignment vertical="center"/>
    </xf>
    <xf numFmtId="0" fontId="19" fillId="0" borderId="57" xfId="1" applyFont="1" applyBorder="1" applyAlignment="1">
      <alignment vertical="center"/>
    </xf>
    <xf numFmtId="0" fontId="19" fillId="0" borderId="27" xfId="1" applyFont="1" applyBorder="1" applyAlignment="1">
      <alignment vertical="center"/>
    </xf>
    <xf numFmtId="0" fontId="19" fillId="0" borderId="136" xfId="1" applyFont="1" applyBorder="1" applyAlignment="1">
      <alignment vertical="center"/>
    </xf>
    <xf numFmtId="182" fontId="19" fillId="0" borderId="165" xfId="1" applyNumberFormat="1" applyFont="1" applyBorder="1" applyAlignment="1">
      <alignment wrapText="1"/>
    </xf>
    <xf numFmtId="182" fontId="19" fillId="0" borderId="165" xfId="1" applyNumberFormat="1" applyFont="1" applyBorder="1" applyAlignment="1">
      <alignment horizontal="left"/>
    </xf>
    <xf numFmtId="182" fontId="19" fillId="0" borderId="166" xfId="1" applyNumberFormat="1" applyFont="1" applyBorder="1" applyAlignment="1">
      <alignment horizontal="left"/>
    </xf>
    <xf numFmtId="182" fontId="19" fillId="0" borderId="167" xfId="1" applyNumberFormat="1" applyFont="1" applyBorder="1" applyAlignment="1">
      <alignment horizontal="left"/>
    </xf>
    <xf numFmtId="0" fontId="19" fillId="0" borderId="44" xfId="1" applyFont="1" applyBorder="1" applyAlignment="1">
      <alignment vertical="center"/>
    </xf>
    <xf numFmtId="0" fontId="19" fillId="0" borderId="143" xfId="1" applyFont="1" applyBorder="1" applyAlignment="1">
      <alignment vertical="center"/>
    </xf>
    <xf numFmtId="182" fontId="19" fillId="0" borderId="59" xfId="1" applyNumberFormat="1" applyFont="1" applyBorder="1" applyAlignment="1">
      <alignment wrapText="1"/>
    </xf>
    <xf numFmtId="182" fontId="19" fillId="0" borderId="59" xfId="1" applyNumberFormat="1" applyFont="1" applyBorder="1" applyAlignment="1">
      <alignment horizontal="left"/>
    </xf>
    <xf numFmtId="182" fontId="19" fillId="0" borderId="58" xfId="1" applyNumberFormat="1" applyFont="1" applyBorder="1" applyAlignment="1">
      <alignment horizontal="left"/>
    </xf>
    <xf numFmtId="182" fontId="19" fillId="0" borderId="60" xfId="1" applyNumberFormat="1" applyFont="1" applyBorder="1" applyAlignment="1">
      <alignment horizontal="left"/>
    </xf>
    <xf numFmtId="183" fontId="19" fillId="9" borderId="165" xfId="1" applyNumberFormat="1" applyFont="1" applyFill="1" applyBorder="1" applyAlignment="1">
      <alignment vertical="center"/>
    </xf>
    <xf numFmtId="0" fontId="19" fillId="9" borderId="44" xfId="1" applyFont="1" applyFill="1" applyBorder="1" applyAlignment="1">
      <alignment vertical="center"/>
    </xf>
    <xf numFmtId="0" fontId="19" fillId="9" borderId="143" xfId="1" applyFont="1" applyFill="1" applyBorder="1" applyAlignment="1">
      <alignment vertical="center"/>
    </xf>
    <xf numFmtId="182" fontId="19" fillId="9" borderId="76" xfId="1" applyNumberFormat="1" applyFont="1" applyFill="1" applyBorder="1" applyAlignment="1">
      <alignment horizontal="center" wrapText="1"/>
    </xf>
    <xf numFmtId="182" fontId="19" fillId="9" borderId="164" xfId="1" applyNumberFormat="1" applyFont="1" applyFill="1" applyBorder="1" applyAlignment="1">
      <alignment horizontal="center"/>
    </xf>
    <xf numFmtId="0" fontId="19" fillId="0" borderId="0" xfId="1" applyFont="1" applyBorder="1" applyAlignment="1">
      <alignment vertical="center" wrapText="1"/>
    </xf>
    <xf numFmtId="0" fontId="19" fillId="0" borderId="0" xfId="1" applyFont="1" applyBorder="1" applyAlignment="1">
      <alignment vertical="center"/>
    </xf>
    <xf numFmtId="0" fontId="19" fillId="0" borderId="0" xfId="6" applyFont="1" applyFill="1" applyAlignment="1">
      <alignment vertical="center"/>
    </xf>
    <xf numFmtId="0" fontId="21" fillId="0" borderId="0" xfId="6" applyFont="1" applyFill="1" applyAlignment="1">
      <alignment vertical="center"/>
    </xf>
    <xf numFmtId="0" fontId="19" fillId="7" borderId="33" xfId="6" applyFont="1" applyFill="1" applyBorder="1" applyAlignment="1">
      <alignment horizontal="center" vertical="center" shrinkToFit="1"/>
    </xf>
    <xf numFmtId="0" fontId="21" fillId="7" borderId="23" xfId="6" applyFont="1" applyFill="1" applyBorder="1" applyAlignment="1">
      <alignment horizontal="center" vertical="center"/>
    </xf>
    <xf numFmtId="0" fontId="21" fillId="7" borderId="124" xfId="6" applyFont="1" applyFill="1" applyBorder="1" applyAlignment="1">
      <alignment horizontal="center" vertical="center"/>
    </xf>
    <xf numFmtId="0" fontId="21" fillId="7" borderId="89" xfId="6" applyFont="1" applyFill="1" applyBorder="1" applyAlignment="1">
      <alignment horizontal="center" vertical="center"/>
    </xf>
    <xf numFmtId="0" fontId="19" fillId="7" borderId="33" xfId="6" applyFont="1" applyFill="1" applyBorder="1" applyAlignment="1">
      <alignment horizontal="center" vertical="center"/>
    </xf>
    <xf numFmtId="0" fontId="21" fillId="0" borderId="33"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70" xfId="6" applyFont="1" applyFill="1" applyBorder="1" applyAlignment="1">
      <alignment horizontal="center" vertical="center"/>
    </xf>
    <xf numFmtId="0" fontId="21" fillId="0" borderId="0" xfId="6" applyFont="1" applyFill="1" applyBorder="1" applyAlignment="1">
      <alignment vertical="center"/>
    </xf>
    <xf numFmtId="0" fontId="21" fillId="0" borderId="28" xfId="6" applyFont="1" applyFill="1" applyBorder="1" applyAlignment="1">
      <alignment vertical="center"/>
    </xf>
    <xf numFmtId="0" fontId="21" fillId="0" borderId="0" xfId="6" applyFont="1" applyFill="1" applyBorder="1" applyAlignment="1">
      <alignment horizontal="center" vertical="center" wrapText="1"/>
    </xf>
    <xf numFmtId="0" fontId="21" fillId="0" borderId="0" xfId="6" applyFont="1" applyFill="1" applyBorder="1" applyAlignment="1">
      <alignment horizontal="center" vertical="center"/>
    </xf>
    <xf numFmtId="0" fontId="19" fillId="0" borderId="0" xfId="6" applyFont="1" applyFill="1" applyBorder="1" applyAlignment="1">
      <alignment vertical="center"/>
    </xf>
    <xf numFmtId="176" fontId="24" fillId="9" borderId="193" xfId="5" applyNumberFormat="1" applyFont="1" applyFill="1" applyBorder="1" applyAlignment="1">
      <alignment horizontal="center" vertical="center" shrinkToFit="1"/>
    </xf>
    <xf numFmtId="176" fontId="24" fillId="9" borderId="194" xfId="5" applyNumberFormat="1" applyFont="1" applyFill="1" applyBorder="1" applyAlignment="1">
      <alignment horizontal="center" vertical="center" shrinkToFit="1"/>
    </xf>
    <xf numFmtId="176" fontId="24" fillId="9" borderId="195" xfId="5" applyNumberFormat="1" applyFont="1" applyFill="1" applyBorder="1" applyAlignment="1">
      <alignment horizontal="center" vertical="center" shrinkToFit="1"/>
    </xf>
    <xf numFmtId="0" fontId="18" fillId="0" borderId="0" xfId="15" applyFont="1" applyProtection="1">
      <alignment vertical="center"/>
      <protection locked="0"/>
    </xf>
    <xf numFmtId="0" fontId="1" fillId="0" borderId="0" xfId="15" applyProtection="1">
      <alignment vertical="center"/>
      <protection locked="0"/>
    </xf>
    <xf numFmtId="0" fontId="18" fillId="0" borderId="0" xfId="15" applyFont="1" applyAlignment="1" applyProtection="1">
      <alignment horizontal="center" vertical="center"/>
      <protection locked="0"/>
    </xf>
    <xf numFmtId="0" fontId="58" fillId="0" borderId="33" xfId="16" applyFont="1" applyBorder="1" applyAlignment="1" applyProtection="1">
      <alignment horizontal="right" vertical="center"/>
      <protection locked="0"/>
    </xf>
    <xf numFmtId="0" fontId="58" fillId="0" borderId="33" xfId="16" applyFont="1" applyBorder="1" applyAlignment="1" applyProtection="1">
      <alignment horizontal="center" vertical="center" shrinkToFit="1"/>
      <protection locked="0"/>
    </xf>
    <xf numFmtId="0" fontId="58" fillId="0" borderId="197" xfId="16" applyFont="1" applyBorder="1" applyAlignment="1" applyProtection="1">
      <alignment horizontal="center" vertical="center" shrinkToFit="1"/>
      <protection locked="0"/>
    </xf>
    <xf numFmtId="0" fontId="58" fillId="0" borderId="198" xfId="16" applyFont="1" applyBorder="1" applyAlignment="1" applyProtection="1">
      <alignment horizontal="center" vertical="center" shrinkToFit="1"/>
      <protection locked="0"/>
    </xf>
    <xf numFmtId="0" fontId="58" fillId="0" borderId="200" xfId="16" applyFont="1" applyBorder="1" applyAlignment="1" applyProtection="1">
      <alignment horizontal="center" vertical="center" shrinkToFit="1"/>
      <protection locked="0"/>
    </xf>
    <xf numFmtId="0" fontId="58" fillId="0" borderId="203" xfId="16" applyFont="1" applyBorder="1" applyAlignment="1">
      <alignment horizontal="center" vertical="center" shrinkToFit="1"/>
    </xf>
    <xf numFmtId="184" fontId="58" fillId="0" borderId="203" xfId="16" applyNumberFormat="1" applyFont="1" applyBorder="1" applyAlignment="1">
      <alignment horizontal="center" vertical="center" shrinkToFit="1"/>
    </xf>
    <xf numFmtId="0" fontId="58" fillId="0" borderId="163" xfId="16" applyFont="1" applyBorder="1" applyAlignment="1">
      <alignment horizontal="center" vertical="center" shrinkToFit="1"/>
    </xf>
    <xf numFmtId="0" fontId="58" fillId="0" borderId="197" xfId="16" applyFont="1" applyBorder="1" applyAlignment="1">
      <alignment horizontal="center" vertical="center" shrinkToFit="1"/>
    </xf>
    <xf numFmtId="0" fontId="58" fillId="0" borderId="61" xfId="16" applyFont="1" applyBorder="1" applyAlignment="1">
      <alignment horizontal="center" vertical="center" shrinkToFit="1"/>
    </xf>
    <xf numFmtId="0" fontId="58" fillId="0" borderId="198" xfId="16" applyFont="1" applyBorder="1" applyAlignment="1">
      <alignment horizontal="center" vertical="center" shrinkToFit="1"/>
    </xf>
    <xf numFmtId="0" fontId="58" fillId="0" borderId="200" xfId="16" applyFont="1" applyBorder="1" applyAlignment="1">
      <alignment horizontal="center" vertical="center" shrinkToFit="1"/>
    </xf>
    <xf numFmtId="179" fontId="58" fillId="0" borderId="199" xfId="16" applyNumberFormat="1" applyFont="1" applyBorder="1" applyAlignment="1">
      <alignment horizontal="center" vertical="center" shrinkToFit="1"/>
    </xf>
    <xf numFmtId="0" fontId="58" fillId="0" borderId="88" xfId="16" applyFont="1" applyBorder="1" applyAlignment="1" applyProtection="1">
      <alignment horizontal="center" vertical="center" shrinkToFit="1"/>
      <protection locked="0"/>
    </xf>
    <xf numFmtId="0" fontId="58" fillId="0" borderId="124" xfId="16" applyFont="1" applyBorder="1" applyAlignment="1" applyProtection="1">
      <alignment horizontal="center" vertical="center" shrinkToFit="1"/>
      <protection locked="0"/>
    </xf>
    <xf numFmtId="0" fontId="58" fillId="0" borderId="163" xfId="16" applyFont="1" applyBorder="1" applyAlignment="1" applyProtection="1">
      <alignment horizontal="center" vertical="center" shrinkToFit="1"/>
      <protection locked="0"/>
    </xf>
    <xf numFmtId="0" fontId="58" fillId="0" borderId="61" xfId="16" applyFont="1" applyBorder="1" applyAlignment="1" applyProtection="1">
      <alignment horizontal="center" vertical="center" shrinkToFit="1"/>
      <protection locked="0"/>
    </xf>
    <xf numFmtId="0" fontId="58" fillId="0" borderId="199" xfId="16" applyFont="1" applyBorder="1" applyAlignment="1" applyProtection="1">
      <alignment horizontal="center" vertical="center" shrinkToFit="1"/>
      <protection locked="0"/>
    </xf>
    <xf numFmtId="0" fontId="58" fillId="0" borderId="203" xfId="16" applyFont="1" applyBorder="1" applyAlignment="1" applyProtection="1">
      <alignment horizontal="center" vertical="center" shrinkToFit="1"/>
      <protection locked="0"/>
    </xf>
    <xf numFmtId="184" fontId="58" fillId="0" borderId="203" xfId="16" applyNumberFormat="1" applyFont="1" applyBorder="1" applyAlignment="1" applyProtection="1">
      <alignment horizontal="center" vertical="center" shrinkToFit="1"/>
      <protection locked="0"/>
    </xf>
    <xf numFmtId="0" fontId="19" fillId="8" borderId="0" xfId="8" applyFont="1" applyFill="1" applyAlignment="1">
      <alignment horizontal="left" vertical="center"/>
    </xf>
    <xf numFmtId="0" fontId="23" fillId="0" borderId="0" xfId="8" applyFont="1" applyBorder="1" applyAlignment="1">
      <alignment horizontal="center" vertical="center"/>
    </xf>
    <xf numFmtId="0" fontId="45" fillId="4" borderId="0" xfId="8" applyFont="1" applyFill="1" applyAlignment="1">
      <alignment vertical="center"/>
    </xf>
    <xf numFmtId="0" fontId="23" fillId="0" borderId="0" xfId="8" applyFont="1" applyFill="1" applyBorder="1" applyAlignment="1">
      <alignment horizontal="left" vertical="center" wrapText="1"/>
    </xf>
    <xf numFmtId="0" fontId="23" fillId="0" borderId="0" xfId="8" applyFont="1" applyFill="1" applyBorder="1" applyAlignment="1">
      <alignment horizontal="center" vertical="center"/>
    </xf>
    <xf numFmtId="0" fontId="23" fillId="4" borderId="27" xfId="8" applyFont="1" applyFill="1" applyBorder="1" applyAlignment="1">
      <alignment vertical="center"/>
    </xf>
    <xf numFmtId="0" fontId="23" fillId="0" borderId="30" xfId="8" applyFont="1" applyFill="1" applyBorder="1" applyAlignment="1">
      <alignment vertical="center" wrapText="1"/>
    </xf>
    <xf numFmtId="0" fontId="23" fillId="0" borderId="0" xfId="8" applyFont="1" applyFill="1" applyBorder="1">
      <alignment vertical="center"/>
    </xf>
    <xf numFmtId="0" fontId="23" fillId="0" borderId="0" xfId="8" applyFont="1" applyFill="1" applyBorder="1" applyAlignment="1">
      <alignment horizontal="center" vertical="center" wrapText="1"/>
    </xf>
    <xf numFmtId="0" fontId="23" fillId="0" borderId="0" xfId="8" applyFont="1" applyFill="1" applyBorder="1" applyAlignment="1">
      <alignment vertical="center" wrapText="1"/>
    </xf>
    <xf numFmtId="0" fontId="23" fillId="4" borderId="0" xfId="8" applyFont="1" applyFill="1" applyBorder="1" applyAlignment="1">
      <alignment horizontal="center" vertical="center"/>
    </xf>
    <xf numFmtId="0" fontId="19" fillId="4" borderId="0" xfId="0" applyFont="1" applyFill="1" applyAlignment="1">
      <alignment vertical="center"/>
    </xf>
    <xf numFmtId="0" fontId="20" fillId="4" borderId="0" xfId="0" applyFont="1" applyFill="1" applyBorder="1" applyAlignment="1">
      <alignment vertical="center"/>
    </xf>
    <xf numFmtId="0" fontId="19" fillId="0" borderId="0" xfId="0" applyFont="1" applyAlignment="1">
      <alignment vertical="center"/>
    </xf>
    <xf numFmtId="0" fontId="23" fillId="7" borderId="29" xfId="0" applyFont="1" applyFill="1" applyBorder="1" applyAlignment="1">
      <alignment vertical="center"/>
    </xf>
    <xf numFmtId="0" fontId="19" fillId="7" borderId="30"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6" fillId="0" borderId="107" xfId="5" applyFont="1" applyBorder="1" applyAlignment="1">
      <alignment horizontal="left" vertical="center" shrinkToFit="1"/>
    </xf>
    <xf numFmtId="0" fontId="26" fillId="0" borderId="0" xfId="5" applyFont="1" applyBorder="1" applyAlignment="1">
      <alignment horizontal="left" vertical="center" shrinkToFit="1"/>
    </xf>
    <xf numFmtId="0" fontId="26" fillId="0" borderId="0" xfId="5" applyFont="1" applyBorder="1">
      <alignment vertical="center"/>
    </xf>
    <xf numFmtId="0" fontId="26" fillId="0" borderId="108" xfId="5" applyFont="1" applyBorder="1">
      <alignment vertical="center"/>
    </xf>
    <xf numFmtId="0" fontId="24" fillId="7" borderId="123" xfId="5" applyFont="1" applyFill="1" applyBorder="1" applyAlignment="1">
      <alignment horizontal="center" vertical="center" shrinkToFit="1"/>
    </xf>
    <xf numFmtId="0" fontId="24" fillId="7" borderId="33" xfId="5" applyFont="1" applyFill="1" applyBorder="1" applyAlignment="1">
      <alignment horizontal="center" vertical="center" shrinkToFit="1"/>
    </xf>
    <xf numFmtId="0" fontId="24" fillId="7" borderId="34" xfId="5" applyFont="1" applyFill="1" applyBorder="1" applyAlignment="1">
      <alignment horizontal="center" vertical="center" shrinkToFit="1"/>
    </xf>
    <xf numFmtId="0" fontId="24" fillId="10" borderId="154" xfId="5" applyFont="1" applyFill="1" applyBorder="1" applyAlignment="1">
      <alignment horizontal="center" vertical="center" shrinkToFit="1"/>
    </xf>
    <xf numFmtId="0" fontId="24" fillId="7" borderId="89" xfId="5" applyFont="1" applyFill="1" applyBorder="1" applyAlignment="1">
      <alignment horizontal="center" vertical="center" shrinkToFit="1"/>
    </xf>
    <xf numFmtId="0" fontId="24" fillId="7" borderId="88" xfId="5" applyFont="1" applyFill="1" applyBorder="1" applyAlignment="1">
      <alignment horizontal="center" vertical="center" shrinkToFit="1"/>
    </xf>
    <xf numFmtId="0" fontId="24" fillId="7" borderId="116" xfId="5" applyFont="1" applyFill="1" applyBorder="1" applyAlignment="1">
      <alignment horizontal="center" vertical="center" shrinkToFit="1"/>
    </xf>
    <xf numFmtId="0" fontId="25" fillId="7" borderId="116" xfId="1" applyFont="1" applyFill="1" applyBorder="1" applyAlignment="1">
      <alignment horizontal="center" vertical="center" shrinkToFit="1"/>
    </xf>
    <xf numFmtId="0" fontId="24" fillId="10" borderId="50" xfId="5" applyFont="1" applyFill="1" applyBorder="1" applyAlignment="1">
      <alignment horizontal="center" vertical="center" shrinkToFit="1"/>
    </xf>
    <xf numFmtId="0" fontId="24" fillId="10" borderId="53" xfId="5" applyFont="1" applyFill="1" applyBorder="1" applyAlignment="1">
      <alignment horizontal="center" vertical="center"/>
    </xf>
    <xf numFmtId="0" fontId="24" fillId="10" borderId="32" xfId="5" applyFont="1" applyFill="1" applyBorder="1" applyAlignment="1">
      <alignment vertical="center"/>
    </xf>
    <xf numFmtId="0" fontId="24" fillId="10" borderId="27" xfId="5" applyFont="1" applyFill="1" applyBorder="1" applyAlignment="1">
      <alignment vertical="center"/>
    </xf>
    <xf numFmtId="0" fontId="24" fillId="10" borderId="136" xfId="5" applyFont="1" applyFill="1" applyBorder="1" applyAlignment="1">
      <alignment vertical="center"/>
    </xf>
    <xf numFmtId="0" fontId="24" fillId="10" borderId="0" xfId="5" applyFont="1" applyFill="1" applyBorder="1" applyAlignment="1">
      <alignment vertical="center"/>
    </xf>
    <xf numFmtId="0" fontId="24" fillId="10" borderId="33" xfId="5" applyFont="1" applyFill="1" applyBorder="1" applyAlignment="1">
      <alignment horizontal="center" vertical="center"/>
    </xf>
    <xf numFmtId="0" fontId="24" fillId="10" borderId="156" xfId="5" applyFont="1" applyFill="1" applyBorder="1" applyAlignment="1">
      <alignment vertical="center"/>
    </xf>
    <xf numFmtId="0" fontId="24" fillId="10" borderId="88" xfId="5" applyFont="1" applyFill="1" applyBorder="1" applyAlignment="1">
      <alignment vertical="center"/>
    </xf>
    <xf numFmtId="0" fontId="24" fillId="10" borderId="34" xfId="5" applyFont="1" applyFill="1" applyBorder="1" applyAlignment="1">
      <alignment vertical="center"/>
    </xf>
    <xf numFmtId="0" fontId="24" fillId="10" borderId="90" xfId="5" applyFont="1" applyFill="1" applyBorder="1" applyAlignment="1">
      <alignment vertical="center"/>
    </xf>
    <xf numFmtId="0" fontId="24" fillId="10" borderId="142" xfId="5" applyFont="1" applyFill="1" applyBorder="1" applyAlignment="1">
      <alignment horizontal="center" vertical="center"/>
    </xf>
    <xf numFmtId="0" fontId="24" fillId="10" borderId="151" xfId="5" applyFont="1" applyFill="1" applyBorder="1" applyAlignment="1">
      <alignment vertical="center"/>
    </xf>
    <xf numFmtId="0" fontId="24" fillId="10" borderId="157" xfId="5" applyFont="1" applyFill="1" applyBorder="1" applyAlignment="1">
      <alignment vertical="center"/>
    </xf>
    <xf numFmtId="0" fontId="24" fillId="10" borderId="154" xfId="5" applyFont="1" applyFill="1" applyBorder="1" applyAlignment="1">
      <alignment vertical="center"/>
    </xf>
    <xf numFmtId="0" fontId="24" fillId="10" borderId="158" xfId="5" applyFont="1" applyFill="1" applyBorder="1" applyAlignment="1">
      <alignment vertical="center"/>
    </xf>
    <xf numFmtId="0" fontId="24" fillId="10" borderId="152" xfId="5" applyFont="1" applyFill="1" applyBorder="1" applyAlignment="1">
      <alignment vertical="center"/>
    </xf>
    <xf numFmtId="0" fontId="25" fillId="10" borderId="9" xfId="1" applyFont="1" applyFill="1" applyBorder="1" applyAlignment="1">
      <alignment horizontal="center" vertical="center"/>
    </xf>
    <xf numFmtId="0" fontId="19" fillId="7" borderId="117" xfId="1" applyFont="1" applyFill="1" applyBorder="1" applyAlignment="1">
      <alignment horizontal="center" vertical="center" wrapText="1"/>
    </xf>
    <xf numFmtId="187" fontId="19" fillId="7" borderId="117" xfId="1" applyNumberFormat="1" applyFont="1" applyFill="1" applyBorder="1" applyAlignment="1">
      <alignment horizontal="center" vertical="center" wrapText="1"/>
    </xf>
    <xf numFmtId="0" fontId="20" fillId="0" borderId="0" xfId="1" applyFont="1" applyAlignment="1">
      <alignment horizontal="right"/>
    </xf>
    <xf numFmtId="0" fontId="20" fillId="0" borderId="0" xfId="1" applyFont="1" applyAlignment="1">
      <alignment horizontal="center"/>
    </xf>
    <xf numFmtId="0" fontId="23" fillId="0" borderId="27" xfId="8" applyFont="1" applyFill="1" applyBorder="1" applyAlignment="1">
      <alignment vertical="center"/>
    </xf>
    <xf numFmtId="0" fontId="19" fillId="0" borderId="0" xfId="8" applyFont="1" applyFill="1" applyBorder="1" applyAlignment="1">
      <alignment horizontal="center" vertical="center"/>
    </xf>
    <xf numFmtId="0" fontId="19" fillId="8" borderId="0" xfId="8" applyFont="1" applyFill="1" applyAlignment="1">
      <alignment vertical="center"/>
    </xf>
    <xf numFmtId="0" fontId="21" fillId="8" borderId="0" xfId="8" applyFont="1" applyFill="1" applyAlignment="1">
      <alignment vertical="center"/>
    </xf>
    <xf numFmtId="0" fontId="23" fillId="4" borderId="0" xfId="8" applyFont="1" applyFill="1" applyBorder="1">
      <alignment vertical="center"/>
    </xf>
    <xf numFmtId="0" fontId="23" fillId="0" borderId="0" xfId="8" applyFont="1" applyBorder="1">
      <alignment vertical="center"/>
    </xf>
    <xf numFmtId="0" fontId="19" fillId="4" borderId="0" xfId="8" applyFont="1" applyFill="1" applyBorder="1" applyAlignment="1">
      <alignment vertical="center"/>
    </xf>
    <xf numFmtId="0" fontId="23" fillId="0" borderId="122" xfId="8" applyFont="1" applyFill="1" applyBorder="1" applyAlignment="1">
      <alignment vertical="center"/>
    </xf>
    <xf numFmtId="0" fontId="23" fillId="7" borderId="89" xfId="8" applyFont="1" applyFill="1" applyBorder="1">
      <alignment vertical="center"/>
    </xf>
    <xf numFmtId="0" fontId="46" fillId="0" borderId="122" xfId="8" applyFont="1" applyFill="1" applyBorder="1" applyAlignment="1">
      <alignment vertical="center"/>
    </xf>
    <xf numFmtId="0" fontId="1" fillId="0" borderId="0" xfId="8" applyBorder="1">
      <alignment vertical="center"/>
    </xf>
    <xf numFmtId="0" fontId="23" fillId="0" borderId="122" xfId="8" applyFont="1" applyFill="1" applyBorder="1" applyAlignment="1">
      <alignment horizontal="center" vertical="center"/>
    </xf>
    <xf numFmtId="0" fontId="23" fillId="0" borderId="122" xfId="8" applyFont="1" applyBorder="1" applyAlignment="1">
      <alignment horizontal="center" vertical="center"/>
    </xf>
    <xf numFmtId="0" fontId="23" fillId="0" borderId="27" xfId="8" applyFont="1" applyBorder="1">
      <alignment vertical="center"/>
    </xf>
    <xf numFmtId="0" fontId="23" fillId="0" borderId="0" xfId="8" applyFont="1" applyFill="1">
      <alignment vertical="center"/>
    </xf>
    <xf numFmtId="0" fontId="59" fillId="0" borderId="0" xfId="8" applyFont="1" applyFill="1" applyBorder="1" applyAlignment="1">
      <alignment horizontal="center" vertical="center"/>
    </xf>
    <xf numFmtId="0" fontId="1" fillId="0" borderId="0" xfId="8" applyFill="1" applyBorder="1" applyAlignment="1">
      <alignment horizontal="left" vertical="center"/>
    </xf>
    <xf numFmtId="0" fontId="19" fillId="0" borderId="23" xfId="8" applyFont="1" applyFill="1" applyBorder="1" applyAlignment="1">
      <alignment vertical="center"/>
    </xf>
    <xf numFmtId="0" fontId="19" fillId="0" borderId="25" xfId="8" applyFont="1" applyFill="1" applyBorder="1" applyAlignment="1">
      <alignment vertical="center"/>
    </xf>
    <xf numFmtId="0" fontId="19" fillId="0" borderId="0" xfId="8" applyFont="1" applyBorder="1" applyAlignment="1">
      <alignment horizontal="center" vertical="center"/>
    </xf>
    <xf numFmtId="0" fontId="19" fillId="0" borderId="27" xfId="8" applyFont="1" applyFill="1" applyBorder="1" applyAlignment="1">
      <alignment vertical="center"/>
    </xf>
    <xf numFmtId="0" fontId="19" fillId="0" borderId="0" xfId="8" applyFont="1" applyFill="1" applyBorder="1" applyAlignment="1">
      <alignment vertical="center"/>
    </xf>
    <xf numFmtId="0" fontId="23" fillId="0" borderId="90" xfId="8" applyFont="1" applyFill="1" applyBorder="1" applyAlignment="1">
      <alignment vertical="center" wrapText="1"/>
    </xf>
    <xf numFmtId="0" fontId="23" fillId="8" borderId="23" xfId="8" applyFont="1" applyFill="1" applyBorder="1" applyAlignment="1">
      <alignment vertical="center" wrapText="1"/>
    </xf>
    <xf numFmtId="0" fontId="23" fillId="8" borderId="25" xfId="8" applyFont="1" applyFill="1" applyBorder="1" applyAlignment="1">
      <alignment vertical="center" wrapText="1"/>
    </xf>
    <xf numFmtId="0" fontId="23" fillId="8" borderId="25" xfId="8" applyFont="1" applyFill="1" applyBorder="1" applyAlignment="1">
      <alignment vertical="center"/>
    </xf>
    <xf numFmtId="0" fontId="23" fillId="8" borderId="27" xfId="8" applyFont="1" applyFill="1" applyBorder="1" applyAlignment="1">
      <alignment vertical="center" wrapText="1"/>
    </xf>
    <xf numFmtId="0" fontId="23" fillId="8" borderId="0" xfId="8" applyFont="1" applyFill="1" applyBorder="1" applyAlignment="1">
      <alignment vertical="center" wrapText="1"/>
    </xf>
    <xf numFmtId="0" fontId="23" fillId="0" borderId="0" xfId="8" applyFont="1" applyBorder="1" applyAlignment="1">
      <alignment vertical="center"/>
    </xf>
    <xf numFmtId="0" fontId="23" fillId="0" borderId="27" xfId="8" applyFont="1" applyBorder="1" applyAlignment="1">
      <alignment vertical="center"/>
    </xf>
    <xf numFmtId="0" fontId="19" fillId="4" borderId="0" xfId="8" applyFont="1" applyFill="1" applyBorder="1" applyAlignment="1">
      <alignment horizontal="left" vertical="center"/>
    </xf>
    <xf numFmtId="0" fontId="46" fillId="0" borderId="0" xfId="8" applyFont="1" applyFill="1" applyBorder="1" applyAlignment="1">
      <alignment horizontal="center" vertical="center"/>
    </xf>
    <xf numFmtId="0" fontId="45" fillId="4" borderId="0" xfId="8" applyFont="1" applyFill="1" applyBorder="1" applyAlignment="1">
      <alignment vertical="center"/>
    </xf>
    <xf numFmtId="0" fontId="45" fillId="0" borderId="0" xfId="8" applyFont="1" applyFill="1" applyBorder="1" applyAlignment="1">
      <alignment vertical="center"/>
    </xf>
    <xf numFmtId="0" fontId="19" fillId="8" borderId="30" xfId="8" applyFont="1" applyFill="1" applyBorder="1" applyAlignment="1">
      <alignment vertical="center"/>
    </xf>
    <xf numFmtId="0" fontId="19" fillId="8" borderId="0" xfId="11" applyFont="1" applyFill="1" applyAlignment="1">
      <alignment vertical="center"/>
    </xf>
    <xf numFmtId="0" fontId="23" fillId="4" borderId="0" xfId="0" applyFont="1" applyFill="1" applyAlignment="1">
      <alignment vertical="center"/>
    </xf>
    <xf numFmtId="0" fontId="23" fillId="0" borderId="0" xfId="0" applyFont="1" applyAlignment="1">
      <alignment vertical="center"/>
    </xf>
    <xf numFmtId="0" fontId="23" fillId="4" borderId="0" xfId="0" applyFont="1" applyFill="1" applyBorder="1" applyAlignment="1">
      <alignment vertical="center"/>
    </xf>
    <xf numFmtId="0" fontId="23" fillId="0" borderId="0" xfId="0" applyFont="1" applyFill="1" applyBorder="1" applyAlignment="1">
      <alignment vertical="center"/>
    </xf>
    <xf numFmtId="0" fontId="23" fillId="5" borderId="29" xfId="12" applyFont="1" applyFill="1" applyBorder="1" applyAlignment="1">
      <alignment vertical="center" wrapText="1"/>
    </xf>
    <xf numFmtId="0" fontId="23" fillId="5" borderId="55" xfId="12" applyFont="1" applyFill="1" applyBorder="1" applyAlignment="1">
      <alignment vertical="center" wrapText="1"/>
    </xf>
    <xf numFmtId="0" fontId="24" fillId="10" borderId="12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4" fillId="10" borderId="128" xfId="5" applyFont="1" applyFill="1" applyBorder="1" applyAlignment="1">
      <alignment horizontal="center" vertical="center" shrinkToFit="1"/>
    </xf>
    <xf numFmtId="0" fontId="24" fillId="0" borderId="51" xfId="5" applyFont="1" applyFill="1" applyBorder="1" applyAlignment="1">
      <alignment horizontal="center" vertical="center" shrinkToFit="1"/>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52" fillId="0" borderId="0" xfId="5" applyFont="1" applyBorder="1" applyAlignment="1">
      <alignment vertical="center" wrapText="1"/>
    </xf>
    <xf numFmtId="188" fontId="24" fillId="7" borderId="123" xfId="5" applyNumberFormat="1" applyFont="1" applyFill="1" applyBorder="1" applyAlignment="1">
      <alignment horizontal="center" vertical="center" shrinkToFit="1"/>
    </xf>
    <xf numFmtId="188" fontId="24" fillId="7" borderId="33" xfId="5" applyNumberFormat="1" applyFont="1" applyFill="1" applyBorder="1" applyAlignment="1">
      <alignment horizontal="center" vertical="center" shrinkToFit="1"/>
    </xf>
    <xf numFmtId="188" fontId="24" fillId="7" borderId="34" xfId="5" applyNumberFormat="1" applyFont="1" applyFill="1" applyBorder="1" applyAlignment="1">
      <alignment horizontal="center" vertical="center" shrinkToFit="1"/>
    </xf>
    <xf numFmtId="188" fontId="24" fillId="7" borderId="88" xfId="5" applyNumberFormat="1" applyFont="1" applyFill="1" applyBorder="1" applyAlignment="1">
      <alignment horizontal="center" vertical="center" shrinkToFit="1"/>
    </xf>
    <xf numFmtId="188" fontId="24" fillId="7" borderId="89" xfId="5" applyNumberFormat="1" applyFont="1" applyFill="1" applyBorder="1" applyAlignment="1">
      <alignment horizontal="center" vertical="center" shrinkToFit="1"/>
    </xf>
    <xf numFmtId="188" fontId="24" fillId="7" borderId="33" xfId="17" applyNumberFormat="1" applyFont="1" applyFill="1" applyBorder="1" applyAlignment="1">
      <alignment horizontal="center" vertical="center" shrinkToFit="1"/>
    </xf>
    <xf numFmtId="188" fontId="24" fillId="7" borderId="57" xfId="5" applyNumberFormat="1" applyFont="1" applyFill="1" applyBorder="1" applyAlignment="1">
      <alignment horizontal="center" vertical="center" shrinkToFit="1"/>
    </xf>
    <xf numFmtId="188" fontId="24" fillId="7" borderId="29" xfId="5" applyNumberFormat="1" applyFont="1" applyFill="1" applyBorder="1" applyAlignment="1">
      <alignment horizontal="center" vertical="center" shrinkToFit="1"/>
    </xf>
    <xf numFmtId="0" fontId="24" fillId="10" borderId="141" xfId="5" applyFont="1" applyFill="1" applyBorder="1" applyAlignment="1">
      <alignment vertical="center"/>
    </xf>
    <xf numFmtId="0" fontId="18" fillId="0" borderId="0" xfId="15" applyFont="1" applyAlignment="1" applyProtection="1">
      <alignment vertical="center"/>
      <protection locked="0"/>
    </xf>
    <xf numFmtId="0" fontId="58" fillId="11" borderId="124" xfId="16" applyFont="1" applyFill="1" applyBorder="1" applyAlignment="1" applyProtection="1">
      <alignment horizontal="center" vertical="center" shrinkToFit="1"/>
      <protection locked="0"/>
    </xf>
    <xf numFmtId="0" fontId="58" fillId="11" borderId="163" xfId="16" applyFont="1" applyFill="1" applyBorder="1" applyAlignment="1" applyProtection="1">
      <alignment horizontal="center" vertical="center" shrinkToFit="1"/>
      <protection locked="0"/>
    </xf>
    <xf numFmtId="0" fontId="58" fillId="11" borderId="61" xfId="16" applyFont="1" applyFill="1" applyBorder="1" applyAlignment="1" applyProtection="1">
      <alignment horizontal="center" vertical="center" shrinkToFit="1"/>
      <protection locked="0"/>
    </xf>
    <xf numFmtId="0" fontId="58" fillId="11" borderId="199" xfId="16" applyFont="1" applyFill="1" applyBorder="1" applyAlignment="1" applyProtection="1">
      <alignment horizontal="center" vertical="center" shrinkToFit="1"/>
      <protection locked="0"/>
    </xf>
    <xf numFmtId="0" fontId="58" fillId="11" borderId="33" xfId="16" applyFont="1" applyFill="1" applyBorder="1" applyAlignment="1" applyProtection="1">
      <alignment horizontal="center" vertical="center" shrinkToFit="1"/>
      <protection locked="0"/>
    </xf>
    <xf numFmtId="0" fontId="58" fillId="11" borderId="88" xfId="16" applyFont="1" applyFill="1" applyBorder="1" applyAlignment="1" applyProtection="1">
      <alignment horizontal="center" vertical="center" shrinkToFit="1"/>
      <protection locked="0"/>
    </xf>
    <xf numFmtId="0" fontId="19" fillId="8" borderId="0" xfId="8" applyFont="1" applyFill="1" applyAlignment="1">
      <alignment horizontal="left" vertical="center"/>
    </xf>
    <xf numFmtId="187" fontId="19" fillId="7" borderId="119" xfId="1" applyNumberFormat="1" applyFont="1" applyFill="1" applyBorder="1" applyAlignment="1">
      <alignment horizontal="center" vertical="center" wrapText="1"/>
    </xf>
    <xf numFmtId="0" fontId="23" fillId="5" borderId="29" xfId="11" applyFont="1" applyFill="1" applyBorder="1" applyAlignment="1">
      <alignment vertical="center" wrapText="1"/>
    </xf>
    <xf numFmtId="0" fontId="23" fillId="5" borderId="55" xfId="11" applyFont="1" applyFill="1" applyBorder="1" applyAlignment="1">
      <alignment vertical="center" wrapText="1"/>
    </xf>
    <xf numFmtId="0" fontId="24" fillId="10" borderId="128" xfId="5"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4" fillId="10" borderId="129" xfId="5" applyFont="1" applyFill="1" applyBorder="1" applyAlignment="1">
      <alignment horizontal="center" vertical="center" shrinkToFit="1"/>
    </xf>
    <xf numFmtId="178" fontId="58" fillId="0" borderId="33" xfId="16" applyNumberFormat="1" applyFont="1" applyBorder="1" applyAlignment="1" applyProtection="1">
      <alignment horizontal="center" vertical="center" shrinkToFit="1"/>
      <protection locked="0"/>
    </xf>
    <xf numFmtId="0" fontId="58" fillId="0" borderId="124" xfId="16" applyFont="1" applyBorder="1" applyAlignment="1" applyProtection="1">
      <alignment horizontal="center" vertical="center" shrinkToFit="1"/>
      <protection locked="0"/>
    </xf>
    <xf numFmtId="0" fontId="18" fillId="0" borderId="0" xfId="15" applyFont="1" applyAlignment="1" applyProtection="1">
      <alignment horizontal="center" vertical="center"/>
      <protection locked="0"/>
    </xf>
    <xf numFmtId="0" fontId="28" fillId="0" borderId="0" xfId="5" applyFont="1">
      <alignment vertical="center"/>
    </xf>
    <xf numFmtId="0" fontId="28" fillId="0" borderId="0" xfId="5" applyFont="1" applyFill="1" applyBorder="1" applyAlignment="1">
      <alignment horizontal="right" vertical="center"/>
    </xf>
    <xf numFmtId="0" fontId="24" fillId="10" borderId="13" xfId="5" applyFont="1" applyFill="1" applyBorder="1" applyAlignment="1">
      <alignment horizontal="center" vertical="center" shrinkToFit="1"/>
    </xf>
    <xf numFmtId="0" fontId="1" fillId="11" borderId="0" xfId="15" applyFill="1" applyProtection="1">
      <alignment vertical="center"/>
      <protection locked="0"/>
    </xf>
    <xf numFmtId="0" fontId="0" fillId="11" borderId="0" xfId="15" applyFont="1" applyFill="1" applyProtection="1">
      <alignment vertical="center"/>
      <protection locked="0"/>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0" xfId="8" applyFont="1" applyBorder="1" applyAlignment="1">
      <alignment horizontal="center" vertical="center"/>
    </xf>
    <xf numFmtId="0" fontId="23" fillId="0" borderId="30" xfId="8" applyFont="1" applyFill="1" applyBorder="1" applyAlignment="1">
      <alignment horizontal="center" vertical="center"/>
    </xf>
    <xf numFmtId="0" fontId="23" fillId="0" borderId="29" xfId="8" applyFont="1" applyFill="1" applyBorder="1" applyAlignment="1">
      <alignment horizontal="center" vertical="center"/>
    </xf>
    <xf numFmtId="0" fontId="24" fillId="6" borderId="134" xfId="5" applyFont="1" applyFill="1" applyBorder="1" applyAlignment="1">
      <alignment horizontal="center" vertical="center" shrinkToFit="1"/>
    </xf>
    <xf numFmtId="0" fontId="24" fillId="6" borderId="135" xfId="5" applyFont="1" applyFill="1" applyBorder="1" applyAlignment="1">
      <alignment horizontal="center" vertical="center" shrinkToFit="1"/>
    </xf>
    <xf numFmtId="0" fontId="24" fillId="6" borderId="111" xfId="5" applyFont="1" applyFill="1" applyBorder="1" applyAlignment="1">
      <alignment horizontal="center" vertical="center" shrinkToFit="1"/>
    </xf>
    <xf numFmtId="0" fontId="23" fillId="0" borderId="30" xfId="8" applyFont="1" applyFill="1" applyBorder="1" applyAlignment="1">
      <alignment vertical="center"/>
    </xf>
    <xf numFmtId="0" fontId="23" fillId="0" borderId="29" xfId="8" applyFont="1" applyFill="1" applyBorder="1" applyAlignment="1">
      <alignment vertical="center"/>
    </xf>
    <xf numFmtId="176" fontId="24" fillId="6" borderId="111" xfId="5" applyNumberFormat="1" applyFont="1" applyFill="1" applyBorder="1" applyAlignment="1">
      <alignment horizontal="center" vertical="center"/>
    </xf>
    <xf numFmtId="188" fontId="65" fillId="7" borderId="123" xfId="5" applyNumberFormat="1" applyFont="1" applyFill="1" applyBorder="1" applyAlignment="1">
      <alignment horizontal="center" vertical="center" shrinkToFit="1"/>
    </xf>
    <xf numFmtId="188" fontId="65" fillId="7" borderId="33" xfId="5" applyNumberFormat="1" applyFont="1" applyFill="1" applyBorder="1" applyAlignment="1">
      <alignment horizontal="center" vertical="center" shrinkToFit="1"/>
    </xf>
    <xf numFmtId="188" fontId="65" fillId="7" borderId="88" xfId="5" applyNumberFormat="1" applyFont="1" applyFill="1" applyBorder="1" applyAlignment="1">
      <alignment horizontal="center" vertical="center" shrinkToFit="1"/>
    </xf>
    <xf numFmtId="188" fontId="65" fillId="7" borderId="34" xfId="5" applyNumberFormat="1" applyFont="1" applyFill="1" applyBorder="1" applyAlignment="1">
      <alignment horizontal="center" vertical="center" shrinkToFit="1"/>
    </xf>
    <xf numFmtId="188" fontId="65" fillId="7" borderId="89" xfId="5" applyNumberFormat="1" applyFont="1" applyFill="1" applyBorder="1" applyAlignment="1">
      <alignment horizontal="center" vertical="center" shrinkToFit="1"/>
    </xf>
    <xf numFmtId="188" fontId="65" fillId="7" borderId="57" xfId="5" applyNumberFormat="1" applyFont="1" applyFill="1" applyBorder="1" applyAlignment="1">
      <alignment horizontal="center" vertical="center" shrinkToFit="1"/>
    </xf>
    <xf numFmtId="0" fontId="65" fillId="7" borderId="123" xfId="5" applyFont="1" applyFill="1" applyBorder="1" applyAlignment="1">
      <alignment horizontal="center" vertical="center" shrinkToFit="1"/>
    </xf>
    <xf numFmtId="0" fontId="65" fillId="7" borderId="33" xfId="5" applyFont="1" applyFill="1" applyBorder="1" applyAlignment="1">
      <alignment horizontal="center" vertical="center" shrinkToFit="1"/>
    </xf>
    <xf numFmtId="0" fontId="65" fillId="7" borderId="88" xfId="5" applyFont="1" applyFill="1" applyBorder="1" applyAlignment="1">
      <alignment horizontal="center" vertical="center" shrinkToFit="1"/>
    </xf>
    <xf numFmtId="0" fontId="65" fillId="7" borderId="34" xfId="5" applyFont="1" applyFill="1" applyBorder="1" applyAlignment="1">
      <alignment horizontal="center" vertical="center" shrinkToFit="1"/>
    </xf>
    <xf numFmtId="0" fontId="65" fillId="7" borderId="89" xfId="5" applyFont="1" applyFill="1" applyBorder="1" applyAlignment="1">
      <alignment horizontal="center" vertical="center" shrinkToFit="1"/>
    </xf>
    <xf numFmtId="188" fontId="65" fillId="7" borderId="126" xfId="5" applyNumberFormat="1" applyFont="1" applyFill="1" applyBorder="1" applyAlignment="1">
      <alignment horizontal="center" vertical="center" shrinkToFit="1"/>
    </xf>
    <xf numFmtId="188" fontId="65" fillId="7" borderId="56" xfId="5" applyNumberFormat="1" applyFont="1" applyFill="1" applyBorder="1" applyAlignment="1">
      <alignment horizontal="center" vertical="center" shrinkToFit="1"/>
    </xf>
    <xf numFmtId="0" fontId="45" fillId="0" borderId="0" xfId="0" applyFont="1" applyFill="1" applyAlignment="1">
      <alignment vertical="center"/>
    </xf>
    <xf numFmtId="0" fontId="0" fillId="0" borderId="0" xfId="0" applyBorder="1" applyAlignment="1">
      <alignment horizontal="left" vertical="center"/>
    </xf>
    <xf numFmtId="0" fontId="23" fillId="0" borderId="0" xfId="14" applyFont="1" applyFill="1" applyBorder="1" applyAlignment="1">
      <alignment vertical="center"/>
    </xf>
    <xf numFmtId="0" fontId="23" fillId="0" borderId="0" xfId="14" applyFont="1" applyFill="1" applyBorder="1" applyAlignment="1">
      <alignment vertical="center" textRotation="255"/>
    </xf>
    <xf numFmtId="0" fontId="23" fillId="0" borderId="0" xfId="14" applyFont="1" applyFill="1" applyBorder="1" applyAlignment="1">
      <alignment horizontal="left" vertical="center"/>
    </xf>
    <xf numFmtId="0" fontId="23" fillId="0" borderId="56" xfId="14" applyFont="1" applyFill="1" applyBorder="1" applyAlignment="1">
      <alignment vertical="center"/>
    </xf>
    <xf numFmtId="0" fontId="23" fillId="0" borderId="154" xfId="14" applyFont="1" applyFill="1" applyBorder="1" applyAlignment="1">
      <alignment vertical="center"/>
    </xf>
    <xf numFmtId="0" fontId="0" fillId="0" borderId="0" xfId="0" applyAlignment="1">
      <alignment horizontal="left"/>
    </xf>
    <xf numFmtId="0" fontId="23" fillId="0" borderId="33" xfId="14" applyFont="1" applyFill="1" applyBorder="1" applyAlignment="1">
      <alignment horizontal="left" vertical="center"/>
    </xf>
    <xf numFmtId="0" fontId="23" fillId="0" borderId="33" xfId="14" applyFont="1" applyFill="1" applyBorder="1" applyAlignment="1">
      <alignment vertical="center"/>
    </xf>
    <xf numFmtId="0" fontId="19" fillId="12" borderId="9" xfId="14" applyFont="1" applyFill="1" applyBorder="1" applyAlignment="1">
      <alignment horizontal="center" vertical="center"/>
    </xf>
    <xf numFmtId="0" fontId="48" fillId="0" borderId="0" xfId="0" applyFont="1"/>
    <xf numFmtId="0" fontId="48" fillId="0" borderId="0" xfId="0" applyFont="1" applyBorder="1"/>
    <xf numFmtId="0" fontId="72" fillId="10" borderId="56" xfId="0" applyFont="1" applyFill="1" applyBorder="1" applyAlignment="1">
      <alignment horizontal="center" vertical="center"/>
    </xf>
    <xf numFmtId="0" fontId="72" fillId="10" borderId="33" xfId="0" applyFont="1" applyFill="1" applyBorder="1" applyAlignment="1">
      <alignment horizontal="center" vertical="center"/>
    </xf>
    <xf numFmtId="0" fontId="72" fillId="10" borderId="154" xfId="0" applyFont="1" applyFill="1" applyBorder="1" applyAlignment="1">
      <alignment horizontal="center" vertical="center"/>
    </xf>
    <xf numFmtId="0" fontId="72" fillId="10" borderId="33" xfId="0" applyFont="1" applyFill="1" applyBorder="1" applyAlignment="1">
      <alignment horizontal="left" vertical="center"/>
    </xf>
    <xf numFmtId="0" fontId="75" fillId="0" borderId="33" xfId="0" applyFont="1" applyBorder="1" applyAlignment="1">
      <alignment horizontal="left" vertical="center" wrapText="1"/>
    </xf>
    <xf numFmtId="0" fontId="75" fillId="0" borderId="33" xfId="0" applyFont="1" applyBorder="1" applyAlignment="1">
      <alignment horizontal="center" vertical="center"/>
    </xf>
    <xf numFmtId="0" fontId="48" fillId="7" borderId="123" xfId="0" applyFont="1" applyFill="1" applyBorder="1" applyAlignment="1">
      <alignment horizontal="left" vertical="center"/>
    </xf>
    <xf numFmtId="0" fontId="48" fillId="7" borderId="156" xfId="0" applyFont="1" applyFill="1" applyBorder="1" applyAlignment="1">
      <alignment horizontal="left"/>
    </xf>
    <xf numFmtId="0" fontId="48" fillId="7" borderId="90" xfId="0" applyFont="1" applyFill="1" applyBorder="1" applyAlignment="1">
      <alignment horizontal="left"/>
    </xf>
    <xf numFmtId="0" fontId="48" fillId="7" borderId="89" xfId="0" applyFont="1" applyFill="1" applyBorder="1" applyAlignment="1">
      <alignment horizontal="left"/>
    </xf>
    <xf numFmtId="0" fontId="48" fillId="7" borderId="156" xfId="0" applyFont="1" applyFill="1" applyBorder="1" applyAlignment="1">
      <alignment horizontal="left" vertical="center"/>
    </xf>
    <xf numFmtId="0" fontId="48" fillId="7" borderId="90" xfId="0" applyFont="1" applyFill="1" applyBorder="1" applyAlignment="1">
      <alignment horizontal="left" vertical="center"/>
    </xf>
    <xf numFmtId="0" fontId="48" fillId="7" borderId="89" xfId="0" applyFont="1" applyFill="1" applyBorder="1" applyAlignment="1">
      <alignment horizontal="left" vertical="center"/>
    </xf>
    <xf numFmtId="0" fontId="23" fillId="0" borderId="57" xfId="14" applyFont="1" applyFill="1" applyBorder="1" applyAlignment="1">
      <alignment horizontal="left" vertical="center"/>
    </xf>
    <xf numFmtId="0" fontId="23" fillId="0" borderId="34" xfId="14" applyFont="1" applyFill="1" applyBorder="1" applyAlignment="1">
      <alignment horizontal="left" vertical="center"/>
    </xf>
    <xf numFmtId="0" fontId="23" fillId="0" borderId="155" xfId="14" applyFont="1" applyFill="1" applyBorder="1" applyAlignment="1">
      <alignment horizontal="left" vertical="center"/>
    </xf>
    <xf numFmtId="0" fontId="20" fillId="4" borderId="0" xfId="4" applyFont="1" applyFill="1" applyBorder="1" applyAlignment="1">
      <alignment horizontal="left" vertical="center"/>
    </xf>
    <xf numFmtId="0" fontId="76" fillId="4" borderId="0" xfId="4" applyFont="1" applyFill="1" applyBorder="1" applyAlignment="1">
      <alignment horizontal="left" vertical="center"/>
    </xf>
    <xf numFmtId="0" fontId="48" fillId="10" borderId="87" xfId="0" applyFont="1" applyFill="1" applyBorder="1" applyAlignment="1">
      <alignment horizontal="left" vertical="center"/>
    </xf>
    <xf numFmtId="0" fontId="23" fillId="0" borderId="34" xfId="14" applyFont="1" applyFill="1" applyBorder="1" applyAlignment="1">
      <alignment horizontal="left" vertical="center"/>
    </xf>
    <xf numFmtId="0" fontId="72" fillId="10" borderId="33" xfId="0" applyFont="1" applyFill="1" applyBorder="1" applyAlignment="1">
      <alignment horizontal="center" vertical="center"/>
    </xf>
    <xf numFmtId="0" fontId="23" fillId="0" borderId="33" xfId="14" applyFont="1" applyFill="1" applyBorder="1" applyAlignment="1">
      <alignment vertical="center"/>
    </xf>
    <xf numFmtId="0" fontId="48" fillId="0" borderId="0" xfId="0" applyFont="1" applyFill="1" applyBorder="1" applyAlignment="1">
      <alignment horizontal="center" vertical="center" textRotation="255"/>
    </xf>
    <xf numFmtId="0" fontId="48" fillId="0" borderId="0" xfId="0" applyFont="1" applyFill="1" applyBorder="1" applyAlignment="1">
      <alignment horizontal="left" vertical="center"/>
    </xf>
    <xf numFmtId="0" fontId="48" fillId="12" borderId="144" xfId="0" applyFont="1" applyFill="1" applyBorder="1" applyAlignment="1">
      <alignment horizontal="center" vertical="center" textRotation="255"/>
    </xf>
    <xf numFmtId="0" fontId="23" fillId="0" borderId="154" xfId="14" applyFont="1" applyFill="1" applyBorder="1" applyAlignment="1">
      <alignment horizontal="left" vertical="center" wrapText="1"/>
    </xf>
    <xf numFmtId="0" fontId="48" fillId="0" borderId="0" xfId="0" applyFont="1" applyFill="1" applyBorder="1" applyAlignment="1">
      <alignment vertical="center" textRotation="255"/>
    </xf>
    <xf numFmtId="0" fontId="48" fillId="0" borderId="0" xfId="0" applyFont="1" applyFill="1" applyBorder="1" applyAlignment="1">
      <alignment vertical="center"/>
    </xf>
    <xf numFmtId="49" fontId="8" fillId="0" borderId="0" xfId="1" applyNumberFormat="1" applyFont="1" applyBorder="1" applyAlignment="1">
      <alignment horizontal="left" vertical="center" wrapText="1" shrinkToFit="1"/>
    </xf>
    <xf numFmtId="0" fontId="2" fillId="0" borderId="0" xfId="1" applyFont="1" applyAlignment="1">
      <alignment horizontal="center" vertical="center" wrapText="1"/>
    </xf>
    <xf numFmtId="0" fontId="6" fillId="0" borderId="0" xfId="1" applyFont="1" applyAlignment="1">
      <alignment horizontal="center" vertical="center" wrapText="1"/>
    </xf>
    <xf numFmtId="0" fontId="8" fillId="0" borderId="0" xfId="1" applyFont="1" applyAlignment="1">
      <alignment vertical="center" shrinkToFit="1"/>
    </xf>
    <xf numFmtId="0" fontId="10" fillId="0" borderId="0" xfId="1" applyFont="1" applyAlignment="1">
      <alignmen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1" xfId="2" applyFont="1" applyBorder="1" applyAlignment="1">
      <alignment horizontal="left" vertical="center" shrinkToFit="1"/>
    </xf>
    <xf numFmtId="0" fontId="8" fillId="0" borderId="2" xfId="2" applyFont="1" applyBorder="1" applyAlignment="1">
      <alignment horizontal="left" vertical="center" shrinkToFit="1"/>
    </xf>
    <xf numFmtId="0" fontId="8" fillId="0" borderId="3" xfId="2" applyFont="1" applyBorder="1" applyAlignment="1">
      <alignment horizontal="left" vertical="center" shrinkToFit="1"/>
    </xf>
    <xf numFmtId="0" fontId="19" fillId="2" borderId="94" xfId="3" applyFont="1" applyFill="1" applyBorder="1" applyAlignment="1">
      <alignment horizontal="center" vertical="center"/>
    </xf>
    <xf numFmtId="0" fontId="19" fillId="2" borderId="95" xfId="3" applyFont="1" applyFill="1" applyBorder="1" applyAlignment="1">
      <alignment horizontal="center" vertical="center"/>
    </xf>
    <xf numFmtId="0" fontId="19" fillId="2" borderId="96" xfId="3" applyFont="1" applyFill="1" applyBorder="1" applyAlignment="1">
      <alignment horizontal="center" vertical="center"/>
    </xf>
    <xf numFmtId="0" fontId="19" fillId="2" borderId="7"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6" xfId="1" applyFont="1" applyFill="1" applyBorder="1" applyAlignment="1">
      <alignment horizontal="center" vertical="center"/>
    </xf>
    <xf numFmtId="0" fontId="47" fillId="0" borderId="97" xfId="3" applyFont="1" applyFill="1" applyBorder="1" applyAlignment="1">
      <alignment vertical="center" wrapText="1"/>
    </xf>
    <xf numFmtId="0" fontId="47" fillId="0" borderId="84" xfId="1" applyFont="1" applyBorder="1" applyAlignment="1">
      <alignment vertical="center" wrapText="1"/>
    </xf>
    <xf numFmtId="0" fontId="47" fillId="0" borderId="98" xfId="1" applyFont="1" applyBorder="1" applyAlignment="1">
      <alignment vertical="center" wrapText="1"/>
    </xf>
    <xf numFmtId="0" fontId="47" fillId="0" borderId="99" xfId="1" applyFont="1" applyBorder="1" applyAlignment="1">
      <alignment vertical="center" wrapText="1"/>
    </xf>
    <xf numFmtId="0" fontId="47" fillId="0" borderId="0" xfId="1" applyFont="1" applyBorder="1" applyAlignment="1">
      <alignment vertical="center" wrapText="1"/>
    </xf>
    <xf numFmtId="0" fontId="47" fillId="0" borderId="100" xfId="1" applyFont="1" applyBorder="1" applyAlignment="1">
      <alignment vertical="center" wrapText="1"/>
    </xf>
    <xf numFmtId="0" fontId="47" fillId="0" borderId="101" xfId="1" applyFont="1" applyBorder="1" applyAlignment="1">
      <alignment vertical="center" wrapText="1"/>
    </xf>
    <xf numFmtId="0" fontId="47" fillId="0" borderId="102" xfId="1" applyFont="1" applyBorder="1" applyAlignment="1">
      <alignment vertical="center" wrapText="1"/>
    </xf>
    <xf numFmtId="0" fontId="47" fillId="0" borderId="103" xfId="1" applyFont="1" applyBorder="1" applyAlignment="1">
      <alignment vertical="center" wrapText="1"/>
    </xf>
    <xf numFmtId="0" fontId="23" fillId="2" borderId="35" xfId="1" applyFont="1" applyFill="1" applyBorder="1" applyAlignment="1">
      <alignment horizontal="center" vertical="center"/>
    </xf>
    <xf numFmtId="0" fontId="23" fillId="2" borderId="36" xfId="1" applyFont="1" applyFill="1" applyBorder="1" applyAlignment="1">
      <alignment horizontal="center" vertical="center"/>
    </xf>
    <xf numFmtId="0" fontId="23" fillId="0" borderId="35" xfId="1" applyFont="1" applyBorder="1" applyAlignment="1">
      <alignment horizontal="center" vertical="center"/>
    </xf>
    <xf numFmtId="0" fontId="23" fillId="0" borderId="37" xfId="1" applyFont="1" applyBorder="1" applyAlignment="1">
      <alignment horizontal="center" vertical="center"/>
    </xf>
    <xf numFmtId="0" fontId="23" fillId="0" borderId="36" xfId="1" applyFont="1" applyBorder="1" applyAlignment="1">
      <alignment horizontal="center" vertical="center"/>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91" xfId="1" applyFont="1" applyBorder="1" applyAlignment="1">
      <alignment vertical="center"/>
    </xf>
    <xf numFmtId="0" fontId="23" fillId="0" borderId="92" xfId="1" applyFont="1" applyBorder="1" applyAlignment="1">
      <alignment vertical="center"/>
    </xf>
    <xf numFmtId="0" fontId="23" fillId="0" borderId="93" xfId="1" applyFont="1" applyBorder="1" applyAlignment="1">
      <alignment vertical="center"/>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2" borderId="44" xfId="1" applyFont="1" applyFill="1" applyBorder="1" applyAlignment="1">
      <alignment horizontal="center" vertical="center"/>
    </xf>
    <xf numFmtId="0" fontId="23" fillId="2" borderId="45" xfId="1" applyFont="1" applyFill="1" applyBorder="1" applyAlignment="1">
      <alignment horizontal="center" vertical="center"/>
    </xf>
    <xf numFmtId="0" fontId="23" fillId="0" borderId="39" xfId="1" applyFont="1" applyBorder="1" applyAlignment="1">
      <alignment horizontal="center" vertical="center"/>
    </xf>
    <xf numFmtId="0" fontId="23" fillId="0" borderId="41" xfId="1" applyFont="1" applyBorder="1" applyAlignment="1">
      <alignment horizontal="center" vertical="center"/>
    </xf>
    <xf numFmtId="0" fontId="23" fillId="0" borderId="40" xfId="1" applyFont="1" applyBorder="1" applyAlignment="1">
      <alignment horizontal="center" vertical="center"/>
    </xf>
    <xf numFmtId="0" fontId="23" fillId="0" borderId="46" xfId="1" applyFont="1" applyBorder="1" applyAlignment="1">
      <alignment horizontal="center" vertical="center"/>
    </xf>
    <xf numFmtId="0" fontId="23" fillId="0" borderId="27" xfId="1" applyFont="1" applyBorder="1" applyAlignment="1">
      <alignment horizontal="center"/>
    </xf>
    <xf numFmtId="0" fontId="23" fillId="0" borderId="0" xfId="1" applyFont="1" applyBorder="1" applyAlignment="1">
      <alignment horizontal="center"/>
    </xf>
    <xf numFmtId="0" fontId="23" fillId="0" borderId="38" xfId="1" applyFont="1" applyBorder="1" applyAlignment="1">
      <alignment horizontal="center"/>
    </xf>
    <xf numFmtId="0" fontId="23" fillId="0" borderId="44" xfId="1" applyFont="1" applyBorder="1" applyAlignment="1">
      <alignment horizontal="center"/>
    </xf>
    <xf numFmtId="0" fontId="23" fillId="0" borderId="46" xfId="1" applyFont="1" applyBorder="1" applyAlignment="1">
      <alignment horizontal="center"/>
    </xf>
    <xf numFmtId="0" fontId="23" fillId="0" borderId="87" xfId="1" applyFont="1" applyBorder="1" applyAlignment="1">
      <alignment horizontal="center"/>
    </xf>
    <xf numFmtId="0" fontId="23" fillId="2" borderId="13" xfId="1" applyFont="1" applyFill="1" applyBorder="1" applyAlignment="1">
      <alignment horizontal="center" vertical="center" textRotation="255" wrapText="1"/>
    </xf>
    <xf numFmtId="0" fontId="23" fillId="2" borderId="18" xfId="1" applyFont="1" applyFill="1" applyBorder="1" applyAlignment="1">
      <alignment horizontal="center" vertical="center" textRotation="255" wrapText="1"/>
    </xf>
    <xf numFmtId="0" fontId="23" fillId="2" borderId="43" xfId="1" applyFont="1" applyFill="1" applyBorder="1" applyAlignment="1">
      <alignment horizontal="center" vertical="center" textRotation="255" wrapText="1"/>
    </xf>
    <xf numFmtId="0" fontId="23" fillId="2" borderId="23" xfId="1" applyFont="1" applyFill="1" applyBorder="1" applyAlignment="1">
      <alignment horizontal="center" vertical="center"/>
    </xf>
    <xf numFmtId="0" fontId="19" fillId="2" borderId="24" xfId="1" applyFont="1" applyFill="1" applyBorder="1"/>
    <xf numFmtId="0" fontId="19" fillId="2" borderId="27" xfId="1" applyFont="1" applyFill="1" applyBorder="1"/>
    <xf numFmtId="0" fontId="19" fillId="2" borderId="28" xfId="1" applyFont="1" applyFill="1" applyBorder="1"/>
    <xf numFmtId="0" fontId="19" fillId="2" borderId="29" xfId="1" applyFont="1" applyFill="1" applyBorder="1"/>
    <xf numFmtId="0" fontId="19" fillId="2" borderId="55" xfId="1" applyFont="1" applyFill="1" applyBorder="1"/>
    <xf numFmtId="0" fontId="23" fillId="0" borderId="23" xfId="1" applyFont="1" applyBorder="1" applyAlignment="1">
      <alignment horizontal="left" vertical="top"/>
    </xf>
    <xf numFmtId="0" fontId="19" fillId="0" borderId="25" xfId="1" applyFont="1" applyBorder="1"/>
    <xf numFmtId="0" fontId="19" fillId="0" borderId="26" xfId="1" applyFont="1" applyBorder="1"/>
    <xf numFmtId="0" fontId="23" fillId="0" borderId="29" xfId="1" applyFont="1" applyBorder="1" applyAlignment="1">
      <alignment vertical="top"/>
    </xf>
    <xf numFmtId="0" fontId="19" fillId="0" borderId="30" xfId="1" applyFont="1" applyBorder="1"/>
    <xf numFmtId="0" fontId="19" fillId="0" borderId="31" xfId="1" applyFont="1" applyBorder="1"/>
    <xf numFmtId="0" fontId="23" fillId="2" borderId="88" xfId="1" applyFont="1" applyFill="1" applyBorder="1" applyAlignment="1">
      <alignment horizontal="center" vertical="center"/>
    </xf>
    <xf numFmtId="0" fontId="23" fillId="2" borderId="89" xfId="1" applyFont="1" applyFill="1" applyBorder="1" applyAlignment="1">
      <alignment horizontal="center" vertical="center"/>
    </xf>
    <xf numFmtId="0" fontId="23" fillId="0" borderId="88" xfId="1" applyFont="1" applyBorder="1" applyAlignment="1">
      <alignment horizontal="left" vertical="center"/>
    </xf>
    <xf numFmtId="0" fontId="19" fillId="0" borderId="90" xfId="1" applyFont="1" applyBorder="1"/>
    <xf numFmtId="0" fontId="19" fillId="0" borderId="24" xfId="1" applyFont="1" applyBorder="1"/>
    <xf numFmtId="0" fontId="23" fillId="0" borderId="23" xfId="1" applyFont="1" applyBorder="1" applyAlignment="1">
      <alignment horizontal="left" vertical="center"/>
    </xf>
    <xf numFmtId="0" fontId="23" fillId="0" borderId="65" xfId="3" applyFont="1" applyFill="1" applyBorder="1" applyAlignment="1">
      <alignment horizontal="right" vertical="center"/>
    </xf>
    <xf numFmtId="0" fontId="23" fillId="0" borderId="79" xfId="3" applyFont="1" applyFill="1" applyBorder="1" applyAlignment="1">
      <alignment horizontal="right" vertical="center"/>
    </xf>
    <xf numFmtId="0" fontId="23" fillId="0" borderId="83" xfId="1" applyFont="1" applyBorder="1" applyAlignment="1">
      <alignment horizontal="center" vertical="center" wrapText="1"/>
    </xf>
    <xf numFmtId="0" fontId="23" fillId="0" borderId="84" xfId="1" applyFont="1" applyBorder="1" applyAlignment="1">
      <alignment horizontal="center" vertical="center" wrapText="1"/>
    </xf>
    <xf numFmtId="0" fontId="23" fillId="0" borderId="8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28" xfId="1" applyFont="1" applyBorder="1" applyAlignment="1">
      <alignment horizontal="center" vertical="center" wrapText="1"/>
    </xf>
    <xf numFmtId="0" fontId="19" fillId="0" borderId="83" xfId="1" applyFont="1" applyBorder="1" applyAlignment="1">
      <alignment horizontal="right" vertical="center" wrapText="1"/>
    </xf>
    <xf numFmtId="0" fontId="19" fillId="0" borderId="84" xfId="1" applyFont="1" applyBorder="1" applyAlignment="1">
      <alignment horizontal="right" vertical="center" wrapText="1"/>
    </xf>
    <xf numFmtId="0" fontId="19" fillId="0" borderId="85" xfId="1" applyFont="1" applyBorder="1" applyAlignment="1">
      <alignment horizontal="right" vertical="center" wrapText="1"/>
    </xf>
    <xf numFmtId="0" fontId="19" fillId="0" borderId="44" xfId="1" applyFont="1" applyBorder="1" applyAlignment="1">
      <alignment horizontal="right" vertical="center" wrapText="1"/>
    </xf>
    <xf numFmtId="0" fontId="19" fillId="0" borderId="46" xfId="1" applyFont="1" applyBorder="1" applyAlignment="1">
      <alignment horizontal="right" vertical="center" wrapText="1"/>
    </xf>
    <xf numFmtId="0" fontId="19" fillId="0" borderId="45" xfId="1" applyFont="1" applyBorder="1" applyAlignment="1">
      <alignment horizontal="right" vertical="center" wrapText="1"/>
    </xf>
    <xf numFmtId="0" fontId="23" fillId="0" borderId="83" xfId="1" applyFont="1" applyBorder="1" applyAlignment="1">
      <alignment vertical="distributed"/>
    </xf>
    <xf numFmtId="0" fontId="23" fillId="0" borderId="84" xfId="1" applyFont="1" applyBorder="1" applyAlignment="1">
      <alignment vertical="distributed"/>
    </xf>
    <xf numFmtId="0" fontId="23" fillId="0" borderId="86" xfId="1" applyFont="1" applyBorder="1" applyAlignment="1">
      <alignment vertical="distributed"/>
    </xf>
    <xf numFmtId="0" fontId="23" fillId="0" borderId="44" xfId="1" applyFont="1" applyBorder="1" applyAlignment="1">
      <alignment vertical="distributed"/>
    </xf>
    <xf numFmtId="0" fontId="23" fillId="0" borderId="46" xfId="1" applyFont="1" applyBorder="1" applyAlignment="1">
      <alignment vertical="distributed"/>
    </xf>
    <xf numFmtId="0" fontId="23" fillId="0" borderId="87" xfId="1" applyFont="1" applyBorder="1" applyAlignment="1">
      <alignment vertical="distributed"/>
    </xf>
    <xf numFmtId="0" fontId="23" fillId="2" borderId="14" xfId="1" applyFont="1" applyFill="1" applyBorder="1" applyAlignment="1">
      <alignment horizontal="center" vertical="center"/>
    </xf>
    <xf numFmtId="0" fontId="23" fillId="2" borderId="15" xfId="1" applyFont="1" applyFill="1" applyBorder="1" applyAlignment="1">
      <alignment horizontal="center" vertical="center"/>
    </xf>
    <xf numFmtId="0" fontId="23" fillId="0" borderId="14" xfId="1" applyFont="1" applyBorder="1" applyAlignment="1">
      <alignment horizontal="left" vertical="center"/>
    </xf>
    <xf numFmtId="0" fontId="19" fillId="0" borderId="16" xfId="1" applyFont="1" applyBorder="1"/>
    <xf numFmtId="0" fontId="19" fillId="0" borderId="17" xfId="1" applyFont="1" applyBorder="1"/>
    <xf numFmtId="0" fontId="23" fillId="2" borderId="19" xfId="1" applyFont="1" applyFill="1" applyBorder="1" applyAlignment="1">
      <alignment horizontal="center" vertical="center"/>
    </xf>
    <xf numFmtId="0" fontId="23" fillId="2" borderId="20" xfId="1" applyFont="1" applyFill="1" applyBorder="1" applyAlignment="1">
      <alignment horizontal="center" vertical="center"/>
    </xf>
    <xf numFmtId="0" fontId="23" fillId="0" borderId="19" xfId="1" applyFont="1" applyBorder="1" applyAlignment="1">
      <alignment horizontal="left" vertical="center"/>
    </xf>
    <xf numFmtId="0" fontId="19" fillId="0" borderId="21" xfId="1" applyFont="1" applyBorder="1"/>
    <xf numFmtId="0" fontId="19" fillId="0" borderId="22" xfId="1" applyFont="1" applyBorder="1"/>
    <xf numFmtId="0" fontId="23" fillId="0" borderId="65" xfId="3" applyFont="1" applyFill="1" applyBorder="1" applyAlignment="1">
      <alignment horizontal="center" vertical="center" wrapText="1"/>
    </xf>
    <xf numFmtId="0" fontId="23" fillId="0" borderId="79"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2" borderId="65" xfId="3" applyFont="1" applyFill="1" applyBorder="1" applyAlignment="1">
      <alignment horizontal="center" vertical="center" wrapText="1"/>
    </xf>
    <xf numFmtId="0" fontId="23" fillId="2" borderId="79" xfId="3" applyFont="1" applyFill="1" applyBorder="1" applyAlignment="1">
      <alignment horizontal="center" vertical="center" wrapText="1"/>
    </xf>
    <xf numFmtId="0" fontId="19" fillId="2" borderId="29" xfId="1" applyFont="1" applyFill="1" applyBorder="1" applyAlignment="1">
      <alignment horizontal="center" vertical="center" wrapText="1" shrinkToFit="1"/>
    </xf>
    <xf numFmtId="0" fontId="19" fillId="2" borderId="30" xfId="1" applyFont="1" applyFill="1" applyBorder="1" applyAlignment="1">
      <alignment horizontal="center" vertical="center" wrapText="1" shrinkToFit="1"/>
    </xf>
    <xf numFmtId="0" fontId="23" fillId="0" borderId="76" xfId="3" applyFont="1" applyFill="1" applyBorder="1" applyAlignment="1">
      <alignment horizontal="right" vertical="center"/>
    </xf>
    <xf numFmtId="0" fontId="23" fillId="0" borderId="77" xfId="3" applyFont="1" applyFill="1" applyBorder="1" applyAlignment="1">
      <alignment horizontal="right" vertical="center"/>
    </xf>
    <xf numFmtId="0" fontId="23" fillId="0" borderId="76" xfId="3" applyFont="1" applyFill="1" applyBorder="1" applyAlignment="1">
      <alignment horizontal="right" vertical="center" wrapText="1"/>
    </xf>
    <xf numFmtId="0" fontId="23" fillId="0" borderId="77" xfId="3" applyFont="1" applyFill="1" applyBorder="1" applyAlignment="1">
      <alignment horizontal="right" vertical="center" wrapText="1"/>
    </xf>
    <xf numFmtId="0" fontId="23" fillId="0" borderId="62" xfId="3" applyFont="1" applyFill="1" applyBorder="1" applyAlignment="1">
      <alignment horizontal="right" vertical="center"/>
    </xf>
    <xf numFmtId="0" fontId="23" fillId="0" borderId="78" xfId="3" applyFont="1" applyFill="1" applyBorder="1" applyAlignment="1">
      <alignment horizontal="right" vertical="center"/>
    </xf>
    <xf numFmtId="0" fontId="23" fillId="0" borderId="62" xfId="3" applyFont="1" applyFill="1" applyBorder="1" applyAlignment="1">
      <alignment horizontal="center" vertical="center" shrinkToFit="1"/>
    </xf>
    <xf numFmtId="0" fontId="23" fillId="0" borderId="78" xfId="3" applyFont="1" applyFill="1" applyBorder="1" applyAlignment="1">
      <alignment horizontal="center" vertical="center" shrinkToFit="1"/>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55" xfId="3" applyFont="1" applyFill="1" applyBorder="1" applyAlignment="1">
      <alignment horizontal="center" vertical="center"/>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22" fillId="2" borderId="55" xfId="3" applyFont="1" applyFill="1" applyBorder="1" applyAlignment="1">
      <alignment horizontal="center" vertical="center" wrapText="1"/>
    </xf>
    <xf numFmtId="0" fontId="22" fillId="2" borderId="23" xfId="3" applyFont="1" applyFill="1" applyBorder="1" applyAlignment="1">
      <alignment horizontal="center" vertical="center" wrapText="1"/>
    </xf>
    <xf numFmtId="0" fontId="22" fillId="2" borderId="24" xfId="3" applyFont="1" applyFill="1" applyBorder="1" applyAlignment="1">
      <alignment horizontal="center" vertical="center" wrapText="1"/>
    </xf>
    <xf numFmtId="0" fontId="19" fillId="0" borderId="61" xfId="1" applyFont="1" applyBorder="1" applyAlignment="1">
      <alignment horizontal="center" vertical="center" wrapText="1" shrinkToFit="1"/>
    </xf>
    <xf numFmtId="0" fontId="19" fillId="0" borderId="63" xfId="1" applyFont="1" applyBorder="1" applyAlignment="1">
      <alignment horizontal="center" vertical="center" wrapText="1" shrinkToFit="1"/>
    </xf>
    <xf numFmtId="0" fontId="23" fillId="0" borderId="64" xfId="3" applyFont="1" applyFill="1" applyBorder="1" applyAlignment="1">
      <alignment horizontal="center" vertical="center" wrapText="1"/>
    </xf>
    <xf numFmtId="0" fontId="19" fillId="0" borderId="64" xfId="1" applyFont="1" applyBorder="1" applyAlignment="1">
      <alignment horizontal="right" vertical="center" wrapText="1" shrinkToFit="1"/>
    </xf>
    <xf numFmtId="0" fontId="19" fillId="0" borderId="64" xfId="1" applyFont="1" applyBorder="1" applyAlignment="1">
      <alignment horizontal="center" vertical="center" wrapText="1" shrinkToFit="1"/>
    </xf>
    <xf numFmtId="0" fontId="19" fillId="0" borderId="65" xfId="1" applyFont="1" applyBorder="1" applyAlignment="1">
      <alignment horizontal="center" vertical="center" wrapText="1" shrinkToFit="1"/>
    </xf>
    <xf numFmtId="0" fontId="19" fillId="0" borderId="66" xfId="1" applyFont="1" applyBorder="1" applyAlignment="1">
      <alignment horizontal="center" vertical="center" wrapText="1" shrinkToFit="1"/>
    </xf>
    <xf numFmtId="0" fontId="23" fillId="0" borderId="61" xfId="3" applyFont="1" applyFill="1" applyBorder="1" applyAlignment="1">
      <alignment horizontal="center" vertical="center" shrinkToFit="1"/>
    </xf>
    <xf numFmtId="0" fontId="19" fillId="0" borderId="61" xfId="1" applyFont="1" applyBorder="1" applyAlignment="1">
      <alignment horizontal="right" vertical="center" wrapText="1" shrinkToFit="1"/>
    </xf>
    <xf numFmtId="0" fontId="19" fillId="0" borderId="62" xfId="1" applyFont="1" applyBorder="1" applyAlignment="1">
      <alignment horizontal="center" vertical="center" wrapText="1" shrinkToFit="1"/>
    </xf>
    <xf numFmtId="0" fontId="22" fillId="0" borderId="70" xfId="3" applyFont="1" applyFill="1" applyBorder="1" applyAlignment="1">
      <alignment horizontal="center" vertical="center" wrapText="1"/>
    </xf>
    <xf numFmtId="0" fontId="22" fillId="0" borderId="71" xfId="3" applyFont="1" applyFill="1" applyBorder="1" applyAlignment="1">
      <alignment horizontal="center" vertical="center" wrapText="1"/>
    </xf>
    <xf numFmtId="0" fontId="22" fillId="0" borderId="72" xfId="3" applyFont="1" applyFill="1" applyBorder="1" applyAlignment="1">
      <alignment horizontal="center" vertical="center" wrapText="1"/>
    </xf>
    <xf numFmtId="0" fontId="22" fillId="0" borderId="73" xfId="3" applyFont="1" applyFill="1" applyBorder="1" applyAlignment="1">
      <alignment horizontal="center" vertical="center" wrapText="1"/>
    </xf>
    <xf numFmtId="0" fontId="22" fillId="0" borderId="74" xfId="3" applyFont="1" applyFill="1" applyBorder="1" applyAlignment="1">
      <alignment horizontal="center" vertical="center" wrapText="1"/>
    </xf>
    <xf numFmtId="0" fontId="22" fillId="0" borderId="75" xfId="3" applyFont="1" applyFill="1" applyBorder="1" applyAlignment="1">
      <alignment horizontal="center" vertical="center" wrapText="1"/>
    </xf>
    <xf numFmtId="0" fontId="22" fillId="0" borderId="80" xfId="3" applyFont="1" applyFill="1" applyBorder="1" applyAlignment="1">
      <alignment horizontal="center" vertical="center" wrapText="1"/>
    </xf>
    <xf numFmtId="0" fontId="22" fillId="0" borderId="81" xfId="3" applyFont="1" applyFill="1" applyBorder="1" applyAlignment="1">
      <alignment horizontal="center" vertical="center" wrapText="1"/>
    </xf>
    <xf numFmtId="0" fontId="22" fillId="0" borderId="82" xfId="3" applyFont="1" applyFill="1" applyBorder="1" applyAlignment="1">
      <alignment horizontal="center" vertical="center" wrapTex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19" fillId="2" borderId="13" xfId="1" applyFont="1" applyFill="1" applyBorder="1" applyAlignment="1">
      <alignment horizontal="center" vertical="center" wrapText="1" shrinkToFit="1"/>
    </xf>
    <xf numFmtId="0" fontId="19" fillId="2" borderId="18" xfId="1" applyFont="1" applyFill="1" applyBorder="1" applyAlignment="1">
      <alignment horizontal="center" vertical="center" wrapText="1" shrinkToFit="1"/>
    </xf>
    <xf numFmtId="0" fontId="19" fillId="2" borderId="32" xfId="1" applyFont="1" applyFill="1" applyBorder="1" applyAlignment="1">
      <alignment horizontal="center" vertical="center" wrapText="1" shrinkToFit="1"/>
    </xf>
    <xf numFmtId="0" fontId="23" fillId="2" borderId="50" xfId="3" applyFont="1" applyFill="1" applyBorder="1" applyAlignment="1">
      <alignment horizontal="center" vertical="center" wrapText="1"/>
    </xf>
    <xf numFmtId="0" fontId="23" fillId="2" borderId="51" xfId="3" applyFont="1" applyFill="1" applyBorder="1" applyAlignment="1">
      <alignment horizontal="center" vertical="center" wrapText="1"/>
    </xf>
    <xf numFmtId="0" fontId="23" fillId="2" borderId="52"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30" xfId="3" applyFont="1" applyFill="1" applyBorder="1" applyAlignment="1">
      <alignment horizontal="center" vertical="center" wrapText="1"/>
    </xf>
    <xf numFmtId="0" fontId="23" fillId="2" borderId="55" xfId="3"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0"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19" fillId="0" borderId="58" xfId="1" applyFont="1" applyBorder="1" applyAlignment="1">
      <alignment horizontal="center" vertical="center" wrapText="1" shrinkToFit="1"/>
    </xf>
    <xf numFmtId="0" fontId="19" fillId="0" borderId="60" xfId="1" applyFont="1" applyBorder="1" applyAlignment="1">
      <alignment horizontal="center" vertical="center" wrapText="1" shrinkToFit="1"/>
    </xf>
    <xf numFmtId="0" fontId="23" fillId="0" borderId="58" xfId="3" applyFont="1" applyFill="1" applyBorder="1" applyAlignment="1">
      <alignment horizontal="center" vertical="center" shrinkToFit="1"/>
    </xf>
    <xf numFmtId="0" fontId="19" fillId="0" borderId="58" xfId="1" applyFont="1" applyBorder="1" applyAlignment="1">
      <alignment horizontal="right" vertical="center" wrapText="1" shrinkToFit="1"/>
    </xf>
    <xf numFmtId="0" fontId="19" fillId="0" borderId="59" xfId="1" applyFont="1" applyBorder="1" applyAlignment="1">
      <alignment horizontal="center" vertical="center" wrapText="1" shrinkToFit="1"/>
    </xf>
    <xf numFmtId="0" fontId="19" fillId="2" borderId="67" xfId="1" applyFont="1" applyFill="1" applyBorder="1" applyAlignment="1">
      <alignment horizontal="center" vertical="center" wrapText="1" shrinkToFit="1"/>
    </xf>
    <xf numFmtId="0" fontId="19" fillId="2" borderId="68" xfId="1" applyFont="1" applyFill="1" applyBorder="1" applyAlignment="1">
      <alignment horizontal="center" vertical="center" wrapText="1" shrinkToFit="1"/>
    </xf>
    <xf numFmtId="0" fontId="19" fillId="2" borderId="69" xfId="1" applyFont="1" applyFill="1" applyBorder="1" applyAlignment="1">
      <alignment horizontal="center" vertical="center" wrapText="1" shrinkToFit="1"/>
    </xf>
    <xf numFmtId="0" fontId="23" fillId="3" borderId="33" xfId="1" applyFont="1" applyFill="1" applyBorder="1" applyAlignment="1">
      <alignment horizontal="center" vertical="center"/>
    </xf>
    <xf numFmtId="0" fontId="23" fillId="3" borderId="34" xfId="1" applyFont="1" applyFill="1" applyBorder="1" applyAlignment="1">
      <alignment horizontal="center"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0" borderId="27" xfId="1" applyFont="1" applyBorder="1" applyAlignment="1">
      <alignment vertical="center"/>
    </xf>
    <xf numFmtId="0" fontId="23" fillId="0" borderId="0" xfId="1" applyFont="1" applyBorder="1" applyAlignment="1">
      <alignment vertical="center"/>
    </xf>
    <xf numFmtId="0" fontId="23" fillId="0" borderId="38" xfId="1" applyFont="1" applyBorder="1" applyAlignment="1">
      <alignment vertical="center"/>
    </xf>
    <xf numFmtId="0" fontId="23" fillId="0" borderId="35" xfId="1" applyFont="1" applyBorder="1" applyAlignment="1"/>
    <xf numFmtId="0" fontId="23" fillId="0" borderId="37" xfId="1" applyFont="1" applyBorder="1" applyAlignment="1"/>
    <xf numFmtId="0" fontId="23" fillId="0" borderId="42" xfId="1" applyFont="1" applyBorder="1" applyAlignment="1"/>
    <xf numFmtId="0" fontId="23" fillId="0" borderId="47" xfId="1" applyFont="1" applyBorder="1" applyAlignment="1">
      <alignment horizontal="center" vertical="center"/>
    </xf>
    <xf numFmtId="0" fontId="23" fillId="0" borderId="48" xfId="1" applyFont="1" applyBorder="1" applyAlignment="1">
      <alignment horizontal="center" vertical="center"/>
    </xf>
    <xf numFmtId="0" fontId="23" fillId="0" borderId="49" xfId="1" applyFont="1" applyBorder="1" applyAlignment="1">
      <alignment horizontal="center" vertical="center"/>
    </xf>
    <xf numFmtId="0" fontId="23" fillId="0" borderId="88" xfId="1" applyFont="1" applyBorder="1" applyAlignment="1">
      <alignment horizontal="center" vertical="center"/>
    </xf>
    <xf numFmtId="0" fontId="23" fillId="0" borderId="90" xfId="1" applyFont="1" applyBorder="1" applyAlignment="1">
      <alignment horizontal="center" vertical="center"/>
    </xf>
    <xf numFmtId="0" fontId="23" fillId="0" borderId="168" xfId="1" applyFont="1" applyBorder="1" applyAlignment="1">
      <alignment horizontal="center" vertical="center"/>
    </xf>
    <xf numFmtId="0" fontId="47" fillId="0" borderId="0" xfId="3" applyFont="1" applyFill="1" applyAlignment="1">
      <alignment horizontal="left" vertical="center"/>
    </xf>
    <xf numFmtId="0" fontId="21" fillId="0" borderId="0" xfId="3" applyFont="1" applyFill="1" applyAlignment="1">
      <alignment horizontal="left" vertical="center"/>
    </xf>
    <xf numFmtId="0" fontId="49" fillId="2" borderId="5" xfId="1" applyFont="1" applyFill="1" applyBorder="1" applyAlignment="1">
      <alignment horizontal="center" vertical="center"/>
    </xf>
    <xf numFmtId="0" fontId="20" fillId="2" borderId="6" xfId="1" applyFont="1" applyFill="1" applyBorder="1"/>
    <xf numFmtId="0" fontId="23" fillId="0" borderId="5" xfId="1" applyFont="1" applyBorder="1" applyAlignment="1">
      <alignment horizontal="left" vertical="center"/>
    </xf>
    <xf numFmtId="0" fontId="23" fillId="0" borderId="9" xfId="1" applyFont="1" applyBorder="1" applyAlignment="1">
      <alignment horizontal="left" vertical="center"/>
    </xf>
    <xf numFmtId="0" fontId="23" fillId="0" borderId="12" xfId="1" applyFont="1" applyBorder="1" applyAlignment="1">
      <alignment horizontal="left" vertical="center"/>
    </xf>
    <xf numFmtId="0" fontId="51" fillId="2" borderId="13" xfId="1" applyFont="1" applyFill="1" applyBorder="1" applyAlignment="1">
      <alignment horizontal="center" vertical="center" textRotation="255" wrapText="1"/>
    </xf>
    <xf numFmtId="0" fontId="51" fillId="2" borderId="18" xfId="1" applyFont="1" applyFill="1" applyBorder="1" applyAlignment="1">
      <alignment horizontal="center" vertical="center" textRotation="255" wrapText="1"/>
    </xf>
    <xf numFmtId="0" fontId="51" fillId="2" borderId="32" xfId="1" applyFont="1" applyFill="1" applyBorder="1" applyAlignment="1">
      <alignment horizontal="center" vertical="center" textRotation="255" wrapText="1"/>
    </xf>
    <xf numFmtId="0" fontId="51" fillId="2" borderId="43" xfId="1" applyFont="1" applyFill="1" applyBorder="1" applyAlignment="1">
      <alignment horizontal="center" vertical="center" textRotation="255" wrapText="1"/>
    </xf>
    <xf numFmtId="0" fontId="19" fillId="2" borderId="33" xfId="1" applyFont="1" applyFill="1" applyBorder="1" applyAlignment="1">
      <alignment horizontal="center" vertical="center" shrinkToFit="1"/>
    </xf>
    <xf numFmtId="0" fontId="23" fillId="0" borderId="33" xfId="1" applyFont="1" applyBorder="1" applyAlignment="1">
      <alignment horizontal="center" vertical="center"/>
    </xf>
    <xf numFmtId="0" fontId="23" fillId="0" borderId="34" xfId="1" applyFont="1" applyBorder="1" applyAlignment="1">
      <alignment horizontal="center" vertical="center"/>
    </xf>
    <xf numFmtId="0" fontId="23" fillId="2" borderId="24" xfId="1" applyFont="1" applyFill="1" applyBorder="1" applyAlignment="1">
      <alignment horizontal="center" vertical="center"/>
    </xf>
    <xf numFmtId="0" fontId="23" fillId="7" borderId="0" xfId="0" applyFont="1" applyFill="1" applyBorder="1" applyAlignment="1">
      <alignment vertical="center"/>
    </xf>
    <xf numFmtId="0" fontId="23" fillId="7" borderId="28" xfId="0" applyFont="1" applyFill="1" applyBorder="1" applyAlignment="1">
      <alignment vertical="center"/>
    </xf>
    <xf numFmtId="0" fontId="23" fillId="7" borderId="30" xfId="0" applyFont="1" applyFill="1" applyBorder="1" applyAlignment="1">
      <alignment vertical="center"/>
    </xf>
    <xf numFmtId="0" fontId="23" fillId="7" borderId="55" xfId="0" applyFont="1" applyFill="1" applyBorder="1" applyAlignment="1">
      <alignment vertical="center"/>
    </xf>
    <xf numFmtId="0" fontId="20" fillId="7" borderId="23" xfId="0" applyFont="1" applyFill="1" applyBorder="1" applyAlignment="1">
      <alignment horizontal="center" vertical="center"/>
    </xf>
    <xf numFmtId="0" fontId="20" fillId="7" borderId="25" xfId="0" applyFont="1" applyFill="1" applyBorder="1" applyAlignment="1">
      <alignment horizontal="center" vertical="center"/>
    </xf>
    <xf numFmtId="0" fontId="20" fillId="7" borderId="29" xfId="0" applyFont="1" applyFill="1" applyBorder="1" applyAlignment="1">
      <alignment horizontal="center" vertical="center"/>
    </xf>
    <xf numFmtId="0" fontId="20" fillId="7" borderId="30" xfId="0" applyFont="1" applyFill="1" applyBorder="1" applyAlignment="1">
      <alignment horizontal="center" vertical="center"/>
    </xf>
    <xf numFmtId="14" fontId="20" fillId="6" borderId="109" xfId="0" applyNumberFormat="1" applyFont="1" applyFill="1" applyBorder="1" applyAlignment="1">
      <alignment vertical="center"/>
    </xf>
    <xf numFmtId="14" fontId="20" fillId="6" borderId="51" xfId="0" applyNumberFormat="1" applyFont="1" applyFill="1" applyBorder="1" applyAlignment="1">
      <alignment vertical="center"/>
    </xf>
    <xf numFmtId="14" fontId="20" fillId="6" borderId="110" xfId="0" applyNumberFormat="1" applyFont="1" applyFill="1" applyBorder="1" applyAlignment="1">
      <alignment vertical="center"/>
    </xf>
    <xf numFmtId="14" fontId="20" fillId="6" borderId="144" xfId="0" applyNumberFormat="1" applyFont="1" applyFill="1" applyBorder="1" applyAlignment="1">
      <alignment vertical="center"/>
    </xf>
    <xf numFmtId="14" fontId="20" fillId="6" borderId="46" xfId="0" applyNumberFormat="1" applyFont="1" applyFill="1" applyBorder="1" applyAlignment="1">
      <alignment vertical="center"/>
    </xf>
    <xf numFmtId="14" fontId="20" fillId="6" borderId="87" xfId="0" applyNumberFormat="1" applyFont="1" applyFill="1" applyBorder="1" applyAlignment="1">
      <alignment vertical="center"/>
    </xf>
    <xf numFmtId="0" fontId="61" fillId="4" borderId="0" xfId="0" applyFont="1" applyFill="1" applyBorder="1" applyAlignment="1">
      <alignment vertical="center" wrapText="1"/>
    </xf>
    <xf numFmtId="185" fontId="49" fillId="7" borderId="30" xfId="0" applyNumberFormat="1" applyFont="1" applyFill="1" applyBorder="1" applyAlignment="1">
      <alignment horizontal="distributed" vertical="center" shrinkToFit="1"/>
    </xf>
    <xf numFmtId="0" fontId="23" fillId="0" borderId="23" xfId="4" applyFont="1" applyBorder="1" applyAlignment="1">
      <alignment vertical="center"/>
    </xf>
    <xf numFmtId="0" fontId="23" fillId="0" borderId="25" xfId="4" applyFont="1" applyBorder="1" applyAlignment="1">
      <alignment vertical="center"/>
    </xf>
    <xf numFmtId="0" fontId="23" fillId="0" borderId="24" xfId="4" applyFont="1" applyBorder="1" applyAlignment="1">
      <alignment vertical="center"/>
    </xf>
    <xf numFmtId="0" fontId="23" fillId="0" borderId="27" xfId="4" applyFont="1" applyBorder="1" applyAlignment="1">
      <alignment vertical="center"/>
    </xf>
    <xf numFmtId="0" fontId="23" fillId="0" borderId="0" xfId="4" applyFont="1" applyBorder="1" applyAlignment="1">
      <alignment vertical="center"/>
    </xf>
    <xf numFmtId="0" fontId="23" fillId="0" borderId="28" xfId="4" applyFont="1" applyBorder="1" applyAlignment="1">
      <alignment vertical="center"/>
    </xf>
    <xf numFmtId="0" fontId="23" fillId="0" borderId="29" xfId="4" applyFont="1" applyBorder="1" applyAlignment="1">
      <alignment vertical="center"/>
    </xf>
    <xf numFmtId="0" fontId="23" fillId="0" borderId="30" xfId="4" applyFont="1" applyBorder="1" applyAlignment="1">
      <alignment vertical="center"/>
    </xf>
    <xf numFmtId="0" fontId="23" fillId="0" borderId="55" xfId="4" applyFont="1" applyBorder="1" applyAlignment="1">
      <alignment vertical="center"/>
    </xf>
    <xf numFmtId="0" fontId="19" fillId="7" borderId="0" xfId="0" applyFont="1" applyFill="1" applyBorder="1" applyAlignment="1">
      <alignment horizontal="center" vertical="center"/>
    </xf>
    <xf numFmtId="0" fontId="19" fillId="7" borderId="30" xfId="0" applyFont="1" applyFill="1" applyBorder="1" applyAlignment="1">
      <alignment horizontal="center" vertical="center"/>
    </xf>
    <xf numFmtId="0" fontId="21" fillId="5" borderId="23" xfId="4" applyFont="1" applyFill="1" applyBorder="1" applyAlignment="1">
      <alignment horizontal="left" vertical="center" wrapText="1"/>
    </xf>
    <xf numFmtId="0" fontId="21" fillId="5" borderId="25" xfId="4" applyFont="1" applyFill="1" applyBorder="1" applyAlignment="1">
      <alignment horizontal="left" vertical="center" wrapText="1"/>
    </xf>
    <xf numFmtId="0" fontId="21" fillId="5" borderId="24" xfId="4" applyFont="1" applyFill="1" applyBorder="1" applyAlignment="1">
      <alignment horizontal="left" vertical="center" wrapText="1"/>
    </xf>
    <xf numFmtId="0" fontId="21" fillId="5" borderId="27" xfId="4" applyFont="1" applyFill="1" applyBorder="1" applyAlignment="1">
      <alignment horizontal="left" vertical="center" wrapText="1"/>
    </xf>
    <xf numFmtId="0" fontId="21" fillId="5" borderId="0" xfId="4" applyFont="1" applyFill="1" applyBorder="1" applyAlignment="1">
      <alignment horizontal="left" vertical="center" wrapText="1"/>
    </xf>
    <xf numFmtId="0" fontId="21" fillId="5" borderId="28" xfId="4" applyFont="1" applyFill="1" applyBorder="1" applyAlignment="1">
      <alignment horizontal="left" vertical="center" wrapText="1"/>
    </xf>
    <xf numFmtId="0" fontId="23" fillId="0" borderId="23" xfId="4" applyFont="1" applyBorder="1" applyAlignment="1">
      <alignment horizontal="left" vertical="center" wrapText="1"/>
    </xf>
    <xf numFmtId="0" fontId="23" fillId="0" borderId="25" xfId="4" applyFont="1" applyBorder="1" applyAlignment="1">
      <alignment horizontal="left" vertical="center" wrapText="1"/>
    </xf>
    <xf numFmtId="0" fontId="23" fillId="0" borderId="24" xfId="4" applyFont="1" applyBorder="1" applyAlignment="1">
      <alignment horizontal="left" vertical="center" wrapText="1"/>
    </xf>
    <xf numFmtId="0" fontId="23" fillId="0" borderId="29" xfId="4" applyFont="1" applyBorder="1" applyAlignment="1">
      <alignment horizontal="left" vertical="center" wrapText="1"/>
    </xf>
    <xf numFmtId="0" fontId="23" fillId="0" borderId="30" xfId="4" applyFont="1" applyBorder="1" applyAlignment="1">
      <alignment horizontal="left" vertical="center" wrapText="1"/>
    </xf>
    <xf numFmtId="0" fontId="23" fillId="0" borderId="55" xfId="4" applyFont="1" applyBorder="1" applyAlignment="1">
      <alignment horizontal="left" vertical="center" wrapText="1"/>
    </xf>
    <xf numFmtId="0" fontId="21" fillId="5" borderId="29" xfId="4" applyFont="1" applyFill="1" applyBorder="1" applyAlignment="1">
      <alignment horizontal="left" vertical="center" wrapText="1"/>
    </xf>
    <xf numFmtId="0" fontId="21" fillId="5" borderId="30" xfId="4" applyFont="1" applyFill="1" applyBorder="1" applyAlignment="1">
      <alignment horizontal="left" vertical="center" wrapText="1"/>
    </xf>
    <xf numFmtId="0" fontId="21" fillId="5" borderId="55" xfId="4" applyFont="1" applyFill="1" applyBorder="1" applyAlignment="1">
      <alignment horizontal="left" vertical="center" wrapText="1"/>
    </xf>
    <xf numFmtId="0" fontId="23" fillId="0" borderId="23" xfId="4" applyFont="1" applyBorder="1" applyAlignment="1">
      <alignment horizontal="left" vertical="center"/>
    </xf>
    <xf numFmtId="0" fontId="23" fillId="0" borderId="25" xfId="4" applyFont="1" applyBorder="1" applyAlignment="1">
      <alignment horizontal="left" vertical="center"/>
    </xf>
    <xf numFmtId="0" fontId="23" fillId="0" borderId="24" xfId="4" applyFont="1" applyBorder="1" applyAlignment="1">
      <alignment horizontal="left" vertical="center"/>
    </xf>
    <xf numFmtId="0" fontId="23" fillId="0" borderId="29" xfId="4" applyFont="1" applyBorder="1" applyAlignment="1">
      <alignment horizontal="left" vertical="center"/>
    </xf>
    <xf numFmtId="0" fontId="23" fillId="0" borderId="30" xfId="4" applyFont="1" applyBorder="1" applyAlignment="1">
      <alignment horizontal="left" vertical="center"/>
    </xf>
    <xf numFmtId="0" fontId="23" fillId="0" borderId="55" xfId="4" applyFont="1" applyBorder="1" applyAlignment="1">
      <alignment horizontal="left" vertical="center"/>
    </xf>
    <xf numFmtId="0" fontId="21" fillId="5" borderId="27" xfId="0" applyFont="1" applyFill="1" applyBorder="1" applyAlignment="1">
      <alignment horizontal="center" vertical="center"/>
    </xf>
    <xf numFmtId="0" fontId="21" fillId="5" borderId="0" xfId="0" applyFont="1" applyFill="1" applyBorder="1" applyAlignment="1">
      <alignment horizontal="center" vertical="center"/>
    </xf>
    <xf numFmtId="185" fontId="49" fillId="7" borderId="0" xfId="0" applyNumberFormat="1" applyFont="1" applyFill="1" applyBorder="1" applyAlignment="1">
      <alignment horizontal="distributed" vertical="center" shrinkToFit="1"/>
    </xf>
    <xf numFmtId="0" fontId="21" fillId="5" borderId="23" xfId="4" applyFont="1" applyFill="1" applyBorder="1" applyAlignment="1">
      <alignment horizontal="left" vertical="center"/>
    </xf>
    <xf numFmtId="0" fontId="21" fillId="5" borderId="25" xfId="4" applyFont="1" applyFill="1" applyBorder="1" applyAlignment="1">
      <alignment horizontal="left" vertical="center"/>
    </xf>
    <xf numFmtId="0" fontId="21" fillId="5" borderId="24" xfId="4" applyFont="1" applyFill="1" applyBorder="1" applyAlignment="1">
      <alignment horizontal="left" vertical="center"/>
    </xf>
    <xf numFmtId="0" fontId="21" fillId="5" borderId="29" xfId="4" applyFont="1" applyFill="1" applyBorder="1" applyAlignment="1">
      <alignment horizontal="left" vertical="center"/>
    </xf>
    <xf numFmtId="0" fontId="21" fillId="5" borderId="30" xfId="4" applyFont="1" applyFill="1" applyBorder="1" applyAlignment="1">
      <alignment horizontal="left" vertical="center"/>
    </xf>
    <xf numFmtId="0" fontId="21" fillId="5" borderId="55" xfId="4" applyFont="1" applyFill="1" applyBorder="1" applyAlignment="1">
      <alignment horizontal="left" vertical="center"/>
    </xf>
    <xf numFmtId="0" fontId="22" fillId="0" borderId="23" xfId="4" applyFont="1" applyBorder="1" applyAlignment="1">
      <alignment horizontal="center" vertical="center" wrapText="1"/>
    </xf>
    <xf numFmtId="0" fontId="22" fillId="0" borderId="25" xfId="4" applyFont="1" applyBorder="1" applyAlignment="1">
      <alignment horizontal="center" vertical="center" wrapText="1"/>
    </xf>
    <xf numFmtId="0" fontId="22" fillId="0" borderId="29" xfId="4" applyFont="1" applyBorder="1" applyAlignment="1">
      <alignment horizontal="center" vertical="center" wrapText="1"/>
    </xf>
    <xf numFmtId="0" fontId="22" fillId="0" borderId="30" xfId="4" applyFont="1" applyBorder="1" applyAlignment="1">
      <alignment horizontal="center" vertical="center" wrapText="1"/>
    </xf>
    <xf numFmtId="0" fontId="19" fillId="0" borderId="25" xfId="4" applyFont="1" applyBorder="1" applyAlignment="1">
      <alignment horizontal="center" vertical="center"/>
    </xf>
    <xf numFmtId="0" fontId="19" fillId="0" borderId="30" xfId="4" applyFont="1" applyBorder="1" applyAlignment="1">
      <alignment horizontal="center" vertical="center"/>
    </xf>
    <xf numFmtId="0" fontId="23" fillId="10" borderId="25" xfId="4" applyFont="1" applyFill="1" applyBorder="1" applyAlignment="1">
      <alignment horizontal="center" vertical="center"/>
    </xf>
    <xf numFmtId="0" fontId="23" fillId="10" borderId="24" xfId="4" applyFont="1" applyFill="1" applyBorder="1" applyAlignment="1">
      <alignment horizontal="center" vertical="center"/>
    </xf>
    <xf numFmtId="0" fontId="23" fillId="10" borderId="30" xfId="4" applyFont="1" applyFill="1" applyBorder="1" applyAlignment="1">
      <alignment horizontal="center" vertical="center"/>
    </xf>
    <xf numFmtId="0" fontId="23" fillId="10" borderId="55" xfId="4" applyFont="1" applyFill="1" applyBorder="1" applyAlignment="1">
      <alignment horizontal="center" vertical="center"/>
    </xf>
    <xf numFmtId="0" fontId="23" fillId="0" borderId="27" xfId="4" applyFont="1" applyBorder="1" applyAlignment="1">
      <alignment horizontal="left" vertical="center"/>
    </xf>
    <xf numFmtId="0" fontId="23" fillId="0" borderId="0" xfId="4" applyFont="1" applyBorder="1" applyAlignment="1">
      <alignment horizontal="left" vertical="center"/>
    </xf>
    <xf numFmtId="0" fontId="23" fillId="0" borderId="28" xfId="4" applyFont="1" applyBorder="1" applyAlignment="1">
      <alignment horizontal="left" vertical="center"/>
    </xf>
    <xf numFmtId="0" fontId="23" fillId="4" borderId="33" xfId="4" applyFont="1" applyFill="1" applyBorder="1" applyAlignment="1">
      <alignment horizontal="left" vertical="center"/>
    </xf>
    <xf numFmtId="0" fontId="20" fillId="4" borderId="0" xfId="4" applyFont="1" applyFill="1" applyBorder="1" applyAlignment="1">
      <alignment horizontal="left" vertical="center"/>
    </xf>
    <xf numFmtId="0" fontId="23" fillId="0" borderId="27" xfId="4" applyFont="1" applyBorder="1" applyAlignment="1">
      <alignment horizontal="left" vertical="center" wrapText="1"/>
    </xf>
    <xf numFmtId="0" fontId="23" fillId="0" borderId="0" xfId="4" applyFont="1" applyBorder="1" applyAlignment="1">
      <alignment horizontal="left" vertical="center" wrapText="1"/>
    </xf>
    <xf numFmtId="0" fontId="23" fillId="0" borderId="28" xfId="4" applyFont="1" applyBorder="1" applyAlignment="1">
      <alignment horizontal="left" vertical="center" wrapText="1"/>
    </xf>
    <xf numFmtId="0" fontId="28" fillId="0" borderId="0" xfId="5" applyFont="1" applyFill="1" applyBorder="1" applyAlignment="1">
      <alignment horizontal="left" vertical="center" wrapText="1"/>
    </xf>
    <xf numFmtId="0" fontId="28" fillId="0" borderId="0" xfId="1" applyFont="1" applyBorder="1" applyAlignment="1">
      <alignment horizontal="left" vertical="center" shrinkToFit="1"/>
    </xf>
    <xf numFmtId="0" fontId="28" fillId="6" borderId="0" xfId="1" applyFont="1" applyFill="1" applyBorder="1" applyAlignment="1">
      <alignment horizontal="left" vertical="center" wrapText="1"/>
    </xf>
    <xf numFmtId="0" fontId="28" fillId="6" borderId="0" xfId="1" applyFont="1" applyFill="1" applyAlignment="1">
      <alignment horizontal="left" vertical="center" wrapText="1"/>
    </xf>
    <xf numFmtId="0" fontId="18" fillId="6" borderId="0" xfId="1" applyFont="1" applyFill="1" applyAlignment="1">
      <alignment horizontal="left" vertical="center" wrapText="1"/>
    </xf>
    <xf numFmtId="181" fontId="24" fillId="10" borderId="23" xfId="5" applyNumberFormat="1" applyFont="1" applyFill="1" applyBorder="1" applyAlignment="1">
      <alignment horizontal="center" vertical="center" shrinkToFit="1"/>
    </xf>
    <xf numFmtId="181" fontId="24" fillId="10" borderId="26" xfId="5" applyNumberFormat="1" applyFont="1" applyFill="1" applyBorder="1" applyAlignment="1">
      <alignment horizontal="center" vertical="center" shrinkToFit="1"/>
    </xf>
    <xf numFmtId="181" fontId="24" fillId="0" borderId="159" xfId="5" applyNumberFormat="1" applyFont="1" applyFill="1" applyBorder="1" applyAlignment="1">
      <alignment horizontal="center" vertical="center" shrinkToFit="1"/>
    </xf>
    <xf numFmtId="181" fontId="25" fillId="0" borderId="159" xfId="1" applyNumberFormat="1" applyFont="1" applyBorder="1" applyAlignment="1">
      <alignment horizontal="center" vertical="center" shrinkToFit="1"/>
    </xf>
    <xf numFmtId="181" fontId="25" fillId="0" borderId="160" xfId="1" applyNumberFormat="1" applyFont="1" applyBorder="1" applyAlignment="1">
      <alignment horizontal="center" vertical="center" shrinkToFit="1"/>
    </xf>
    <xf numFmtId="181" fontId="24" fillId="0" borderId="161" xfId="5" applyNumberFormat="1" applyFont="1" applyFill="1" applyBorder="1" applyAlignment="1">
      <alignment horizontal="center" vertical="center" shrinkToFit="1"/>
    </xf>
    <xf numFmtId="181" fontId="25" fillId="0" borderId="161" xfId="1" applyNumberFormat="1" applyFont="1" applyBorder="1" applyAlignment="1">
      <alignment horizontal="center" vertical="center" shrinkToFit="1"/>
    </xf>
    <xf numFmtId="181" fontId="25" fillId="0" borderId="162" xfId="1" applyNumberFormat="1" applyFont="1" applyBorder="1" applyAlignment="1">
      <alignment horizontal="center" vertical="center" shrinkToFit="1"/>
    </xf>
    <xf numFmtId="0" fontId="30" fillId="0" borderId="0" xfId="1" applyFont="1" applyBorder="1" applyAlignment="1">
      <alignment horizontal="left" vertical="center" shrinkToFit="1"/>
    </xf>
    <xf numFmtId="0" fontId="30" fillId="0" borderId="0" xfId="1" applyFont="1" applyAlignment="1">
      <alignment horizontal="left" vertical="center"/>
    </xf>
    <xf numFmtId="181" fontId="24" fillId="10" borderId="33" xfId="5" applyNumberFormat="1" applyFont="1" applyFill="1" applyBorder="1" applyAlignment="1">
      <alignment horizontal="center" vertical="center" shrinkToFit="1"/>
    </xf>
    <xf numFmtId="181" fontId="25" fillId="10" borderId="33" xfId="1" applyNumberFormat="1" applyFont="1" applyFill="1" applyBorder="1" applyAlignment="1">
      <alignment horizontal="center" vertical="center" shrinkToFit="1"/>
    </xf>
    <xf numFmtId="181" fontId="25" fillId="10" borderId="34" xfId="1" applyNumberFormat="1" applyFont="1" applyFill="1" applyBorder="1" applyAlignment="1">
      <alignment horizontal="center" vertical="center" shrinkToFit="1"/>
    </xf>
    <xf numFmtId="0" fontId="25" fillId="0" borderId="0" xfId="1" applyFont="1" applyBorder="1" applyAlignment="1">
      <alignment horizontal="left" vertical="center" wrapText="1"/>
    </xf>
    <xf numFmtId="0" fontId="25" fillId="0" borderId="0" xfId="1" applyFont="1" applyAlignment="1">
      <alignment horizontal="left" vertical="center" wrapText="1"/>
    </xf>
    <xf numFmtId="0" fontId="1" fillId="0" borderId="0" xfId="1" applyFont="1" applyAlignment="1">
      <alignment horizontal="left" vertical="center" wrapText="1"/>
    </xf>
    <xf numFmtId="181" fontId="24" fillId="10" borderId="24" xfId="5" applyNumberFormat="1" applyFont="1" applyFill="1" applyBorder="1" applyAlignment="1">
      <alignment horizontal="center" vertical="center" shrinkToFit="1"/>
    </xf>
    <xf numFmtId="0" fontId="35" fillId="0" borderId="0" xfId="5" applyFont="1" applyFill="1" applyBorder="1" applyAlignment="1">
      <alignment horizontal="left" vertical="center" shrinkToFit="1"/>
    </xf>
    <xf numFmtId="0" fontId="25" fillId="7" borderId="109" xfId="1" applyFont="1" applyFill="1" applyBorder="1" applyAlignment="1">
      <alignment horizontal="center" vertical="center" wrapText="1"/>
    </xf>
    <xf numFmtId="0" fontId="25" fillId="7" borderId="51" xfId="1" applyFont="1" applyFill="1" applyBorder="1" applyAlignment="1">
      <alignment horizontal="center" vertical="center" wrapText="1"/>
    </xf>
    <xf numFmtId="0" fontId="25" fillId="7" borderId="52" xfId="1" applyFont="1" applyFill="1" applyBorder="1" applyAlignment="1">
      <alignment horizontal="center" vertical="center" wrapText="1"/>
    </xf>
    <xf numFmtId="0" fontId="25" fillId="7" borderId="32" xfId="1" applyFont="1" applyFill="1" applyBorder="1" applyAlignment="1">
      <alignment horizontal="center" vertical="center" wrapText="1"/>
    </xf>
    <xf numFmtId="0" fontId="25" fillId="7" borderId="0" xfId="1" applyFont="1" applyFill="1" applyBorder="1" applyAlignment="1">
      <alignment horizontal="center" vertical="center" wrapText="1"/>
    </xf>
    <xf numFmtId="0" fontId="25" fillId="7" borderId="28" xfId="1" applyFont="1" applyFill="1" applyBorder="1" applyAlignment="1">
      <alignment horizontal="center" vertical="center" wrapText="1"/>
    </xf>
    <xf numFmtId="0" fontId="25" fillId="7" borderId="144" xfId="1" applyFont="1" applyFill="1" applyBorder="1" applyAlignment="1">
      <alignment horizontal="center" vertical="center" wrapText="1"/>
    </xf>
    <xf numFmtId="0" fontId="25" fillId="7" borderId="46" xfId="1" applyFont="1" applyFill="1" applyBorder="1" applyAlignment="1">
      <alignment horizontal="center" vertical="center" wrapText="1"/>
    </xf>
    <xf numFmtId="0" fontId="25" fillId="7" borderId="45" xfId="1" applyFont="1" applyFill="1" applyBorder="1" applyAlignment="1">
      <alignment horizontal="center" vertical="center" wrapText="1"/>
    </xf>
    <xf numFmtId="0" fontId="24" fillId="7" borderId="117" xfId="5" applyFont="1" applyFill="1" applyBorder="1" applyAlignment="1">
      <alignment horizontal="center" vertical="center" shrinkToFit="1"/>
    </xf>
    <xf numFmtId="0" fontId="24" fillId="7" borderId="96" xfId="5" applyFont="1" applyFill="1" applyBorder="1" applyAlignment="1">
      <alignment horizontal="center" vertical="center" shrinkToFit="1"/>
    </xf>
    <xf numFmtId="0" fontId="24" fillId="7" borderId="120" xfId="5" applyFont="1" applyFill="1" applyBorder="1" applyAlignment="1">
      <alignment horizontal="center" vertical="center" shrinkToFit="1"/>
    </xf>
    <xf numFmtId="0" fontId="24" fillId="0" borderId="0" xfId="5" applyFont="1" applyFill="1" applyBorder="1" applyAlignment="1">
      <alignment horizontal="left" vertical="center" shrinkToFit="1"/>
    </xf>
    <xf numFmtId="0" fontId="30" fillId="0" borderId="0" xfId="5" applyFont="1" applyFill="1" applyBorder="1" applyAlignment="1">
      <alignment horizontal="left" vertical="center" wrapText="1"/>
    </xf>
    <xf numFmtId="0" fontId="30" fillId="0" borderId="0" xfId="1" applyFont="1" applyAlignment="1">
      <alignment vertical="center" wrapText="1"/>
    </xf>
    <xf numFmtId="0" fontId="30" fillId="0" borderId="0" xfId="1" applyFont="1" applyAlignment="1">
      <alignment vertical="center"/>
    </xf>
    <xf numFmtId="0" fontId="65" fillId="7" borderId="118" xfId="5" applyFont="1" applyFill="1" applyBorder="1" applyAlignment="1">
      <alignment horizontal="center" vertical="center"/>
    </xf>
    <xf numFmtId="0" fontId="65" fillId="7" borderId="116" xfId="5" applyFont="1" applyFill="1" applyBorder="1" applyAlignment="1">
      <alignment horizontal="center" vertical="center"/>
    </xf>
    <xf numFmtId="0" fontId="65" fillId="7" borderId="119" xfId="5" applyFont="1" applyFill="1" applyBorder="1" applyAlignment="1">
      <alignment horizontal="center" vertical="center"/>
    </xf>
    <xf numFmtId="0" fontId="65" fillId="7" borderId="96" xfId="5" applyFont="1" applyFill="1" applyBorder="1" applyAlignment="1">
      <alignment horizontal="center" vertical="center"/>
    </xf>
    <xf numFmtId="0" fontId="65" fillId="7" borderId="117" xfId="5" applyFont="1" applyFill="1" applyBorder="1" applyAlignment="1">
      <alignment horizontal="center" vertical="center"/>
    </xf>
    <xf numFmtId="0" fontId="24" fillId="0" borderId="0" xfId="5" applyFont="1" applyFill="1" applyBorder="1" applyAlignment="1">
      <alignment horizontal="center" vertical="center" wrapText="1"/>
    </xf>
    <xf numFmtId="0" fontId="25" fillId="0" borderId="0" xfId="1" applyFont="1" applyBorder="1" applyAlignment="1">
      <alignment horizontal="center" vertical="center" wrapText="1"/>
    </xf>
    <xf numFmtId="0" fontId="65" fillId="7" borderId="94" xfId="5" applyFont="1" applyFill="1" applyBorder="1" applyAlignment="1">
      <alignment horizontal="center" vertical="center"/>
    </xf>
    <xf numFmtId="0" fontId="65" fillId="7" borderId="95" xfId="5" applyFont="1" applyFill="1" applyBorder="1" applyAlignment="1">
      <alignment horizontal="center" vertical="center"/>
    </xf>
    <xf numFmtId="0" fontId="65" fillId="7" borderId="120" xfId="5" applyFont="1" applyFill="1" applyBorder="1" applyAlignment="1">
      <alignment horizontal="center" vertical="center"/>
    </xf>
    <xf numFmtId="0" fontId="24" fillId="9" borderId="144" xfId="5" applyFont="1" applyFill="1" applyBorder="1" applyAlignment="1">
      <alignment horizontal="center" vertical="center"/>
    </xf>
    <xf numFmtId="0" fontId="1" fillId="9" borderId="46" xfId="1" applyFill="1" applyBorder="1" applyAlignment="1">
      <alignment vertical="center"/>
    </xf>
    <xf numFmtId="0" fontId="1" fillId="9" borderId="87" xfId="1" applyFill="1" applyBorder="1" applyAlignment="1">
      <alignment vertical="center"/>
    </xf>
    <xf numFmtId="0" fontId="64" fillId="7" borderId="109" xfId="5" applyFont="1" applyFill="1" applyBorder="1" applyAlignment="1">
      <alignment horizontal="center" vertical="center" wrapText="1"/>
    </xf>
    <xf numFmtId="0" fontId="70" fillId="7" borderId="51" xfId="1" applyFont="1" applyFill="1" applyBorder="1" applyAlignment="1">
      <alignment horizontal="center" vertical="center" wrapText="1"/>
    </xf>
    <xf numFmtId="0" fontId="70" fillId="7" borderId="52" xfId="1" applyFont="1" applyFill="1" applyBorder="1" applyAlignment="1">
      <alignment horizontal="center" vertical="center" wrapText="1"/>
    </xf>
    <xf numFmtId="0" fontId="1" fillId="10" borderId="50" xfId="1" applyFont="1" applyFill="1" applyBorder="1" applyAlignment="1">
      <alignment horizontal="center" vertical="center"/>
    </xf>
    <xf numFmtId="0" fontId="1" fillId="10" borderId="51" xfId="1" applyFont="1" applyFill="1" applyBorder="1" applyAlignment="1">
      <alignment horizontal="center" vertical="center"/>
    </xf>
    <xf numFmtId="0" fontId="66" fillId="7" borderId="5" xfId="5" applyFont="1" applyFill="1" applyBorder="1" applyAlignment="1">
      <alignment horizontal="center" vertical="center" wrapText="1"/>
    </xf>
    <xf numFmtId="0" fontId="28" fillId="7" borderId="9" xfId="5" applyFont="1" applyFill="1" applyBorder="1" applyAlignment="1">
      <alignment horizontal="center" vertical="center" wrapText="1"/>
    </xf>
    <xf numFmtId="0" fontId="28" fillId="7" borderId="12" xfId="5" applyFont="1" applyFill="1" applyBorder="1" applyAlignment="1">
      <alignment horizontal="center" vertical="center" wrapText="1"/>
    </xf>
    <xf numFmtId="0" fontId="63" fillId="7" borderId="115" xfId="5" applyFont="1" applyFill="1" applyBorder="1" applyAlignment="1">
      <alignment horizontal="center" vertical="center" wrapText="1"/>
    </xf>
    <xf numFmtId="0" fontId="63" fillId="7" borderId="121" xfId="1" applyFont="1" applyFill="1" applyBorder="1" applyAlignment="1">
      <alignment horizontal="center" vertical="center"/>
    </xf>
    <xf numFmtId="0" fontId="63" fillId="7" borderId="133" xfId="1" applyFont="1" applyFill="1" applyBorder="1" applyAlignment="1">
      <alignment horizontal="center" vertical="center"/>
    </xf>
    <xf numFmtId="0" fontId="65" fillId="7" borderId="109" xfId="5" applyFont="1" applyFill="1" applyBorder="1" applyAlignment="1">
      <alignment horizontal="center" vertical="center" wrapText="1"/>
    </xf>
    <xf numFmtId="0" fontId="67" fillId="7" borderId="52" xfId="1" applyFont="1" applyFill="1" applyBorder="1" applyAlignment="1">
      <alignment horizontal="center" vertical="center" wrapText="1"/>
    </xf>
    <xf numFmtId="0" fontId="65" fillId="7" borderId="32" xfId="5" applyFont="1" applyFill="1" applyBorder="1" applyAlignment="1">
      <alignment horizontal="center" vertical="center" wrapText="1"/>
    </xf>
    <xf numFmtId="0" fontId="67" fillId="7" borderId="28" xfId="1" applyFont="1" applyFill="1" applyBorder="1" applyAlignment="1">
      <alignment horizontal="center" vertical="center" wrapText="1"/>
    </xf>
    <xf numFmtId="0" fontId="65" fillId="7" borderId="144" xfId="5" applyFont="1" applyFill="1" applyBorder="1" applyAlignment="1">
      <alignment horizontal="center" vertical="center" wrapText="1"/>
    </xf>
    <xf numFmtId="0" fontId="67" fillId="7" borderId="45" xfId="1" applyFont="1" applyFill="1" applyBorder="1" applyAlignment="1">
      <alignment horizontal="center" vertical="center" wrapText="1"/>
    </xf>
    <xf numFmtId="0" fontId="65" fillId="7" borderId="50" xfId="5" applyFont="1" applyFill="1" applyBorder="1" applyAlignment="1">
      <alignment horizontal="center" vertical="center" wrapText="1"/>
    </xf>
    <xf numFmtId="0" fontId="65" fillId="7" borderId="27" xfId="5" applyFont="1" applyFill="1" applyBorder="1" applyAlignment="1">
      <alignment horizontal="center" vertical="center" wrapText="1"/>
    </xf>
    <xf numFmtId="0" fontId="65" fillId="7" borderId="44" xfId="5" applyFont="1" applyFill="1" applyBorder="1" applyAlignment="1">
      <alignment horizontal="center" vertical="center" wrapText="1"/>
    </xf>
    <xf numFmtId="0" fontId="65" fillId="7" borderId="88" xfId="5" applyFont="1" applyFill="1" applyBorder="1" applyAlignment="1">
      <alignment horizontal="center" vertical="center"/>
    </xf>
    <xf numFmtId="0" fontId="24" fillId="0" borderId="156" xfId="5" applyFont="1" applyFill="1" applyBorder="1" applyAlignment="1">
      <alignment horizontal="center" vertical="center" shrinkToFit="1"/>
    </xf>
    <xf numFmtId="0" fontId="1" fillId="0" borderId="89" xfId="1" applyBorder="1" applyAlignment="1">
      <alignment horizontal="center" vertical="center" shrinkToFit="1"/>
    </xf>
    <xf numFmtId="0" fontId="24" fillId="10" borderId="151" xfId="5" applyFont="1" applyFill="1" applyBorder="1" applyAlignment="1">
      <alignment horizontal="center" vertical="center" shrinkToFit="1"/>
    </xf>
    <xf numFmtId="0" fontId="1" fillId="10" borderId="153" xfId="1" applyFill="1" applyBorder="1" applyAlignment="1">
      <alignment horizontal="center" vertical="center" shrinkToFit="1"/>
    </xf>
    <xf numFmtId="177" fontId="24" fillId="9" borderId="136" xfId="5" applyNumberFormat="1" applyFont="1" applyFill="1" applyBorder="1" applyAlignment="1">
      <alignment horizontal="right" vertical="center"/>
    </xf>
    <xf numFmtId="177" fontId="25" fillId="9" borderId="57" xfId="1" applyNumberFormat="1" applyFont="1" applyFill="1" applyBorder="1" applyAlignment="1">
      <alignment horizontal="right" vertical="center"/>
    </xf>
    <xf numFmtId="0" fontId="24" fillId="10" borderId="123" xfId="5" applyFont="1" applyFill="1" applyBorder="1" applyAlignment="1">
      <alignment horizontal="center" vertical="center" shrinkToFit="1"/>
    </xf>
    <xf numFmtId="0" fontId="24" fillId="10" borderId="196" xfId="5" applyFont="1" applyFill="1" applyBorder="1" applyAlignment="1">
      <alignment horizontal="center" vertical="center" shrinkToFit="1"/>
    </xf>
    <xf numFmtId="0" fontId="31" fillId="10" borderId="124" xfId="5" applyFont="1" applyFill="1" applyBorder="1" applyAlignment="1">
      <alignment horizontal="center" vertical="center" shrinkToFit="1"/>
    </xf>
    <xf numFmtId="0" fontId="32" fillId="10" borderId="64" xfId="1" applyFont="1" applyFill="1" applyBorder="1" applyAlignment="1">
      <alignment horizontal="center" vertical="center" shrinkToFit="1"/>
    </xf>
    <xf numFmtId="0" fontId="24" fillId="10" borderId="124" xfId="5" applyFont="1" applyFill="1" applyBorder="1" applyAlignment="1">
      <alignment horizontal="center" vertical="center" shrinkToFit="1"/>
    </xf>
    <xf numFmtId="0" fontId="25" fillId="10" borderId="64" xfId="1" applyFont="1" applyFill="1" applyBorder="1" applyAlignment="1">
      <alignment horizontal="center" vertical="center" shrinkToFit="1"/>
    </xf>
    <xf numFmtId="0" fontId="24" fillId="10" borderId="129" xfId="5" applyFont="1" applyFill="1" applyBorder="1" applyAlignment="1">
      <alignment horizontal="center" vertical="center" shrinkToFit="1"/>
    </xf>
    <xf numFmtId="0" fontId="25" fillId="10" borderId="66" xfId="1" applyFont="1" applyFill="1" applyBorder="1" applyAlignment="1">
      <alignment horizontal="center" vertical="center" shrinkToFit="1"/>
    </xf>
    <xf numFmtId="176" fontId="24" fillId="9" borderId="128" xfId="5" applyNumberFormat="1" applyFont="1" applyFill="1" applyBorder="1" applyAlignment="1">
      <alignment horizontal="right" vertical="center"/>
    </xf>
    <xf numFmtId="176" fontId="25" fillId="9" borderId="214" xfId="1" applyNumberFormat="1" applyFont="1" applyFill="1" applyBorder="1" applyAlignment="1">
      <alignment horizontal="right" vertical="center"/>
    </xf>
    <xf numFmtId="176" fontId="24" fillId="9" borderId="23" xfId="5" applyNumberFormat="1" applyFont="1" applyFill="1" applyBorder="1" applyAlignment="1">
      <alignment horizontal="right" vertical="center"/>
    </xf>
    <xf numFmtId="176" fontId="25" fillId="9" borderId="29" xfId="1" applyNumberFormat="1" applyFont="1" applyFill="1" applyBorder="1" applyAlignment="1">
      <alignment horizontal="right" vertical="center"/>
    </xf>
    <xf numFmtId="177" fontId="24" fillId="9" borderId="129" xfId="5" applyNumberFormat="1" applyFont="1" applyFill="1" applyBorder="1" applyAlignment="1">
      <alignment horizontal="right" vertical="center"/>
    </xf>
    <xf numFmtId="177" fontId="25" fillId="9" borderId="136" xfId="1" applyNumberFormat="1" applyFont="1" applyFill="1" applyBorder="1" applyAlignment="1">
      <alignment horizontal="right" vertical="center"/>
    </xf>
    <xf numFmtId="0" fontId="32" fillId="10" borderId="56" xfId="1" applyFont="1" applyFill="1" applyBorder="1" applyAlignment="1">
      <alignment horizontal="center" vertical="center" shrinkToFit="1"/>
    </xf>
    <xf numFmtId="0" fontId="24" fillId="10" borderId="122" xfId="5" applyFont="1" applyFill="1" applyBorder="1" applyAlignment="1">
      <alignment horizontal="center" vertical="center" shrinkToFit="1"/>
    </xf>
    <xf numFmtId="0" fontId="25" fillId="10" borderId="56" xfId="1" applyFont="1" applyFill="1" applyBorder="1" applyAlignment="1">
      <alignment horizontal="center" vertical="center" shrinkToFit="1"/>
    </xf>
    <xf numFmtId="0" fontId="24" fillId="10" borderId="136" xfId="5" applyFont="1" applyFill="1" applyBorder="1" applyAlignment="1">
      <alignment horizontal="center" vertical="center" shrinkToFit="1"/>
    </xf>
    <xf numFmtId="0" fontId="25" fillId="10" borderId="57" xfId="1" applyFont="1" applyFill="1" applyBorder="1" applyAlignment="1">
      <alignment horizontal="center" vertical="center" shrinkToFit="1"/>
    </xf>
    <xf numFmtId="176" fontId="25" fillId="9" borderId="126" xfId="1" applyNumberFormat="1" applyFont="1" applyFill="1" applyBorder="1" applyAlignment="1">
      <alignment horizontal="right" vertical="center"/>
    </xf>
    <xf numFmtId="0" fontId="31" fillId="10" borderId="122" xfId="5" applyFont="1" applyFill="1" applyBorder="1" applyAlignment="1">
      <alignment horizontal="center" vertical="center" shrinkToFit="1"/>
    </xf>
    <xf numFmtId="0" fontId="31" fillId="10" borderId="33" xfId="5" applyFont="1" applyFill="1" applyBorder="1" applyAlignment="1">
      <alignment horizontal="center" vertical="center" shrinkToFit="1"/>
    </xf>
    <xf numFmtId="0" fontId="32" fillId="10" borderId="33" xfId="1" applyFont="1" applyFill="1" applyBorder="1" applyAlignment="1">
      <alignment horizontal="center" vertical="center" shrinkToFit="1"/>
    </xf>
    <xf numFmtId="0" fontId="24" fillId="10" borderId="33" xfId="5" applyFont="1" applyFill="1" applyBorder="1" applyAlignment="1">
      <alignment horizontal="center" vertical="center" shrinkToFit="1"/>
    </xf>
    <xf numFmtId="0" fontId="25" fillId="10" borderId="33" xfId="1" applyFont="1" applyFill="1" applyBorder="1" applyAlignment="1">
      <alignment horizontal="center" vertical="center" shrinkToFit="1"/>
    </xf>
    <xf numFmtId="176" fontId="24" fillId="9" borderId="13" xfId="5" applyNumberFormat="1" applyFont="1" applyFill="1" applyBorder="1" applyAlignment="1">
      <alignment horizontal="right" vertical="center"/>
    </xf>
    <xf numFmtId="0" fontId="16" fillId="7" borderId="109" xfId="1" applyFont="1" applyFill="1" applyBorder="1" applyAlignment="1">
      <alignment horizontal="center" vertical="center" wrapText="1"/>
    </xf>
    <xf numFmtId="0" fontId="16" fillId="7" borderId="52" xfId="1" applyFont="1" applyFill="1" applyBorder="1" applyAlignment="1">
      <alignment horizontal="center" vertical="center" wrapText="1"/>
    </xf>
    <xf numFmtId="0" fontId="24" fillId="7" borderId="109" xfId="5" applyFont="1" applyFill="1" applyBorder="1" applyAlignment="1">
      <alignment horizontal="center" vertical="center" wrapText="1"/>
    </xf>
    <xf numFmtId="0" fontId="34" fillId="7" borderId="32" xfId="1" applyFont="1" applyFill="1" applyBorder="1" applyAlignment="1">
      <alignment horizontal="center" vertical="center"/>
    </xf>
    <xf numFmtId="0" fontId="34" fillId="7" borderId="140" xfId="1" applyFont="1" applyFill="1" applyBorder="1" applyAlignment="1">
      <alignment horizontal="center" vertical="center"/>
    </xf>
    <xf numFmtId="0" fontId="24" fillId="10" borderId="118" xfId="5" applyFont="1" applyFill="1" applyBorder="1" applyAlignment="1">
      <alignment horizontal="center" vertical="center" shrinkToFit="1"/>
    </xf>
    <xf numFmtId="0" fontId="31" fillId="10" borderId="53" xfId="5" applyFont="1" applyFill="1" applyBorder="1" applyAlignment="1">
      <alignment horizontal="center" vertical="center" shrinkToFit="1"/>
    </xf>
    <xf numFmtId="0" fontId="32" fillId="10" borderId="122" xfId="1" applyFont="1" applyFill="1" applyBorder="1" applyAlignment="1">
      <alignment horizontal="center" vertical="center" shrinkToFit="1"/>
    </xf>
    <xf numFmtId="0" fontId="24" fillId="10" borderId="53" xfId="5" applyFont="1" applyFill="1" applyBorder="1" applyAlignment="1">
      <alignment horizontal="center" vertical="center" shrinkToFit="1"/>
    </xf>
    <xf numFmtId="0" fontId="25" fillId="10" borderId="122" xfId="1" applyFont="1" applyFill="1" applyBorder="1" applyAlignment="1">
      <alignment horizontal="center" vertical="center" shrinkToFit="1"/>
    </xf>
    <xf numFmtId="0" fontId="24" fillId="10" borderId="54" xfId="5" applyFont="1" applyFill="1" applyBorder="1" applyAlignment="1">
      <alignment horizontal="center" vertical="center" shrinkToFit="1"/>
    </xf>
    <xf numFmtId="0" fontId="24" fillId="7" borderId="127" xfId="5" applyFont="1" applyFill="1" applyBorder="1" applyAlignment="1">
      <alignment horizontal="center" vertical="center" wrapText="1"/>
    </xf>
    <xf numFmtId="0" fontId="34" fillId="7" borderId="121" xfId="1" applyFont="1" applyFill="1" applyBorder="1" applyAlignment="1">
      <alignment horizontal="center" vertical="center" wrapText="1"/>
    </xf>
    <xf numFmtId="0" fontId="34" fillId="7" borderId="133" xfId="1" applyFont="1" applyFill="1" applyBorder="1" applyAlignment="1">
      <alignment horizontal="center" vertical="center"/>
    </xf>
    <xf numFmtId="176" fontId="24" fillId="9" borderId="25" xfId="5" applyNumberFormat="1" applyFont="1" applyFill="1" applyBorder="1" applyAlignment="1">
      <alignment horizontal="right" vertical="center"/>
    </xf>
    <xf numFmtId="176" fontId="25" fillId="9" borderId="30" xfId="1" applyNumberFormat="1" applyFont="1" applyFill="1" applyBorder="1" applyAlignment="1">
      <alignment horizontal="right" vertical="center"/>
    </xf>
    <xf numFmtId="0" fontId="24" fillId="10" borderId="128" xfId="5" applyFont="1" applyFill="1" applyBorder="1" applyAlignment="1">
      <alignment horizontal="center" vertical="center" shrinkToFit="1"/>
    </xf>
    <xf numFmtId="0" fontId="25" fillId="10" borderId="126" xfId="1" applyFont="1" applyFill="1" applyBorder="1" applyAlignment="1">
      <alignment horizontal="center" vertical="center" shrinkToFit="1"/>
    </xf>
    <xf numFmtId="0" fontId="24" fillId="10" borderId="23" xfId="5" applyFont="1" applyFill="1" applyBorder="1" applyAlignment="1">
      <alignment horizontal="center" vertical="center" shrinkToFit="1"/>
    </xf>
    <xf numFmtId="0" fontId="25" fillId="10" borderId="27" xfId="1" applyFont="1" applyFill="1" applyBorder="1" applyAlignment="1">
      <alignment horizontal="center" vertical="center" shrinkToFit="1"/>
    </xf>
    <xf numFmtId="176" fontId="24" fillId="9" borderId="124" xfId="5" applyNumberFormat="1" applyFont="1" applyFill="1" applyBorder="1" applyAlignment="1">
      <alignment horizontal="right" vertical="center"/>
    </xf>
    <xf numFmtId="176" fontId="25" fillId="9" borderId="142" xfId="1" applyNumberFormat="1" applyFont="1" applyFill="1" applyBorder="1" applyAlignment="1">
      <alignment horizontal="right" vertical="center"/>
    </xf>
    <xf numFmtId="177" fontId="24" fillId="9" borderId="26" xfId="5" applyNumberFormat="1" applyFont="1" applyFill="1" applyBorder="1" applyAlignment="1">
      <alignment horizontal="right" vertical="center"/>
    </xf>
    <xf numFmtId="177" fontId="25" fillId="9" borderId="38" xfId="1" applyNumberFormat="1" applyFont="1" applyFill="1" applyBorder="1" applyAlignment="1">
      <alignment horizontal="right" vertical="center"/>
    </xf>
    <xf numFmtId="0" fontId="25" fillId="10" borderId="29" xfId="1" applyFont="1" applyFill="1" applyBorder="1" applyAlignment="1">
      <alignment horizontal="center" vertical="center" shrinkToFit="1"/>
    </xf>
    <xf numFmtId="0" fontId="24" fillId="7" borderId="118" xfId="5" applyFont="1" applyFill="1" applyBorder="1" applyAlignment="1">
      <alignment horizontal="center" vertical="center"/>
    </xf>
    <xf numFmtId="0" fontId="24" fillId="7" borderId="116" xfId="5" applyFont="1" applyFill="1" applyBorder="1" applyAlignment="1">
      <alignment horizontal="center" vertical="center"/>
    </xf>
    <xf numFmtId="0" fontId="24" fillId="7" borderId="119" xfId="5" applyFont="1" applyFill="1" applyBorder="1" applyAlignment="1">
      <alignment horizontal="center" vertical="center"/>
    </xf>
    <xf numFmtId="0" fontId="65" fillId="7" borderId="95" xfId="5" applyFont="1" applyFill="1" applyBorder="1" applyAlignment="1">
      <alignment horizontal="center" vertical="center" wrapText="1"/>
    </xf>
    <xf numFmtId="0" fontId="63" fillId="7" borderId="95" xfId="1" applyFont="1" applyFill="1" applyBorder="1" applyAlignment="1">
      <alignment horizontal="center" vertical="center" wrapText="1"/>
    </xf>
    <xf numFmtId="0" fontId="63" fillId="7" borderId="120" xfId="1" applyFont="1" applyFill="1" applyBorder="1" applyAlignment="1">
      <alignment horizontal="center" vertical="center" wrapText="1"/>
    </xf>
    <xf numFmtId="0" fontId="64" fillId="7" borderId="25" xfId="5" applyFont="1" applyFill="1" applyBorder="1" applyAlignment="1">
      <alignment horizontal="center" vertical="center" wrapText="1"/>
    </xf>
    <xf numFmtId="0" fontId="64" fillId="7" borderId="30" xfId="5" applyFont="1" applyFill="1" applyBorder="1" applyAlignment="1">
      <alignment horizontal="center" vertical="center" wrapText="1"/>
    </xf>
    <xf numFmtId="0" fontId="69" fillId="7" borderId="124" xfId="5" applyFont="1" applyFill="1" applyBorder="1" applyAlignment="1">
      <alignment horizontal="center" vertical="center" wrapText="1"/>
    </xf>
    <xf numFmtId="0" fontId="69" fillId="7" borderId="56" xfId="1" applyFont="1" applyFill="1" applyBorder="1" applyAlignment="1">
      <alignment horizontal="center" vertical="center" wrapText="1"/>
    </xf>
    <xf numFmtId="0" fontId="69" fillId="7" borderId="26" xfId="5" applyFont="1" applyFill="1" applyBorder="1" applyAlignment="1">
      <alignment horizontal="center" vertical="center" wrapText="1"/>
    </xf>
    <xf numFmtId="0" fontId="69" fillId="7" borderId="31" xfId="1" applyFont="1" applyFill="1" applyBorder="1" applyAlignment="1">
      <alignment horizontal="center" vertical="center" wrapText="1"/>
    </xf>
    <xf numFmtId="0" fontId="24" fillId="7" borderId="94" xfId="5" applyFont="1" applyFill="1" applyBorder="1" applyAlignment="1">
      <alignment horizontal="center" vertical="center"/>
    </xf>
    <xf numFmtId="0" fontId="24" fillId="7" borderId="95" xfId="5" applyFont="1" applyFill="1" applyBorder="1" applyAlignment="1">
      <alignment horizontal="center" vertical="center"/>
    </xf>
    <xf numFmtId="0" fontId="24" fillId="7" borderId="120" xfId="5" applyFont="1" applyFill="1" applyBorder="1" applyAlignment="1">
      <alignment horizontal="center" vertical="center"/>
    </xf>
    <xf numFmtId="0" fontId="65" fillId="7" borderId="5" xfId="5" applyFont="1" applyFill="1" applyBorder="1" applyAlignment="1">
      <alignment horizontal="center" vertical="center"/>
    </xf>
    <xf numFmtId="0" fontId="63" fillId="7" borderId="6" xfId="1" applyFont="1" applyFill="1" applyBorder="1" applyAlignment="1">
      <alignment horizontal="center" vertical="center"/>
    </xf>
    <xf numFmtId="0" fontId="63" fillId="7" borderId="7" xfId="5" applyFont="1" applyFill="1" applyBorder="1" applyAlignment="1">
      <alignment vertical="center" wrapText="1"/>
    </xf>
    <xf numFmtId="0" fontId="63" fillId="7" borderId="9" xfId="1" applyFont="1" applyFill="1" applyBorder="1" applyAlignment="1">
      <alignment vertical="center" wrapText="1"/>
    </xf>
    <xf numFmtId="0" fontId="67" fillId="7" borderId="9" xfId="1" applyFont="1" applyFill="1" applyBorder="1" applyAlignment="1">
      <alignment vertical="center" wrapText="1"/>
    </xf>
    <xf numFmtId="0" fontId="67" fillId="7" borderId="6" xfId="1" applyFont="1" applyFill="1" applyBorder="1" applyAlignment="1">
      <alignment vertical="center" wrapText="1"/>
    </xf>
    <xf numFmtId="0" fontId="66" fillId="7" borderId="7" xfId="5" applyFont="1" applyFill="1" applyBorder="1" applyAlignment="1">
      <alignment horizontal="center" vertical="center" wrapText="1"/>
    </xf>
    <xf numFmtId="0" fontId="66" fillId="7" borderId="9" xfId="1" applyFont="1" applyFill="1" applyBorder="1" applyAlignment="1">
      <alignment horizontal="center" vertical="center"/>
    </xf>
    <xf numFmtId="0" fontId="24" fillId="0" borderId="51" xfId="5" applyFont="1" applyFill="1" applyBorder="1" applyAlignment="1">
      <alignment horizontal="center" vertical="center" shrinkToFit="1"/>
    </xf>
    <xf numFmtId="0" fontId="24" fillId="7" borderId="115" xfId="5" applyFont="1" applyFill="1" applyBorder="1" applyAlignment="1">
      <alignment vertical="center" textRotation="255"/>
    </xf>
    <xf numFmtId="0" fontId="1" fillId="7" borderId="121" xfId="1" applyFont="1" applyFill="1" applyBorder="1" applyAlignment="1">
      <alignment vertical="center" textRotation="255"/>
    </xf>
    <xf numFmtId="0" fontId="1" fillId="7" borderId="125" xfId="1" applyFont="1" applyFill="1" applyBorder="1" applyAlignment="1">
      <alignment vertical="center" textRotation="255"/>
    </xf>
    <xf numFmtId="0" fontId="24" fillId="7" borderId="13" xfId="5" applyFont="1" applyFill="1" applyBorder="1" applyAlignment="1">
      <alignment horizontal="center" vertical="center" wrapText="1"/>
    </xf>
    <xf numFmtId="0" fontId="24" fillId="7" borderId="18" xfId="5" applyFont="1" applyFill="1" applyBorder="1" applyAlignment="1">
      <alignment horizontal="center" vertical="center" wrapText="1"/>
    </xf>
    <xf numFmtId="0" fontId="24" fillId="7" borderId="126" xfId="5" applyFont="1" applyFill="1" applyBorder="1" applyAlignment="1">
      <alignment horizontal="center" vertical="center" wrapText="1"/>
    </xf>
    <xf numFmtId="0" fontId="29" fillId="7" borderId="53" xfId="5" applyFont="1" applyFill="1" applyBorder="1" applyAlignment="1">
      <alignment horizontal="center" vertical="center" wrapText="1"/>
    </xf>
    <xf numFmtId="0" fontId="17" fillId="7" borderId="122" xfId="1" applyFont="1" applyFill="1" applyBorder="1" applyAlignment="1">
      <alignment horizontal="center" vertical="center" wrapText="1"/>
    </xf>
    <xf numFmtId="0" fontId="17" fillId="7" borderId="56" xfId="1" applyFont="1" applyFill="1" applyBorder="1" applyAlignment="1">
      <alignment horizontal="center" vertical="center" wrapText="1"/>
    </xf>
    <xf numFmtId="0" fontId="24" fillId="7" borderId="116" xfId="5" applyFont="1" applyFill="1" applyBorder="1" applyAlignment="1">
      <alignment horizontal="center" vertical="center" wrapText="1"/>
    </xf>
    <xf numFmtId="0" fontId="24" fillId="7" borderId="33" xfId="5" applyFont="1" applyFill="1" applyBorder="1" applyAlignment="1">
      <alignment horizontal="center" vertical="center" wrapText="1"/>
    </xf>
    <xf numFmtId="0" fontId="24" fillId="7" borderId="117" xfId="5" applyFont="1" applyFill="1" applyBorder="1" applyAlignment="1">
      <alignment horizontal="center" vertical="center"/>
    </xf>
    <xf numFmtId="0" fontId="24" fillId="7" borderId="88" xfId="5" applyFont="1" applyFill="1" applyBorder="1" applyAlignment="1">
      <alignment horizontal="center" vertical="center"/>
    </xf>
    <xf numFmtId="0" fontId="24" fillId="0" borderId="0" xfId="5" applyFont="1" applyAlignment="1">
      <alignment horizontal="left" vertical="center" shrinkToFit="1"/>
    </xf>
    <xf numFmtId="0" fontId="25" fillId="0" borderId="0" xfId="1" applyFont="1" applyAlignment="1">
      <alignment horizontal="left" vertical="center" shrinkToFit="1"/>
    </xf>
    <xf numFmtId="0" fontId="52" fillId="0" borderId="0" xfId="5" applyFont="1" applyBorder="1" applyAlignment="1">
      <alignment vertical="center" wrapText="1"/>
    </xf>
    <xf numFmtId="186" fontId="52" fillId="0" borderId="0" xfId="5" applyNumberFormat="1" applyFont="1" applyBorder="1" applyAlignment="1">
      <alignment horizontal="distributed" vertical="center" wrapText="1"/>
    </xf>
    <xf numFmtId="0" fontId="24" fillId="7" borderId="109" xfId="5" applyFont="1" applyFill="1" applyBorder="1" applyAlignment="1">
      <alignment horizontal="center" vertical="center"/>
    </xf>
    <xf numFmtId="0" fontId="1" fillId="7" borderId="51" xfId="1" applyFill="1" applyBorder="1" applyAlignment="1">
      <alignment horizontal="center" vertical="center"/>
    </xf>
    <xf numFmtId="0" fontId="1" fillId="7" borderId="52" xfId="1" applyFill="1" applyBorder="1" applyAlignment="1">
      <alignment horizontal="center" vertical="center"/>
    </xf>
    <xf numFmtId="0" fontId="24" fillId="10" borderId="50" xfId="5" applyFont="1" applyFill="1" applyBorder="1" applyAlignment="1">
      <alignment horizontal="center" vertical="center"/>
    </xf>
    <xf numFmtId="0" fontId="1" fillId="10" borderId="51" xfId="1" applyFill="1" applyBorder="1" applyAlignment="1">
      <alignment horizontal="center" vertical="center"/>
    </xf>
    <xf numFmtId="0" fontId="1" fillId="10" borderId="52" xfId="1" applyFill="1" applyBorder="1" applyAlignment="1">
      <alignment horizontal="center" vertical="center"/>
    </xf>
    <xf numFmtId="0" fontId="24" fillId="7" borderId="50" xfId="5" applyFont="1" applyFill="1" applyBorder="1" applyAlignment="1">
      <alignment horizontal="center" vertical="center"/>
    </xf>
    <xf numFmtId="0" fontId="1" fillId="10" borderId="110" xfId="1" applyFill="1" applyBorder="1" applyAlignment="1">
      <alignment horizontal="center" vertical="center"/>
    </xf>
    <xf numFmtId="0" fontId="52" fillId="0" borderId="0" xfId="5" applyFont="1" applyBorder="1" applyAlignment="1">
      <alignment horizontal="center" vertical="center" wrapText="1"/>
    </xf>
    <xf numFmtId="185" fontId="20" fillId="0" borderId="0" xfId="1" applyNumberFormat="1" applyFont="1" applyAlignment="1">
      <alignment horizontal="center"/>
    </xf>
    <xf numFmtId="0" fontId="54" fillId="0" borderId="0" xfId="1" applyFont="1" applyBorder="1" applyAlignment="1">
      <alignment horizontal="justify" vertical="center"/>
    </xf>
    <xf numFmtId="0" fontId="54" fillId="0" borderId="0" xfId="1" applyFont="1" applyBorder="1" applyAlignment="1">
      <alignment vertical="center"/>
    </xf>
    <xf numFmtId="0" fontId="54" fillId="0" borderId="0" xfId="1" applyFont="1" applyBorder="1" applyAlignment="1">
      <alignment horizontal="left" vertical="center" wrapText="1"/>
    </xf>
    <xf numFmtId="0" fontId="54" fillId="0" borderId="0" xfId="1" applyFont="1" applyBorder="1" applyAlignment="1">
      <alignment horizontal="left" vertical="center"/>
    </xf>
    <xf numFmtId="0" fontId="19" fillId="7" borderId="139" xfId="1" applyFont="1" applyFill="1" applyBorder="1" applyAlignment="1">
      <alignment horizontal="left" vertical="center" shrinkToFit="1"/>
    </xf>
    <xf numFmtId="0" fontId="19" fillId="7" borderId="24" xfId="1" applyFont="1" applyFill="1" applyBorder="1" applyAlignment="1">
      <alignment horizontal="left" vertical="center" shrinkToFit="1"/>
    </xf>
    <xf numFmtId="0" fontId="19" fillId="7" borderId="137" xfId="1" applyFont="1" applyFill="1" applyBorder="1" applyAlignment="1">
      <alignment horizontal="left" vertical="center" shrinkToFit="1"/>
    </xf>
    <xf numFmtId="0" fontId="19" fillId="7" borderId="55" xfId="1" applyFont="1" applyFill="1" applyBorder="1" applyAlignment="1">
      <alignment horizontal="left" vertical="center" shrinkToFit="1"/>
    </xf>
    <xf numFmtId="0" fontId="19" fillId="0" borderId="124" xfId="1" applyFont="1" applyBorder="1" applyAlignment="1">
      <alignment horizontal="center"/>
    </xf>
    <xf numFmtId="0" fontId="19" fillId="0" borderId="56" xfId="1" applyFont="1" applyBorder="1" applyAlignment="1">
      <alignment horizontal="center"/>
    </xf>
    <xf numFmtId="0" fontId="19" fillId="7" borderId="139" xfId="1" applyFont="1" applyFill="1" applyBorder="1" applyAlignment="1">
      <alignment horizontal="left" vertical="center" wrapText="1"/>
    </xf>
    <xf numFmtId="0" fontId="19" fillId="7" borderId="24" xfId="1" applyFont="1" applyFill="1" applyBorder="1" applyAlignment="1">
      <alignment horizontal="left" vertical="center" wrapText="1"/>
    </xf>
    <xf numFmtId="0" fontId="19" fillId="7" borderId="137" xfId="1" applyFont="1" applyFill="1" applyBorder="1" applyAlignment="1">
      <alignment horizontal="left" vertical="center" wrapText="1"/>
    </xf>
    <xf numFmtId="0" fontId="19" fillId="7" borderId="55" xfId="1" applyFont="1" applyFill="1" applyBorder="1" applyAlignment="1">
      <alignment horizontal="left" vertical="center" wrapText="1"/>
    </xf>
    <xf numFmtId="0" fontId="19" fillId="0" borderId="124" xfId="1" applyFont="1" applyBorder="1" applyAlignment="1">
      <alignment horizontal="center" vertical="center"/>
    </xf>
    <xf numFmtId="0" fontId="19" fillId="0" borderId="56" xfId="1" applyFont="1" applyBorder="1" applyAlignment="1">
      <alignment horizontal="center" vertical="center"/>
    </xf>
    <xf numFmtId="0" fontId="19" fillId="7" borderId="32" xfId="1" applyFont="1" applyFill="1" applyBorder="1" applyAlignment="1">
      <alignment horizontal="left" vertical="center" wrapText="1"/>
    </xf>
    <xf numFmtId="0" fontId="19" fillId="7" borderId="28" xfId="1" applyFont="1" applyFill="1" applyBorder="1" applyAlignment="1">
      <alignment horizontal="left" vertical="center" wrapText="1"/>
    </xf>
    <xf numFmtId="0" fontId="19" fillId="0" borderId="122" xfId="1" applyFont="1" applyBorder="1" applyAlignment="1">
      <alignment horizontal="center"/>
    </xf>
    <xf numFmtId="0" fontId="54" fillId="0" borderId="0" xfId="1" applyFont="1" applyAlignment="1">
      <alignment horizontal="justify" vertical="center" wrapText="1"/>
    </xf>
    <xf numFmtId="0" fontId="54" fillId="0" borderId="0" xfId="1" applyFont="1" applyAlignment="1">
      <alignment vertical="center"/>
    </xf>
    <xf numFmtId="0" fontId="19" fillId="7" borderId="144" xfId="1" applyFont="1" applyFill="1" applyBorder="1" applyAlignment="1">
      <alignment horizontal="left" vertical="center" wrapText="1"/>
    </xf>
    <xf numFmtId="0" fontId="19" fillId="7" borderId="45" xfId="1" applyFont="1" applyFill="1" applyBorder="1" applyAlignment="1">
      <alignment horizontal="left" vertical="center" wrapText="1"/>
    </xf>
    <xf numFmtId="0" fontId="19" fillId="0" borderId="142" xfId="1" applyFont="1" applyBorder="1" applyAlignment="1">
      <alignment horizontal="center" vertical="center"/>
    </xf>
    <xf numFmtId="0" fontId="19" fillId="0" borderId="142" xfId="1" applyFont="1" applyBorder="1" applyAlignment="1">
      <alignment horizontal="center"/>
    </xf>
    <xf numFmtId="0" fontId="19" fillId="7" borderId="109" xfId="1" applyFont="1" applyFill="1" applyBorder="1" applyAlignment="1">
      <alignment horizontal="center" vertical="center" wrapText="1"/>
    </xf>
    <xf numFmtId="0" fontId="19" fillId="7" borderId="52" xfId="1" applyFont="1" applyFill="1" applyBorder="1" applyAlignment="1">
      <alignment horizontal="center" vertical="center" wrapText="1"/>
    </xf>
    <xf numFmtId="0" fontId="19" fillId="7" borderId="144" xfId="1" applyFont="1" applyFill="1" applyBorder="1" applyAlignment="1">
      <alignment horizontal="center" vertical="center" wrapText="1"/>
    </xf>
    <xf numFmtId="0" fontId="19" fillId="7" borderId="45" xfId="1" applyFont="1" applyFill="1" applyBorder="1" applyAlignment="1">
      <alignment horizontal="center" vertical="center" wrapText="1"/>
    </xf>
    <xf numFmtId="0" fontId="19" fillId="0" borderId="53" xfId="1" applyFont="1" applyBorder="1" applyAlignment="1">
      <alignment horizontal="center"/>
    </xf>
    <xf numFmtId="0" fontId="19" fillId="7" borderId="109" xfId="1" applyFont="1" applyFill="1" applyBorder="1" applyAlignment="1">
      <alignment horizontal="left" vertical="center" wrapText="1"/>
    </xf>
    <xf numFmtId="0" fontId="19" fillId="7" borderId="52" xfId="1" applyFont="1" applyFill="1" applyBorder="1" applyAlignment="1">
      <alignment horizontal="left" vertical="center" wrapText="1"/>
    </xf>
    <xf numFmtId="49" fontId="19" fillId="0" borderId="124" xfId="1" applyNumberFormat="1" applyFont="1" applyBorder="1" applyAlignment="1">
      <alignment horizontal="center" wrapText="1"/>
    </xf>
    <xf numFmtId="49" fontId="19" fillId="0" borderId="122" xfId="1" applyNumberFormat="1" applyFont="1" applyBorder="1" applyAlignment="1">
      <alignment horizontal="center" wrapText="1"/>
    </xf>
    <xf numFmtId="0" fontId="19" fillId="7" borderId="94" xfId="1" applyFont="1" applyFill="1" applyBorder="1" applyAlignment="1">
      <alignment horizontal="center" vertical="center" wrapText="1"/>
    </xf>
    <xf numFmtId="0" fontId="19" fillId="7" borderId="96" xfId="1" applyFont="1" applyFill="1" applyBorder="1" applyAlignment="1">
      <alignment horizontal="center" vertical="center" wrapText="1"/>
    </xf>
    <xf numFmtId="0" fontId="19" fillId="0" borderId="124" xfId="1" applyFont="1" applyBorder="1" applyAlignment="1">
      <alignment horizontal="center" vertical="center" wrapText="1"/>
    </xf>
    <xf numFmtId="0" fontId="19" fillId="0" borderId="56" xfId="1" applyFont="1" applyBorder="1" applyAlignment="1">
      <alignment horizontal="center" vertical="center" wrapText="1"/>
    </xf>
    <xf numFmtId="0" fontId="42" fillId="0" borderId="139" xfId="1" applyFont="1" applyBorder="1" applyAlignment="1">
      <alignment horizontal="center" vertical="center" wrapText="1"/>
    </xf>
    <xf numFmtId="0" fontId="42" fillId="0" borderId="25" xfId="1" applyFont="1" applyBorder="1" applyAlignment="1">
      <alignment horizontal="center" vertical="center" wrapText="1"/>
    </xf>
    <xf numFmtId="0" fontId="42" fillId="0" borderId="24" xfId="1" applyFont="1" applyBorder="1" applyAlignment="1">
      <alignment horizontal="center" vertical="center" wrapText="1"/>
    </xf>
    <xf numFmtId="0" fontId="42" fillId="0" borderId="32" xfId="1" applyFont="1" applyBorder="1" applyAlignment="1">
      <alignment horizontal="center" vertical="center" wrapText="1"/>
    </xf>
    <xf numFmtId="0" fontId="42" fillId="0" borderId="0" xfId="1" applyFont="1" applyBorder="1" applyAlignment="1">
      <alignment horizontal="center" vertical="center" wrapText="1"/>
    </xf>
    <xf numFmtId="0" fontId="42" fillId="0" borderId="28" xfId="1" applyFont="1" applyBorder="1" applyAlignment="1">
      <alignment horizontal="center" vertical="center" wrapText="1"/>
    </xf>
    <xf numFmtId="0" fontId="42" fillId="0" borderId="144" xfId="1" applyFont="1" applyBorder="1" applyAlignment="1">
      <alignment horizontal="center" vertical="center" wrapText="1"/>
    </xf>
    <xf numFmtId="0" fontId="42" fillId="0" borderId="46" xfId="1" applyFont="1" applyBorder="1" applyAlignment="1">
      <alignment horizontal="center" vertical="center" wrapText="1"/>
    </xf>
    <xf numFmtId="0" fontId="42" fillId="0" borderId="45" xfId="1" applyFont="1" applyBorder="1" applyAlignment="1">
      <alignment horizontal="center" vertical="center" wrapText="1"/>
    </xf>
    <xf numFmtId="0" fontId="37" fillId="0" borderId="23" xfId="1" applyFont="1" applyBorder="1" applyAlignment="1">
      <alignment horizontal="center" vertical="center"/>
    </xf>
    <xf numFmtId="0" fontId="37" fillId="0" borderId="25" xfId="1" applyFont="1" applyBorder="1" applyAlignment="1">
      <alignment horizontal="center" vertical="center"/>
    </xf>
    <xf numFmtId="0" fontId="37" fillId="0" borderId="26" xfId="1" applyFont="1" applyBorder="1" applyAlignment="1">
      <alignment horizontal="center" vertical="center"/>
    </xf>
    <xf numFmtId="0" fontId="37" fillId="0" borderId="27" xfId="1" applyFont="1" applyBorder="1" applyAlignment="1">
      <alignment horizontal="center" vertical="center"/>
    </xf>
    <xf numFmtId="0" fontId="37" fillId="0" borderId="0" xfId="1" applyFont="1" applyBorder="1" applyAlignment="1">
      <alignment horizontal="center" vertical="center"/>
    </xf>
    <xf numFmtId="0" fontId="37" fillId="0" borderId="38" xfId="1" applyFont="1" applyBorder="1" applyAlignment="1">
      <alignment horizontal="center" vertical="center"/>
    </xf>
    <xf numFmtId="0" fontId="37" fillId="0" borderId="44" xfId="1" applyFont="1" applyBorder="1" applyAlignment="1">
      <alignment horizontal="center" vertical="center"/>
    </xf>
    <xf numFmtId="0" fontId="37" fillId="0" borderId="46" xfId="1" applyFont="1" applyBorder="1" applyAlignment="1">
      <alignment horizontal="center" vertical="center"/>
    </xf>
    <xf numFmtId="0" fontId="37" fillId="0" borderId="87" xfId="1" applyFont="1" applyBorder="1" applyAlignment="1">
      <alignment horizontal="center" vertical="center"/>
    </xf>
    <xf numFmtId="0" fontId="43" fillId="0" borderId="0" xfId="1" applyFont="1" applyBorder="1" applyAlignment="1">
      <alignment horizontal="left" vertical="top" wrapText="1"/>
    </xf>
    <xf numFmtId="0" fontId="41" fillId="0" borderId="139" xfId="1" applyFont="1" applyBorder="1" applyAlignment="1">
      <alignment horizontal="center" vertical="center"/>
    </xf>
    <xf numFmtId="0" fontId="41" fillId="0" borderId="25" xfId="1" applyFont="1" applyBorder="1" applyAlignment="1">
      <alignment horizontal="center" vertical="center"/>
    </xf>
    <xf numFmtId="0" fontId="41" fillId="0" borderId="24" xfId="1" applyFont="1" applyBorder="1" applyAlignment="1">
      <alignment horizontal="center" vertical="center"/>
    </xf>
    <xf numFmtId="0" fontId="41" fillId="0" borderId="32" xfId="1" applyFont="1" applyBorder="1" applyAlignment="1">
      <alignment horizontal="center" vertical="center"/>
    </xf>
    <xf numFmtId="0" fontId="41" fillId="0" borderId="0" xfId="1" applyFont="1" applyBorder="1" applyAlignment="1">
      <alignment horizontal="center" vertical="center"/>
    </xf>
    <xf numFmtId="0" fontId="41" fillId="0" borderId="28" xfId="1" applyFont="1" applyBorder="1" applyAlignment="1">
      <alignment horizontal="center" vertical="center"/>
    </xf>
    <xf numFmtId="0" fontId="41" fillId="0" borderId="137" xfId="1" applyFont="1" applyBorder="1" applyAlignment="1">
      <alignment horizontal="center" vertical="center"/>
    </xf>
    <xf numFmtId="0" fontId="41" fillId="0" borderId="30" xfId="1" applyFont="1" applyBorder="1" applyAlignment="1">
      <alignment horizontal="center" vertical="center"/>
    </xf>
    <xf numFmtId="0" fontId="41" fillId="0" borderId="55" xfId="1" applyFont="1" applyBorder="1" applyAlignment="1">
      <alignment horizontal="center" vertical="center"/>
    </xf>
    <xf numFmtId="0" fontId="37" fillId="0" borderId="29" xfId="1" applyFont="1" applyBorder="1" applyAlignment="1">
      <alignment horizontal="center" vertical="center"/>
    </xf>
    <xf numFmtId="0" fontId="37" fillId="0" borderId="30" xfId="1" applyFont="1" applyBorder="1" applyAlignment="1">
      <alignment horizontal="center" vertical="center"/>
    </xf>
    <xf numFmtId="0" fontId="37" fillId="0" borderId="31" xfId="1" applyFont="1" applyBorder="1" applyAlignment="1">
      <alignment horizontal="center" vertical="center"/>
    </xf>
    <xf numFmtId="0" fontId="37" fillId="0" borderId="28" xfId="1" applyFont="1" applyBorder="1" applyAlignment="1">
      <alignment horizontal="center" vertical="center"/>
    </xf>
    <xf numFmtId="0" fontId="37" fillId="0" borderId="45" xfId="1" applyFont="1" applyBorder="1" applyAlignment="1">
      <alignment horizontal="center" vertical="center"/>
    </xf>
    <xf numFmtId="0" fontId="37" fillId="0" borderId="94" xfId="1" applyFont="1" applyBorder="1" applyAlignment="1">
      <alignment horizontal="center" vertical="center"/>
    </xf>
    <xf numFmtId="0" fontId="37" fillId="0" borderId="95" xfId="1" applyFont="1" applyBorder="1" applyAlignment="1">
      <alignment horizontal="center" vertical="center"/>
    </xf>
    <xf numFmtId="0" fontId="37" fillId="0" borderId="120" xfId="1" applyFont="1" applyBorder="1" applyAlignment="1">
      <alignment horizontal="center" vertical="center"/>
    </xf>
    <xf numFmtId="0" fontId="37" fillId="0" borderId="156" xfId="1" applyFont="1" applyBorder="1" applyAlignment="1">
      <alignment horizontal="center" vertical="center"/>
    </xf>
    <xf numFmtId="0" fontId="37" fillId="0" borderId="90" xfId="1" applyFont="1" applyBorder="1" applyAlignment="1">
      <alignment horizontal="center" vertical="center"/>
    </xf>
    <xf numFmtId="0" fontId="37" fillId="0" borderId="89" xfId="1" applyFont="1" applyBorder="1" applyAlignment="1">
      <alignment horizontal="center" vertical="center"/>
    </xf>
    <xf numFmtId="0" fontId="37" fillId="0" borderId="88" xfId="1" applyFont="1" applyBorder="1" applyAlignment="1">
      <alignment horizontal="center" vertical="center"/>
    </xf>
    <xf numFmtId="0" fontId="37" fillId="0" borderId="168" xfId="1" applyFont="1" applyBorder="1" applyAlignment="1">
      <alignment horizontal="center" vertical="center"/>
    </xf>
    <xf numFmtId="0" fontId="37" fillId="0" borderId="139" xfId="1" applyFont="1" applyBorder="1" applyAlignment="1">
      <alignment horizontal="center" vertical="center"/>
    </xf>
    <xf numFmtId="0" fontId="37" fillId="0" borderId="24" xfId="1" applyFont="1" applyBorder="1" applyAlignment="1">
      <alignment horizontal="center" vertical="center"/>
    </xf>
    <xf numFmtId="0" fontId="37" fillId="0" borderId="32" xfId="1" applyFont="1" applyBorder="1" applyAlignment="1">
      <alignment horizontal="center" vertical="center"/>
    </xf>
    <xf numFmtId="0" fontId="37" fillId="0" borderId="144" xfId="1" applyFont="1" applyBorder="1" applyAlignment="1">
      <alignment horizontal="center" vertical="center"/>
    </xf>
    <xf numFmtId="0" fontId="37" fillId="0" borderId="109" xfId="1" applyFont="1" applyBorder="1" applyAlignment="1">
      <alignment horizontal="center" vertical="top"/>
    </xf>
    <xf numFmtId="0" fontId="37" fillId="0" borderId="51" xfId="1" applyFont="1" applyBorder="1" applyAlignment="1">
      <alignment horizontal="center" vertical="top"/>
    </xf>
    <xf numFmtId="0" fontId="37" fillId="0" borderId="110" xfId="1" applyFont="1" applyBorder="1" applyAlignment="1">
      <alignment horizontal="center" vertical="top"/>
    </xf>
    <xf numFmtId="0" fontId="37" fillId="0" borderId="23" xfId="1" applyFont="1" applyBorder="1" applyAlignment="1">
      <alignment horizontal="center" vertical="center" wrapText="1"/>
    </xf>
    <xf numFmtId="0" fontId="37" fillId="0" borderId="27" xfId="1" applyFont="1" applyBorder="1" applyAlignment="1">
      <alignment horizontal="center" vertical="center" wrapText="1"/>
    </xf>
    <xf numFmtId="0" fontId="41" fillId="0" borderId="5" xfId="1" applyFont="1" applyBorder="1" applyAlignment="1">
      <alignment horizontal="center" vertical="center"/>
    </xf>
    <xf numFmtId="0" fontId="41" fillId="0" borderId="9" xfId="1" applyFont="1" applyBorder="1" applyAlignment="1">
      <alignment horizontal="center" vertical="center"/>
    </xf>
    <xf numFmtId="0" fontId="41" fillId="0" borderId="6" xfId="1" applyFont="1" applyBorder="1" applyAlignment="1">
      <alignment horizontal="center" vertical="center"/>
    </xf>
    <xf numFmtId="0" fontId="40" fillId="0" borderId="5" xfId="1" applyFont="1" applyBorder="1" applyAlignment="1">
      <alignment horizontal="center" vertical="center"/>
    </xf>
    <xf numFmtId="0" fontId="40" fillId="0" borderId="9" xfId="1" applyFont="1" applyBorder="1" applyAlignment="1">
      <alignment horizontal="center" vertical="center"/>
    </xf>
    <xf numFmtId="0" fontId="40" fillId="0" borderId="6" xfId="1" applyFont="1" applyBorder="1" applyAlignment="1">
      <alignment horizontal="center" vertical="center"/>
    </xf>
    <xf numFmtId="0" fontId="39" fillId="0" borderId="0" xfId="1" applyFont="1" applyAlignment="1">
      <alignment horizontal="center" vertical="center"/>
    </xf>
    <xf numFmtId="0" fontId="37" fillId="0" borderId="118" xfId="1" applyFont="1" applyBorder="1" applyAlignment="1">
      <alignment horizontal="distributed" vertical="center"/>
    </xf>
    <xf numFmtId="0" fontId="37" fillId="0" borderId="116" xfId="1" applyFont="1" applyBorder="1" applyAlignment="1">
      <alignment horizontal="distributed" vertical="center"/>
    </xf>
    <xf numFmtId="0" fontId="37" fillId="0" borderId="116" xfId="1" applyFont="1" applyBorder="1" applyAlignment="1">
      <alignment horizontal="center" vertical="center"/>
    </xf>
    <xf numFmtId="0" fontId="37" fillId="0" borderId="119" xfId="1" applyFont="1" applyBorder="1" applyAlignment="1">
      <alignment horizontal="center" vertical="center"/>
    </xf>
    <xf numFmtId="0" fontId="37" fillId="0" borderId="123" xfId="1" applyFont="1" applyBorder="1" applyAlignment="1">
      <alignment horizontal="distributed" vertical="center"/>
    </xf>
    <xf numFmtId="0" fontId="37" fillId="0" borderId="33" xfId="1" applyFont="1" applyBorder="1" applyAlignment="1">
      <alignment horizontal="distributed" vertical="center"/>
    </xf>
    <xf numFmtId="0" fontId="37" fillId="0" borderId="33" xfId="1" applyFont="1" applyBorder="1" applyAlignment="1">
      <alignment horizontal="center" vertical="center"/>
    </xf>
    <xf numFmtId="0" fontId="37" fillId="0" borderId="34" xfId="1" applyFont="1" applyBorder="1" applyAlignment="1">
      <alignment horizontal="center" vertical="center"/>
    </xf>
    <xf numFmtId="0" fontId="37" fillId="0" borderId="151" xfId="1" applyFont="1" applyBorder="1" applyAlignment="1">
      <alignment horizontal="center" vertical="center" wrapText="1"/>
    </xf>
    <xf numFmtId="0" fontId="37" fillId="0" borderId="153" xfId="1" applyFont="1" applyBorder="1" applyAlignment="1">
      <alignment horizontal="center" vertical="center"/>
    </xf>
    <xf numFmtId="0" fontId="37" fillId="0" borderId="154" xfId="1" applyFont="1" applyBorder="1" applyAlignment="1">
      <alignment horizontal="left" vertical="top"/>
    </xf>
    <xf numFmtId="0" fontId="37" fillId="0" borderId="155" xfId="1" applyFont="1" applyBorder="1" applyAlignment="1">
      <alignment horizontal="left" vertical="top"/>
    </xf>
    <xf numFmtId="0" fontId="37" fillId="0" borderId="16" xfId="1" applyFont="1" applyBorder="1" applyAlignment="1">
      <alignment horizontal="center" vertical="center"/>
    </xf>
    <xf numFmtId="0" fontId="37" fillId="0" borderId="53" xfId="1" applyFont="1" applyBorder="1" applyAlignment="1">
      <alignment horizontal="distributed" vertical="center"/>
    </xf>
    <xf numFmtId="0" fontId="37" fillId="0" borderId="122" xfId="1" applyFont="1" applyBorder="1" applyAlignment="1">
      <alignment horizontal="distributed" vertical="center"/>
    </xf>
    <xf numFmtId="0" fontId="37" fillId="0" borderId="50" xfId="1" applyFont="1" applyBorder="1" applyAlignment="1">
      <alignment horizontal="center" vertical="center"/>
    </xf>
    <xf numFmtId="0" fontId="37" fillId="0" borderId="51" xfId="1" applyFont="1" applyBorder="1" applyAlignment="1">
      <alignment horizontal="center" vertical="center"/>
    </xf>
    <xf numFmtId="0" fontId="37" fillId="0" borderId="110" xfId="1" applyFont="1" applyBorder="1" applyAlignment="1">
      <alignment horizontal="center" vertical="center"/>
    </xf>
    <xf numFmtId="0" fontId="37" fillId="0" borderId="128" xfId="1" applyFont="1" applyBorder="1" applyAlignment="1">
      <alignment horizontal="distributed" vertical="center"/>
    </xf>
    <xf numFmtId="0" fontId="37" fillId="0" borderId="18" xfId="1" applyFont="1" applyBorder="1" applyAlignment="1">
      <alignment horizontal="distributed" vertical="center"/>
    </xf>
    <xf numFmtId="0" fontId="21" fillId="7" borderId="88" xfId="6" applyFont="1" applyFill="1" applyBorder="1" applyAlignment="1">
      <alignment horizontal="center" vertical="center" wrapText="1"/>
    </xf>
    <xf numFmtId="0" fontId="21" fillId="7" borderId="90" xfId="6" applyFont="1" applyFill="1" applyBorder="1" applyAlignment="1">
      <alignment horizontal="center" vertical="center" wrapText="1"/>
    </xf>
    <xf numFmtId="0" fontId="21" fillId="7" borderId="89" xfId="6" applyFont="1" applyFill="1" applyBorder="1" applyAlignment="1">
      <alignment horizontal="center" vertical="center" wrapText="1"/>
    </xf>
    <xf numFmtId="0" fontId="21" fillId="0" borderId="88" xfId="6" applyFont="1" applyFill="1" applyBorder="1" applyAlignment="1">
      <alignment horizontal="left" vertical="center"/>
    </xf>
    <xf numFmtId="0" fontId="19" fillId="0" borderId="90" xfId="6" applyFont="1" applyFill="1" applyBorder="1" applyAlignment="1">
      <alignment horizontal="left" vertical="center"/>
    </xf>
    <xf numFmtId="0" fontId="19" fillId="0" borderId="89" xfId="6" applyFont="1" applyFill="1" applyBorder="1" applyAlignment="1">
      <alignment horizontal="left" vertical="center"/>
    </xf>
    <xf numFmtId="0" fontId="21" fillId="7" borderId="23" xfId="6" applyFont="1" applyFill="1" applyBorder="1" applyAlignment="1">
      <alignment horizontal="center" vertical="center" wrapText="1"/>
    </xf>
    <xf numFmtId="0" fontId="21" fillId="7" borderId="25" xfId="6" applyFont="1" applyFill="1" applyBorder="1" applyAlignment="1">
      <alignment horizontal="center" vertical="center" wrapText="1"/>
    </xf>
    <xf numFmtId="0" fontId="21" fillId="7" borderId="24" xfId="6" applyFont="1" applyFill="1" applyBorder="1" applyAlignment="1">
      <alignment horizontal="center" vertical="center" wrapText="1"/>
    </xf>
    <xf numFmtId="0" fontId="21" fillId="7" borderId="29" xfId="6" applyFont="1" applyFill="1" applyBorder="1" applyAlignment="1">
      <alignment horizontal="center" vertical="center" wrapText="1"/>
    </xf>
    <xf numFmtId="0" fontId="21" fillId="7" borderId="30" xfId="6" applyFont="1" applyFill="1" applyBorder="1" applyAlignment="1">
      <alignment horizontal="center" vertical="center" wrapText="1"/>
    </xf>
    <xf numFmtId="0" fontId="21" fillId="7" borderId="55" xfId="6" applyFont="1" applyFill="1" applyBorder="1" applyAlignment="1">
      <alignment horizontal="center" vertical="center" wrapText="1"/>
    </xf>
    <xf numFmtId="0" fontId="21" fillId="7" borderId="88" xfId="6" applyFont="1" applyFill="1" applyBorder="1" applyAlignment="1">
      <alignment horizontal="center" vertical="center"/>
    </xf>
    <xf numFmtId="0" fontId="21" fillId="7" borderId="89" xfId="6" applyFont="1" applyFill="1" applyBorder="1" applyAlignment="1">
      <alignment horizontal="center" vertical="center"/>
    </xf>
    <xf numFmtId="0" fontId="21" fillId="0" borderId="88" xfId="6" applyFont="1" applyFill="1" applyBorder="1" applyAlignment="1">
      <alignment horizontal="center" vertical="center"/>
    </xf>
    <xf numFmtId="0" fontId="21" fillId="0" borderId="169" xfId="6" applyFont="1" applyFill="1" applyBorder="1" applyAlignment="1">
      <alignment horizontal="center" vertical="center"/>
    </xf>
    <xf numFmtId="0" fontId="21" fillId="0" borderId="171" xfId="6" applyFont="1" applyFill="1" applyBorder="1" applyAlignment="1">
      <alignment horizontal="center" vertical="center"/>
    </xf>
    <xf numFmtId="0" fontId="21" fillId="0" borderId="89" xfId="6" applyFont="1" applyFill="1" applyBorder="1" applyAlignment="1">
      <alignment horizontal="center" vertical="center"/>
    </xf>
    <xf numFmtId="0" fontId="21" fillId="7" borderId="88" xfId="6" applyFont="1" applyFill="1" applyBorder="1" applyAlignment="1">
      <alignment vertical="center"/>
    </xf>
    <xf numFmtId="0" fontId="21" fillId="7" borderId="90" xfId="6" applyFont="1" applyFill="1" applyBorder="1" applyAlignment="1">
      <alignment vertical="center"/>
    </xf>
    <xf numFmtId="0" fontId="21" fillId="7" borderId="89" xfId="6" applyFont="1" applyFill="1" applyBorder="1" applyAlignment="1">
      <alignment vertical="center"/>
    </xf>
    <xf numFmtId="0" fontId="21" fillId="7" borderId="23" xfId="6" applyFont="1" applyFill="1" applyBorder="1" applyAlignment="1">
      <alignment horizontal="center" vertical="center"/>
    </xf>
    <xf numFmtId="0" fontId="19" fillId="7" borderId="25" xfId="6" applyFont="1" applyFill="1" applyBorder="1" applyAlignment="1">
      <alignment horizontal="center" vertical="center"/>
    </xf>
    <xf numFmtId="0" fontId="19" fillId="7" borderId="24" xfId="6" applyFont="1" applyFill="1" applyBorder="1" applyAlignment="1">
      <alignment horizontal="center" vertical="center"/>
    </xf>
    <xf numFmtId="0" fontId="19" fillId="7" borderId="27" xfId="6" applyFont="1" applyFill="1" applyBorder="1" applyAlignment="1">
      <alignment horizontal="center" vertical="center"/>
    </xf>
    <xf numFmtId="0" fontId="19" fillId="7" borderId="0" xfId="6" applyFont="1" applyFill="1" applyBorder="1" applyAlignment="1">
      <alignment horizontal="center" vertical="center"/>
    </xf>
    <xf numFmtId="0" fontId="19" fillId="7" borderId="28" xfId="6" applyFont="1" applyFill="1" applyBorder="1" applyAlignment="1">
      <alignment horizontal="center" vertical="center"/>
    </xf>
    <xf numFmtId="0" fontId="21" fillId="0" borderId="23" xfId="6" applyFont="1" applyFill="1" applyBorder="1" applyAlignment="1">
      <alignment horizontal="left" vertical="center"/>
    </xf>
    <xf numFmtId="0" fontId="21" fillId="0" borderId="25" xfId="6" applyFont="1" applyFill="1" applyBorder="1" applyAlignment="1">
      <alignment horizontal="left" vertical="center"/>
    </xf>
    <xf numFmtId="0" fontId="21" fillId="0" borderId="24" xfId="6" applyFont="1" applyFill="1" applyBorder="1" applyAlignment="1">
      <alignment horizontal="left" vertical="center"/>
    </xf>
    <xf numFmtId="0" fontId="21" fillId="0" borderId="29" xfId="6" applyFont="1" applyFill="1" applyBorder="1" applyAlignment="1">
      <alignment horizontal="left" vertical="center"/>
    </xf>
    <xf numFmtId="0" fontId="21" fillId="0" borderId="30" xfId="6" applyFont="1" applyFill="1" applyBorder="1" applyAlignment="1">
      <alignment horizontal="left" vertical="center"/>
    </xf>
    <xf numFmtId="0" fontId="21" fillId="0" borderId="55" xfId="6" applyFont="1" applyFill="1" applyBorder="1" applyAlignment="1">
      <alignment horizontal="left" vertical="center"/>
    </xf>
    <xf numFmtId="0" fontId="21" fillId="7" borderId="25" xfId="6" applyFont="1" applyFill="1" applyBorder="1" applyAlignment="1">
      <alignment horizontal="center" vertical="center"/>
    </xf>
    <xf numFmtId="0" fontId="21" fillId="7" borderId="24" xfId="6" applyFont="1" applyFill="1" applyBorder="1" applyAlignment="1">
      <alignment horizontal="center" vertical="center"/>
    </xf>
    <xf numFmtId="0" fontId="21" fillId="7" borderId="29" xfId="6" applyFont="1" applyFill="1" applyBorder="1" applyAlignment="1">
      <alignment horizontal="center" vertical="center"/>
    </xf>
    <xf numFmtId="0" fontId="21" fillId="7" borderId="30" xfId="6" applyFont="1" applyFill="1" applyBorder="1" applyAlignment="1">
      <alignment horizontal="center" vertical="center"/>
    </xf>
    <xf numFmtId="0" fontId="21" fillId="7" borderId="55" xfId="6" applyFont="1" applyFill="1" applyBorder="1" applyAlignment="1">
      <alignment horizontal="center" vertical="center"/>
    </xf>
    <xf numFmtId="0" fontId="22" fillId="0" borderId="25" xfId="6" applyFont="1" applyFill="1" applyBorder="1" applyAlignment="1">
      <alignment vertical="center" wrapText="1"/>
    </xf>
    <xf numFmtId="0" fontId="21" fillId="7" borderId="27" xfId="6" applyFont="1" applyFill="1" applyBorder="1" applyAlignment="1">
      <alignment horizontal="center" vertical="center" wrapText="1"/>
    </xf>
    <xf numFmtId="0" fontId="21" fillId="7" borderId="0" xfId="6" applyFont="1" applyFill="1" applyBorder="1" applyAlignment="1">
      <alignment horizontal="center" vertical="center" wrapText="1"/>
    </xf>
    <xf numFmtId="0" fontId="21" fillId="7" borderId="28" xfId="6" applyFont="1" applyFill="1" applyBorder="1" applyAlignment="1">
      <alignment horizontal="center" vertical="center" wrapText="1"/>
    </xf>
    <xf numFmtId="0" fontId="21" fillId="7" borderId="88" xfId="6" applyFont="1" applyFill="1" applyBorder="1" applyAlignment="1">
      <alignment horizontal="left" vertical="center"/>
    </xf>
    <xf numFmtId="0" fontId="19" fillId="7" borderId="90" xfId="6" applyFont="1" applyFill="1" applyBorder="1" applyAlignment="1">
      <alignment vertical="center"/>
    </xf>
    <xf numFmtId="0" fontId="19" fillId="7" borderId="89" xfId="6" applyFont="1" applyFill="1" applyBorder="1" applyAlignment="1">
      <alignment vertical="center"/>
    </xf>
    <xf numFmtId="0" fontId="21" fillId="7" borderId="27" xfId="6" applyFont="1" applyFill="1" applyBorder="1" applyAlignment="1">
      <alignment horizontal="center" vertical="center"/>
    </xf>
    <xf numFmtId="0" fontId="21" fillId="7" borderId="0" xfId="6" applyFont="1" applyFill="1" applyBorder="1" applyAlignment="1">
      <alignment horizontal="center" vertical="center"/>
    </xf>
    <xf numFmtId="0" fontId="21" fillId="0" borderId="27" xfId="6" applyFont="1" applyFill="1" applyBorder="1" applyAlignment="1">
      <alignment horizontal="left" vertical="center"/>
    </xf>
    <xf numFmtId="0" fontId="21" fillId="0" borderId="0" xfId="6" applyFont="1" applyFill="1" applyBorder="1" applyAlignment="1">
      <alignment horizontal="left" vertical="center"/>
    </xf>
    <xf numFmtId="0" fontId="21" fillId="0" borderId="28" xfId="6" applyFont="1" applyFill="1" applyBorder="1" applyAlignment="1">
      <alignment horizontal="left" vertical="center"/>
    </xf>
    <xf numFmtId="0" fontId="21" fillId="7" borderId="28" xfId="6" applyFont="1" applyFill="1" applyBorder="1" applyAlignment="1">
      <alignment horizontal="center" vertical="center"/>
    </xf>
    <xf numFmtId="56" fontId="20" fillId="0" borderId="0" xfId="6" applyNumberFormat="1" applyFont="1" applyFill="1" applyAlignment="1">
      <alignment horizontal="left" vertical="center"/>
    </xf>
    <xf numFmtId="0" fontId="23" fillId="0" borderId="89" xfId="8" applyFont="1" applyBorder="1" applyAlignment="1">
      <alignment horizontal="center" vertical="center"/>
    </xf>
    <xf numFmtId="0" fontId="23" fillId="0" borderId="33" xfId="8" applyFont="1" applyBorder="1" applyAlignment="1">
      <alignment horizontal="center" vertical="center"/>
    </xf>
    <xf numFmtId="0" fontId="23" fillId="0" borderId="24" xfId="8" applyFont="1" applyBorder="1" applyAlignment="1">
      <alignment horizontal="center" vertical="center"/>
    </xf>
    <xf numFmtId="0" fontId="23" fillId="0" borderId="124" xfId="8" applyFont="1" applyBorder="1" applyAlignment="1">
      <alignment horizontal="center" vertical="center"/>
    </xf>
    <xf numFmtId="0" fontId="23" fillId="5" borderId="27" xfId="8" applyFont="1" applyFill="1" applyBorder="1" applyAlignment="1">
      <alignment horizontal="center" vertical="center"/>
    </xf>
    <xf numFmtId="0" fontId="23" fillId="5" borderId="0" xfId="8" applyFont="1" applyFill="1" applyBorder="1" applyAlignment="1">
      <alignment horizontal="center" vertical="center"/>
    </xf>
    <xf numFmtId="0" fontId="23" fillId="5" borderId="29" xfId="8" applyFont="1" applyFill="1" applyBorder="1" applyAlignment="1">
      <alignment horizontal="center" vertical="center"/>
    </xf>
    <xf numFmtId="0" fontId="23" fillId="5" borderId="30" xfId="8" applyFont="1" applyFill="1" applyBorder="1" applyAlignment="1">
      <alignment horizontal="center" vertical="center"/>
    </xf>
    <xf numFmtId="0" fontId="19" fillId="10" borderId="23" xfId="8" applyFont="1" applyFill="1" applyBorder="1" applyAlignment="1">
      <alignment horizontal="center" vertical="center"/>
    </xf>
    <xf numFmtId="0" fontId="19" fillId="10" borderId="25" xfId="8" applyFont="1" applyFill="1" applyBorder="1" applyAlignment="1">
      <alignment horizontal="center" vertical="center"/>
    </xf>
    <xf numFmtId="0" fontId="19" fillId="10" borderId="24" xfId="8" applyFont="1" applyFill="1" applyBorder="1" applyAlignment="1">
      <alignment horizontal="center" vertical="center"/>
    </xf>
    <xf numFmtId="0" fontId="19" fillId="10" borderId="29" xfId="8" applyFont="1" applyFill="1" applyBorder="1" applyAlignment="1">
      <alignment horizontal="center" vertical="center"/>
    </xf>
    <xf numFmtId="0" fontId="19" fillId="10" borderId="30" xfId="8" applyFont="1" applyFill="1" applyBorder="1" applyAlignment="1">
      <alignment horizontal="center" vertical="center"/>
    </xf>
    <xf numFmtId="0" fontId="19" fillId="10" borderId="55" xfId="8" applyFont="1" applyFill="1" applyBorder="1" applyAlignment="1">
      <alignment horizontal="center" vertical="center"/>
    </xf>
    <xf numFmtId="0" fontId="21" fillId="7" borderId="33" xfId="8" applyFont="1" applyFill="1" applyBorder="1" applyAlignment="1">
      <alignment horizontal="center" vertical="center"/>
    </xf>
    <xf numFmtId="0" fontId="23" fillId="5" borderId="88" xfId="8" applyFont="1" applyFill="1" applyBorder="1" applyAlignment="1">
      <alignment horizontal="center" vertical="center"/>
    </xf>
    <xf numFmtId="0" fontId="23" fillId="5" borderId="90" xfId="8" applyFont="1" applyFill="1" applyBorder="1" applyAlignment="1">
      <alignment horizontal="center" vertical="center"/>
    </xf>
    <xf numFmtId="0" fontId="23" fillId="5" borderId="89" xfId="8" applyFont="1" applyFill="1" applyBorder="1" applyAlignment="1">
      <alignment horizontal="center" vertical="center"/>
    </xf>
    <xf numFmtId="0" fontId="23" fillId="5" borderId="33" xfId="8" applyFont="1" applyFill="1" applyBorder="1" applyAlignment="1">
      <alignment horizontal="center" vertical="center"/>
    </xf>
    <xf numFmtId="0" fontId="23" fillId="10" borderId="23" xfId="8" applyFont="1" applyFill="1" applyBorder="1" applyAlignment="1">
      <alignment horizontal="center" vertical="center"/>
    </xf>
    <xf numFmtId="0" fontId="23" fillId="10" borderId="25" xfId="8" applyFont="1" applyFill="1" applyBorder="1" applyAlignment="1">
      <alignment horizontal="center" vertical="center"/>
    </xf>
    <xf numFmtId="0" fontId="23" fillId="10" borderId="24" xfId="8" applyFont="1" applyFill="1" applyBorder="1" applyAlignment="1">
      <alignment horizontal="center" vertical="center"/>
    </xf>
    <xf numFmtId="0" fontId="23" fillId="10" borderId="29" xfId="8" applyFont="1" applyFill="1" applyBorder="1" applyAlignment="1">
      <alignment horizontal="center" vertical="center"/>
    </xf>
    <xf numFmtId="0" fontId="23" fillId="10" borderId="30" xfId="8" applyFont="1" applyFill="1" applyBorder="1" applyAlignment="1">
      <alignment horizontal="center" vertical="center"/>
    </xf>
    <xf numFmtId="0" fontId="23" fillId="10" borderId="55" xfId="8" applyFont="1" applyFill="1" applyBorder="1" applyAlignment="1">
      <alignment horizontal="center" vertical="center"/>
    </xf>
    <xf numFmtId="0" fontId="23" fillId="5" borderId="23" xfId="8" applyFont="1" applyFill="1" applyBorder="1" applyAlignment="1">
      <alignment horizontal="center" vertical="center"/>
    </xf>
    <xf numFmtId="0" fontId="23" fillId="5" borderId="25" xfId="8" applyFont="1" applyFill="1" applyBorder="1" applyAlignment="1">
      <alignment horizontal="center" vertical="center"/>
    </xf>
    <xf numFmtId="0" fontId="23" fillId="5" borderId="24" xfId="8" applyFont="1" applyFill="1" applyBorder="1" applyAlignment="1">
      <alignment horizontal="center" vertical="center"/>
    </xf>
    <xf numFmtId="0" fontId="23" fillId="5" borderId="55" xfId="8" applyFont="1" applyFill="1" applyBorder="1" applyAlignment="1">
      <alignment horizontal="center" vertical="center"/>
    </xf>
    <xf numFmtId="0" fontId="23" fillId="5" borderId="28" xfId="8" applyFont="1" applyFill="1" applyBorder="1" applyAlignment="1">
      <alignment horizontal="center" vertical="center"/>
    </xf>
    <xf numFmtId="0" fontId="23" fillId="10" borderId="33" xfId="8" applyFont="1" applyFill="1" applyBorder="1" applyAlignment="1">
      <alignment horizontal="center" vertical="center"/>
    </xf>
    <xf numFmtId="0" fontId="23" fillId="10" borderId="88" xfId="8" applyFont="1" applyFill="1" applyBorder="1" applyAlignment="1">
      <alignment horizontal="center" vertical="center"/>
    </xf>
    <xf numFmtId="0" fontId="23" fillId="10" borderId="124" xfId="8" applyFont="1" applyFill="1" applyBorder="1" applyAlignment="1">
      <alignment horizontal="center" vertical="center"/>
    </xf>
    <xf numFmtId="0" fontId="19" fillId="8" borderId="0" xfId="8" applyFont="1" applyFill="1" applyAlignment="1">
      <alignment horizontal="left" vertical="center"/>
    </xf>
    <xf numFmtId="0" fontId="23" fillId="4" borderId="0" xfId="8" applyFont="1" applyFill="1" applyAlignment="1">
      <alignment horizontal="center" vertical="center"/>
    </xf>
    <xf numFmtId="0" fontId="23" fillId="10" borderId="90" xfId="8" applyFont="1" applyFill="1" applyBorder="1" applyAlignment="1">
      <alignment horizontal="center" vertical="center"/>
    </xf>
    <xf numFmtId="0" fontId="23" fillId="10" borderId="89" xfId="8" applyFont="1" applyFill="1" applyBorder="1" applyAlignment="1">
      <alignment horizontal="center" vertical="center"/>
    </xf>
    <xf numFmtId="0" fontId="23" fillId="5" borderId="23" xfId="8" applyFont="1" applyFill="1" applyBorder="1" applyAlignment="1">
      <alignment vertical="center" wrapText="1"/>
    </xf>
    <xf numFmtId="0" fontId="23" fillId="5" borderId="25" xfId="8" applyFont="1" applyFill="1" applyBorder="1" applyAlignment="1">
      <alignment vertical="center" wrapText="1"/>
    </xf>
    <xf numFmtId="0" fontId="23" fillId="5" borderId="24" xfId="8" applyFont="1" applyFill="1" applyBorder="1" applyAlignment="1">
      <alignment vertical="center" wrapText="1"/>
    </xf>
    <xf numFmtId="0" fontId="23" fillId="5" borderId="29" xfId="8" applyFont="1" applyFill="1" applyBorder="1" applyAlignment="1">
      <alignment vertical="center" wrapText="1"/>
    </xf>
    <xf numFmtId="0" fontId="23" fillId="5" borderId="30" xfId="8" applyFont="1" applyFill="1" applyBorder="1" applyAlignment="1">
      <alignment vertical="center" wrapText="1"/>
    </xf>
    <xf numFmtId="0" fontId="23" fillId="5" borderId="55" xfId="8" applyFont="1" applyFill="1" applyBorder="1" applyAlignment="1">
      <alignment vertical="center" wrapText="1"/>
    </xf>
    <xf numFmtId="0" fontId="23" fillId="0" borderId="27" xfId="8" applyFont="1" applyFill="1" applyBorder="1" applyAlignment="1">
      <alignment horizontal="center" vertical="center"/>
    </xf>
    <xf numFmtId="0" fontId="23" fillId="0" borderId="0" xfId="8" applyFont="1" applyFill="1" applyBorder="1" applyAlignment="1">
      <alignment horizontal="center" vertical="center"/>
    </xf>
    <xf numFmtId="0" fontId="23" fillId="0" borderId="27" xfId="8" applyFont="1" applyFill="1" applyBorder="1" applyAlignment="1">
      <alignment horizontal="center" vertical="center" shrinkToFit="1"/>
    </xf>
    <xf numFmtId="0" fontId="23" fillId="0" borderId="0" xfId="8" applyFont="1" applyFill="1" applyBorder="1" applyAlignment="1">
      <alignment horizontal="center" vertical="center" shrinkToFit="1"/>
    </xf>
    <xf numFmtId="0" fontId="60" fillId="10" borderId="33" xfId="8" applyFont="1" applyFill="1" applyBorder="1" applyAlignment="1">
      <alignment horizontal="center" vertical="center"/>
    </xf>
    <xf numFmtId="0" fontId="60" fillId="10" borderId="88" xfId="8" applyFont="1" applyFill="1" applyBorder="1" applyAlignment="1">
      <alignment horizontal="center" vertical="center"/>
    </xf>
    <xf numFmtId="0" fontId="60" fillId="0" borderId="89" xfId="8" applyFont="1" applyBorder="1" applyAlignment="1">
      <alignment horizontal="center" vertical="center"/>
    </xf>
    <xf numFmtId="0" fontId="60" fillId="0" borderId="33" xfId="8" applyFont="1" applyBorder="1" applyAlignment="1">
      <alignment horizontal="center" vertical="center"/>
    </xf>
    <xf numFmtId="0" fontId="60" fillId="0" borderId="23" xfId="8" applyFont="1" applyFill="1" applyBorder="1" applyAlignment="1">
      <alignment vertical="center" wrapText="1"/>
    </xf>
    <xf numFmtId="0" fontId="60" fillId="0" borderId="25" xfId="8" applyFont="1" applyFill="1" applyBorder="1" applyAlignment="1">
      <alignment vertical="center" wrapText="1"/>
    </xf>
    <xf numFmtId="0" fontId="60" fillId="0" borderId="27" xfId="8" applyFont="1" applyFill="1" applyBorder="1" applyAlignment="1">
      <alignment vertical="center" wrapText="1"/>
    </xf>
    <xf numFmtId="0" fontId="60" fillId="0" borderId="0" xfId="8" applyFont="1" applyFill="1" applyBorder="1" applyAlignment="1">
      <alignment vertical="center" wrapText="1"/>
    </xf>
    <xf numFmtId="0" fontId="23" fillId="0" borderId="90" xfId="8" applyFont="1" applyFill="1" applyBorder="1" applyAlignment="1">
      <alignment horizontal="center" vertical="center"/>
    </xf>
    <xf numFmtId="0" fontId="23" fillId="0" borderId="25" xfId="8" applyFont="1" applyFill="1" applyBorder="1" applyAlignment="1">
      <alignment horizontal="center" vertical="center"/>
    </xf>
    <xf numFmtId="0" fontId="23" fillId="10" borderId="56" xfId="8" applyFont="1" applyFill="1" applyBorder="1" applyAlignment="1">
      <alignment horizontal="center" vertical="center"/>
    </xf>
    <xf numFmtId="0" fontId="23" fillId="0" borderId="55" xfId="8" applyFont="1" applyBorder="1" applyAlignment="1">
      <alignment horizontal="center" vertical="center"/>
    </xf>
    <xf numFmtId="0" fontId="23" fillId="0" borderId="56" xfId="8" applyFont="1" applyBorder="1" applyAlignment="1">
      <alignment horizontal="center" vertical="center"/>
    </xf>
    <xf numFmtId="0" fontId="60" fillId="10" borderId="23" xfId="8" applyFont="1" applyFill="1" applyBorder="1" applyAlignment="1">
      <alignment horizontal="center" vertical="center"/>
    </xf>
    <xf numFmtId="0" fontId="60" fillId="10" borderId="25" xfId="8" applyFont="1" applyFill="1" applyBorder="1" applyAlignment="1">
      <alignment horizontal="center" vertical="center"/>
    </xf>
    <xf numFmtId="0" fontId="60" fillId="10" borderId="27" xfId="8" applyFont="1" applyFill="1" applyBorder="1" applyAlignment="1">
      <alignment horizontal="center" vertical="center"/>
    </xf>
    <xf numFmtId="0" fontId="60" fillId="10" borderId="0" xfId="8" applyFont="1" applyFill="1" applyBorder="1" applyAlignment="1">
      <alignment horizontal="center" vertical="center"/>
    </xf>
    <xf numFmtId="0" fontId="60" fillId="0" borderId="25" xfId="8" applyFont="1" applyBorder="1" applyAlignment="1">
      <alignment horizontal="center" vertical="center"/>
    </xf>
    <xf numFmtId="0" fontId="60" fillId="0" borderId="24" xfId="8" applyFont="1" applyBorder="1" applyAlignment="1">
      <alignment horizontal="center" vertical="center"/>
    </xf>
    <xf numFmtId="0" fontId="60" fillId="0" borderId="0" xfId="8" applyFont="1" applyBorder="1" applyAlignment="1">
      <alignment horizontal="center" vertical="center"/>
    </xf>
    <xf numFmtId="0" fontId="60" fillId="0" borderId="28" xfId="8" applyFont="1" applyBorder="1" applyAlignment="1">
      <alignment horizontal="center" vertical="center"/>
    </xf>
    <xf numFmtId="0" fontId="23" fillId="0" borderId="25" xfId="8" applyFont="1" applyBorder="1" applyAlignment="1">
      <alignment horizontal="center" vertical="center"/>
    </xf>
    <xf numFmtId="0" fontId="23" fillId="0" borderId="30" xfId="8" applyFont="1" applyBorder="1" applyAlignment="1">
      <alignment horizontal="center" vertical="center"/>
    </xf>
    <xf numFmtId="0" fontId="23" fillId="10" borderId="27" xfId="8" applyFont="1" applyFill="1" applyBorder="1" applyAlignment="1">
      <alignment horizontal="center" vertical="center"/>
    </xf>
    <xf numFmtId="0" fontId="23" fillId="10" borderId="0" xfId="8" applyFont="1" applyFill="1" applyBorder="1" applyAlignment="1">
      <alignment horizontal="center" vertical="center"/>
    </xf>
    <xf numFmtId="0" fontId="23" fillId="0" borderId="0" xfId="8" applyFont="1" applyBorder="1" applyAlignment="1">
      <alignment horizontal="center" vertical="center"/>
    </xf>
    <xf numFmtId="0" fontId="23" fillId="0" borderId="28" xfId="8" applyFont="1" applyBorder="1" applyAlignment="1">
      <alignment horizontal="center" vertical="center"/>
    </xf>
    <xf numFmtId="0" fontId="23" fillId="5" borderId="33" xfId="8" applyFont="1" applyFill="1" applyBorder="1" applyAlignment="1">
      <alignment vertical="center"/>
    </xf>
    <xf numFmtId="0" fontId="23" fillId="10" borderId="23" xfId="8" applyFont="1" applyFill="1" applyBorder="1" applyAlignment="1">
      <alignment vertical="top"/>
    </xf>
    <xf numFmtId="0" fontId="23" fillId="10" borderId="25" xfId="8" applyFont="1" applyFill="1" applyBorder="1" applyAlignment="1">
      <alignment vertical="top"/>
    </xf>
    <xf numFmtId="0" fontId="23" fillId="10" borderId="24" xfId="8" applyFont="1" applyFill="1" applyBorder="1" applyAlignment="1">
      <alignment vertical="top"/>
    </xf>
    <xf numFmtId="0" fontId="23" fillId="10" borderId="27" xfId="8" applyFont="1" applyFill="1" applyBorder="1" applyAlignment="1">
      <alignment vertical="top"/>
    </xf>
    <xf numFmtId="0" fontId="23" fillId="10" borderId="0" xfId="8" applyFont="1" applyFill="1" applyBorder="1" applyAlignment="1">
      <alignment vertical="top"/>
    </xf>
    <xf numFmtId="0" fontId="23" fillId="10" borderId="28" xfId="8" applyFont="1" applyFill="1" applyBorder="1" applyAlignment="1">
      <alignment vertical="top"/>
    </xf>
    <xf numFmtId="0" fontId="23" fillId="10" borderId="29" xfId="8" applyFont="1" applyFill="1" applyBorder="1" applyAlignment="1">
      <alignment vertical="top"/>
    </xf>
    <xf numFmtId="0" fontId="23" fillId="10" borderId="30" xfId="8" applyFont="1" applyFill="1" applyBorder="1" applyAlignment="1">
      <alignment vertical="top"/>
    </xf>
    <xf numFmtId="0" fontId="23" fillId="10" borderId="55" xfId="8" applyFont="1" applyFill="1" applyBorder="1" applyAlignment="1">
      <alignment vertical="top"/>
    </xf>
    <xf numFmtId="0" fontId="45" fillId="4" borderId="0" xfId="8" applyFont="1" applyFill="1" applyAlignment="1">
      <alignment horizontal="left" vertical="center"/>
    </xf>
    <xf numFmtId="0" fontId="23" fillId="10" borderId="23" xfId="8" applyFont="1" applyFill="1" applyBorder="1" applyAlignment="1">
      <alignment horizontal="center" vertical="center" shrinkToFit="1"/>
    </xf>
    <xf numFmtId="0" fontId="23" fillId="10" borderId="25" xfId="8" applyFont="1" applyFill="1" applyBorder="1" applyAlignment="1">
      <alignment horizontal="center" vertical="center" shrinkToFit="1"/>
    </xf>
    <xf numFmtId="0" fontId="23" fillId="10" borderId="24" xfId="8" applyFont="1" applyFill="1" applyBorder="1" applyAlignment="1">
      <alignment horizontal="center" vertical="center" shrinkToFit="1"/>
    </xf>
    <xf numFmtId="0" fontId="23" fillId="10" borderId="88" xfId="8" applyFont="1" applyFill="1" applyBorder="1" applyAlignment="1">
      <alignment horizontal="center" vertical="center" shrinkToFit="1"/>
    </xf>
    <xf numFmtId="0" fontId="23" fillId="10" borderId="90" xfId="8" applyFont="1" applyFill="1" applyBorder="1" applyAlignment="1">
      <alignment horizontal="center" vertical="center" shrinkToFit="1"/>
    </xf>
    <xf numFmtId="0" fontId="23" fillId="10" borderId="89" xfId="8" applyFont="1" applyFill="1" applyBorder="1" applyAlignment="1">
      <alignment horizontal="center" vertical="center" shrinkToFit="1"/>
    </xf>
    <xf numFmtId="0" fontId="19" fillId="10" borderId="23" xfId="8" applyFont="1" applyFill="1" applyBorder="1" applyAlignment="1">
      <alignment vertical="center"/>
    </xf>
    <xf numFmtId="0" fontId="19" fillId="10" borderId="25" xfId="8" applyFont="1" applyFill="1" applyBorder="1" applyAlignment="1">
      <alignment vertical="center"/>
    </xf>
    <xf numFmtId="0" fontId="19" fillId="10" borderId="24" xfId="8" applyFont="1" applyFill="1" applyBorder="1" applyAlignment="1">
      <alignment vertical="center"/>
    </xf>
    <xf numFmtId="0" fontId="19" fillId="10" borderId="29" xfId="8" applyFont="1" applyFill="1" applyBorder="1" applyAlignment="1">
      <alignment vertical="center"/>
    </xf>
    <xf numFmtId="0" fontId="19" fillId="10" borderId="30" xfId="8" applyFont="1" applyFill="1" applyBorder="1" applyAlignment="1">
      <alignment vertical="center"/>
    </xf>
    <xf numFmtId="0" fontId="19" fillId="10" borderId="55" xfId="8" applyFont="1" applyFill="1" applyBorder="1" applyAlignment="1">
      <alignment vertical="center"/>
    </xf>
    <xf numFmtId="0" fontId="19" fillId="10" borderId="33" xfId="8" applyFont="1" applyFill="1" applyBorder="1" applyAlignment="1">
      <alignment horizontal="center" vertical="center"/>
    </xf>
    <xf numFmtId="0" fontId="23" fillId="0" borderId="30" xfId="8" applyFont="1" applyFill="1" applyBorder="1" applyAlignment="1">
      <alignment vertical="center" wrapText="1"/>
    </xf>
    <xf numFmtId="0" fontId="23" fillId="5" borderId="88" xfId="8" applyFont="1" applyFill="1" applyBorder="1" applyAlignment="1">
      <alignment horizontal="center" vertical="center" wrapText="1"/>
    </xf>
    <xf numFmtId="0" fontId="23" fillId="5" borderId="90" xfId="8" applyFont="1" applyFill="1" applyBorder="1" applyAlignment="1">
      <alignment horizontal="center" vertical="center" wrapText="1"/>
    </xf>
    <xf numFmtId="0" fontId="23" fillId="5" borderId="89" xfId="8" applyFont="1" applyFill="1" applyBorder="1" applyAlignment="1">
      <alignment horizontal="center" vertical="center" wrapText="1"/>
    </xf>
    <xf numFmtId="0" fontId="23" fillId="0" borderId="25" xfId="8" applyFont="1" applyFill="1" applyBorder="1" applyAlignment="1">
      <alignment vertical="center" wrapText="1"/>
    </xf>
    <xf numFmtId="0" fontId="23" fillId="0" borderId="0" xfId="8" applyFont="1" applyFill="1" applyBorder="1" applyAlignment="1">
      <alignment vertical="center" wrapText="1"/>
    </xf>
    <xf numFmtId="0" fontId="23" fillId="5" borderId="23" xfId="8" applyFont="1" applyFill="1" applyBorder="1" applyAlignment="1">
      <alignment horizontal="left" vertical="center"/>
    </xf>
    <xf numFmtId="0" fontId="23" fillId="5" borderId="25" xfId="8" applyFont="1" applyFill="1" applyBorder="1" applyAlignment="1">
      <alignment horizontal="left" vertical="center"/>
    </xf>
    <xf numFmtId="0" fontId="23" fillId="5" borderId="24" xfId="8" applyFont="1" applyFill="1" applyBorder="1" applyAlignment="1">
      <alignment horizontal="left" vertical="center"/>
    </xf>
    <xf numFmtId="0" fontId="23" fillId="5" borderId="27" xfId="8" applyFont="1" applyFill="1" applyBorder="1" applyAlignment="1">
      <alignment horizontal="left" vertical="center"/>
    </xf>
    <xf numFmtId="0" fontId="23" fillId="5" borderId="0" xfId="8" applyFont="1" applyFill="1" applyBorder="1" applyAlignment="1">
      <alignment horizontal="left" vertical="center"/>
    </xf>
    <xf numFmtId="0" fontId="23" fillId="5" borderId="28" xfId="8" applyFont="1" applyFill="1" applyBorder="1" applyAlignment="1">
      <alignment horizontal="left" vertical="center"/>
    </xf>
    <xf numFmtId="0" fontId="45" fillId="4" borderId="0" xfId="8" applyFont="1" applyFill="1" applyAlignment="1">
      <alignment vertical="center"/>
    </xf>
    <xf numFmtId="0" fontId="23" fillId="10" borderId="35" xfId="8" applyFont="1" applyFill="1" applyBorder="1" applyAlignment="1">
      <alignment horizontal="center" vertical="center"/>
    </xf>
    <xf numFmtId="0" fontId="23" fillId="10" borderId="37" xfId="8" applyFont="1" applyFill="1" applyBorder="1" applyAlignment="1">
      <alignment horizontal="center" vertical="center"/>
    </xf>
    <xf numFmtId="0" fontId="23" fillId="0" borderId="24" xfId="8" applyFont="1" applyFill="1" applyBorder="1" applyAlignment="1">
      <alignment horizontal="center" vertical="center"/>
    </xf>
    <xf numFmtId="0" fontId="23" fillId="0" borderId="36" xfId="8" applyFont="1" applyFill="1" applyBorder="1" applyAlignment="1">
      <alignment horizontal="center" vertical="center"/>
    </xf>
    <xf numFmtId="0" fontId="23" fillId="0" borderId="70" xfId="8" applyFont="1" applyFill="1" applyBorder="1" applyAlignment="1">
      <alignment horizontal="center" vertical="center" shrinkToFit="1"/>
    </xf>
    <xf numFmtId="0" fontId="23" fillId="0" borderId="71" xfId="8" applyFont="1" applyFill="1" applyBorder="1" applyAlignment="1">
      <alignment horizontal="center" vertical="center" shrinkToFit="1"/>
    </xf>
    <xf numFmtId="0" fontId="23" fillId="0" borderId="204" xfId="8" applyFont="1" applyFill="1" applyBorder="1" applyAlignment="1">
      <alignment horizontal="center" vertical="center" shrinkToFit="1"/>
    </xf>
    <xf numFmtId="0" fontId="23" fillId="0" borderId="205" xfId="8" applyFont="1" applyFill="1" applyBorder="1" applyAlignment="1">
      <alignment horizontal="center" vertical="center" shrinkToFit="1"/>
    </xf>
    <xf numFmtId="0" fontId="23" fillId="0" borderId="206" xfId="8" applyFont="1" applyFill="1" applyBorder="1" applyAlignment="1">
      <alignment horizontal="center" vertical="center" shrinkToFit="1"/>
    </xf>
    <xf numFmtId="0" fontId="23" fillId="0" borderId="207" xfId="8" applyFont="1" applyFill="1" applyBorder="1" applyAlignment="1">
      <alignment horizontal="center" vertical="center" shrinkToFit="1"/>
    </xf>
    <xf numFmtId="0" fontId="23" fillId="5" borderId="23" xfId="8" applyFont="1" applyFill="1" applyBorder="1" applyAlignment="1">
      <alignment horizontal="center" vertical="center" wrapText="1"/>
    </xf>
    <xf numFmtId="0" fontId="23" fillId="5" borderId="25" xfId="8" applyFont="1" applyFill="1" applyBorder="1" applyAlignment="1">
      <alignment horizontal="center" vertical="center" wrapText="1"/>
    </xf>
    <xf numFmtId="0" fontId="23" fillId="5" borderId="24" xfId="8" applyFont="1" applyFill="1" applyBorder="1" applyAlignment="1">
      <alignment horizontal="center" vertical="center" wrapText="1"/>
    </xf>
    <xf numFmtId="0" fontId="23" fillId="5" borderId="35" xfId="8" applyFont="1" applyFill="1" applyBorder="1" applyAlignment="1">
      <alignment horizontal="center" vertical="center" wrapText="1"/>
    </xf>
    <xf numFmtId="0" fontId="23" fillId="5" borderId="37" xfId="8" applyFont="1" applyFill="1" applyBorder="1" applyAlignment="1">
      <alignment horizontal="center" vertical="center" wrapText="1"/>
    </xf>
    <xf numFmtId="0" fontId="23" fillId="5" borderId="36" xfId="8" applyFont="1" applyFill="1" applyBorder="1" applyAlignment="1">
      <alignment horizontal="center" vertical="center" wrapText="1"/>
    </xf>
    <xf numFmtId="0" fontId="23" fillId="10" borderId="209" xfId="8" applyFont="1" applyFill="1" applyBorder="1" applyAlignment="1">
      <alignment horizontal="center" vertical="center"/>
    </xf>
    <xf numFmtId="0" fontId="23" fillId="10" borderId="210" xfId="8" applyFont="1" applyFill="1" applyBorder="1" applyAlignment="1">
      <alignment horizontal="center" vertical="center"/>
    </xf>
    <xf numFmtId="0" fontId="20" fillId="8" borderId="0" xfId="8" applyFont="1" applyFill="1" applyAlignment="1">
      <alignment vertical="center"/>
    </xf>
    <xf numFmtId="0" fontId="23" fillId="5" borderId="27" xfId="8" applyFont="1" applyFill="1" applyBorder="1" applyAlignment="1">
      <alignment vertical="center" wrapText="1"/>
    </xf>
    <xf numFmtId="0" fontId="23" fillId="5" borderId="0" xfId="8" applyFont="1" applyFill="1" applyBorder="1" applyAlignment="1">
      <alignment vertical="center" wrapText="1"/>
    </xf>
    <xf numFmtId="0" fontId="23" fillId="5" borderId="28" xfId="8" applyFont="1" applyFill="1" applyBorder="1" applyAlignment="1">
      <alignment vertical="center" wrapText="1"/>
    </xf>
    <xf numFmtId="0" fontId="23" fillId="0" borderId="179" xfId="8" applyFont="1" applyBorder="1" applyAlignment="1">
      <alignment horizontal="center" vertical="center"/>
    </xf>
    <xf numFmtId="0" fontId="23" fillId="0" borderId="180" xfId="8" applyFont="1" applyBorder="1" applyAlignment="1">
      <alignment horizontal="center" vertical="center"/>
    </xf>
    <xf numFmtId="0" fontId="23" fillId="7" borderId="23" xfId="8" applyFont="1" applyFill="1" applyBorder="1" applyAlignment="1">
      <alignment horizontal="left" vertical="center" wrapText="1"/>
    </xf>
    <xf numFmtId="0" fontId="23" fillId="7" borderId="25" xfId="8" applyFont="1" applyFill="1" applyBorder="1" applyAlignment="1">
      <alignment horizontal="left" vertical="center" wrapText="1"/>
    </xf>
    <xf numFmtId="0" fontId="23" fillId="7" borderId="24" xfId="8" applyFont="1" applyFill="1" applyBorder="1" applyAlignment="1">
      <alignment horizontal="left" vertical="center" wrapText="1"/>
    </xf>
    <xf numFmtId="0" fontId="23" fillId="7" borderId="27" xfId="8" applyFont="1" applyFill="1" applyBorder="1" applyAlignment="1">
      <alignment horizontal="left" vertical="center" wrapText="1"/>
    </xf>
    <xf numFmtId="0" fontId="23" fillId="7" borderId="0" xfId="8" applyFont="1" applyFill="1" applyBorder="1" applyAlignment="1">
      <alignment horizontal="left" vertical="center" wrapText="1"/>
    </xf>
    <xf numFmtId="0" fontId="23" fillId="7" borderId="28" xfId="8" applyFont="1" applyFill="1" applyBorder="1" applyAlignment="1">
      <alignment horizontal="left" vertical="center" wrapText="1"/>
    </xf>
    <xf numFmtId="0" fontId="23" fillId="7" borderId="29" xfId="8" applyFont="1" applyFill="1" applyBorder="1" applyAlignment="1">
      <alignment horizontal="left" vertical="center" wrapText="1"/>
    </xf>
    <xf numFmtId="0" fontId="23" fillId="7" borderId="30" xfId="8" applyFont="1" applyFill="1" applyBorder="1" applyAlignment="1">
      <alignment horizontal="left" vertical="center" wrapText="1"/>
    </xf>
    <xf numFmtId="0" fontId="23" fillId="7" borderId="55" xfId="8" applyFont="1" applyFill="1" applyBorder="1" applyAlignment="1">
      <alignment horizontal="left" vertical="center" wrapText="1"/>
    </xf>
    <xf numFmtId="0" fontId="23" fillId="0" borderId="28" xfId="8" applyFont="1" applyFill="1" applyBorder="1" applyAlignment="1">
      <alignment horizontal="center" vertical="center"/>
    </xf>
    <xf numFmtId="0" fontId="23" fillId="0" borderId="55" xfId="8" applyFont="1" applyFill="1" applyBorder="1" applyAlignment="1">
      <alignment horizontal="center" vertical="center"/>
    </xf>
    <xf numFmtId="0" fontId="23" fillId="10" borderId="211" xfId="8" applyFont="1" applyFill="1" applyBorder="1" applyAlignment="1">
      <alignment horizontal="center" vertical="center"/>
    </xf>
    <xf numFmtId="0" fontId="23" fillId="10" borderId="212" xfId="8" applyFont="1" applyFill="1" applyBorder="1" applyAlignment="1">
      <alignment horizontal="center" vertical="center"/>
    </xf>
    <xf numFmtId="0" fontId="23" fillId="10" borderId="19" xfId="8" applyFont="1" applyFill="1" applyBorder="1" applyAlignment="1">
      <alignment horizontal="center" vertical="center"/>
    </xf>
    <xf numFmtId="0" fontId="23" fillId="10" borderId="21" xfId="8" applyFont="1" applyFill="1" applyBorder="1" applyAlignment="1">
      <alignment horizontal="center" vertical="center"/>
    </xf>
    <xf numFmtId="0" fontId="23" fillId="10" borderId="91" xfId="8" applyFont="1" applyFill="1" applyBorder="1" applyAlignment="1">
      <alignment horizontal="center" vertical="center"/>
    </xf>
    <xf numFmtId="0" fontId="23" fillId="10" borderId="92" xfId="8" applyFont="1" applyFill="1" applyBorder="1" applyAlignment="1">
      <alignment horizontal="center" vertical="center"/>
    </xf>
    <xf numFmtId="0" fontId="23" fillId="0" borderId="37" xfId="8" applyFont="1" applyBorder="1" applyAlignment="1">
      <alignment horizontal="center" vertical="center"/>
    </xf>
    <xf numFmtId="0" fontId="23" fillId="0" borderId="36" xfId="8" applyFont="1" applyBorder="1" applyAlignment="1">
      <alignment horizontal="center" vertical="center"/>
    </xf>
    <xf numFmtId="0" fontId="22" fillId="5" borderId="23" xfId="8" applyFont="1" applyFill="1" applyBorder="1" applyAlignment="1">
      <alignment vertical="center" wrapText="1"/>
    </xf>
    <xf numFmtId="0" fontId="22" fillId="5" borderId="25" xfId="8" applyFont="1" applyFill="1" applyBorder="1" applyAlignment="1">
      <alignment vertical="center" wrapText="1"/>
    </xf>
    <xf numFmtId="0" fontId="22" fillId="5" borderId="24" xfId="8" applyFont="1" applyFill="1" applyBorder="1" applyAlignment="1">
      <alignment vertical="center" wrapText="1"/>
    </xf>
    <xf numFmtId="0" fontId="22" fillId="5" borderId="29" xfId="8" applyFont="1" applyFill="1" applyBorder="1" applyAlignment="1">
      <alignment vertical="center" wrapText="1"/>
    </xf>
    <xf numFmtId="0" fontId="22" fillId="5" borderId="30" xfId="8" applyFont="1" applyFill="1" applyBorder="1" applyAlignment="1">
      <alignment vertical="center" wrapText="1"/>
    </xf>
    <xf numFmtId="0" fontId="22" fillId="5" borderId="55" xfId="8" applyFont="1" applyFill="1" applyBorder="1" applyAlignment="1">
      <alignment vertical="center" wrapText="1"/>
    </xf>
    <xf numFmtId="0" fontId="23" fillId="5" borderId="33" xfId="8" applyFont="1" applyFill="1" applyBorder="1" applyAlignment="1">
      <alignment horizontal="center" vertical="center" wrapText="1"/>
    </xf>
    <xf numFmtId="0" fontId="23" fillId="5" borderId="27" xfId="8" applyFont="1" applyFill="1" applyBorder="1" applyAlignment="1">
      <alignment horizontal="center" vertical="center" wrapText="1"/>
    </xf>
    <xf numFmtId="0" fontId="23" fillId="5" borderId="0" xfId="8" applyFont="1" applyFill="1" applyBorder="1" applyAlignment="1">
      <alignment horizontal="center" vertical="center" wrapText="1"/>
    </xf>
    <xf numFmtId="0" fontId="23" fillId="5" borderId="28" xfId="8" applyFont="1" applyFill="1" applyBorder="1" applyAlignment="1">
      <alignment horizontal="center" vertical="center" wrapText="1"/>
    </xf>
    <xf numFmtId="0" fontId="23" fillId="5" borderId="29" xfId="8" applyFont="1" applyFill="1" applyBorder="1" applyAlignment="1">
      <alignment horizontal="center" vertical="center" wrapText="1"/>
    </xf>
    <xf numFmtId="0" fontId="23" fillId="5" borderId="30" xfId="8" applyFont="1" applyFill="1" applyBorder="1" applyAlignment="1">
      <alignment horizontal="center" vertical="center" wrapText="1"/>
    </xf>
    <xf numFmtId="0" fontId="23" fillId="5" borderId="55" xfId="8" applyFont="1" applyFill="1" applyBorder="1" applyAlignment="1">
      <alignment horizontal="center" vertical="center" wrapText="1"/>
    </xf>
    <xf numFmtId="0" fontId="23" fillId="0" borderId="211" xfId="8" applyFont="1" applyFill="1" applyBorder="1" applyAlignment="1">
      <alignment horizontal="center" vertical="center" shrinkToFit="1"/>
    </xf>
    <xf numFmtId="0" fontId="23" fillId="0" borderId="212" xfId="8" applyFont="1" applyFill="1" applyBorder="1" applyAlignment="1">
      <alignment horizontal="center" vertical="center" shrinkToFit="1"/>
    </xf>
    <xf numFmtId="0" fontId="23" fillId="0" borderId="19" xfId="8" applyFont="1" applyFill="1" applyBorder="1" applyAlignment="1">
      <alignment horizontal="center" vertical="center" shrinkToFit="1"/>
    </xf>
    <xf numFmtId="0" fontId="23" fillId="0" borderId="21" xfId="8" applyFont="1" applyFill="1" applyBorder="1" applyAlignment="1">
      <alignment horizontal="center" vertical="center" shrinkToFit="1"/>
    </xf>
    <xf numFmtId="0" fontId="23" fillId="0" borderId="91" xfId="8" applyFont="1" applyFill="1" applyBorder="1" applyAlignment="1">
      <alignment horizontal="center" vertical="center" shrinkToFit="1"/>
    </xf>
    <xf numFmtId="0" fontId="23" fillId="0" borderId="92" xfId="8" applyFont="1" applyFill="1" applyBorder="1" applyAlignment="1">
      <alignment horizontal="center" vertical="center" shrinkToFit="1"/>
    </xf>
    <xf numFmtId="0" fontId="23" fillId="5" borderId="27" xfId="8" applyFont="1" applyFill="1" applyBorder="1" applyAlignment="1">
      <alignment horizontal="left" vertical="center" wrapText="1"/>
    </xf>
    <xf numFmtId="0" fontId="23" fillId="5" borderId="0" xfId="8" applyFont="1" applyFill="1" applyBorder="1" applyAlignment="1">
      <alignment horizontal="left" vertical="center" wrapText="1"/>
    </xf>
    <xf numFmtId="0" fontId="23" fillId="5" borderId="28" xfId="8" applyFont="1" applyFill="1" applyBorder="1" applyAlignment="1">
      <alignment horizontal="left" vertical="center" wrapText="1"/>
    </xf>
    <xf numFmtId="0" fontId="23" fillId="5" borderId="29" xfId="8" applyFont="1" applyFill="1" applyBorder="1" applyAlignment="1">
      <alignment horizontal="left" vertical="center" wrapText="1"/>
    </xf>
    <xf numFmtId="0" fontId="23" fillId="5" borderId="30" xfId="8" applyFont="1" applyFill="1" applyBorder="1" applyAlignment="1">
      <alignment horizontal="left" vertical="center" wrapText="1"/>
    </xf>
    <xf numFmtId="0" fontId="23" fillId="5" borderId="55" xfId="8" applyFont="1" applyFill="1" applyBorder="1" applyAlignment="1">
      <alignment horizontal="left" vertical="center" wrapText="1"/>
    </xf>
    <xf numFmtId="185" fontId="23" fillId="5" borderId="23" xfId="0" applyNumberFormat="1" applyFont="1" applyFill="1" applyBorder="1" applyAlignment="1">
      <alignment vertical="center"/>
    </xf>
    <xf numFmtId="185" fontId="23" fillId="5" borderId="25" xfId="0" applyNumberFormat="1" applyFont="1" applyFill="1" applyBorder="1" applyAlignment="1">
      <alignment vertical="center"/>
    </xf>
    <xf numFmtId="185" fontId="23" fillId="5" borderId="24" xfId="0" applyNumberFormat="1" applyFont="1" applyFill="1" applyBorder="1" applyAlignment="1">
      <alignment vertical="center"/>
    </xf>
    <xf numFmtId="185" fontId="23" fillId="5" borderId="35" xfId="0" applyNumberFormat="1" applyFont="1" applyFill="1" applyBorder="1" applyAlignment="1">
      <alignment vertical="center"/>
    </xf>
    <xf numFmtId="185" fontId="23" fillId="5" borderId="37" xfId="0" applyNumberFormat="1" applyFont="1" applyFill="1" applyBorder="1" applyAlignment="1">
      <alignment vertical="center"/>
    </xf>
    <xf numFmtId="185" fontId="23" fillId="5" borderId="36" xfId="0" applyNumberFormat="1" applyFont="1" applyFill="1" applyBorder="1" applyAlignment="1">
      <alignment vertical="center"/>
    </xf>
    <xf numFmtId="0" fontId="23" fillId="5" borderId="23" xfId="8" applyFont="1" applyFill="1" applyBorder="1" applyAlignment="1">
      <alignment horizontal="left" vertical="center" wrapText="1"/>
    </xf>
    <xf numFmtId="0" fontId="23" fillId="5" borderId="25" xfId="8" applyFont="1" applyFill="1" applyBorder="1" applyAlignment="1">
      <alignment horizontal="left" vertical="center" wrapText="1"/>
    </xf>
    <xf numFmtId="0" fontId="23" fillId="5" borderId="24" xfId="8" applyFont="1" applyFill="1" applyBorder="1" applyAlignment="1">
      <alignment horizontal="left" vertical="center" wrapText="1"/>
    </xf>
    <xf numFmtId="0" fontId="23" fillId="5" borderId="172" xfId="8" applyFont="1" applyFill="1" applyBorder="1" applyAlignment="1">
      <alignment horizontal="center" vertical="center"/>
    </xf>
    <xf numFmtId="0" fontId="23" fillId="5" borderId="173" xfId="8" applyFont="1" applyFill="1" applyBorder="1" applyAlignment="1">
      <alignment horizontal="center" vertical="center"/>
    </xf>
    <xf numFmtId="0" fontId="23" fillId="5" borderId="174" xfId="8" applyFont="1" applyFill="1" applyBorder="1" applyAlignment="1">
      <alignment horizontal="center" vertical="center"/>
    </xf>
    <xf numFmtId="0" fontId="23" fillId="5" borderId="189" xfId="8" applyFont="1" applyFill="1" applyBorder="1" applyAlignment="1">
      <alignment horizontal="center" vertical="center"/>
    </xf>
    <xf numFmtId="0" fontId="23" fillId="5" borderId="190" xfId="8" applyFont="1" applyFill="1" applyBorder="1" applyAlignment="1">
      <alignment horizontal="center" vertical="center"/>
    </xf>
    <xf numFmtId="0" fontId="23" fillId="5" borderId="191" xfId="8" applyFont="1" applyFill="1" applyBorder="1" applyAlignment="1">
      <alignment horizontal="center" vertical="center"/>
    </xf>
    <xf numFmtId="0" fontId="23" fillId="5" borderId="175" xfId="8" applyFont="1" applyFill="1" applyBorder="1" applyAlignment="1">
      <alignment horizontal="center" vertical="center"/>
    </xf>
    <xf numFmtId="0" fontId="23" fillId="5" borderId="176" xfId="8" applyFont="1" applyFill="1" applyBorder="1" applyAlignment="1">
      <alignment horizontal="center" vertical="center"/>
    </xf>
    <xf numFmtId="0" fontId="23" fillId="5" borderId="177" xfId="8" applyFont="1" applyFill="1" applyBorder="1" applyAlignment="1">
      <alignment horizontal="center" vertical="center"/>
    </xf>
    <xf numFmtId="0" fontId="23" fillId="5" borderId="91" xfId="8" applyFont="1" applyFill="1" applyBorder="1" applyAlignment="1">
      <alignment horizontal="center" vertical="center"/>
    </xf>
    <xf numFmtId="0" fontId="23" fillId="5" borderId="92" xfId="8" applyFont="1" applyFill="1" applyBorder="1" applyAlignment="1">
      <alignment horizontal="center" vertical="center"/>
    </xf>
    <xf numFmtId="0" fontId="23" fillId="5" borderId="138" xfId="8" applyFont="1" applyFill="1" applyBorder="1" applyAlignment="1">
      <alignment horizontal="center" vertical="center"/>
    </xf>
    <xf numFmtId="0" fontId="23" fillId="5" borderId="178" xfId="8" applyFont="1" applyFill="1" applyBorder="1" applyAlignment="1">
      <alignment horizontal="center" vertical="center"/>
    </xf>
    <xf numFmtId="0" fontId="23" fillId="5" borderId="21" xfId="8" applyFont="1" applyFill="1" applyBorder="1" applyAlignment="1">
      <alignment horizontal="center" vertical="center"/>
    </xf>
    <xf numFmtId="0" fontId="23" fillId="5" borderId="208" xfId="8" applyFont="1" applyFill="1" applyBorder="1" applyAlignment="1">
      <alignment horizontal="center" vertical="center"/>
    </xf>
    <xf numFmtId="0" fontId="23" fillId="5" borderId="20" xfId="8" applyFont="1" applyFill="1" applyBorder="1" applyAlignment="1">
      <alignment horizontal="center" vertical="center"/>
    </xf>
    <xf numFmtId="185" fontId="23" fillId="5" borderId="88" xfId="8" applyNumberFormat="1" applyFont="1" applyFill="1" applyBorder="1" applyAlignment="1">
      <alignment horizontal="center" vertical="center"/>
    </xf>
    <xf numFmtId="185" fontId="23" fillId="5" borderId="90" xfId="8" applyNumberFormat="1" applyFont="1" applyFill="1" applyBorder="1" applyAlignment="1">
      <alignment horizontal="center" vertical="center"/>
    </xf>
    <xf numFmtId="185" fontId="23" fillId="5" borderId="89" xfId="8" applyNumberFormat="1" applyFont="1" applyFill="1" applyBorder="1" applyAlignment="1">
      <alignment horizontal="center" vertical="center"/>
    </xf>
    <xf numFmtId="0" fontId="23" fillId="7" borderId="33" xfId="8" applyFont="1" applyFill="1" applyBorder="1" applyAlignment="1">
      <alignment horizontal="center" vertical="center"/>
    </xf>
    <xf numFmtId="0" fontId="19" fillId="8" borderId="25" xfId="8" applyFont="1" applyFill="1" applyBorder="1" applyAlignment="1">
      <alignment vertical="center"/>
    </xf>
    <xf numFmtId="0" fontId="19" fillId="8" borderId="30" xfId="8" applyFont="1" applyFill="1" applyBorder="1" applyAlignment="1">
      <alignment vertical="center"/>
    </xf>
    <xf numFmtId="0" fontId="23" fillId="7" borderId="33" xfId="8" applyFont="1" applyFill="1" applyBorder="1" applyAlignment="1">
      <alignment horizontal="left" vertical="center" wrapText="1"/>
    </xf>
    <xf numFmtId="0" fontId="19" fillId="8" borderId="0" xfId="8" applyFont="1" applyFill="1" applyAlignment="1">
      <alignment vertical="center"/>
    </xf>
    <xf numFmtId="0" fontId="23" fillId="7" borderId="33" xfId="8" applyFont="1" applyFill="1" applyBorder="1" applyAlignment="1">
      <alignment vertical="center" wrapText="1"/>
    </xf>
    <xf numFmtId="0" fontId="23" fillId="7" borderId="33" xfId="8" applyFont="1" applyFill="1" applyBorder="1" applyAlignment="1">
      <alignment vertical="center"/>
    </xf>
    <xf numFmtId="0" fontId="23" fillId="5" borderId="23"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29" xfId="0" applyFont="1" applyFill="1" applyBorder="1" applyAlignment="1">
      <alignment horizontal="center" vertical="center"/>
    </xf>
    <xf numFmtId="0" fontId="23" fillId="5" borderId="30" xfId="0" applyFont="1" applyFill="1" applyBorder="1" applyAlignment="1">
      <alignment horizontal="center" vertical="center"/>
    </xf>
    <xf numFmtId="0" fontId="23" fillId="5" borderId="55" xfId="0" applyFont="1" applyFill="1" applyBorder="1" applyAlignment="1">
      <alignment horizontal="center" vertical="center"/>
    </xf>
    <xf numFmtId="0" fontId="23" fillId="10" borderId="23" xfId="0" applyFont="1" applyFill="1" applyBorder="1" applyAlignment="1">
      <alignment horizontal="left" vertical="center"/>
    </xf>
    <xf numFmtId="0" fontId="23" fillId="10" borderId="25" xfId="0" applyFont="1" applyFill="1" applyBorder="1" applyAlignment="1">
      <alignment horizontal="left" vertical="center"/>
    </xf>
    <xf numFmtId="0" fontId="23" fillId="10" borderId="24" xfId="0" applyFont="1" applyFill="1" applyBorder="1" applyAlignment="1">
      <alignment horizontal="left" vertical="center"/>
    </xf>
    <xf numFmtId="0" fontId="23" fillId="10" borderId="29" xfId="0" applyFont="1" applyFill="1" applyBorder="1" applyAlignment="1">
      <alignment horizontal="left" vertical="center"/>
    </xf>
    <xf numFmtId="0" fontId="23" fillId="10" borderId="30" xfId="0" applyFont="1" applyFill="1" applyBorder="1" applyAlignment="1">
      <alignment horizontal="left" vertical="center"/>
    </xf>
    <xf numFmtId="0" fontId="23" fillId="10" borderId="55" xfId="0" applyFont="1" applyFill="1" applyBorder="1" applyAlignment="1">
      <alignment horizontal="left" vertical="center"/>
    </xf>
    <xf numFmtId="0" fontId="19" fillId="8" borderId="0" xfId="0" applyFont="1" applyFill="1" applyAlignment="1">
      <alignment vertical="center"/>
    </xf>
    <xf numFmtId="0" fontId="19" fillId="8" borderId="30" xfId="0" applyFont="1" applyFill="1" applyBorder="1" applyAlignment="1">
      <alignment vertical="center"/>
    </xf>
    <xf numFmtId="0" fontId="23" fillId="8" borderId="0" xfId="0" applyFont="1" applyFill="1" applyAlignment="1">
      <alignment vertical="center"/>
    </xf>
    <xf numFmtId="0" fontId="23" fillId="0" borderId="25" xfId="0" applyFont="1" applyBorder="1" applyAlignment="1">
      <alignment horizontal="center" vertical="center"/>
    </xf>
    <xf numFmtId="0" fontId="23" fillId="0" borderId="30" xfId="0" applyFont="1" applyBorder="1" applyAlignment="1">
      <alignment horizontal="center" vertical="center"/>
    </xf>
    <xf numFmtId="0" fontId="23" fillId="10" borderId="25" xfId="0" applyFont="1" applyFill="1" applyBorder="1" applyAlignment="1">
      <alignment horizontal="center" vertical="center"/>
    </xf>
    <xf numFmtId="0" fontId="23" fillId="10" borderId="30" xfId="0" applyFont="1" applyFill="1" applyBorder="1" applyAlignment="1">
      <alignment horizontal="center" vertical="center"/>
    </xf>
    <xf numFmtId="0" fontId="23" fillId="0" borderId="24" xfId="0" applyFont="1" applyBorder="1" applyAlignment="1">
      <alignment horizontal="center" vertical="center"/>
    </xf>
    <xf numFmtId="0" fontId="23" fillId="0" borderId="55" xfId="0" applyFont="1" applyBorder="1" applyAlignment="1">
      <alignment horizontal="center" vertical="center"/>
    </xf>
    <xf numFmtId="0" fontId="23" fillId="10" borderId="33" xfId="0" applyFont="1" applyFill="1" applyBorder="1" applyAlignment="1">
      <alignment horizontal="center" vertical="center"/>
    </xf>
    <xf numFmtId="0" fontId="23" fillId="10" borderId="88" xfId="0" applyFont="1" applyFill="1" applyBorder="1" applyAlignment="1">
      <alignment horizontal="center" vertical="center"/>
    </xf>
    <xf numFmtId="0" fontId="23" fillId="5" borderId="23" xfId="0" applyFont="1" applyFill="1" applyBorder="1" applyAlignment="1">
      <alignment horizontal="center" vertical="center" wrapText="1"/>
    </xf>
    <xf numFmtId="0" fontId="23" fillId="5" borderId="33" xfId="0" applyFont="1" applyFill="1" applyBorder="1" applyAlignment="1">
      <alignment horizontal="center" vertical="center"/>
    </xf>
    <xf numFmtId="0" fontId="23" fillId="5" borderId="88" xfId="0" applyFont="1" applyFill="1" applyBorder="1" applyAlignment="1">
      <alignment horizontal="center" vertical="center"/>
    </xf>
    <xf numFmtId="0" fontId="23" fillId="5" borderId="23" xfId="0" applyFont="1" applyFill="1" applyBorder="1" applyAlignment="1">
      <alignment horizontal="center" vertical="center" shrinkToFit="1"/>
    </xf>
    <xf numFmtId="0" fontId="23" fillId="5" borderId="25" xfId="0" applyFont="1" applyFill="1" applyBorder="1" applyAlignment="1">
      <alignment horizontal="center" vertical="center" shrinkToFit="1"/>
    </xf>
    <xf numFmtId="0" fontId="23" fillId="5" borderId="29" xfId="0" applyFont="1" applyFill="1" applyBorder="1" applyAlignment="1">
      <alignment horizontal="center" vertical="center" shrinkToFit="1"/>
    </xf>
    <xf numFmtId="0" fontId="23" fillId="5" borderId="30" xfId="0" applyFont="1" applyFill="1" applyBorder="1" applyAlignment="1">
      <alignment horizontal="center" vertical="center" shrinkToFit="1"/>
    </xf>
    <xf numFmtId="0" fontId="23" fillId="0" borderId="23" xfId="0" applyFont="1" applyBorder="1" applyAlignment="1">
      <alignment horizontal="center" vertical="center"/>
    </xf>
    <xf numFmtId="0" fontId="23" fillId="0" borderId="29" xfId="0" applyFont="1" applyBorder="1" applyAlignment="1">
      <alignment horizontal="center" vertical="center"/>
    </xf>
    <xf numFmtId="0" fontId="19" fillId="0" borderId="0" xfId="8" applyFont="1" applyFill="1" applyAlignment="1">
      <alignment horizontal="left" vertical="center"/>
    </xf>
    <xf numFmtId="0" fontId="23" fillId="0" borderId="88" xfId="8" applyFont="1" applyBorder="1" applyAlignment="1">
      <alignment horizontal="center" vertical="center"/>
    </xf>
    <xf numFmtId="0" fontId="23" fillId="10" borderId="138" xfId="8" applyFont="1" applyFill="1" applyBorder="1" applyAlignment="1">
      <alignment horizontal="center" vertical="center"/>
    </xf>
    <xf numFmtId="0" fontId="23" fillId="10" borderId="213" xfId="8" applyFont="1" applyFill="1" applyBorder="1" applyAlignment="1">
      <alignment horizontal="center" vertical="center"/>
    </xf>
    <xf numFmtId="0" fontId="22" fillId="5" borderId="211" xfId="8" applyFont="1" applyFill="1" applyBorder="1" applyAlignment="1">
      <alignment vertical="center" wrapText="1"/>
    </xf>
    <xf numFmtId="0" fontId="22" fillId="5" borderId="212" xfId="8" applyFont="1" applyFill="1" applyBorder="1" applyAlignment="1">
      <alignment vertical="center" wrapText="1"/>
    </xf>
    <xf numFmtId="0" fontId="22" fillId="5" borderId="213" xfId="8" applyFont="1" applyFill="1" applyBorder="1" applyAlignment="1">
      <alignment vertical="center" wrapText="1"/>
    </xf>
    <xf numFmtId="0" fontId="23" fillId="5" borderId="211" xfId="8" applyFont="1" applyFill="1" applyBorder="1" applyAlignment="1">
      <alignment vertical="center" wrapText="1"/>
    </xf>
    <xf numFmtId="0" fontId="23" fillId="5" borderId="212" xfId="8" applyFont="1" applyFill="1" applyBorder="1" applyAlignment="1">
      <alignment vertical="center" wrapText="1"/>
    </xf>
    <xf numFmtId="0" fontId="23" fillId="5" borderId="213" xfId="8" applyFont="1" applyFill="1" applyBorder="1" applyAlignment="1">
      <alignment vertical="center" wrapText="1"/>
    </xf>
    <xf numFmtId="0" fontId="23" fillId="5" borderId="39" xfId="8" applyFont="1" applyFill="1" applyBorder="1" applyAlignment="1">
      <alignment vertical="center" wrapText="1"/>
    </xf>
    <xf numFmtId="0" fontId="23" fillId="5" borderId="41" xfId="8" applyFont="1" applyFill="1" applyBorder="1" applyAlignment="1">
      <alignment vertical="center" wrapText="1"/>
    </xf>
    <xf numFmtId="0" fontId="23" fillId="5" borderId="40" xfId="8" applyFont="1" applyFill="1" applyBorder="1" applyAlignment="1">
      <alignment vertical="center" wrapText="1"/>
    </xf>
    <xf numFmtId="0" fontId="23" fillId="10" borderId="39" xfId="8" applyFont="1" applyFill="1" applyBorder="1" applyAlignment="1">
      <alignment horizontal="center" vertical="center"/>
    </xf>
    <xf numFmtId="0" fontId="23" fillId="10" borderId="41" xfId="8" applyFont="1" applyFill="1" applyBorder="1" applyAlignment="1">
      <alignment horizontal="center" vertical="center"/>
    </xf>
    <xf numFmtId="0" fontId="23" fillId="10" borderId="40" xfId="8" applyFont="1" applyFill="1" applyBorder="1" applyAlignment="1">
      <alignment horizontal="center" vertical="center"/>
    </xf>
    <xf numFmtId="0" fontId="23" fillId="5" borderId="91" xfId="8" applyFont="1" applyFill="1" applyBorder="1" applyAlignment="1">
      <alignment vertical="center" wrapText="1"/>
    </xf>
    <xf numFmtId="0" fontId="23" fillId="5" borderId="92" xfId="8" applyFont="1" applyFill="1" applyBorder="1" applyAlignment="1">
      <alignment vertical="center" wrapText="1"/>
    </xf>
    <xf numFmtId="0" fontId="23" fillId="5" borderId="138" xfId="8" applyFont="1" applyFill="1" applyBorder="1" applyAlignment="1">
      <alignment vertical="center" wrapText="1"/>
    </xf>
    <xf numFmtId="0" fontId="23" fillId="5" borderId="19" xfId="8" applyFont="1" applyFill="1" applyBorder="1" applyAlignment="1">
      <alignment vertical="center" wrapText="1"/>
    </xf>
    <xf numFmtId="0" fontId="23" fillId="5" borderId="21" xfId="8" applyFont="1" applyFill="1" applyBorder="1" applyAlignment="1">
      <alignment vertical="center" wrapText="1"/>
    </xf>
    <xf numFmtId="0" fontId="23" fillId="5" borderId="20" xfId="8" applyFont="1" applyFill="1" applyBorder="1" applyAlignment="1">
      <alignment vertical="center" wrapText="1"/>
    </xf>
    <xf numFmtId="0" fontId="23" fillId="10" borderId="20" xfId="8" applyFont="1" applyFill="1" applyBorder="1" applyAlignment="1">
      <alignment horizontal="center" vertical="center"/>
    </xf>
    <xf numFmtId="0" fontId="23" fillId="5" borderId="23" xfId="8" applyFont="1" applyFill="1" applyBorder="1" applyAlignment="1">
      <alignment horizontal="center" vertical="center" shrinkToFit="1"/>
    </xf>
    <xf numFmtId="0" fontId="23" fillId="5" borderId="25" xfId="8" applyFont="1" applyFill="1" applyBorder="1" applyAlignment="1">
      <alignment horizontal="center" vertical="center" shrinkToFit="1"/>
    </xf>
    <xf numFmtId="0" fontId="23" fillId="5" borderId="24" xfId="8" applyFont="1" applyFill="1" applyBorder="1" applyAlignment="1">
      <alignment horizontal="center" vertical="center" shrinkToFit="1"/>
    </xf>
    <xf numFmtId="0" fontId="23" fillId="5" borderId="29" xfId="8" applyFont="1" applyFill="1" applyBorder="1" applyAlignment="1">
      <alignment horizontal="center" vertical="center" shrinkToFit="1"/>
    </xf>
    <xf numFmtId="0" fontId="23" fillId="5" borderId="30" xfId="8" applyFont="1" applyFill="1" applyBorder="1" applyAlignment="1">
      <alignment horizontal="center" vertical="center" shrinkToFit="1"/>
    </xf>
    <xf numFmtId="0" fontId="23" fillId="5" borderId="55" xfId="8" applyFont="1" applyFill="1" applyBorder="1" applyAlignment="1">
      <alignment horizontal="center" vertical="center" shrinkToFit="1"/>
    </xf>
    <xf numFmtId="0" fontId="23" fillId="0" borderId="90" xfId="8" applyFont="1" applyFill="1" applyBorder="1" applyAlignment="1">
      <alignment vertical="center" wrapText="1"/>
    </xf>
    <xf numFmtId="0" fontId="23" fillId="0" borderId="27" xfId="8" applyFont="1" applyFill="1" applyBorder="1" applyAlignment="1">
      <alignment vertical="center" wrapText="1"/>
    </xf>
    <xf numFmtId="0" fontId="23" fillId="7" borderId="23" xfId="8" applyFont="1" applyFill="1" applyBorder="1" applyAlignment="1">
      <alignment horizontal="center" vertical="center"/>
    </xf>
    <xf numFmtId="0" fontId="23" fillId="7" borderId="25" xfId="8" applyFont="1" applyFill="1" applyBorder="1" applyAlignment="1">
      <alignment horizontal="center" vertical="center"/>
    </xf>
    <xf numFmtId="0" fontId="23" fillId="7" borderId="24" xfId="8" applyFont="1" applyFill="1" applyBorder="1" applyAlignment="1">
      <alignment horizontal="center" vertical="center"/>
    </xf>
    <xf numFmtId="0" fontId="23" fillId="7" borderId="29" xfId="8" applyFont="1" applyFill="1" applyBorder="1" applyAlignment="1">
      <alignment horizontal="center" vertical="center"/>
    </xf>
    <xf numFmtId="0" fontId="23" fillId="7" borderId="30" xfId="8" applyFont="1" applyFill="1" applyBorder="1" applyAlignment="1">
      <alignment horizontal="center" vertical="center"/>
    </xf>
    <xf numFmtId="0" fontId="23" fillId="7" borderId="55" xfId="8" applyFont="1" applyFill="1" applyBorder="1" applyAlignment="1">
      <alignment horizontal="center" vertical="center"/>
    </xf>
    <xf numFmtId="0" fontId="19" fillId="0" borderId="0" xfId="8" applyFont="1" applyFill="1" applyBorder="1" applyAlignment="1">
      <alignment horizontal="left" vertical="center"/>
    </xf>
    <xf numFmtId="0" fontId="23" fillId="10" borderId="23" xfId="8" applyFont="1" applyFill="1" applyBorder="1" applyAlignment="1">
      <alignment horizontal="center" vertical="center" wrapText="1"/>
    </xf>
    <xf numFmtId="0" fontId="23" fillId="10" borderId="25" xfId="8" applyFont="1" applyFill="1" applyBorder="1" applyAlignment="1">
      <alignment horizontal="center" vertical="center" wrapText="1"/>
    </xf>
    <xf numFmtId="0" fontId="23" fillId="10" borderId="24" xfId="8" applyFont="1" applyFill="1" applyBorder="1" applyAlignment="1">
      <alignment horizontal="center" vertical="center" wrapText="1"/>
    </xf>
    <xf numFmtId="0" fontId="23" fillId="10" borderId="27" xfId="8" applyFont="1" applyFill="1" applyBorder="1" applyAlignment="1">
      <alignment horizontal="center" vertical="center" wrapText="1"/>
    </xf>
    <xf numFmtId="0" fontId="23" fillId="10" borderId="0" xfId="8" applyFont="1" applyFill="1" applyBorder="1" applyAlignment="1">
      <alignment horizontal="center" vertical="center" wrapText="1"/>
    </xf>
    <xf numFmtId="0" fontId="23" fillId="10" borderId="28" xfId="8" applyFont="1" applyFill="1" applyBorder="1" applyAlignment="1">
      <alignment horizontal="center" vertical="center" wrapText="1"/>
    </xf>
    <xf numFmtId="0" fontId="23" fillId="10" borderId="29" xfId="8" applyFont="1" applyFill="1" applyBorder="1" applyAlignment="1">
      <alignment horizontal="center" vertical="center" wrapText="1"/>
    </xf>
    <xf numFmtId="0" fontId="23" fillId="10" borderId="30" xfId="8" applyFont="1" applyFill="1" applyBorder="1" applyAlignment="1">
      <alignment horizontal="center" vertical="center" wrapText="1"/>
    </xf>
    <xf numFmtId="0" fontId="23" fillId="10" borderId="55" xfId="8" applyFont="1" applyFill="1" applyBorder="1" applyAlignment="1">
      <alignment horizontal="center" vertical="center" wrapText="1"/>
    </xf>
    <xf numFmtId="0" fontId="1" fillId="0" borderId="0" xfId="8" applyBorder="1">
      <alignment vertical="center"/>
    </xf>
    <xf numFmtId="0" fontId="1" fillId="10" borderId="25" xfId="8" applyFill="1" applyBorder="1">
      <alignment vertical="center"/>
    </xf>
    <xf numFmtId="0" fontId="1" fillId="10" borderId="0" xfId="8" applyFill="1" applyBorder="1">
      <alignment vertical="center"/>
    </xf>
    <xf numFmtId="0" fontId="46" fillId="10" borderId="23" xfId="8" applyFont="1" applyFill="1" applyBorder="1" applyAlignment="1">
      <alignment horizontal="center" vertical="center"/>
    </xf>
    <xf numFmtId="0" fontId="46" fillId="10" borderId="25" xfId="8" applyFont="1" applyFill="1" applyBorder="1" applyAlignment="1">
      <alignment horizontal="center" vertical="center"/>
    </xf>
    <xf numFmtId="0" fontId="46" fillId="10" borderId="29" xfId="8" applyFont="1" applyFill="1" applyBorder="1" applyAlignment="1">
      <alignment horizontal="center" vertical="center"/>
    </xf>
    <xf numFmtId="0" fontId="46" fillId="10" borderId="30" xfId="8" applyFont="1" applyFill="1" applyBorder="1" applyAlignment="1">
      <alignment horizontal="center" vertical="center"/>
    </xf>
    <xf numFmtId="0" fontId="23" fillId="5" borderId="33" xfId="8" applyFont="1" applyFill="1" applyBorder="1" applyAlignment="1">
      <alignment vertical="center" wrapText="1"/>
    </xf>
    <xf numFmtId="0" fontId="19" fillId="4" borderId="25" xfId="8" applyFont="1" applyFill="1" applyBorder="1" applyAlignment="1">
      <alignment vertical="center"/>
    </xf>
    <xf numFmtId="0" fontId="19" fillId="4" borderId="30" xfId="8" applyFont="1" applyFill="1" applyBorder="1" applyAlignment="1">
      <alignment vertical="center"/>
    </xf>
    <xf numFmtId="0" fontId="23" fillId="5" borderId="171" xfId="8" applyFont="1" applyFill="1" applyBorder="1" applyAlignment="1">
      <alignment horizontal="center" vertical="center"/>
    </xf>
    <xf numFmtId="0" fontId="23" fillId="7" borderId="171" xfId="8" applyFont="1" applyFill="1" applyBorder="1" applyAlignment="1">
      <alignment horizontal="center" vertical="center"/>
    </xf>
    <xf numFmtId="0" fontId="23" fillId="7" borderId="90" xfId="8" applyFont="1" applyFill="1" applyBorder="1" applyAlignment="1">
      <alignment horizontal="center" vertical="center"/>
    </xf>
    <xf numFmtId="0" fontId="1" fillId="0" borderId="25" xfId="8" applyBorder="1">
      <alignment vertical="center"/>
    </xf>
    <xf numFmtId="0" fontId="1" fillId="0" borderId="180" xfId="8" applyBorder="1">
      <alignment vertical="center"/>
    </xf>
    <xf numFmtId="0" fontId="1" fillId="0" borderId="30" xfId="8" applyBorder="1">
      <alignment vertical="center"/>
    </xf>
    <xf numFmtId="0" fontId="1" fillId="10" borderId="30" xfId="8" applyFill="1" applyBorder="1">
      <alignment vertical="center"/>
    </xf>
    <xf numFmtId="0" fontId="23" fillId="0" borderId="25" xfId="8" applyFont="1" applyBorder="1" applyAlignment="1">
      <alignment vertical="center"/>
    </xf>
    <xf numFmtId="0" fontId="23" fillId="0" borderId="24" xfId="8" applyFont="1" applyBorder="1" applyAlignment="1">
      <alignment vertical="center"/>
    </xf>
    <xf numFmtId="0" fontId="23" fillId="0" borderId="30" xfId="8" applyFont="1" applyBorder="1" applyAlignment="1">
      <alignment vertical="center"/>
    </xf>
    <xf numFmtId="0" fontId="23" fillId="0" borderId="55" xfId="8" applyFont="1" applyBorder="1" applyAlignment="1">
      <alignment vertical="center"/>
    </xf>
    <xf numFmtId="0" fontId="19" fillId="4" borderId="0" xfId="8" applyFont="1" applyFill="1" applyBorder="1" applyAlignment="1">
      <alignment vertical="center"/>
    </xf>
    <xf numFmtId="0" fontId="23" fillId="5" borderId="33" xfId="8" applyFont="1" applyFill="1" applyBorder="1" applyAlignment="1">
      <alignment horizontal="left" vertical="center" wrapText="1"/>
    </xf>
    <xf numFmtId="0" fontId="23" fillId="10" borderId="25" xfId="11" applyFont="1" applyFill="1" applyBorder="1" applyAlignment="1">
      <alignment horizontal="center" vertical="center"/>
    </xf>
    <xf numFmtId="0" fontId="23" fillId="10" borderId="0" xfId="11" applyFont="1" applyFill="1" applyBorder="1" applyAlignment="1">
      <alignment horizontal="center" vertical="center"/>
    </xf>
    <xf numFmtId="0" fontId="23" fillId="0" borderId="24" xfId="11" applyFont="1" applyBorder="1" applyAlignment="1">
      <alignment horizontal="center" vertical="center"/>
    </xf>
    <xf numFmtId="0" fontId="23" fillId="0" borderId="28" xfId="11" applyFont="1" applyBorder="1" applyAlignment="1">
      <alignment horizontal="center" vertical="center"/>
    </xf>
    <xf numFmtId="0" fontId="23" fillId="10" borderId="124" xfId="11" applyFont="1" applyFill="1" applyBorder="1" applyAlignment="1">
      <alignment horizontal="center" vertical="center"/>
    </xf>
    <xf numFmtId="0" fontId="23" fillId="5" borderId="23" xfId="11" applyFont="1" applyFill="1" applyBorder="1" applyAlignment="1">
      <alignment horizontal="center" vertical="center"/>
    </xf>
    <xf numFmtId="0" fontId="23" fillId="5" borderId="25" xfId="11" applyFont="1" applyFill="1" applyBorder="1" applyAlignment="1">
      <alignment horizontal="center" vertical="center"/>
    </xf>
    <xf numFmtId="0" fontId="23" fillId="5" borderId="24" xfId="11" applyFont="1" applyFill="1" applyBorder="1" applyAlignment="1">
      <alignment horizontal="center" vertical="center"/>
    </xf>
    <xf numFmtId="0" fontId="23" fillId="5" borderId="29" xfId="11" applyFont="1" applyFill="1" applyBorder="1" applyAlignment="1">
      <alignment horizontal="center" vertical="center"/>
    </xf>
    <xf numFmtId="0" fontId="23" fillId="5" borderId="30" xfId="11" applyFont="1" applyFill="1" applyBorder="1" applyAlignment="1">
      <alignment horizontal="center" vertical="center"/>
    </xf>
    <xf numFmtId="0" fontId="23" fillId="5" borderId="55" xfId="11" applyFont="1" applyFill="1" applyBorder="1" applyAlignment="1">
      <alignment horizontal="center" vertical="center"/>
    </xf>
    <xf numFmtId="0" fontId="23" fillId="10" borderId="23" xfId="11" applyFont="1" applyFill="1" applyBorder="1" applyAlignment="1">
      <alignment horizontal="left" vertical="center"/>
    </xf>
    <xf numFmtId="0" fontId="23" fillId="10" borderId="25" xfId="11" applyFont="1" applyFill="1" applyBorder="1" applyAlignment="1">
      <alignment horizontal="left" vertical="center"/>
    </xf>
    <xf numFmtId="0" fontId="23" fillId="10" borderId="24" xfId="11" applyFont="1" applyFill="1" applyBorder="1" applyAlignment="1">
      <alignment horizontal="left" vertical="center"/>
    </xf>
    <xf numFmtId="0" fontId="23" fillId="10" borderId="29" xfId="11" applyFont="1" applyFill="1" applyBorder="1" applyAlignment="1">
      <alignment horizontal="left" vertical="center"/>
    </xf>
    <xf numFmtId="0" fontId="23" fillId="10" borderId="30" xfId="11" applyFont="1" applyFill="1" applyBorder="1" applyAlignment="1">
      <alignment horizontal="left" vertical="center"/>
    </xf>
    <xf numFmtId="0" fontId="23" fillId="10" borderId="55" xfId="11" applyFont="1" applyFill="1" applyBorder="1" applyAlignment="1">
      <alignment horizontal="left" vertical="center"/>
    </xf>
    <xf numFmtId="0" fontId="23" fillId="0" borderId="24" xfId="11" applyFont="1" applyFill="1" applyBorder="1" applyAlignment="1">
      <alignment horizontal="center" vertical="center"/>
    </xf>
    <xf numFmtId="0" fontId="23" fillId="0" borderId="55" xfId="11" applyFont="1" applyFill="1" applyBorder="1" applyAlignment="1">
      <alignment horizontal="center" vertical="center"/>
    </xf>
    <xf numFmtId="0" fontId="23" fillId="5" borderId="33" xfId="11" applyFont="1" applyFill="1" applyBorder="1" applyAlignment="1">
      <alignment horizontal="center" vertical="center"/>
    </xf>
    <xf numFmtId="0" fontId="23" fillId="0" borderId="23" xfId="11" applyFont="1" applyBorder="1" applyAlignment="1">
      <alignment horizontal="center" vertical="center"/>
    </xf>
    <xf numFmtId="0" fontId="23" fillId="0" borderId="25" xfId="11" applyFont="1" applyBorder="1" applyAlignment="1">
      <alignment horizontal="center" vertical="center"/>
    </xf>
    <xf numFmtId="0" fontId="23" fillId="0" borderId="27" xfId="11" applyFont="1" applyBorder="1" applyAlignment="1">
      <alignment horizontal="center" vertical="center"/>
    </xf>
    <xf numFmtId="0" fontId="23" fillId="0" borderId="0" xfId="11" applyFont="1" applyBorder="1" applyAlignment="1">
      <alignment horizontal="center" vertical="center"/>
    </xf>
    <xf numFmtId="0" fontId="23" fillId="5" borderId="39" xfId="11" applyFont="1" applyFill="1" applyBorder="1" applyAlignment="1">
      <alignment horizontal="center" vertical="center"/>
    </xf>
    <xf numFmtId="0" fontId="23" fillId="5" borderId="41" xfId="11" applyFont="1" applyFill="1" applyBorder="1" applyAlignment="1">
      <alignment horizontal="center" vertical="center"/>
    </xf>
    <xf numFmtId="0" fontId="23" fillId="5" borderId="40" xfId="11" applyFont="1" applyFill="1" applyBorder="1" applyAlignment="1">
      <alignment horizontal="center" vertical="center"/>
    </xf>
    <xf numFmtId="0" fontId="23" fillId="5" borderId="27" xfId="11" applyFont="1" applyFill="1" applyBorder="1" applyAlignment="1">
      <alignment horizontal="center" vertical="center"/>
    </xf>
    <xf numFmtId="0" fontId="23" fillId="5" borderId="0" xfId="11" applyFont="1" applyFill="1" applyBorder="1" applyAlignment="1">
      <alignment horizontal="center" vertical="center"/>
    </xf>
    <xf numFmtId="0" fontId="23" fillId="5" borderId="28" xfId="11" applyFont="1" applyFill="1" applyBorder="1" applyAlignment="1">
      <alignment horizontal="center" vertical="center"/>
    </xf>
    <xf numFmtId="0" fontId="19" fillId="10" borderId="23" xfId="11" applyFont="1" applyFill="1" applyBorder="1" applyAlignment="1">
      <alignment horizontal="center" vertical="center"/>
    </xf>
    <xf numFmtId="0" fontId="19" fillId="10" borderId="25" xfId="11" applyFont="1" applyFill="1" applyBorder="1" applyAlignment="1">
      <alignment horizontal="center" vertical="center"/>
    </xf>
    <xf numFmtId="0" fontId="19" fillId="10" borderId="29" xfId="11" applyFont="1" applyFill="1" applyBorder="1" applyAlignment="1">
      <alignment horizontal="center" vertical="center"/>
    </xf>
    <xf numFmtId="0" fontId="19" fillId="10" borderId="30" xfId="11" applyFont="1" applyFill="1" applyBorder="1" applyAlignment="1">
      <alignment horizontal="center" vertical="center"/>
    </xf>
    <xf numFmtId="0" fontId="23" fillId="0" borderId="179" xfId="11" applyFont="1" applyFill="1" applyBorder="1" applyAlignment="1">
      <alignment horizontal="center" vertical="center"/>
    </xf>
    <xf numFmtId="0" fontId="23" fillId="0" borderId="25" xfId="11" applyFont="1" applyFill="1" applyBorder="1" applyAlignment="1">
      <alignment horizontal="center" vertical="center"/>
    </xf>
    <xf numFmtId="0" fontId="23" fillId="0" borderId="180" xfId="11" applyFont="1" applyFill="1" applyBorder="1" applyAlignment="1">
      <alignment horizontal="center" vertical="center"/>
    </xf>
    <xf numFmtId="0" fontId="23" fillId="0" borderId="30" xfId="11" applyFont="1" applyFill="1" applyBorder="1" applyAlignment="1">
      <alignment horizontal="center" vertical="center"/>
    </xf>
    <xf numFmtId="0" fontId="23" fillId="10" borderId="30" xfId="11" applyFont="1" applyFill="1" applyBorder="1" applyAlignment="1">
      <alignment horizontal="center" vertical="center"/>
    </xf>
    <xf numFmtId="0" fontId="23" fillId="10" borderId="88" xfId="11" applyFont="1" applyFill="1" applyBorder="1" applyAlignment="1">
      <alignment horizontal="center" vertical="center"/>
    </xf>
    <xf numFmtId="0" fontId="23" fillId="10" borderId="90" xfId="11" applyFont="1" applyFill="1" applyBorder="1" applyAlignment="1">
      <alignment horizontal="center" vertical="center"/>
    </xf>
    <xf numFmtId="0" fontId="23" fillId="10" borderId="169" xfId="11" applyFont="1" applyFill="1" applyBorder="1" applyAlignment="1">
      <alignment horizontal="center" vertical="center"/>
    </xf>
    <xf numFmtId="0" fontId="23" fillId="10" borderId="171" xfId="11" applyFont="1" applyFill="1" applyBorder="1" applyAlignment="1">
      <alignment horizontal="center" vertical="center"/>
    </xf>
    <xf numFmtId="0" fontId="23" fillId="0" borderId="90" xfId="11" applyFont="1" applyFill="1" applyBorder="1" applyAlignment="1">
      <alignment horizontal="center" vertical="center"/>
    </xf>
    <xf numFmtId="0" fontId="23" fillId="0" borderId="89" xfId="11" applyFont="1" applyFill="1" applyBorder="1" applyAlignment="1">
      <alignment horizontal="center" vertical="center"/>
    </xf>
    <xf numFmtId="0" fontId="23" fillId="10" borderId="33" xfId="11" applyFont="1" applyFill="1" applyBorder="1" applyAlignment="1">
      <alignment horizontal="center" vertical="center"/>
    </xf>
    <xf numFmtId="0" fontId="23" fillId="5" borderId="35" xfId="11" applyFont="1" applyFill="1" applyBorder="1" applyAlignment="1">
      <alignment horizontal="center" vertical="center"/>
    </xf>
    <xf numFmtId="0" fontId="23" fillId="5" borderId="37" xfId="11" applyFont="1" applyFill="1" applyBorder="1" applyAlignment="1">
      <alignment horizontal="center" vertical="center"/>
    </xf>
    <xf numFmtId="0" fontId="23" fillId="5" borderId="36" xfId="11" applyFont="1" applyFill="1" applyBorder="1" applyAlignment="1">
      <alignment horizontal="center" vertical="center"/>
    </xf>
    <xf numFmtId="0" fontId="23" fillId="10" borderId="23" xfId="11" applyFont="1" applyFill="1" applyBorder="1" applyAlignment="1">
      <alignment horizontal="center" vertical="center"/>
    </xf>
    <xf numFmtId="0" fontId="23" fillId="10" borderId="27" xfId="11" applyFont="1" applyFill="1" applyBorder="1" applyAlignment="1">
      <alignment horizontal="center" vertical="center"/>
    </xf>
    <xf numFmtId="0" fontId="23" fillId="0" borderId="0" xfId="11" applyFont="1" applyFill="1" applyBorder="1" applyAlignment="1">
      <alignment horizontal="center" vertical="center"/>
    </xf>
    <xf numFmtId="0" fontId="23" fillId="0" borderId="28" xfId="11" applyFont="1" applyFill="1" applyBorder="1" applyAlignment="1">
      <alignment horizontal="center" vertical="center"/>
    </xf>
    <xf numFmtId="0" fontId="23" fillId="5" borderId="88" xfId="11" applyFont="1" applyFill="1" applyBorder="1" applyAlignment="1">
      <alignment horizontal="center" vertical="center"/>
    </xf>
    <xf numFmtId="0" fontId="23" fillId="5" borderId="90" xfId="11" applyFont="1" applyFill="1" applyBorder="1" applyAlignment="1">
      <alignment horizontal="center" vertical="center"/>
    </xf>
    <xf numFmtId="0" fontId="23" fillId="5" borderId="169" xfId="11" applyFont="1" applyFill="1" applyBorder="1" applyAlignment="1">
      <alignment horizontal="center" vertical="center"/>
    </xf>
    <xf numFmtId="0" fontId="23" fillId="5" borderId="179" xfId="11" applyFont="1" applyFill="1" applyBorder="1" applyAlignment="1">
      <alignment horizontal="center" vertical="center"/>
    </xf>
    <xf numFmtId="0" fontId="23" fillId="0" borderId="30" xfId="11" applyFont="1" applyBorder="1" applyAlignment="1">
      <alignment horizontal="center" vertical="center"/>
    </xf>
    <xf numFmtId="0" fontId="23" fillId="5" borderId="23" xfId="11" applyFont="1" applyFill="1" applyBorder="1" applyAlignment="1">
      <alignment horizontal="center" vertical="center" wrapText="1"/>
    </xf>
    <xf numFmtId="0" fontId="23" fillId="5" borderId="25" xfId="11" applyFont="1" applyFill="1" applyBorder="1" applyAlignment="1">
      <alignment horizontal="center" vertical="center" wrapText="1"/>
    </xf>
    <xf numFmtId="0" fontId="23" fillId="5" borderId="24" xfId="11" applyFont="1" applyFill="1" applyBorder="1" applyAlignment="1">
      <alignment horizontal="center" vertical="center" wrapText="1"/>
    </xf>
    <xf numFmtId="187" fontId="23" fillId="7" borderId="30" xfId="11" applyNumberFormat="1" applyFont="1" applyFill="1" applyBorder="1" applyAlignment="1">
      <alignment horizontal="center" vertical="center" wrapText="1"/>
    </xf>
    <xf numFmtId="0" fontId="23" fillId="0" borderId="55" xfId="11" applyFont="1" applyBorder="1" applyAlignment="1">
      <alignment horizontal="center" vertical="center"/>
    </xf>
    <xf numFmtId="0" fontId="23" fillId="5" borderId="23" xfId="11" applyFont="1" applyFill="1" applyBorder="1" applyAlignment="1">
      <alignment horizontal="center" vertical="center" shrinkToFit="1"/>
    </xf>
    <xf numFmtId="0" fontId="23" fillId="5" borderId="25" xfId="11" applyFont="1" applyFill="1" applyBorder="1" applyAlignment="1">
      <alignment horizontal="center" vertical="center" shrinkToFit="1"/>
    </xf>
    <xf numFmtId="0" fontId="23" fillId="5" borderId="24" xfId="11" applyFont="1" applyFill="1" applyBorder="1" applyAlignment="1">
      <alignment horizontal="center" vertical="center" shrinkToFit="1"/>
    </xf>
    <xf numFmtId="0" fontId="23" fillId="5" borderId="29" xfId="11" applyFont="1" applyFill="1" applyBorder="1" applyAlignment="1">
      <alignment horizontal="center" vertical="center" shrinkToFit="1"/>
    </xf>
    <xf numFmtId="0" fontId="23" fillId="5" borderId="30" xfId="11" applyFont="1" applyFill="1" applyBorder="1" applyAlignment="1">
      <alignment horizontal="center" vertical="center" shrinkToFit="1"/>
    </xf>
    <xf numFmtId="0" fontId="23" fillId="5" borderId="55" xfId="11" applyFont="1" applyFill="1" applyBorder="1" applyAlignment="1">
      <alignment horizontal="center" vertical="center" shrinkToFit="1"/>
    </xf>
    <xf numFmtId="0" fontId="23" fillId="0" borderId="29" xfId="11" applyFont="1" applyBorder="1" applyAlignment="1">
      <alignment horizontal="center" vertical="center"/>
    </xf>
    <xf numFmtId="0" fontId="23" fillId="10" borderId="29" xfId="11" applyFont="1" applyFill="1" applyBorder="1" applyAlignment="1">
      <alignment horizontal="center" vertical="center"/>
    </xf>
    <xf numFmtId="0" fontId="19" fillId="8" borderId="0" xfId="11" applyFont="1" applyFill="1" applyAlignment="1">
      <alignment horizontal="left" vertical="center"/>
    </xf>
    <xf numFmtId="0" fontId="23" fillId="5" borderId="29" xfId="11" applyFont="1" applyFill="1" applyBorder="1" applyAlignment="1">
      <alignment horizontal="center" vertical="center" wrapText="1"/>
    </xf>
    <xf numFmtId="0" fontId="23" fillId="5" borderId="30" xfId="11" applyFont="1" applyFill="1" applyBorder="1" applyAlignment="1">
      <alignment horizontal="center" vertical="center" wrapText="1"/>
    </xf>
    <xf numFmtId="0" fontId="23" fillId="5" borderId="55" xfId="11" applyFont="1" applyFill="1" applyBorder="1" applyAlignment="1">
      <alignment horizontal="center" vertical="center" wrapText="1"/>
    </xf>
    <xf numFmtId="0" fontId="23" fillId="5" borderId="89" xfId="11" applyFont="1" applyFill="1" applyBorder="1" applyAlignment="1">
      <alignment horizontal="center" vertical="center"/>
    </xf>
    <xf numFmtId="0" fontId="23" fillId="10" borderId="89" xfId="11" applyFont="1" applyFill="1" applyBorder="1" applyAlignment="1">
      <alignment horizontal="center" vertical="center"/>
    </xf>
    <xf numFmtId="0" fontId="19" fillId="8" borderId="30" xfId="11" applyFont="1" applyFill="1" applyBorder="1" applyAlignment="1">
      <alignment horizontal="left" vertical="center"/>
    </xf>
    <xf numFmtId="0" fontId="23" fillId="5" borderId="192" xfId="11" applyFont="1" applyFill="1" applyBorder="1" applyAlignment="1">
      <alignment horizontal="center" vertical="center"/>
    </xf>
    <xf numFmtId="0" fontId="22" fillId="5" borderId="23" xfId="11" applyFont="1" applyFill="1" applyBorder="1" applyAlignment="1">
      <alignment horizontal="center" vertical="center" wrapText="1"/>
    </xf>
    <xf numFmtId="0" fontId="22" fillId="5" borderId="25" xfId="11" applyFont="1" applyFill="1" applyBorder="1" applyAlignment="1">
      <alignment horizontal="center" vertical="center"/>
    </xf>
    <xf numFmtId="0" fontId="22" fillId="5" borderId="24" xfId="11" applyFont="1" applyFill="1" applyBorder="1" applyAlignment="1">
      <alignment horizontal="center" vertical="center"/>
    </xf>
    <xf numFmtId="0" fontId="22" fillId="5" borderId="29" xfId="11" applyFont="1" applyFill="1" applyBorder="1" applyAlignment="1">
      <alignment horizontal="center" vertical="center"/>
    </xf>
    <xf numFmtId="0" fontId="22" fillId="5" borderId="30" xfId="11" applyFont="1" applyFill="1" applyBorder="1" applyAlignment="1">
      <alignment horizontal="center" vertical="center"/>
    </xf>
    <xf numFmtId="0" fontId="22" fillId="5" borderId="55" xfId="11" applyFont="1" applyFill="1" applyBorder="1" applyAlignment="1">
      <alignment horizontal="center" vertical="center"/>
    </xf>
    <xf numFmtId="0" fontId="22" fillId="5" borderId="25" xfId="11" applyFont="1" applyFill="1" applyBorder="1" applyAlignment="1">
      <alignment horizontal="center" vertical="center" wrapText="1"/>
    </xf>
    <xf numFmtId="0" fontId="22" fillId="5" borderId="24" xfId="11" applyFont="1" applyFill="1" applyBorder="1" applyAlignment="1">
      <alignment horizontal="center" vertical="center" wrapText="1"/>
    </xf>
    <xf numFmtId="0" fontId="22" fillId="5" borderId="29" xfId="11" applyFont="1" applyFill="1" applyBorder="1" applyAlignment="1">
      <alignment horizontal="center" vertical="center" wrapText="1"/>
    </xf>
    <xf numFmtId="0" fontId="22" fillId="5" borderId="30" xfId="11" applyFont="1" applyFill="1" applyBorder="1" applyAlignment="1">
      <alignment horizontal="center" vertical="center" wrapText="1"/>
    </xf>
    <xf numFmtId="0" fontId="22" fillId="5" borderId="55" xfId="11" applyFont="1" applyFill="1" applyBorder="1" applyAlignment="1">
      <alignment horizontal="center" vertical="center" wrapText="1"/>
    </xf>
    <xf numFmtId="0" fontId="23" fillId="8" borderId="0" xfId="11" applyFont="1" applyFill="1" applyBorder="1" applyAlignment="1">
      <alignment horizontal="center" vertical="center"/>
    </xf>
    <xf numFmtId="189" fontId="19" fillId="8" borderId="0" xfId="11" applyNumberFormat="1" applyFont="1" applyFill="1" applyAlignment="1">
      <alignment horizontal="right" vertical="center" shrinkToFit="1"/>
    </xf>
    <xf numFmtId="189" fontId="19" fillId="8" borderId="0" xfId="11" applyNumberFormat="1" applyFont="1" applyFill="1" applyAlignment="1">
      <alignment horizontal="center" vertical="center" shrinkToFit="1"/>
    </xf>
    <xf numFmtId="0" fontId="23" fillId="10" borderId="35" xfId="11" applyFont="1" applyFill="1" applyBorder="1" applyAlignment="1">
      <alignment horizontal="center" vertical="center"/>
    </xf>
    <xf numFmtId="0" fontId="23" fillId="10" borderId="37" xfId="11" applyFont="1" applyFill="1" applyBorder="1" applyAlignment="1">
      <alignment horizontal="center" vertical="center"/>
    </xf>
    <xf numFmtId="0" fontId="23" fillId="0" borderId="37" xfId="11" applyFont="1" applyBorder="1" applyAlignment="1">
      <alignment horizontal="center" vertical="center"/>
    </xf>
    <xf numFmtId="0" fontId="23" fillId="0" borderId="36" xfId="11" applyFont="1" applyBorder="1" applyAlignment="1">
      <alignment horizontal="center" vertical="center"/>
    </xf>
    <xf numFmtId="0" fontId="22" fillId="5" borderId="27" xfId="11" applyFont="1" applyFill="1" applyBorder="1" applyAlignment="1">
      <alignment horizontal="center" vertical="center" textRotation="255"/>
    </xf>
    <xf numFmtId="0" fontId="22" fillId="5" borderId="28" xfId="11" applyFont="1" applyFill="1" applyBorder="1" applyAlignment="1">
      <alignment horizontal="center" vertical="center" textRotation="255"/>
    </xf>
    <xf numFmtId="0" fontId="22" fillId="5" borderId="29" xfId="11" applyFont="1" applyFill="1" applyBorder="1" applyAlignment="1">
      <alignment horizontal="center" vertical="center" textRotation="255"/>
    </xf>
    <xf numFmtId="0" fontId="22" fillId="5" borderId="55" xfId="11" applyFont="1" applyFill="1" applyBorder="1" applyAlignment="1">
      <alignment horizontal="center" vertical="center" textRotation="255"/>
    </xf>
    <xf numFmtId="0" fontId="19" fillId="10" borderId="33" xfId="11" applyFont="1" applyFill="1" applyBorder="1" applyAlignment="1">
      <alignment horizontal="center" vertical="center"/>
    </xf>
    <xf numFmtId="0" fontId="23" fillId="10" borderId="187" xfId="11" applyFont="1" applyFill="1" applyBorder="1" applyAlignment="1">
      <alignment horizontal="center" vertical="center"/>
    </xf>
    <xf numFmtId="0" fontId="45" fillId="4" borderId="0" xfId="11" applyFont="1" applyFill="1" applyAlignment="1">
      <alignment vertical="center"/>
    </xf>
    <xf numFmtId="0" fontId="19" fillId="10" borderId="24" xfId="11" applyFont="1" applyFill="1" applyBorder="1" applyAlignment="1">
      <alignment horizontal="center" vertical="center"/>
    </xf>
    <xf numFmtId="0" fontId="19" fillId="10" borderId="27" xfId="11" applyFont="1" applyFill="1" applyBorder="1" applyAlignment="1">
      <alignment horizontal="center" vertical="center"/>
    </xf>
    <xf numFmtId="0" fontId="19" fillId="10" borderId="0" xfId="11" applyFont="1" applyFill="1" applyBorder="1" applyAlignment="1">
      <alignment horizontal="center" vertical="center"/>
    </xf>
    <xf numFmtId="0" fontId="19" fillId="10" borderId="28" xfId="11" applyFont="1" applyFill="1" applyBorder="1" applyAlignment="1">
      <alignment horizontal="center" vertical="center"/>
    </xf>
    <xf numFmtId="0" fontId="19" fillId="10" borderId="55" xfId="11" applyFont="1" applyFill="1" applyBorder="1" applyAlignment="1">
      <alignment horizontal="center" vertical="center"/>
    </xf>
    <xf numFmtId="0" fontId="23" fillId="5" borderId="23" xfId="12" applyFont="1" applyFill="1" applyBorder="1" applyAlignment="1">
      <alignment horizontal="center" vertical="center"/>
    </xf>
    <xf numFmtId="0" fontId="23" fillId="5" borderId="25" xfId="12" applyFont="1" applyFill="1" applyBorder="1" applyAlignment="1">
      <alignment horizontal="center" vertical="center"/>
    </xf>
    <xf numFmtId="0" fontId="23" fillId="5" borderId="29" xfId="12" applyFont="1" applyFill="1" applyBorder="1" applyAlignment="1">
      <alignment horizontal="center" vertical="center"/>
    </xf>
    <xf numFmtId="0" fontId="23" fillId="5" borderId="30" xfId="12" applyFont="1" applyFill="1" applyBorder="1" applyAlignment="1">
      <alignment horizontal="center" vertical="center"/>
    </xf>
    <xf numFmtId="0" fontId="23" fillId="10" borderId="23" xfId="12" applyFont="1" applyFill="1" applyBorder="1" applyAlignment="1">
      <alignment horizontal="center" vertical="center"/>
    </xf>
    <xf numFmtId="0" fontId="23" fillId="10" borderId="25" xfId="12" applyFont="1" applyFill="1" applyBorder="1" applyAlignment="1">
      <alignment horizontal="center" vertical="center"/>
    </xf>
    <xf numFmtId="0" fontId="23" fillId="10" borderId="29" xfId="12" applyFont="1" applyFill="1" applyBorder="1" applyAlignment="1">
      <alignment horizontal="center" vertical="center"/>
    </xf>
    <xf numFmtId="0" fontId="23" fillId="10" borderId="30" xfId="12" applyFont="1" applyFill="1" applyBorder="1" applyAlignment="1">
      <alignment horizontal="center" vertical="center"/>
    </xf>
    <xf numFmtId="0" fontId="23" fillId="10" borderId="24" xfId="12" applyFont="1" applyFill="1" applyBorder="1" applyAlignment="1">
      <alignment horizontal="center" vertical="center"/>
    </xf>
    <xf numFmtId="0" fontId="23" fillId="10" borderId="55" xfId="12" applyFont="1" applyFill="1" applyBorder="1" applyAlignment="1">
      <alignment horizontal="center" vertical="center"/>
    </xf>
    <xf numFmtId="0" fontId="23" fillId="5" borderId="27" xfId="12" applyFont="1" applyFill="1" applyBorder="1" applyAlignment="1">
      <alignment horizontal="center" vertical="center"/>
    </xf>
    <xf numFmtId="0" fontId="23" fillId="5" borderId="0" xfId="12" applyFont="1" applyFill="1" applyBorder="1" applyAlignment="1">
      <alignment horizontal="center" vertical="center"/>
    </xf>
    <xf numFmtId="0" fontId="23" fillId="5" borderId="24" xfId="12" applyFont="1" applyFill="1" applyBorder="1" applyAlignment="1">
      <alignment horizontal="center" vertical="center"/>
    </xf>
    <xf numFmtId="0" fontId="23" fillId="5" borderId="55" xfId="12" applyFont="1" applyFill="1" applyBorder="1" applyAlignment="1">
      <alignment horizontal="center" vertical="center"/>
    </xf>
    <xf numFmtId="0" fontId="23" fillId="0" borderId="25" xfId="12" applyFont="1" applyBorder="1" applyAlignment="1">
      <alignment horizontal="center" vertical="center"/>
    </xf>
    <xf numFmtId="0" fontId="23" fillId="0" borderId="24" xfId="12" applyFont="1" applyBorder="1" applyAlignment="1">
      <alignment horizontal="center" vertical="center"/>
    </xf>
    <xf numFmtId="0" fontId="23" fillId="0" borderId="30" xfId="12" applyFont="1" applyBorder="1" applyAlignment="1">
      <alignment horizontal="center" vertical="center"/>
    </xf>
    <xf numFmtId="0" fontId="23" fillId="0" borderId="55" xfId="12" applyFont="1" applyBorder="1" applyAlignment="1">
      <alignment horizontal="center" vertical="center"/>
    </xf>
    <xf numFmtId="0" fontId="23" fillId="0" borderId="25" xfId="12" applyFont="1" applyFill="1" applyBorder="1" applyAlignment="1">
      <alignment horizontal="center" vertical="center"/>
    </xf>
    <xf numFmtId="0" fontId="23" fillId="0" borderId="24" xfId="12" applyFont="1" applyFill="1" applyBorder="1" applyAlignment="1">
      <alignment horizontal="center" vertical="center"/>
    </xf>
    <xf numFmtId="0" fontId="23" fillId="0" borderId="30" xfId="12" applyFont="1" applyFill="1" applyBorder="1" applyAlignment="1">
      <alignment horizontal="center" vertical="center"/>
    </xf>
    <xf numFmtId="0" fontId="23" fillId="0" borderId="55" xfId="12" applyFont="1" applyFill="1" applyBorder="1" applyAlignment="1">
      <alignment horizontal="center" vertical="center"/>
    </xf>
    <xf numFmtId="0" fontId="19" fillId="8" borderId="0" xfId="12" applyFont="1" applyFill="1" applyAlignment="1">
      <alignment horizontal="left" vertical="center"/>
    </xf>
    <xf numFmtId="0" fontId="23" fillId="5" borderId="33" xfId="12" applyFont="1" applyFill="1" applyBorder="1" applyAlignment="1">
      <alignment horizontal="center" vertical="center"/>
    </xf>
    <xf numFmtId="0" fontId="23" fillId="5" borderId="23" xfId="12" applyFont="1" applyFill="1" applyBorder="1" applyAlignment="1">
      <alignment horizontal="center" vertical="center" wrapText="1"/>
    </xf>
    <xf numFmtId="0" fontId="23" fillId="5" borderId="25" xfId="12" applyFont="1" applyFill="1" applyBorder="1" applyAlignment="1">
      <alignment horizontal="center" vertical="center" wrapText="1"/>
    </xf>
    <xf numFmtId="0" fontId="23" fillId="5" borderId="24" xfId="12" applyFont="1" applyFill="1" applyBorder="1" applyAlignment="1">
      <alignment horizontal="center" vertical="center" wrapText="1"/>
    </xf>
    <xf numFmtId="185" fontId="23" fillId="5" borderId="30" xfId="12" applyNumberFormat="1" applyFont="1" applyFill="1" applyBorder="1" applyAlignment="1">
      <alignment vertical="center" shrinkToFit="1"/>
    </xf>
    <xf numFmtId="185" fontId="23" fillId="5" borderId="30" xfId="12" applyNumberFormat="1" applyFont="1" applyFill="1" applyBorder="1" applyAlignment="1">
      <alignment horizontal="center" vertical="center" shrinkToFit="1"/>
    </xf>
    <xf numFmtId="0" fontId="23" fillId="5" borderId="29" xfId="12" applyFont="1" applyFill="1" applyBorder="1" applyAlignment="1">
      <alignment horizontal="center" vertical="center" wrapText="1"/>
    </xf>
    <xf numFmtId="0" fontId="23" fillId="5" borderId="30" xfId="12" applyFont="1" applyFill="1" applyBorder="1" applyAlignment="1">
      <alignment horizontal="center" vertical="center" wrapText="1"/>
    </xf>
    <xf numFmtId="0" fontId="23" fillId="10" borderId="33" xfId="12" applyFont="1" applyFill="1" applyBorder="1" applyAlignment="1">
      <alignment horizontal="center" vertical="center"/>
    </xf>
    <xf numFmtId="0" fontId="23" fillId="10" borderId="23" xfId="12" applyFont="1" applyFill="1" applyBorder="1" applyAlignment="1">
      <alignment horizontal="center" vertical="center" shrinkToFit="1"/>
    </xf>
    <xf numFmtId="0" fontId="23" fillId="10" borderId="25" xfId="12" applyFont="1" applyFill="1" applyBorder="1" applyAlignment="1">
      <alignment horizontal="center" vertical="center" shrinkToFit="1"/>
    </xf>
    <xf numFmtId="0" fontId="23" fillId="10" borderId="29" xfId="12" applyFont="1" applyFill="1" applyBorder="1" applyAlignment="1">
      <alignment horizontal="center" vertical="center" shrinkToFit="1"/>
    </xf>
    <xf numFmtId="0" fontId="23" fillId="10" borderId="30" xfId="12" applyFont="1" applyFill="1" applyBorder="1" applyAlignment="1">
      <alignment horizontal="center" vertical="center" shrinkToFit="1"/>
    </xf>
    <xf numFmtId="0" fontId="23" fillId="10" borderId="23" xfId="8" applyFont="1" applyFill="1" applyBorder="1" applyAlignment="1">
      <alignment horizontal="left" vertical="center"/>
    </xf>
    <xf numFmtId="0" fontId="23" fillId="10" borderId="25" xfId="8" applyFont="1" applyFill="1" applyBorder="1" applyAlignment="1">
      <alignment horizontal="left" vertical="center"/>
    </xf>
    <xf numFmtId="0" fontId="23" fillId="10" borderId="24" xfId="8" applyFont="1" applyFill="1" applyBorder="1" applyAlignment="1">
      <alignment horizontal="left" vertical="center"/>
    </xf>
    <xf numFmtId="0" fontId="23" fillId="10" borderId="29" xfId="8" applyFont="1" applyFill="1" applyBorder="1" applyAlignment="1">
      <alignment horizontal="left" vertical="center"/>
    </xf>
    <xf numFmtId="0" fontId="23" fillId="10" borderId="30" xfId="8" applyFont="1" applyFill="1" applyBorder="1" applyAlignment="1">
      <alignment horizontal="left" vertical="center"/>
    </xf>
    <xf numFmtId="0" fontId="23" fillId="10" borderId="55" xfId="8" applyFont="1" applyFill="1" applyBorder="1" applyAlignment="1">
      <alignment horizontal="left" vertical="center"/>
    </xf>
    <xf numFmtId="0" fontId="46" fillId="10" borderId="24" xfId="8" applyFont="1" applyFill="1" applyBorder="1" applyAlignment="1">
      <alignment horizontal="center" vertical="center"/>
    </xf>
    <xf numFmtId="0" fontId="46" fillId="10" borderId="55" xfId="8" applyFont="1" applyFill="1" applyBorder="1" applyAlignment="1">
      <alignment horizontal="center" vertical="center"/>
    </xf>
    <xf numFmtId="0" fontId="22" fillId="5" borderId="88" xfId="8" applyFont="1" applyFill="1" applyBorder="1" applyAlignment="1">
      <alignment horizontal="center" vertical="center"/>
    </xf>
    <xf numFmtId="0" fontId="22" fillId="5" borderId="90" xfId="8" applyFont="1" applyFill="1" applyBorder="1" applyAlignment="1">
      <alignment horizontal="center" vertical="center"/>
    </xf>
    <xf numFmtId="0" fontId="22" fillId="5" borderId="89" xfId="8" applyFont="1" applyFill="1" applyBorder="1" applyAlignment="1">
      <alignment horizontal="center" vertical="center"/>
    </xf>
    <xf numFmtId="0" fontId="22" fillId="5" borderId="23" xfId="8" applyFont="1" applyFill="1" applyBorder="1" applyAlignment="1">
      <alignment horizontal="center" vertical="center" wrapText="1"/>
    </xf>
    <xf numFmtId="0" fontId="22" fillId="5" borderId="25" xfId="8" applyFont="1" applyFill="1" applyBorder="1" applyAlignment="1">
      <alignment horizontal="center" vertical="center"/>
    </xf>
    <xf numFmtId="0" fontId="22" fillId="5" borderId="24" xfId="8" applyFont="1" applyFill="1" applyBorder="1" applyAlignment="1">
      <alignment horizontal="center" vertical="center"/>
    </xf>
    <xf numFmtId="0" fontId="22" fillId="5" borderId="27" xfId="8" applyFont="1" applyFill="1" applyBorder="1" applyAlignment="1">
      <alignment horizontal="center" vertical="center"/>
    </xf>
    <xf numFmtId="0" fontId="22" fillId="5" borderId="0" xfId="8" applyFont="1" applyFill="1" applyBorder="1" applyAlignment="1">
      <alignment horizontal="center" vertical="center"/>
    </xf>
    <xf numFmtId="0" fontId="22" fillId="5" borderId="28" xfId="8" applyFont="1" applyFill="1" applyBorder="1" applyAlignment="1">
      <alignment horizontal="center" vertical="center"/>
    </xf>
    <xf numFmtId="0" fontId="22" fillId="5" borderId="29" xfId="8" applyFont="1" applyFill="1" applyBorder="1" applyAlignment="1">
      <alignment horizontal="center" vertical="center"/>
    </xf>
    <xf numFmtId="0" fontId="22" fillId="5" borderId="30" xfId="8" applyFont="1" applyFill="1" applyBorder="1" applyAlignment="1">
      <alignment horizontal="center" vertical="center"/>
    </xf>
    <xf numFmtId="0" fontId="22" fillId="5" borderId="55" xfId="8" applyFont="1" applyFill="1" applyBorder="1" applyAlignment="1">
      <alignment horizontal="center" vertical="center"/>
    </xf>
    <xf numFmtId="0" fontId="23" fillId="5" borderId="23" xfId="8" applyFont="1" applyFill="1" applyBorder="1" applyAlignment="1">
      <alignment horizontal="center" vertical="center" textRotation="255"/>
    </xf>
    <xf numFmtId="0" fontId="23" fillId="5" borderId="24" xfId="8" applyFont="1" applyFill="1" applyBorder="1" applyAlignment="1">
      <alignment horizontal="center" vertical="center" textRotation="255"/>
    </xf>
    <xf numFmtId="0" fontId="23" fillId="5" borderId="27" xfId="8" applyFont="1" applyFill="1" applyBorder="1" applyAlignment="1">
      <alignment horizontal="center" vertical="center" textRotation="255"/>
    </xf>
    <xf numFmtId="0" fontId="23" fillId="5" borderId="28" xfId="8" applyFont="1" applyFill="1" applyBorder="1" applyAlignment="1">
      <alignment horizontal="center" vertical="center" textRotation="255"/>
    </xf>
    <xf numFmtId="0" fontId="23" fillId="5" borderId="29" xfId="8" applyFont="1" applyFill="1" applyBorder="1" applyAlignment="1">
      <alignment horizontal="center" vertical="center" textRotation="255"/>
    </xf>
    <xf numFmtId="0" fontId="23" fillId="5" borderId="55" xfId="8" applyFont="1" applyFill="1" applyBorder="1" applyAlignment="1">
      <alignment horizontal="center" vertical="center" textRotation="255"/>
    </xf>
    <xf numFmtId="0" fontId="23" fillId="10" borderId="28" xfId="8" applyFont="1" applyFill="1" applyBorder="1" applyAlignment="1">
      <alignment horizontal="center" vertical="center"/>
    </xf>
    <xf numFmtId="0" fontId="46" fillId="10" borderId="27" xfId="8" applyFont="1" applyFill="1" applyBorder="1" applyAlignment="1">
      <alignment horizontal="center" vertical="center"/>
    </xf>
    <xf numFmtId="0" fontId="46" fillId="10" borderId="0" xfId="8" applyFont="1" applyFill="1" applyBorder="1" applyAlignment="1">
      <alignment horizontal="center" vertical="center"/>
    </xf>
    <xf numFmtId="0" fontId="46" fillId="10" borderId="28" xfId="8" applyFont="1" applyFill="1" applyBorder="1" applyAlignment="1">
      <alignment horizontal="center" vertical="center"/>
    </xf>
    <xf numFmtId="0" fontId="23" fillId="0" borderId="23" xfId="8" applyFont="1" applyBorder="1" applyAlignment="1">
      <alignment horizontal="center" vertical="center"/>
    </xf>
    <xf numFmtId="0" fontId="1" fillId="0" borderId="27" xfId="8" applyBorder="1">
      <alignment vertical="center"/>
    </xf>
    <xf numFmtId="0" fontId="23" fillId="5" borderId="35" xfId="8" applyFont="1" applyFill="1" applyBorder="1" applyAlignment="1">
      <alignment horizontal="center" vertical="center"/>
    </xf>
    <xf numFmtId="0" fontId="23" fillId="5" borderId="37" xfId="8" applyFont="1" applyFill="1" applyBorder="1" applyAlignment="1">
      <alignment horizontal="center" vertical="center"/>
    </xf>
    <xf numFmtId="0" fontId="23" fillId="5" borderId="36" xfId="8" applyFont="1" applyFill="1" applyBorder="1" applyAlignment="1">
      <alignment horizontal="center" vertical="center"/>
    </xf>
    <xf numFmtId="185" fontId="23" fillId="5" borderId="88" xfId="0" applyNumberFormat="1" applyFont="1" applyFill="1" applyBorder="1" applyAlignment="1">
      <alignment horizontal="center" vertical="center"/>
    </xf>
    <xf numFmtId="185" fontId="23" fillId="5" borderId="90" xfId="0" applyNumberFormat="1" applyFont="1" applyFill="1" applyBorder="1" applyAlignment="1">
      <alignment horizontal="center" vertical="center"/>
    </xf>
    <xf numFmtId="185" fontId="23" fillId="5" borderId="89" xfId="0" applyNumberFormat="1" applyFont="1" applyFill="1" applyBorder="1" applyAlignment="1">
      <alignment horizontal="center" vertical="center"/>
    </xf>
    <xf numFmtId="0" fontId="1" fillId="0" borderId="24" xfId="8" applyBorder="1">
      <alignment vertical="center"/>
    </xf>
    <xf numFmtId="0" fontId="1" fillId="0" borderId="29" xfId="8" applyBorder="1">
      <alignment vertical="center"/>
    </xf>
    <xf numFmtId="0" fontId="1" fillId="0" borderId="55" xfId="8" applyBorder="1">
      <alignment vertical="center"/>
    </xf>
    <xf numFmtId="0" fontId="23" fillId="5" borderId="88" xfId="8" applyFont="1" applyFill="1" applyBorder="1" applyAlignment="1">
      <alignment horizontal="center" vertical="center" shrinkToFit="1"/>
    </xf>
    <xf numFmtId="0" fontId="23" fillId="5" borderId="90" xfId="8" applyFont="1" applyFill="1" applyBorder="1" applyAlignment="1">
      <alignment horizontal="center" vertical="center" shrinkToFit="1"/>
    </xf>
    <xf numFmtId="0" fontId="23" fillId="5" borderId="89" xfId="8" applyFont="1" applyFill="1" applyBorder="1" applyAlignment="1">
      <alignment horizontal="center" vertical="center" shrinkToFit="1"/>
    </xf>
    <xf numFmtId="0" fontId="23" fillId="0" borderId="29" xfId="8" applyFont="1" applyBorder="1" applyAlignment="1">
      <alignment horizontal="center" vertical="center"/>
    </xf>
    <xf numFmtId="0" fontId="23" fillId="10" borderId="27" xfId="8" applyFont="1" applyFill="1" applyBorder="1" applyAlignment="1">
      <alignment horizontal="left" vertical="center"/>
    </xf>
    <xf numFmtId="0" fontId="23" fillId="10" borderId="0" xfId="8" applyFont="1" applyFill="1" applyBorder="1" applyAlignment="1">
      <alignment horizontal="left" vertical="center"/>
    </xf>
    <xf numFmtId="0" fontId="23" fillId="10" borderId="28" xfId="8" applyFont="1" applyFill="1" applyBorder="1" applyAlignment="1">
      <alignment horizontal="left" vertical="center"/>
    </xf>
    <xf numFmtId="0" fontId="23" fillId="0" borderId="27" xfId="8" applyFont="1" applyBorder="1" applyAlignment="1">
      <alignment horizontal="center" vertical="center"/>
    </xf>
    <xf numFmtId="0" fontId="19" fillId="10" borderId="23" xfId="8" applyFont="1" applyFill="1" applyBorder="1" applyAlignment="1">
      <alignment horizontal="left" vertical="center"/>
    </xf>
    <xf numFmtId="0" fontId="19" fillId="10" borderId="25" xfId="8" applyFont="1" applyFill="1" applyBorder="1" applyAlignment="1">
      <alignment horizontal="left" vertical="center"/>
    </xf>
    <xf numFmtId="0" fontId="19" fillId="10" borderId="24" xfId="8" applyFont="1" applyFill="1" applyBorder="1" applyAlignment="1">
      <alignment horizontal="left" vertical="center"/>
    </xf>
    <xf numFmtId="0" fontId="19" fillId="10" borderId="27" xfId="8" applyFont="1" applyFill="1" applyBorder="1" applyAlignment="1">
      <alignment horizontal="left" vertical="center"/>
    </xf>
    <xf numFmtId="0" fontId="19" fillId="10" borderId="0" xfId="8" applyFont="1" applyFill="1" applyBorder="1" applyAlignment="1">
      <alignment horizontal="left" vertical="center"/>
    </xf>
    <xf numFmtId="0" fontId="19" fillId="10" borderId="28" xfId="8" applyFont="1" applyFill="1" applyBorder="1" applyAlignment="1">
      <alignment horizontal="left" vertical="center"/>
    </xf>
    <xf numFmtId="0" fontId="23" fillId="5" borderId="33" xfId="8" applyFont="1" applyFill="1" applyBorder="1" applyAlignment="1">
      <alignment horizontal="center" vertical="center" textRotation="255"/>
    </xf>
    <xf numFmtId="0" fontId="1" fillId="10" borderId="24" xfId="8" applyFill="1" applyBorder="1">
      <alignment vertical="center"/>
    </xf>
    <xf numFmtId="0" fontId="1" fillId="10" borderId="29" xfId="8" applyFill="1" applyBorder="1">
      <alignment vertical="center"/>
    </xf>
    <xf numFmtId="0" fontId="1" fillId="10" borderId="55" xfId="8" applyFill="1" applyBorder="1">
      <alignment vertical="center"/>
    </xf>
    <xf numFmtId="0" fontId="19" fillId="4" borderId="0" xfId="8" applyFont="1" applyFill="1" applyBorder="1" applyAlignment="1">
      <alignment horizontal="left" vertical="center"/>
    </xf>
    <xf numFmtId="0" fontId="23" fillId="5" borderId="181" xfId="8" applyFont="1" applyFill="1" applyBorder="1" applyAlignment="1">
      <alignment horizontal="center" vertical="center"/>
    </xf>
    <xf numFmtId="0" fontId="23" fillId="5" borderId="182" xfId="8" applyFont="1" applyFill="1" applyBorder="1" applyAlignment="1">
      <alignment horizontal="center" vertical="center"/>
    </xf>
    <xf numFmtId="0" fontId="23" fillId="5" borderId="183" xfId="8" applyFont="1" applyFill="1" applyBorder="1" applyAlignment="1">
      <alignment horizontal="center" vertical="center"/>
    </xf>
    <xf numFmtId="0" fontId="23" fillId="5" borderId="184" xfId="8" applyFont="1" applyFill="1" applyBorder="1" applyAlignment="1">
      <alignment horizontal="center" vertical="center"/>
    </xf>
    <xf numFmtId="0" fontId="23" fillId="5" borderId="185" xfId="8" applyFont="1" applyFill="1" applyBorder="1" applyAlignment="1">
      <alignment horizontal="center" vertical="center"/>
    </xf>
    <xf numFmtId="0" fontId="23" fillId="5" borderId="186" xfId="8" applyFont="1" applyFill="1" applyBorder="1" applyAlignment="1">
      <alignment horizontal="center" vertical="center"/>
    </xf>
    <xf numFmtId="0" fontId="23" fillId="10" borderId="169" xfId="8" applyFont="1" applyFill="1" applyBorder="1" applyAlignment="1">
      <alignment horizontal="center" vertical="center"/>
    </xf>
    <xf numFmtId="0" fontId="23" fillId="10" borderId="170" xfId="8" applyFont="1" applyFill="1" applyBorder="1" applyAlignment="1">
      <alignment horizontal="center" vertical="center"/>
    </xf>
    <xf numFmtId="0" fontId="23" fillId="10" borderId="171" xfId="8" applyFont="1" applyFill="1" applyBorder="1" applyAlignment="1">
      <alignment horizontal="center" vertical="center"/>
    </xf>
    <xf numFmtId="0" fontId="23" fillId="10" borderId="23" xfId="8" applyFont="1" applyFill="1" applyBorder="1" applyAlignment="1">
      <alignment horizontal="left" vertical="center" wrapText="1"/>
    </xf>
    <xf numFmtId="0" fontId="23" fillId="10" borderId="25" xfId="8" applyFont="1" applyFill="1" applyBorder="1" applyAlignment="1">
      <alignment horizontal="left" vertical="center" wrapText="1"/>
    </xf>
    <xf numFmtId="0" fontId="23" fillId="10" borderId="24" xfId="8" applyFont="1" applyFill="1" applyBorder="1" applyAlignment="1">
      <alignment horizontal="left" vertical="center" wrapText="1"/>
    </xf>
    <xf numFmtId="0" fontId="23" fillId="10" borderId="27" xfId="8" applyFont="1" applyFill="1" applyBorder="1" applyAlignment="1">
      <alignment horizontal="left" vertical="center" wrapText="1"/>
    </xf>
    <xf numFmtId="0" fontId="23" fillId="10" borderId="0" xfId="8" applyFont="1" applyFill="1" applyBorder="1" applyAlignment="1">
      <alignment horizontal="left" vertical="center" wrapText="1"/>
    </xf>
    <xf numFmtId="0" fontId="23" fillId="10" borderId="28" xfId="8" applyFont="1" applyFill="1" applyBorder="1" applyAlignment="1">
      <alignment horizontal="left" vertical="center" wrapText="1"/>
    </xf>
    <xf numFmtId="0" fontId="23" fillId="10" borderId="29" xfId="8" applyFont="1" applyFill="1" applyBorder="1" applyAlignment="1">
      <alignment horizontal="left" vertical="center" wrapText="1"/>
    </xf>
    <xf numFmtId="0" fontId="23" fillId="10" borderId="30" xfId="8" applyFont="1" applyFill="1" applyBorder="1" applyAlignment="1">
      <alignment horizontal="left" vertical="center" wrapText="1"/>
    </xf>
    <xf numFmtId="0" fontId="23" fillId="10" borderId="55" xfId="8" applyFont="1" applyFill="1" applyBorder="1" applyAlignment="1">
      <alignment horizontal="left" vertical="center" wrapText="1"/>
    </xf>
    <xf numFmtId="0" fontId="19" fillId="10" borderId="187" xfId="8" applyFont="1" applyFill="1" applyBorder="1" applyAlignment="1">
      <alignment horizontal="center" vertical="center"/>
    </xf>
    <xf numFmtId="0" fontId="19" fillId="10" borderId="188" xfId="8" applyFont="1" applyFill="1" applyBorder="1" applyAlignment="1">
      <alignment horizontal="center" vertical="center"/>
    </xf>
    <xf numFmtId="0" fontId="23" fillId="7" borderId="179" xfId="8" applyFont="1" applyFill="1" applyBorder="1" applyAlignment="1">
      <alignment horizontal="center" vertical="center"/>
    </xf>
    <xf numFmtId="0" fontId="23" fillId="7" borderId="180" xfId="8" applyFont="1" applyFill="1" applyBorder="1" applyAlignment="1">
      <alignment horizontal="center" vertical="center"/>
    </xf>
    <xf numFmtId="0" fontId="23" fillId="10" borderId="179" xfId="8" applyFont="1" applyFill="1" applyBorder="1" applyAlignment="1">
      <alignment horizontal="center" vertical="center"/>
    </xf>
    <xf numFmtId="0" fontId="23" fillId="10" borderId="180" xfId="8" applyFont="1" applyFill="1" applyBorder="1" applyAlignment="1">
      <alignment horizontal="center" vertical="center"/>
    </xf>
    <xf numFmtId="0" fontId="23" fillId="0" borderId="30" xfId="8" applyFont="1" applyFill="1" applyBorder="1" applyAlignment="1">
      <alignment horizontal="center" vertical="center"/>
    </xf>
    <xf numFmtId="0" fontId="48" fillId="0" borderId="89" xfId="0" applyFont="1" applyBorder="1" applyAlignment="1">
      <alignment horizontal="left" vertical="center"/>
    </xf>
    <xf numFmtId="0" fontId="23" fillId="10" borderId="123" xfId="14" applyFont="1" applyFill="1" applyBorder="1" applyAlignment="1">
      <alignment horizontal="center" vertical="center"/>
    </xf>
    <xf numFmtId="0" fontId="23" fillId="10" borderId="141" xfId="14" applyFont="1" applyFill="1" applyBorder="1" applyAlignment="1">
      <alignment horizontal="center" vertical="center"/>
    </xf>
    <xf numFmtId="0" fontId="48" fillId="0" borderId="33" xfId="0" applyFont="1" applyBorder="1" applyAlignment="1">
      <alignment horizontal="left"/>
    </xf>
    <xf numFmtId="0" fontId="48" fillId="0" borderId="88" xfId="0" applyFont="1" applyFill="1" applyBorder="1" applyAlignment="1">
      <alignment horizontal="left"/>
    </xf>
    <xf numFmtId="0" fontId="48" fillId="0" borderId="90" xfId="0" applyFont="1" applyFill="1" applyBorder="1" applyAlignment="1">
      <alignment horizontal="left"/>
    </xf>
    <xf numFmtId="0" fontId="48" fillId="0" borderId="25" xfId="0" applyFont="1" applyBorder="1" applyAlignment="1">
      <alignment horizontal="left" vertical="center"/>
    </xf>
    <xf numFmtId="0" fontId="48" fillId="0" borderId="24" xfId="0" applyFont="1" applyBorder="1" applyAlignment="1">
      <alignment horizontal="left" vertical="center"/>
    </xf>
    <xf numFmtId="0" fontId="48" fillId="0" borderId="46" xfId="0" applyFont="1" applyBorder="1" applyAlignment="1">
      <alignment horizontal="left" vertical="center"/>
    </xf>
    <xf numFmtId="0" fontId="48" fillId="0" borderId="45" xfId="0" applyFont="1" applyBorder="1" applyAlignment="1">
      <alignment horizontal="left" vertical="center"/>
    </xf>
    <xf numFmtId="0" fontId="19" fillId="7" borderId="94" xfId="14" applyFont="1" applyFill="1" applyBorder="1" applyAlignment="1">
      <alignment horizontal="left" vertical="center"/>
    </xf>
    <xf numFmtId="0" fontId="19" fillId="7" borderId="95" xfId="14" applyFont="1" applyFill="1" applyBorder="1" applyAlignment="1">
      <alignment horizontal="left" vertical="center"/>
    </xf>
    <xf numFmtId="0" fontId="19" fillId="7" borderId="96" xfId="14" applyFont="1" applyFill="1" applyBorder="1" applyAlignment="1">
      <alignment horizontal="left" vertical="center"/>
    </xf>
    <xf numFmtId="0" fontId="48" fillId="12" borderId="115" xfId="0" applyFont="1" applyFill="1" applyBorder="1" applyAlignment="1">
      <alignment horizontal="center" vertical="center" textRotation="255"/>
    </xf>
    <xf numFmtId="0" fontId="48" fillId="12" borderId="121" xfId="0" applyFont="1" applyFill="1" applyBorder="1" applyAlignment="1">
      <alignment horizontal="center" vertical="center" textRotation="255"/>
    </xf>
    <xf numFmtId="0" fontId="48" fillId="12" borderId="133" xfId="0" applyFont="1" applyFill="1" applyBorder="1" applyAlignment="1">
      <alignment horizontal="center" vertical="center" textRotation="255"/>
    </xf>
    <xf numFmtId="0" fontId="48" fillId="0" borderId="50" xfId="0" applyFont="1" applyBorder="1" applyAlignment="1">
      <alignment horizontal="left" vertical="center"/>
    </xf>
    <xf numFmtId="0" fontId="48" fillId="0" borderId="51" xfId="0" applyFont="1" applyBorder="1" applyAlignment="1">
      <alignment horizontal="left" vertical="center"/>
    </xf>
    <xf numFmtId="0" fontId="48" fillId="0" borderId="110" xfId="0" applyFont="1" applyBorder="1" applyAlignment="1">
      <alignment horizontal="left" vertical="center"/>
    </xf>
    <xf numFmtId="0" fontId="48" fillId="0" borderId="27" xfId="0" applyFont="1" applyBorder="1" applyAlignment="1">
      <alignment horizontal="left" vertical="center"/>
    </xf>
    <xf numFmtId="0" fontId="48" fillId="0" borderId="0" xfId="0" applyFont="1" applyBorder="1" applyAlignment="1">
      <alignment horizontal="left" vertical="center"/>
    </xf>
    <xf numFmtId="0" fontId="48" fillId="0" borderId="38" xfId="0" applyFont="1" applyBorder="1" applyAlignment="1">
      <alignment horizontal="left" vertical="center"/>
    </xf>
    <xf numFmtId="0" fontId="48" fillId="0" borderId="29" xfId="0" applyFont="1" applyBorder="1" applyAlignment="1">
      <alignment horizontal="left" vertical="center"/>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23" fillId="0" borderId="23" xfId="14" applyFont="1" applyFill="1" applyBorder="1" applyAlignment="1">
      <alignment horizontal="left" vertical="center"/>
    </xf>
    <xf numFmtId="0" fontId="23" fillId="0" borderId="25" xfId="14" applyFont="1" applyFill="1" applyBorder="1" applyAlignment="1">
      <alignment horizontal="left" vertical="center"/>
    </xf>
    <xf numFmtId="0" fontId="23" fillId="0" borderId="26" xfId="14" applyFont="1" applyFill="1" applyBorder="1" applyAlignment="1">
      <alignment horizontal="left" vertical="center"/>
    </xf>
    <xf numFmtId="0" fontId="23" fillId="0" borderId="27" xfId="14" applyFont="1" applyFill="1" applyBorder="1" applyAlignment="1">
      <alignment horizontal="left" vertical="center"/>
    </xf>
    <xf numFmtId="0" fontId="23" fillId="0" borderId="0" xfId="14" applyFont="1" applyFill="1" applyBorder="1" applyAlignment="1">
      <alignment horizontal="left" vertical="center"/>
    </xf>
    <xf numFmtId="0" fontId="23" fillId="0" borderId="38" xfId="14" applyFont="1" applyFill="1" applyBorder="1" applyAlignment="1">
      <alignment horizontal="left" vertical="center"/>
    </xf>
    <xf numFmtId="0" fontId="23" fillId="0" borderId="29" xfId="14" applyFont="1" applyFill="1" applyBorder="1" applyAlignment="1">
      <alignment horizontal="left" vertical="center"/>
    </xf>
    <xf numFmtId="0" fontId="23" fillId="0" borderId="30" xfId="14" applyFont="1" applyFill="1" applyBorder="1" applyAlignment="1">
      <alignment horizontal="left" vertical="center"/>
    </xf>
    <xf numFmtId="0" fontId="23" fillId="0" borderId="31" xfId="14" applyFont="1" applyFill="1" applyBorder="1" applyAlignment="1">
      <alignment horizontal="left" vertical="center"/>
    </xf>
    <xf numFmtId="0" fontId="48" fillId="0" borderId="23" xfId="0" applyFont="1" applyBorder="1" applyAlignment="1">
      <alignment horizontal="left" vertical="center"/>
    </xf>
    <xf numFmtId="0" fontId="48" fillId="0" borderId="28" xfId="0" applyFont="1" applyBorder="1" applyAlignment="1">
      <alignment horizontal="left" vertical="center"/>
    </xf>
    <xf numFmtId="0" fontId="48" fillId="0" borderId="44" xfId="0" applyFont="1" applyBorder="1" applyAlignment="1">
      <alignment horizontal="left" vertical="center"/>
    </xf>
    <xf numFmtId="0" fontId="23" fillId="10" borderId="33" xfId="14" applyFont="1" applyFill="1" applyBorder="1" applyAlignment="1">
      <alignment horizontal="center" vertical="center"/>
    </xf>
    <xf numFmtId="0" fontId="23" fillId="10" borderId="154" xfId="14" applyFont="1" applyFill="1" applyBorder="1" applyAlignment="1">
      <alignment horizontal="center" vertical="center"/>
    </xf>
    <xf numFmtId="0" fontId="23" fillId="0" borderId="44" xfId="14" applyFont="1" applyFill="1" applyBorder="1" applyAlignment="1">
      <alignment horizontal="left" vertical="center"/>
    </xf>
    <xf numFmtId="0" fontId="23" fillId="0" borderId="46" xfId="14" applyFont="1" applyFill="1" applyBorder="1" applyAlignment="1">
      <alignment horizontal="left" vertical="center"/>
    </xf>
    <xf numFmtId="0" fontId="23" fillId="0" borderId="87" xfId="14" applyFont="1" applyFill="1" applyBorder="1" applyAlignment="1">
      <alignment horizontal="left" vertical="center"/>
    </xf>
    <xf numFmtId="0" fontId="48" fillId="7" borderId="123" xfId="0" applyFont="1" applyFill="1" applyBorder="1" applyAlignment="1">
      <alignment horizontal="left" vertical="center"/>
    </xf>
    <xf numFmtId="0" fontId="48" fillId="7" borderId="33" xfId="0" applyFont="1" applyFill="1" applyBorder="1" applyAlignment="1">
      <alignment horizontal="left" vertical="center"/>
    </xf>
    <xf numFmtId="0" fontId="48" fillId="7" borderId="156" xfId="0" applyFont="1" applyFill="1" applyBorder="1" applyAlignment="1">
      <alignment horizontal="left" vertical="center"/>
    </xf>
    <xf numFmtId="0" fontId="48" fillId="7" borderId="90" xfId="0" applyFont="1" applyFill="1" applyBorder="1" applyAlignment="1">
      <alignment horizontal="left" vertical="center"/>
    </xf>
    <xf numFmtId="0" fontId="23" fillId="10" borderId="118" xfId="14" applyFont="1" applyFill="1" applyBorder="1" applyAlignment="1">
      <alignment horizontal="center" vertical="center"/>
    </xf>
    <xf numFmtId="0" fontId="48" fillId="7" borderId="139" xfId="0" applyFont="1" applyFill="1" applyBorder="1" applyAlignment="1">
      <alignment horizontal="left" vertical="center"/>
    </xf>
    <xf numFmtId="0" fontId="48" fillId="7" borderId="25" xfId="0" applyFont="1" applyFill="1" applyBorder="1" applyAlignment="1">
      <alignment horizontal="left" vertical="center"/>
    </xf>
    <xf numFmtId="0" fontId="48" fillId="7" borderId="24" xfId="0" applyFont="1" applyFill="1" applyBorder="1" applyAlignment="1">
      <alignment horizontal="left" vertical="center"/>
    </xf>
    <xf numFmtId="0" fontId="48" fillId="7" borderId="137" xfId="0" applyFont="1" applyFill="1" applyBorder="1" applyAlignment="1">
      <alignment horizontal="left" vertical="center"/>
    </xf>
    <xf numFmtId="0" fontId="48" fillId="7" borderId="30" xfId="0" applyFont="1" applyFill="1" applyBorder="1" applyAlignment="1">
      <alignment horizontal="left" vertical="center"/>
    </xf>
    <xf numFmtId="0" fontId="48" fillId="7" borderId="55" xfId="0" applyFont="1" applyFill="1" applyBorder="1" applyAlignment="1">
      <alignment horizontal="left" vertical="center"/>
    </xf>
    <xf numFmtId="0" fontId="23" fillId="0" borderId="34" xfId="14" applyFont="1" applyFill="1" applyBorder="1" applyAlignment="1">
      <alignment horizontal="left" vertical="center"/>
    </xf>
    <xf numFmtId="0" fontId="48" fillId="0" borderId="88" xfId="0" applyFont="1" applyBorder="1" applyAlignment="1">
      <alignment horizontal="left"/>
    </xf>
    <xf numFmtId="0" fontId="48" fillId="0" borderId="90" xfId="0" applyFont="1" applyBorder="1" applyAlignment="1">
      <alignment horizontal="left"/>
    </xf>
    <xf numFmtId="0" fontId="72" fillId="10" borderId="33" xfId="0" applyFont="1" applyFill="1" applyBorder="1" applyAlignment="1">
      <alignment horizontal="center" vertical="center"/>
    </xf>
    <xf numFmtId="0" fontId="48" fillId="7" borderId="123" xfId="0" applyFont="1" applyFill="1" applyBorder="1" applyAlignment="1">
      <alignment horizontal="left" vertical="center" wrapText="1"/>
    </xf>
    <xf numFmtId="0" fontId="48" fillId="0" borderId="33" xfId="0" applyFont="1" applyBorder="1" applyAlignment="1">
      <alignment horizontal="left" vertical="top" wrapText="1"/>
    </xf>
    <xf numFmtId="0" fontId="23" fillId="0" borderId="33" xfId="14" applyFont="1" applyFill="1" applyBorder="1" applyAlignment="1">
      <alignment vertical="center"/>
    </xf>
    <xf numFmtId="0" fontId="48" fillId="7" borderId="151" xfId="0" applyFont="1" applyFill="1" applyBorder="1" applyAlignment="1">
      <alignment horizontal="left" vertical="center"/>
    </xf>
    <xf numFmtId="0" fontId="48" fillId="7" borderId="152" xfId="0" applyFont="1" applyFill="1" applyBorder="1" applyAlignment="1">
      <alignment horizontal="left" vertical="center"/>
    </xf>
    <xf numFmtId="0" fontId="51" fillId="0" borderId="33" xfId="0" applyFont="1" applyBorder="1" applyAlignment="1">
      <alignment horizontal="left" wrapText="1"/>
    </xf>
    <xf numFmtId="0" fontId="48" fillId="0" borderId="33" xfId="0" applyFont="1" applyBorder="1" applyAlignment="1">
      <alignment horizontal="left" wrapText="1"/>
    </xf>
    <xf numFmtId="0" fontId="74" fillId="0" borderId="33" xfId="0" applyFont="1" applyBorder="1" applyAlignment="1">
      <alignment horizontal="left"/>
    </xf>
    <xf numFmtId="0" fontId="23" fillId="12" borderId="134" xfId="14" applyFont="1" applyFill="1" applyBorder="1" applyAlignment="1">
      <alignment horizontal="center" vertical="center"/>
    </xf>
    <xf numFmtId="0" fontId="23" fillId="12" borderId="135" xfId="14" applyFont="1" applyFill="1" applyBorder="1" applyAlignment="1">
      <alignment horizontal="center" vertical="center"/>
    </xf>
    <xf numFmtId="0" fontId="23" fillId="12" borderId="111" xfId="14" applyFont="1" applyFill="1" applyBorder="1" applyAlignment="1">
      <alignment horizontal="center" vertical="center"/>
    </xf>
    <xf numFmtId="0" fontId="72" fillId="10" borderId="124" xfId="0" applyFont="1" applyFill="1" applyBorder="1" applyAlignment="1">
      <alignment horizontal="center" vertical="center"/>
    </xf>
    <xf numFmtId="0" fontId="72" fillId="10" borderId="122" xfId="0" applyFont="1" applyFill="1" applyBorder="1" applyAlignment="1">
      <alignment horizontal="center" vertical="center"/>
    </xf>
    <xf numFmtId="0" fontId="72" fillId="10" borderId="56" xfId="0" applyFont="1" applyFill="1" applyBorder="1" applyAlignment="1">
      <alignment horizontal="center" vertical="center"/>
    </xf>
    <xf numFmtId="0" fontId="48" fillId="7" borderId="139" xfId="0" applyFont="1" applyFill="1" applyBorder="1" applyAlignment="1">
      <alignment horizontal="left" vertical="center" wrapText="1"/>
    </xf>
    <xf numFmtId="0" fontId="48" fillId="7" borderId="32" xfId="0" applyFont="1" applyFill="1" applyBorder="1" applyAlignment="1">
      <alignment horizontal="left" vertical="center"/>
    </xf>
    <xf numFmtId="0" fontId="48" fillId="7" borderId="0" xfId="0" applyFont="1" applyFill="1" applyBorder="1" applyAlignment="1">
      <alignment horizontal="left" vertical="center"/>
    </xf>
    <xf numFmtId="0" fontId="19" fillId="12" borderId="134" xfId="14" applyFont="1" applyFill="1" applyBorder="1" applyAlignment="1">
      <alignment horizontal="center" vertical="center"/>
    </xf>
    <xf numFmtId="0" fontId="19" fillId="12" borderId="135" xfId="14" applyFont="1" applyFill="1" applyBorder="1" applyAlignment="1">
      <alignment horizontal="center" vertical="center"/>
    </xf>
    <xf numFmtId="0" fontId="48" fillId="7" borderId="156" xfId="0" applyFont="1" applyFill="1" applyBorder="1" applyAlignment="1">
      <alignment horizontal="left"/>
    </xf>
    <xf numFmtId="0" fontId="48" fillId="7" borderId="90" xfId="0" applyFont="1" applyFill="1" applyBorder="1" applyAlignment="1">
      <alignment horizontal="left"/>
    </xf>
    <xf numFmtId="0" fontId="23" fillId="0" borderId="124" xfId="14" applyFont="1" applyFill="1" applyBorder="1" applyAlignment="1">
      <alignment horizontal="left" vertical="center"/>
    </xf>
    <xf numFmtId="0" fontId="23" fillId="0" borderId="122" xfId="14" applyFont="1" applyFill="1" applyBorder="1" applyAlignment="1">
      <alignment horizontal="left" vertical="center"/>
    </xf>
    <xf numFmtId="0" fontId="23" fillId="0" borderId="56" xfId="14" applyFont="1" applyFill="1" applyBorder="1" applyAlignment="1">
      <alignment horizontal="left" vertical="center"/>
    </xf>
    <xf numFmtId="0" fontId="23" fillId="0" borderId="129" xfId="14" applyFont="1" applyFill="1" applyBorder="1" applyAlignment="1">
      <alignment horizontal="left" vertical="center"/>
    </xf>
    <xf numFmtId="0" fontId="23" fillId="0" borderId="136" xfId="14" applyFont="1" applyFill="1" applyBorder="1" applyAlignment="1">
      <alignment horizontal="left" vertical="center"/>
    </xf>
    <xf numFmtId="0" fontId="23" fillId="0" borderId="57" xfId="14" applyFont="1" applyFill="1" applyBorder="1" applyAlignment="1">
      <alignment horizontal="left" vertical="center"/>
    </xf>
    <xf numFmtId="0" fontId="48" fillId="7" borderId="89" xfId="0" applyFont="1" applyFill="1" applyBorder="1" applyAlignment="1">
      <alignment horizontal="left" vertical="center"/>
    </xf>
    <xf numFmtId="0" fontId="51" fillId="0" borderId="33" xfId="0" applyFont="1" applyBorder="1" applyAlignment="1">
      <alignment horizontal="left" vertical="center" wrapText="1"/>
    </xf>
    <xf numFmtId="0" fontId="48" fillId="0" borderId="88" xfId="0" applyFont="1" applyBorder="1" applyAlignment="1">
      <alignment horizontal="left" vertical="center" wrapText="1"/>
    </xf>
    <xf numFmtId="0" fontId="48" fillId="0" borderId="90" xfId="0" applyFont="1" applyBorder="1" applyAlignment="1">
      <alignment horizontal="left" vertical="center" wrapText="1"/>
    </xf>
    <xf numFmtId="0" fontId="48" fillId="0" borderId="89" xfId="0" applyFont="1" applyBorder="1" applyAlignment="1">
      <alignment horizontal="left" vertical="center" wrapText="1"/>
    </xf>
    <xf numFmtId="0" fontId="48" fillId="0" borderId="88" xfId="0" applyFont="1" applyFill="1" applyBorder="1" applyAlignment="1">
      <alignment horizontal="left" vertical="center"/>
    </xf>
    <xf numFmtId="0" fontId="48" fillId="0" borderId="90" xfId="0" applyFont="1" applyFill="1" applyBorder="1" applyAlignment="1">
      <alignment horizontal="left" vertical="center"/>
    </xf>
    <xf numFmtId="0" fontId="48" fillId="0" borderId="89" xfId="0" applyFont="1" applyFill="1" applyBorder="1" applyAlignment="1">
      <alignment horizontal="left" vertical="center"/>
    </xf>
    <xf numFmtId="0" fontId="23" fillId="10" borderId="119" xfId="14" applyFont="1" applyFill="1" applyBorder="1" applyAlignment="1">
      <alignment horizontal="center" vertical="center"/>
    </xf>
    <xf numFmtId="0" fontId="23" fillId="10" borderId="34" xfId="14" applyFont="1" applyFill="1" applyBorder="1" applyAlignment="1">
      <alignment horizontal="center" vertical="center"/>
    </xf>
    <xf numFmtId="0" fontId="23" fillId="0" borderId="33" xfId="14" applyFont="1" applyFill="1" applyBorder="1" applyAlignment="1">
      <alignment horizontal="left" vertical="center"/>
    </xf>
    <xf numFmtId="0" fontId="48" fillId="12" borderId="109" xfId="0" applyFont="1" applyFill="1" applyBorder="1" applyAlignment="1">
      <alignment horizontal="center" vertical="center" textRotation="255"/>
    </xf>
    <xf numFmtId="0" fontId="48" fillId="12" borderId="32" xfId="0" applyFont="1" applyFill="1" applyBorder="1" applyAlignment="1">
      <alignment horizontal="center" vertical="center" textRotation="255"/>
    </xf>
    <xf numFmtId="0" fontId="48" fillId="12" borderId="144" xfId="0" applyFont="1" applyFill="1" applyBorder="1" applyAlignment="1">
      <alignment horizontal="center" vertical="center" textRotation="255"/>
    </xf>
    <xf numFmtId="0" fontId="23" fillId="0" borderId="33" xfId="14" applyFont="1" applyFill="1" applyBorder="1" applyAlignment="1">
      <alignment horizontal="left" vertical="center" wrapText="1"/>
    </xf>
    <xf numFmtId="0" fontId="23" fillId="0" borderId="116" xfId="14" applyFont="1" applyFill="1" applyBorder="1" applyAlignment="1">
      <alignment horizontal="left" vertical="center" wrapText="1"/>
    </xf>
    <xf numFmtId="0" fontId="19" fillId="12" borderId="7" xfId="14" applyFont="1" applyFill="1" applyBorder="1" applyAlignment="1">
      <alignment horizontal="center" vertical="center"/>
    </xf>
    <xf numFmtId="0" fontId="48" fillId="7" borderId="33" xfId="0" applyFont="1" applyFill="1" applyBorder="1" applyAlignment="1">
      <alignment horizontal="left" vertical="center" wrapText="1"/>
    </xf>
    <xf numFmtId="0" fontId="48" fillId="0" borderId="88" xfId="0" applyFont="1" applyBorder="1" applyAlignment="1">
      <alignment horizontal="left" vertical="center"/>
    </xf>
    <xf numFmtId="0" fontId="48" fillId="0" borderId="90" xfId="0" applyFont="1" applyBorder="1" applyAlignment="1">
      <alignment horizontal="left" vertical="center"/>
    </xf>
    <xf numFmtId="0" fontId="48" fillId="7" borderId="153" xfId="0" applyFont="1" applyFill="1" applyBorder="1" applyAlignment="1">
      <alignment horizontal="left" vertical="center"/>
    </xf>
    <xf numFmtId="0" fontId="48" fillId="0" borderId="88" xfId="0" applyFont="1" applyBorder="1" applyAlignment="1">
      <alignment horizontal="left" vertical="top" wrapText="1"/>
    </xf>
    <xf numFmtId="0" fontId="48" fillId="0" borderId="90" xfId="0" applyFont="1" applyBorder="1" applyAlignment="1">
      <alignment horizontal="left" vertical="top" wrapText="1"/>
    </xf>
    <xf numFmtId="0" fontId="48" fillId="0" borderId="89" xfId="0" applyFont="1" applyBorder="1" applyAlignment="1">
      <alignment horizontal="left" vertical="top" wrapText="1"/>
    </xf>
    <xf numFmtId="0" fontId="48" fillId="0" borderId="89" xfId="0" applyFont="1" applyBorder="1" applyAlignment="1">
      <alignment horizontal="left"/>
    </xf>
    <xf numFmtId="0" fontId="48" fillId="0" borderId="33" xfId="0" applyFont="1" applyFill="1" applyBorder="1" applyAlignment="1">
      <alignment horizontal="left"/>
    </xf>
    <xf numFmtId="0" fontId="23" fillId="0" borderId="124" xfId="14" applyFont="1" applyFill="1" applyBorder="1" applyAlignment="1">
      <alignment horizontal="center" vertical="center"/>
    </xf>
    <xf numFmtId="0" fontId="23" fillId="0" borderId="122" xfId="14" applyFont="1" applyFill="1" applyBorder="1" applyAlignment="1">
      <alignment horizontal="center" vertical="center"/>
    </xf>
    <xf numFmtId="0" fontId="23" fillId="0" borderId="56" xfId="14" applyFont="1" applyFill="1" applyBorder="1" applyAlignment="1">
      <alignment horizontal="center" vertical="center"/>
    </xf>
    <xf numFmtId="0" fontId="23" fillId="0" borderId="129" xfId="14" applyFont="1" applyFill="1" applyBorder="1" applyAlignment="1">
      <alignment horizontal="center" vertical="center"/>
    </xf>
    <xf numFmtId="0" fontId="23" fillId="0" borderId="136" xfId="14" applyFont="1" applyFill="1" applyBorder="1" applyAlignment="1">
      <alignment horizontal="center" vertical="center"/>
    </xf>
    <xf numFmtId="0" fontId="23" fillId="0" borderId="57" xfId="14" applyFont="1" applyFill="1" applyBorder="1" applyAlignment="1">
      <alignment horizontal="center" vertical="center"/>
    </xf>
    <xf numFmtId="0" fontId="48" fillId="7" borderId="89" xfId="0" applyFont="1" applyFill="1" applyBorder="1" applyAlignment="1">
      <alignment horizontal="left"/>
    </xf>
    <xf numFmtId="0" fontId="19" fillId="12" borderId="111" xfId="14" applyFont="1" applyFill="1" applyBorder="1" applyAlignment="1">
      <alignment horizontal="center" vertical="center"/>
    </xf>
    <xf numFmtId="0" fontId="1" fillId="0" borderId="0" xfId="15" applyAlignment="1" applyProtection="1">
      <alignment vertical="center" wrapText="1"/>
      <protection locked="0"/>
    </xf>
    <xf numFmtId="0" fontId="1" fillId="0" borderId="33" xfId="15" applyBorder="1" applyAlignment="1" applyProtection="1">
      <alignment horizontal="center" vertical="center"/>
      <protection locked="0"/>
    </xf>
    <xf numFmtId="179" fontId="1" fillId="0" borderId="33" xfId="15" applyNumberFormat="1" applyBorder="1" applyAlignment="1" applyProtection="1">
      <alignment horizontal="center" vertical="center"/>
      <protection locked="0"/>
    </xf>
    <xf numFmtId="0" fontId="58" fillId="0" borderId="23" xfId="16" applyFont="1" applyBorder="1" applyAlignment="1" applyProtection="1">
      <alignment vertical="center" wrapText="1"/>
      <protection locked="0"/>
    </xf>
    <xf numFmtId="0" fontId="58" fillId="0" borderId="24" xfId="16" applyFont="1" applyBorder="1" applyAlignment="1" applyProtection="1">
      <alignment vertical="center" wrapText="1"/>
      <protection locked="0"/>
    </xf>
    <xf numFmtId="0" fontId="58" fillId="0" borderId="27" xfId="16" applyFont="1" applyBorder="1" applyAlignment="1" applyProtection="1">
      <alignment vertical="center" wrapText="1"/>
      <protection locked="0"/>
    </xf>
    <xf numFmtId="0" fontId="58" fillId="0" borderId="28" xfId="16" applyFont="1" applyBorder="1" applyAlignment="1" applyProtection="1">
      <alignment vertical="center" wrapText="1"/>
      <protection locked="0"/>
    </xf>
    <xf numFmtId="0" fontId="58" fillId="0" borderId="29" xfId="16" applyFont="1" applyBorder="1" applyAlignment="1" applyProtection="1">
      <alignment vertical="center" wrapText="1"/>
      <protection locked="0"/>
    </xf>
    <xf numFmtId="0" fontId="58" fillId="0" borderId="55" xfId="16" applyFont="1" applyBorder="1" applyAlignment="1" applyProtection="1">
      <alignment vertical="center" wrapText="1"/>
      <protection locked="0"/>
    </xf>
    <xf numFmtId="0" fontId="58" fillId="0" borderId="76" xfId="16" applyFont="1" applyBorder="1" applyAlignment="1" applyProtection="1">
      <alignment vertical="center" wrapText="1"/>
      <protection locked="0"/>
    </xf>
    <xf numFmtId="0" fontId="58" fillId="0" borderId="77" xfId="16" applyFont="1" applyBorder="1" applyAlignment="1" applyProtection="1">
      <alignment vertical="center" wrapText="1"/>
      <protection locked="0"/>
    </xf>
    <xf numFmtId="0" fontId="58" fillId="0" borderId="62" xfId="16" applyFont="1" applyBorder="1" applyAlignment="1" applyProtection="1">
      <alignment vertical="center" wrapText="1"/>
      <protection locked="0"/>
    </xf>
    <xf numFmtId="0" fontId="58" fillId="0" borderId="78" xfId="16" applyFont="1" applyBorder="1" applyAlignment="1" applyProtection="1">
      <alignment vertical="center" wrapText="1"/>
      <protection locked="0"/>
    </xf>
    <xf numFmtId="0" fontId="58" fillId="0" borderId="201" xfId="16" applyFont="1" applyBorder="1" applyAlignment="1" applyProtection="1">
      <alignment vertical="center" wrapText="1"/>
      <protection locked="0"/>
    </xf>
    <xf numFmtId="0" fontId="58" fillId="0" borderId="202" xfId="16" applyFont="1" applyBorder="1" applyAlignment="1" applyProtection="1">
      <alignment vertical="center" wrapText="1"/>
      <protection locked="0"/>
    </xf>
    <xf numFmtId="0" fontId="58" fillId="0" borderId="88" xfId="16" applyFont="1" applyBorder="1" applyAlignment="1" applyProtection="1">
      <alignment horizontal="center" vertical="center" wrapText="1"/>
      <protection locked="0"/>
    </xf>
    <xf numFmtId="0" fontId="58" fillId="0" borderId="90" xfId="16" applyFont="1" applyBorder="1" applyAlignment="1" applyProtection="1">
      <alignment horizontal="center" vertical="center" wrapText="1"/>
      <protection locked="0"/>
    </xf>
    <xf numFmtId="0" fontId="58" fillId="0" borderId="89" xfId="16" applyFont="1" applyBorder="1" applyAlignment="1" applyProtection="1">
      <alignment horizontal="center" vertical="center" wrapText="1"/>
      <protection locked="0"/>
    </xf>
    <xf numFmtId="0" fontId="58" fillId="0" borderId="172" xfId="16" applyFont="1" applyBorder="1" applyAlignment="1" applyProtection="1">
      <alignment horizontal="center" vertical="center"/>
      <protection locked="0"/>
    </xf>
    <xf numFmtId="0" fontId="58" fillId="0" borderId="173" xfId="16" applyFont="1" applyBorder="1" applyAlignment="1" applyProtection="1">
      <alignment horizontal="center" vertical="center"/>
      <protection locked="0"/>
    </xf>
    <xf numFmtId="0" fontId="58" fillId="0" borderId="174" xfId="16" applyFont="1" applyBorder="1" applyAlignment="1" applyProtection="1">
      <alignment horizontal="center" vertical="center"/>
      <protection locked="0"/>
    </xf>
    <xf numFmtId="0" fontId="58" fillId="0" borderId="189" xfId="16" applyFont="1" applyBorder="1" applyAlignment="1" applyProtection="1">
      <alignment horizontal="center" vertical="center"/>
      <protection locked="0"/>
    </xf>
    <xf numFmtId="0" fontId="58" fillId="0" borderId="190" xfId="16" applyFont="1" applyBorder="1" applyAlignment="1" applyProtection="1">
      <alignment horizontal="center" vertical="center"/>
      <protection locked="0"/>
    </xf>
    <xf numFmtId="0" fontId="58" fillId="0" borderId="191" xfId="16" applyFont="1" applyBorder="1" applyAlignment="1" applyProtection="1">
      <alignment horizontal="center" vertical="center"/>
      <protection locked="0"/>
    </xf>
    <xf numFmtId="0" fontId="58" fillId="0" borderId="175" xfId="16" applyFont="1" applyBorder="1" applyAlignment="1" applyProtection="1">
      <alignment horizontal="center" vertical="center"/>
      <protection locked="0"/>
    </xf>
    <xf numFmtId="0" fontId="58" fillId="0" borderId="176" xfId="16" applyFont="1" applyBorder="1" applyAlignment="1" applyProtection="1">
      <alignment horizontal="center" vertical="center"/>
      <protection locked="0"/>
    </xf>
    <xf numFmtId="0" fontId="58" fillId="0" borderId="177" xfId="16" applyFont="1" applyBorder="1" applyAlignment="1" applyProtection="1">
      <alignment horizontal="center" vertical="center"/>
      <protection locked="0"/>
    </xf>
    <xf numFmtId="0" fontId="58" fillId="0" borderId="23" xfId="16" applyFont="1" applyBorder="1" applyAlignment="1" applyProtection="1">
      <alignment horizontal="center" vertical="center"/>
      <protection locked="0"/>
    </xf>
    <xf numFmtId="0" fontId="58" fillId="0" borderId="25" xfId="16" applyFont="1" applyBorder="1" applyAlignment="1" applyProtection="1">
      <alignment horizontal="center" vertical="center"/>
      <protection locked="0"/>
    </xf>
    <xf numFmtId="0" fontId="58" fillId="0" borderId="24" xfId="16" applyFont="1" applyBorder="1" applyAlignment="1" applyProtection="1">
      <alignment horizontal="center" vertical="center"/>
      <protection locked="0"/>
    </xf>
    <xf numFmtId="0" fontId="58" fillId="0" borderId="124" xfId="16" applyFont="1" applyBorder="1" applyAlignment="1" applyProtection="1">
      <alignment horizontal="center" vertical="center" shrinkToFit="1"/>
      <protection locked="0"/>
    </xf>
    <xf numFmtId="0" fontId="58" fillId="0" borderId="122" xfId="16" applyFont="1" applyBorder="1" applyAlignment="1" applyProtection="1">
      <alignment horizontal="center" vertical="center" shrinkToFit="1"/>
      <protection locked="0"/>
    </xf>
    <xf numFmtId="0" fontId="58" fillId="0" borderId="56" xfId="16" applyFont="1" applyBorder="1" applyAlignment="1" applyProtection="1">
      <alignment horizontal="center" vertical="center" shrinkToFit="1"/>
      <protection locked="0"/>
    </xf>
    <xf numFmtId="0" fontId="18" fillId="0" borderId="0" xfId="15" applyFont="1" applyAlignment="1" applyProtection="1">
      <alignment horizontal="center" vertical="center"/>
      <protection locked="0"/>
    </xf>
    <xf numFmtId="0" fontId="1" fillId="0" borderId="0" xfId="15" applyAlignment="1" applyProtection="1">
      <alignment vertical="center" shrinkToFit="1"/>
      <protection locked="0"/>
    </xf>
    <xf numFmtId="0" fontId="18" fillId="0" borderId="30" xfId="15" applyFont="1" applyBorder="1" applyAlignment="1" applyProtection="1">
      <alignment horizontal="right" vertical="center"/>
      <protection locked="0"/>
    </xf>
    <xf numFmtId="185" fontId="58" fillId="0" borderId="23" xfId="16" applyNumberFormat="1" applyFont="1" applyFill="1" applyBorder="1" applyAlignment="1" applyProtection="1">
      <alignment horizontal="center" vertical="center"/>
      <protection locked="0"/>
    </xf>
    <xf numFmtId="185" fontId="58" fillId="0" borderId="25" xfId="16" applyNumberFormat="1" applyFont="1" applyFill="1" applyBorder="1" applyAlignment="1" applyProtection="1">
      <alignment horizontal="center" vertical="center"/>
      <protection locked="0"/>
    </xf>
    <xf numFmtId="185" fontId="58" fillId="0" borderId="24" xfId="16" applyNumberFormat="1" applyFont="1" applyFill="1" applyBorder="1" applyAlignment="1" applyProtection="1">
      <alignment horizontal="center" vertical="center"/>
      <protection locked="0"/>
    </xf>
    <xf numFmtId="0" fontId="1" fillId="0" borderId="33" xfId="15" applyBorder="1" applyAlignment="1">
      <alignment horizontal="center" vertical="center"/>
    </xf>
    <xf numFmtId="0" fontId="18" fillId="0" borderId="30" xfId="15" applyFont="1" applyBorder="1" applyAlignment="1" applyProtection="1">
      <alignment vertical="center"/>
      <protection locked="0"/>
    </xf>
    <xf numFmtId="0" fontId="18" fillId="11" borderId="30" xfId="15" applyFont="1" applyFill="1" applyBorder="1" applyAlignment="1" applyProtection="1">
      <alignment horizontal="center" vertical="center" shrinkToFit="1"/>
      <protection locked="0"/>
    </xf>
    <xf numFmtId="0" fontId="48" fillId="7" borderId="28" xfId="0" applyFont="1" applyFill="1" applyBorder="1" applyAlignment="1">
      <alignment horizontal="left" vertical="center"/>
    </xf>
    <xf numFmtId="0" fontId="51" fillId="0" borderId="23" xfId="0" applyFont="1" applyBorder="1" applyAlignment="1">
      <alignment horizontal="left" vertical="center" wrapText="1"/>
    </xf>
    <xf numFmtId="0" fontId="51" fillId="0" borderId="27" xfId="0" applyFont="1" applyBorder="1" applyAlignment="1">
      <alignment horizontal="left" vertical="center" wrapText="1"/>
    </xf>
    <xf numFmtId="0" fontId="51" fillId="0" borderId="29" xfId="0" applyFont="1" applyBorder="1" applyAlignment="1">
      <alignment horizontal="left" vertical="center" wrapText="1"/>
    </xf>
    <xf numFmtId="0" fontId="74" fillId="0" borderId="33" xfId="0" applyFont="1" applyBorder="1" applyAlignment="1">
      <alignment horizontal="left" vertical="center"/>
    </xf>
    <xf numFmtId="0" fontId="75" fillId="0" borderId="33" xfId="0" applyFont="1" applyBorder="1" applyAlignment="1">
      <alignment horizontal="left" vertical="center"/>
    </xf>
    <xf numFmtId="0" fontId="48" fillId="0" borderId="0" xfId="0" applyFont="1" applyFill="1" applyBorder="1" applyAlignment="1"/>
    <xf numFmtId="0" fontId="51" fillId="0" borderId="24" xfId="0" applyFont="1" applyBorder="1" applyAlignment="1">
      <alignment horizontal="left" vertical="center" wrapText="1"/>
    </xf>
    <xf numFmtId="0" fontId="51" fillId="0" borderId="28" xfId="0" applyFont="1" applyBorder="1" applyAlignment="1">
      <alignment horizontal="left" vertical="center" wrapText="1"/>
    </xf>
    <xf numFmtId="0" fontId="51" fillId="0" borderId="55" xfId="0" applyFont="1" applyBorder="1" applyAlignment="1">
      <alignment horizontal="left" vertical="center" wrapText="1"/>
    </xf>
    <xf numFmtId="0" fontId="48" fillId="0" borderId="124" xfId="0" applyFont="1" applyBorder="1" applyAlignment="1">
      <alignment horizontal="left" vertical="center"/>
    </xf>
    <xf numFmtId="0" fontId="48" fillId="0" borderId="122" xfId="0" applyFont="1" applyBorder="1" applyAlignment="1">
      <alignment horizontal="left" vertical="center"/>
    </xf>
    <xf numFmtId="0" fontId="48" fillId="0" borderId="56" xfId="0" applyFont="1" applyBorder="1" applyAlignment="1">
      <alignment horizontal="left" vertical="center"/>
    </xf>
    <xf numFmtId="0" fontId="48" fillId="10" borderId="88" xfId="0" applyFont="1" applyFill="1" applyBorder="1" applyAlignment="1">
      <alignment horizontal="right"/>
    </xf>
    <xf numFmtId="0" fontId="48" fillId="10" borderId="90" xfId="0" applyFont="1" applyFill="1" applyBorder="1" applyAlignment="1">
      <alignment horizontal="right"/>
    </xf>
    <xf numFmtId="0" fontId="48" fillId="10" borderId="89" xfId="0" applyFont="1" applyFill="1" applyBorder="1" applyAlignment="1">
      <alignment horizontal="right"/>
    </xf>
    <xf numFmtId="0" fontId="0" fillId="0" borderId="88" xfId="0" applyBorder="1" applyAlignment="1">
      <alignment horizontal="left"/>
    </xf>
    <xf numFmtId="0" fontId="0" fillId="0" borderId="90" xfId="0" applyBorder="1" applyAlignment="1">
      <alignment horizontal="left"/>
    </xf>
    <xf numFmtId="0" fontId="0" fillId="0" borderId="89" xfId="0" applyBorder="1" applyAlignment="1">
      <alignment horizontal="left"/>
    </xf>
    <xf numFmtId="0" fontId="48" fillId="10" borderId="88" xfId="0" applyFont="1" applyFill="1" applyBorder="1" applyAlignment="1">
      <alignment horizontal="right" vertical="center" wrapText="1"/>
    </xf>
    <xf numFmtId="0" fontId="48" fillId="10" borderId="90" xfId="0" applyFont="1" applyFill="1" applyBorder="1" applyAlignment="1">
      <alignment horizontal="right" vertical="center" wrapText="1"/>
    </xf>
    <xf numFmtId="0" fontId="48" fillId="10" borderId="89" xfId="0" applyFont="1" applyFill="1" applyBorder="1" applyAlignment="1">
      <alignment horizontal="right" vertical="center" wrapText="1"/>
    </xf>
    <xf numFmtId="0" fontId="48" fillId="10" borderId="156" xfId="0" applyFont="1" applyFill="1" applyBorder="1" applyAlignment="1">
      <alignment horizontal="right" vertical="center"/>
    </xf>
    <xf numFmtId="0" fontId="48" fillId="10" borderId="90" xfId="0" applyFont="1" applyFill="1" applyBorder="1" applyAlignment="1">
      <alignment horizontal="right" vertical="center"/>
    </xf>
    <xf numFmtId="0" fontId="48" fillId="10" borderId="89" xfId="0" applyFont="1" applyFill="1" applyBorder="1" applyAlignment="1">
      <alignment horizontal="right" vertical="center"/>
    </xf>
  </cellXfs>
  <cellStyles count="18">
    <cellStyle name="桁区切り" xfId="17" builtinId="6"/>
    <cellStyle name="標準" xfId="0" builtinId="0"/>
    <cellStyle name="標準 10" xfId="8" xr:uid="{00000000-0005-0000-0000-000002000000}"/>
    <cellStyle name="標準 11" xfId="11" xr:uid="{00000000-0005-0000-0000-000003000000}"/>
    <cellStyle name="標準 12" xfId="12" xr:uid="{00000000-0005-0000-0000-000004000000}"/>
    <cellStyle name="標準 13" xfId="13" xr:uid="{00000000-0005-0000-0000-000005000000}"/>
    <cellStyle name="標準 14" xfId="10" xr:uid="{00000000-0005-0000-0000-000006000000}"/>
    <cellStyle name="標準 2" xfId="1" xr:uid="{00000000-0005-0000-0000-000007000000}"/>
    <cellStyle name="標準 2 2" xfId="2" xr:uid="{00000000-0005-0000-0000-000008000000}"/>
    <cellStyle name="標準 2 2 2" xfId="16" xr:uid="{00000000-0005-0000-0000-000009000000}"/>
    <cellStyle name="標準 3" xfId="15" xr:uid="{00000000-0005-0000-0000-00000A000000}"/>
    <cellStyle name="標準 6" xfId="6" xr:uid="{00000000-0005-0000-0000-00000B000000}"/>
    <cellStyle name="標準 7" xfId="4" xr:uid="{00000000-0005-0000-0000-00000C000000}"/>
    <cellStyle name="標準 8" xfId="7" xr:uid="{00000000-0005-0000-0000-00000D000000}"/>
    <cellStyle name="標準 9" xfId="9" xr:uid="{00000000-0005-0000-0000-00000E000000}"/>
    <cellStyle name="標準_③-２加算様式（就労）" xfId="5" xr:uid="{00000000-0005-0000-0000-00000F000000}"/>
    <cellStyle name="標準_事業者指定様式（多機能用総括表）作業ファイル" xfId="3" xr:uid="{00000000-0005-0000-0000-000010000000}"/>
    <cellStyle name="標準_総括表を変更しました（６／２３）" xfId="14" xr:uid="{00000000-0005-0000-0000-000011000000}"/>
  </cellStyles>
  <dxfs count="0"/>
  <tableStyles count="0" defaultTableStyle="TableStyleMedium2" defaultPivotStyle="PivotStyleLight16"/>
  <colors>
    <mruColors>
      <color rgb="FFFFFFCC"/>
      <color rgb="FFCCFFFF"/>
      <color rgb="FFFFCCFF"/>
      <color rgb="FFFFFF99"/>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2722</xdr:colOff>
      <xdr:row>7</xdr:row>
      <xdr:rowOff>81643</xdr:rowOff>
    </xdr:from>
    <xdr:to>
      <xdr:col>45</xdr:col>
      <xdr:colOff>432707</xdr:colOff>
      <xdr:row>10</xdr:row>
      <xdr:rowOff>28576</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5861847" y="2643868"/>
          <a:ext cx="2058760" cy="747033"/>
        </a:xfrm>
        <a:prstGeom prst="wedgeRectCallout">
          <a:avLst>
            <a:gd name="adj1" fmla="val 10648"/>
            <a:gd name="adj2" fmla="val -16970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twoCellAnchor>
    <xdr:from>
      <xdr:col>40</xdr:col>
      <xdr:colOff>27217</xdr:colOff>
      <xdr:row>0</xdr:row>
      <xdr:rowOff>81642</xdr:rowOff>
    </xdr:from>
    <xdr:to>
      <xdr:col>45</xdr:col>
      <xdr:colOff>312965</xdr:colOff>
      <xdr:row>8</xdr:row>
      <xdr:rowOff>204107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42181" y="81642"/>
          <a:ext cx="2680605" cy="2952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作業前に、シート「実地指導予定日・添付書類一覧」上部の「実地指導予定日」を入力後作業を開始してください。</a:t>
          </a:r>
        </a:p>
      </xdr:txBody>
    </xdr:sp>
    <xdr:clientData/>
  </xdr:twoCellAnchor>
  <xdr:twoCellAnchor>
    <xdr:from>
      <xdr:col>39</xdr:col>
      <xdr:colOff>122464</xdr:colOff>
      <xdr:row>34</xdr:row>
      <xdr:rowOff>54430</xdr:rowOff>
    </xdr:from>
    <xdr:to>
      <xdr:col>45</xdr:col>
      <xdr:colOff>190498</xdr:colOff>
      <xdr:row>37</xdr:row>
      <xdr:rowOff>231322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6219714" y="9429751"/>
          <a:ext cx="268060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日々の利用児童数を必ず入力してください。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20</xdr:row>
      <xdr:rowOff>47625</xdr:rowOff>
    </xdr:from>
    <xdr:to>
      <xdr:col>35</xdr:col>
      <xdr:colOff>123825</xdr:colOff>
      <xdr:row>20</xdr:row>
      <xdr:rowOff>447675</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8963025" y="61436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
  <sheetViews>
    <sheetView showGridLines="0" tabSelected="1" zoomScaleNormal="100" zoomScaleSheetLayoutView="100" workbookViewId="0">
      <selection activeCell="AG6" sqref="AG6"/>
    </sheetView>
  </sheetViews>
  <sheetFormatPr defaultColWidth="2.09765625" defaultRowHeight="14.1" customHeight="1"/>
  <cols>
    <col min="1" max="1" width="2.09765625" style="1"/>
    <col min="2" max="3" width="2.09765625" style="20" customWidth="1"/>
    <col min="4" max="16384" width="2.09765625" style="1"/>
  </cols>
  <sheetData>
    <row r="1" spans="1:256" ht="34.5" customHeight="1">
      <c r="A1" s="456" t="s">
        <v>798</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row>
    <row r="2" spans="1:256" ht="26.25" customHeight="1">
      <c r="A2" s="457" t="s">
        <v>632</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row>
    <row r="3" spans="1:256" ht="24"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4" customHeight="1">
      <c r="A4" s="2"/>
      <c r="B4" s="3"/>
      <c r="C4" s="3"/>
      <c r="D4" s="2"/>
      <c r="E4" s="2"/>
      <c r="F4" s="2"/>
      <c r="G4" s="2"/>
      <c r="H4" s="2"/>
      <c r="I4" s="2"/>
      <c r="J4" s="2"/>
      <c r="K4" s="2"/>
      <c r="L4" s="2"/>
      <c r="M4" s="2"/>
      <c r="N4" s="2"/>
      <c r="O4" s="2"/>
      <c r="P4" s="2"/>
      <c r="Q4" s="2"/>
      <c r="R4" s="2"/>
      <c r="S4" s="2"/>
      <c r="T4" s="2"/>
      <c r="U4" s="2"/>
      <c r="V4" s="2"/>
      <c r="W4" s="2"/>
      <c r="X4" s="2"/>
      <c r="Y4" s="2"/>
      <c r="Z4" s="2"/>
      <c r="AA4" s="2"/>
      <c r="AB4" s="2"/>
      <c r="AC4" s="2"/>
      <c r="AD4" s="2"/>
      <c r="AE4" s="2"/>
      <c r="AF4" s="4" t="s">
        <v>0</v>
      </c>
      <c r="AG4" s="4"/>
      <c r="AH4" s="458"/>
      <c r="AI4" s="459"/>
      <c r="AJ4" s="4" t="s">
        <v>1</v>
      </c>
      <c r="AK4" s="458"/>
      <c r="AL4" s="459"/>
      <c r="AM4" s="4" t="s">
        <v>2</v>
      </c>
      <c r="AN4" s="458"/>
      <c r="AO4" s="459"/>
      <c r="AP4" s="4" t="s">
        <v>3</v>
      </c>
      <c r="AQ4" s="4"/>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4" customHeight="1">
      <c r="A5" s="2"/>
      <c r="B5" s="3"/>
      <c r="C5" s="3"/>
      <c r="D5" s="2"/>
      <c r="E5" s="2"/>
      <c r="F5" s="2"/>
      <c r="G5" s="2"/>
      <c r="H5" s="2"/>
      <c r="I5" s="2"/>
      <c r="J5" s="2"/>
      <c r="K5" s="2"/>
      <c r="L5" s="2"/>
      <c r="M5" s="2"/>
      <c r="N5" s="2"/>
      <c r="O5" s="2"/>
      <c r="P5" s="2"/>
      <c r="Q5" s="2"/>
      <c r="R5" s="2"/>
      <c r="S5" s="2"/>
      <c r="T5" s="2"/>
      <c r="U5" s="2"/>
      <c r="V5" s="2"/>
      <c r="W5" s="2"/>
      <c r="X5" s="2"/>
      <c r="Y5" s="2"/>
      <c r="Z5" s="2"/>
      <c r="AA5" s="2"/>
      <c r="AB5" s="2"/>
      <c r="AC5" s="2"/>
      <c r="AD5" s="2"/>
      <c r="AE5" s="2"/>
      <c r="AF5" s="4"/>
      <c r="AG5" s="4"/>
      <c r="AH5" s="5"/>
      <c r="AI5" s="6"/>
      <c r="AJ5" s="4"/>
      <c r="AK5" s="5"/>
      <c r="AL5" s="6"/>
      <c r="AM5" s="4"/>
      <c r="AN5" s="5"/>
      <c r="AO5" s="6"/>
      <c r="AP5" s="4"/>
      <c r="AQ5" s="4"/>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4" customHeight="1">
      <c r="A6" s="2"/>
      <c r="B6" s="4" t="s">
        <v>4</v>
      </c>
      <c r="C6" s="3"/>
      <c r="D6" s="2"/>
      <c r="E6" s="2"/>
      <c r="F6" s="2"/>
      <c r="G6" s="2"/>
      <c r="H6" s="2"/>
      <c r="I6" s="2"/>
      <c r="J6" s="2"/>
      <c r="K6" s="2"/>
      <c r="L6" s="2"/>
      <c r="M6" s="2"/>
      <c r="N6" s="2"/>
      <c r="O6" s="2"/>
      <c r="P6" s="2"/>
      <c r="Q6" s="2"/>
      <c r="R6" s="2"/>
      <c r="S6" s="2"/>
      <c r="T6" s="2"/>
      <c r="U6" s="2"/>
      <c r="V6" s="2"/>
      <c r="W6" s="2"/>
      <c r="X6" s="2"/>
      <c r="Y6" s="2"/>
      <c r="Z6" s="2"/>
      <c r="AA6" s="2"/>
      <c r="AB6" s="2"/>
      <c r="AC6" s="2"/>
      <c r="AD6" s="2"/>
      <c r="AE6" s="2"/>
      <c r="AF6" s="4"/>
      <c r="AG6" s="4"/>
      <c r="AH6" s="4"/>
      <c r="AI6" s="7"/>
      <c r="AJ6" s="4"/>
      <c r="AK6" s="4"/>
      <c r="AL6" s="7"/>
      <c r="AM6" s="4"/>
      <c r="AN6" s="4"/>
      <c r="AO6" s="7"/>
      <c r="AP6" s="4"/>
      <c r="AQ6" s="4"/>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39" customHeight="1">
      <c r="A7" s="2"/>
      <c r="B7" s="4"/>
      <c r="C7" s="3"/>
      <c r="D7" s="2"/>
      <c r="E7" s="2"/>
      <c r="F7" s="2"/>
      <c r="G7" s="2"/>
      <c r="H7" s="2"/>
      <c r="I7" s="2"/>
      <c r="J7" s="2"/>
      <c r="K7" s="2"/>
      <c r="L7" s="2"/>
      <c r="M7" s="2"/>
      <c r="N7" s="2"/>
      <c r="O7" s="2"/>
      <c r="P7" s="2"/>
      <c r="Q7" s="2"/>
      <c r="R7" s="2"/>
      <c r="S7" s="2"/>
      <c r="T7" s="2"/>
      <c r="U7" s="2"/>
      <c r="V7" s="2"/>
      <c r="W7" s="2"/>
      <c r="X7" s="2"/>
      <c r="Y7" s="2"/>
      <c r="Z7" s="2"/>
      <c r="AA7" s="2"/>
      <c r="AB7" s="2"/>
      <c r="AC7" s="2"/>
      <c r="AD7" s="2"/>
      <c r="AE7" s="2"/>
      <c r="AF7" s="4"/>
      <c r="AG7" s="4"/>
      <c r="AH7" s="4"/>
      <c r="AI7" s="7"/>
      <c r="AJ7" s="4"/>
      <c r="AK7" s="4"/>
      <c r="AL7" s="7"/>
      <c r="AM7" s="4"/>
      <c r="AN7" s="4"/>
      <c r="AO7" s="7"/>
      <c r="AP7" s="4"/>
      <c r="AQ7" s="4"/>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8" customHeight="1">
      <c r="A8" s="2"/>
      <c r="B8" s="3"/>
      <c r="C8" s="3"/>
      <c r="D8" s="2"/>
      <c r="E8" s="2"/>
      <c r="F8" s="2"/>
      <c r="G8" s="2"/>
      <c r="H8" s="2"/>
      <c r="I8" s="2"/>
      <c r="J8" s="2"/>
      <c r="K8" s="2"/>
      <c r="L8" s="2"/>
      <c r="M8" s="2"/>
      <c r="N8" s="2"/>
      <c r="O8" s="8" t="s">
        <v>5</v>
      </c>
      <c r="P8" s="9"/>
      <c r="Q8" s="9"/>
      <c r="R8" s="9"/>
      <c r="S8" s="2"/>
      <c r="T8" s="2"/>
      <c r="U8" s="4"/>
      <c r="V8" s="10"/>
      <c r="W8" s="10"/>
      <c r="X8" s="11"/>
      <c r="Y8" s="460"/>
      <c r="Z8" s="461"/>
      <c r="AA8" s="461"/>
      <c r="AB8" s="461"/>
      <c r="AC8" s="461"/>
      <c r="AD8" s="461"/>
      <c r="AE8" s="461"/>
      <c r="AF8" s="461"/>
      <c r="AG8" s="461"/>
      <c r="AH8" s="461"/>
      <c r="AI8" s="461"/>
      <c r="AJ8" s="461"/>
      <c r="AK8" s="461"/>
      <c r="AL8" s="461"/>
      <c r="AM8" s="461"/>
      <c r="AN8" s="46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1" customHeight="1">
      <c r="A9" s="2"/>
      <c r="B9" s="4"/>
      <c r="C9" s="3"/>
      <c r="D9" s="2"/>
      <c r="E9" s="2"/>
      <c r="F9" s="2"/>
      <c r="G9" s="2"/>
      <c r="H9" s="2"/>
      <c r="I9" s="2"/>
      <c r="J9" s="2"/>
      <c r="K9" s="2"/>
      <c r="L9" s="2"/>
      <c r="M9" s="2"/>
      <c r="N9" s="2"/>
      <c r="O9" s="2"/>
      <c r="P9" s="2"/>
      <c r="Q9" s="2"/>
      <c r="R9" s="2"/>
      <c r="S9" s="2"/>
      <c r="T9" s="2"/>
      <c r="U9" s="2"/>
      <c r="V9" s="2"/>
      <c r="W9" s="2"/>
      <c r="X9" s="2"/>
      <c r="Y9" s="2"/>
      <c r="Z9" s="4"/>
      <c r="AA9" s="4"/>
      <c r="AB9" s="4"/>
      <c r="AC9" s="7"/>
      <c r="AD9" s="4"/>
      <c r="AE9" s="4"/>
      <c r="AF9" s="7"/>
      <c r="AG9" s="4"/>
      <c r="AH9" s="4"/>
      <c r="AI9" s="7"/>
      <c r="AJ9" s="4"/>
      <c r="AK9" s="4"/>
      <c r="AL9" s="12"/>
      <c r="AM9" s="1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8" customHeight="1">
      <c r="A10" s="2"/>
      <c r="B10" s="3"/>
      <c r="C10" s="3"/>
      <c r="D10" s="2"/>
      <c r="E10" s="2"/>
      <c r="F10" s="2"/>
      <c r="G10" s="2"/>
      <c r="H10" s="2"/>
      <c r="I10" s="2"/>
      <c r="J10" s="2"/>
      <c r="K10" s="2"/>
      <c r="L10" s="2"/>
      <c r="M10" s="2"/>
      <c r="N10" s="2"/>
      <c r="O10" s="8" t="s">
        <v>6</v>
      </c>
      <c r="P10" s="9"/>
      <c r="Q10" s="9"/>
      <c r="R10" s="9"/>
      <c r="S10" s="9"/>
      <c r="T10" s="9"/>
      <c r="U10" s="8"/>
      <c r="V10" s="10"/>
      <c r="W10" s="10"/>
      <c r="X10" s="11"/>
      <c r="Y10" s="460"/>
      <c r="Z10" s="461"/>
      <c r="AA10" s="461"/>
      <c r="AB10" s="461"/>
      <c r="AC10" s="461"/>
      <c r="AD10" s="461"/>
      <c r="AE10" s="461"/>
      <c r="AF10" s="461"/>
      <c r="AG10" s="461"/>
      <c r="AH10" s="461"/>
      <c r="AI10" s="461"/>
      <c r="AJ10" s="461"/>
      <c r="AK10" s="461"/>
      <c r="AL10" s="461"/>
      <c r="AM10" s="461"/>
      <c r="AN10" s="46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8" customHeight="1">
      <c r="A11" s="2"/>
      <c r="B11" s="4"/>
      <c r="C11" s="3"/>
      <c r="D11" s="2"/>
      <c r="E11" s="2"/>
      <c r="F11" s="2"/>
      <c r="G11" s="2"/>
      <c r="H11" s="2"/>
      <c r="I11" s="2"/>
      <c r="J11" s="2"/>
      <c r="K11" s="2"/>
      <c r="L11" s="2"/>
      <c r="M11" s="2"/>
      <c r="N11" s="2"/>
      <c r="O11" s="2"/>
      <c r="P11" s="2"/>
      <c r="Q11" s="2"/>
      <c r="R11" s="2"/>
      <c r="S11" s="2"/>
      <c r="T11" s="2"/>
      <c r="U11" s="2"/>
      <c r="V11" s="2"/>
      <c r="W11" s="2"/>
      <c r="X11" s="2"/>
      <c r="Y11" s="2"/>
      <c r="Z11" s="4"/>
      <c r="AA11" s="4"/>
      <c r="AB11" s="4"/>
      <c r="AC11" s="7"/>
      <c r="AD11" s="4"/>
      <c r="AE11" s="4"/>
      <c r="AF11" s="7"/>
      <c r="AG11" s="4"/>
      <c r="AH11" s="4"/>
      <c r="AI11" s="7"/>
      <c r="AJ11" s="4"/>
      <c r="AK11" s="4"/>
      <c r="AL11" s="12"/>
      <c r="AM11" s="1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13" customFormat="1" ht="18" customHeight="1">
      <c r="B12" s="14"/>
      <c r="C12" s="15"/>
      <c r="O12" s="16" t="s">
        <v>7</v>
      </c>
      <c r="Y12" s="463"/>
      <c r="Z12" s="464"/>
      <c r="AA12" s="464"/>
      <c r="AB12" s="464"/>
      <c r="AC12" s="464"/>
      <c r="AD12" s="464"/>
      <c r="AE12" s="464"/>
      <c r="AF12" s="464"/>
      <c r="AG12" s="464"/>
      <c r="AH12" s="464"/>
      <c r="AI12" s="464"/>
      <c r="AJ12" s="464"/>
      <c r="AK12" s="464"/>
      <c r="AL12" s="464"/>
      <c r="AM12" s="464"/>
      <c r="AN12" s="465"/>
    </row>
    <row r="13" spans="1:256" s="13" customFormat="1" ht="15" customHeight="1">
      <c r="B13" s="14"/>
      <c r="C13" s="15"/>
      <c r="Z13" s="14"/>
      <c r="AA13" s="14"/>
      <c r="AB13" s="14"/>
      <c r="AC13" s="17"/>
      <c r="AD13" s="14"/>
      <c r="AE13" s="14"/>
      <c r="AF13" s="17"/>
      <c r="AG13" s="14"/>
      <c r="AH13" s="14"/>
      <c r="AI13" s="17"/>
      <c r="AJ13" s="14"/>
      <c r="AK13" s="14"/>
      <c r="AL13" s="18"/>
      <c r="AM13" s="18"/>
    </row>
    <row r="14" spans="1:256" s="13" customFormat="1" ht="18" customHeight="1">
      <c r="B14" s="14"/>
      <c r="C14" s="15"/>
      <c r="O14" s="16" t="s">
        <v>8</v>
      </c>
      <c r="Y14" s="463"/>
      <c r="Z14" s="464"/>
      <c r="AA14" s="464"/>
      <c r="AB14" s="464"/>
      <c r="AC14" s="464"/>
      <c r="AD14" s="464"/>
      <c r="AE14" s="464"/>
      <c r="AF14" s="464"/>
      <c r="AG14" s="464"/>
      <c r="AH14" s="464"/>
      <c r="AI14" s="464"/>
      <c r="AJ14" s="464"/>
      <c r="AK14" s="464"/>
      <c r="AL14" s="464"/>
      <c r="AM14" s="464"/>
      <c r="AN14" s="465"/>
    </row>
    <row r="15" spans="1:256" s="13" customFormat="1" ht="18" customHeight="1">
      <c r="B15" s="14"/>
      <c r="C15" s="15"/>
      <c r="O15" s="16"/>
      <c r="Y15" s="19"/>
      <c r="Z15" s="19"/>
      <c r="AA15" s="19"/>
      <c r="AB15" s="19"/>
      <c r="AC15" s="19"/>
      <c r="AD15" s="19"/>
      <c r="AE15" s="19"/>
      <c r="AF15" s="19"/>
      <c r="AG15" s="19"/>
      <c r="AH15" s="19"/>
      <c r="AI15" s="19"/>
      <c r="AJ15" s="19"/>
      <c r="AK15" s="19"/>
      <c r="AL15" s="19"/>
      <c r="AM15" s="19"/>
      <c r="AN15" s="19"/>
    </row>
    <row r="16" spans="1:256" s="13" customFormat="1" ht="41.25" customHeight="1">
      <c r="B16" s="14"/>
      <c r="C16" s="15"/>
      <c r="O16" s="16" t="s">
        <v>9</v>
      </c>
      <c r="Y16" s="463"/>
      <c r="Z16" s="464"/>
      <c r="AA16" s="464"/>
      <c r="AB16" s="464"/>
      <c r="AC16" s="464"/>
      <c r="AD16" s="464"/>
      <c r="AE16" s="464"/>
      <c r="AF16" s="464"/>
      <c r="AG16" s="464"/>
      <c r="AH16" s="464"/>
      <c r="AI16" s="464"/>
      <c r="AJ16" s="464"/>
      <c r="AK16" s="464"/>
      <c r="AL16" s="464"/>
      <c r="AM16" s="464"/>
      <c r="AN16" s="465"/>
    </row>
    <row r="17" spans="1:256" ht="18" customHeight="1">
      <c r="A17" s="2"/>
      <c r="B17" s="3"/>
      <c r="C17" s="3"/>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2"/>
      <c r="AJ17" s="12"/>
      <c r="AK17" s="12"/>
      <c r="AL17" s="12"/>
      <c r="AM17" s="12"/>
      <c r="AN17" s="12"/>
      <c r="AO17" s="12"/>
      <c r="AP17" s="12"/>
      <c r="AQ17" s="1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44.1" customHeight="1">
      <c r="A18" s="2"/>
      <c r="B18" s="455" t="s">
        <v>795</v>
      </c>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9" customHeight="1">
      <c r="A19" s="2"/>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c r="AQ19" s="455"/>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4" customHeight="1"/>
    <row r="21" spans="1:256" ht="24" customHeight="1"/>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sheetData>
  <mergeCells count="12">
    <mergeCell ref="B18:AQ19"/>
    <mergeCell ref="A1:AR1"/>
    <mergeCell ref="A2:AR2"/>
    <mergeCell ref="A3:AR3"/>
    <mergeCell ref="AH4:AI4"/>
    <mergeCell ref="AK4:AL4"/>
    <mergeCell ref="AN4:AO4"/>
    <mergeCell ref="Y8:AN8"/>
    <mergeCell ref="Y10:AN10"/>
    <mergeCell ref="Y12:AN12"/>
    <mergeCell ref="Y14:AN14"/>
    <mergeCell ref="Y16:AN16"/>
  </mergeCells>
  <phoneticPr fontId="3"/>
  <pageMargins left="0.70866141732283472" right="0.51181102362204722" top="0.74803149606299213" bottom="0.74803149606299213" header="0.31496062992125984" footer="0.31496062992125984"/>
  <pageSetup paperSize="9" scale="88" orientation="portrait" r:id="rId1"/>
  <headerFooter>
    <oddFooter>&amp;R１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13"/>
  <sheetViews>
    <sheetView showGridLines="0" zoomScaleNormal="100" zoomScaleSheetLayoutView="100" workbookViewId="0">
      <selection activeCell="AF6" sqref="AF6:AG7"/>
    </sheetView>
  </sheetViews>
  <sheetFormatPr defaultColWidth="1.8984375" defaultRowHeight="10.8"/>
  <cols>
    <col min="1" max="16384" width="1.8984375" style="117"/>
  </cols>
  <sheetData>
    <row r="1" spans="1:50" s="113" customFormat="1" ht="11.25" customHeight="1">
      <c r="A1" s="1192" t="s">
        <v>606</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c r="AB1" s="1192"/>
      <c r="AC1" s="1192"/>
      <c r="AD1" s="256"/>
      <c r="AE1" s="256"/>
      <c r="AF1" s="256"/>
      <c r="AG1" s="256"/>
      <c r="AH1" s="256"/>
      <c r="AI1" s="256"/>
      <c r="AJ1" s="256"/>
      <c r="AK1" s="256"/>
      <c r="AL1" s="256"/>
      <c r="AM1" s="256"/>
      <c r="AN1" s="256"/>
      <c r="AO1" s="256"/>
      <c r="AP1" s="256"/>
      <c r="AQ1" s="256"/>
      <c r="AR1" s="256"/>
      <c r="AS1" s="256"/>
      <c r="AT1" s="256"/>
      <c r="AU1" s="256"/>
      <c r="AV1" s="256"/>
      <c r="AW1" s="256"/>
      <c r="AX1" s="256"/>
    </row>
    <row r="2" spans="1:50" s="113" customFormat="1" ht="11.25" customHeight="1">
      <c r="A2" s="1192"/>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256"/>
      <c r="AE2" s="256"/>
      <c r="AF2" s="256"/>
      <c r="AG2" s="256"/>
      <c r="AH2" s="256"/>
      <c r="AI2" s="256"/>
      <c r="AJ2" s="112" t="s">
        <v>470</v>
      </c>
      <c r="AK2" s="1116" t="s">
        <v>471</v>
      </c>
      <c r="AL2" s="1116"/>
      <c r="AM2" s="1116"/>
      <c r="AN2" s="1116"/>
      <c r="AO2" s="1116"/>
      <c r="AP2" s="1116"/>
      <c r="AQ2" s="1116"/>
      <c r="AR2" s="1116"/>
      <c r="AS2" s="1116"/>
      <c r="AT2" s="1116"/>
      <c r="AU2" s="1116"/>
      <c r="AV2" s="1116"/>
      <c r="AW2" s="112" t="s">
        <v>307</v>
      </c>
      <c r="AX2" s="256"/>
    </row>
    <row r="3" spans="1:50" s="113" customFormat="1" ht="11.25" customHeight="1">
      <c r="A3" s="112"/>
      <c r="B3" s="1396" t="s">
        <v>544</v>
      </c>
      <c r="C3" s="1396"/>
      <c r="D3" s="1396"/>
      <c r="E3" s="1396"/>
      <c r="F3" s="1396"/>
      <c r="G3" s="1396"/>
      <c r="H3" s="1396"/>
      <c r="I3" s="1396"/>
      <c r="J3" s="1396"/>
      <c r="K3" s="1396"/>
      <c r="L3" s="312"/>
      <c r="M3" s="312"/>
      <c r="N3" s="312"/>
      <c r="O3" s="312"/>
      <c r="P3" s="312"/>
      <c r="Q3" s="312"/>
      <c r="R3" s="312"/>
      <c r="S3" s="312"/>
      <c r="T3" s="312"/>
      <c r="U3" s="312"/>
      <c r="V3" s="312"/>
      <c r="W3" s="112"/>
      <c r="X3" s="112"/>
      <c r="Y3" s="112"/>
      <c r="Z3" s="112"/>
      <c r="AA3" s="112"/>
      <c r="AB3" s="112"/>
      <c r="AC3" s="112"/>
      <c r="AD3" s="112"/>
      <c r="AE3" s="112"/>
      <c r="AF3" s="112"/>
      <c r="AG3" s="112"/>
      <c r="AH3" s="112"/>
      <c r="AI3" s="112"/>
      <c r="AJ3" s="112"/>
      <c r="AK3" s="112"/>
      <c r="AL3" s="1116"/>
      <c r="AM3" s="1116"/>
      <c r="AN3" s="1116"/>
      <c r="AO3" s="1116"/>
      <c r="AP3" s="1116"/>
      <c r="AQ3" s="1116"/>
      <c r="AR3" s="1116"/>
      <c r="AS3" s="1116"/>
      <c r="AT3" s="1116"/>
      <c r="AU3" s="1116"/>
      <c r="AV3" s="1116"/>
      <c r="AW3" s="112"/>
      <c r="AX3" s="112"/>
    </row>
    <row r="4" spans="1:50" s="113" customFormat="1" ht="11.25" customHeight="1">
      <c r="A4" s="112"/>
      <c r="B4" s="1384"/>
      <c r="C4" s="1384"/>
      <c r="D4" s="1384"/>
      <c r="E4" s="1384"/>
      <c r="F4" s="1384"/>
      <c r="G4" s="1384"/>
      <c r="H4" s="1384"/>
      <c r="I4" s="1384"/>
      <c r="J4" s="1384"/>
      <c r="K4" s="1384"/>
      <c r="L4" s="115" t="s">
        <v>524</v>
      </c>
      <c r="M4" s="312"/>
      <c r="N4" s="312"/>
      <c r="O4" s="312"/>
      <c r="P4" s="312"/>
      <c r="Q4" s="312"/>
      <c r="R4" s="312"/>
      <c r="S4" s="312"/>
      <c r="T4" s="312"/>
      <c r="U4" s="312"/>
      <c r="V4" s="3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row>
    <row r="5" spans="1:50" s="113" customFormat="1" ht="11.25" customHeight="1">
      <c r="A5" s="112"/>
      <c r="B5" s="1397" t="s">
        <v>545</v>
      </c>
      <c r="C5" s="1397"/>
      <c r="D5" s="1397"/>
      <c r="E5" s="1397"/>
      <c r="F5" s="1397"/>
      <c r="G5" s="1397"/>
      <c r="H5" s="1397"/>
      <c r="I5" s="1397"/>
      <c r="J5" s="1397"/>
      <c r="K5" s="1397"/>
      <c r="L5" s="1097" t="s">
        <v>95</v>
      </c>
      <c r="M5" s="1098"/>
      <c r="N5" s="1098"/>
      <c r="O5" s="1385" t="s">
        <v>546</v>
      </c>
      <c r="P5" s="1098"/>
      <c r="Q5" s="1098"/>
      <c r="R5" s="1098"/>
      <c r="S5" s="1098"/>
      <c r="T5" s="1098"/>
      <c r="U5" s="1098"/>
      <c r="V5" s="1098"/>
      <c r="W5" s="1098"/>
      <c r="X5" s="1098"/>
      <c r="Y5" s="1099"/>
      <c r="Z5" s="313"/>
      <c r="AA5" s="1097" t="s">
        <v>547</v>
      </c>
      <c r="AB5" s="1098"/>
      <c r="AC5" s="1098"/>
      <c r="AD5" s="1386" t="s">
        <v>548</v>
      </c>
      <c r="AE5" s="1387"/>
      <c r="AF5" s="1387"/>
      <c r="AG5" s="1387"/>
      <c r="AH5" s="1387"/>
      <c r="AI5" s="1387"/>
      <c r="AJ5" s="1387"/>
      <c r="AK5" s="1387"/>
      <c r="AL5" s="1387"/>
      <c r="AM5" s="1387"/>
      <c r="AN5" s="1387"/>
      <c r="AO5" s="314"/>
    </row>
    <row r="6" spans="1:50" s="113" customFormat="1" ht="11.25" customHeight="1">
      <c r="A6" s="112"/>
      <c r="B6" s="1397"/>
      <c r="C6" s="1397"/>
      <c r="D6" s="1397"/>
      <c r="E6" s="1397"/>
      <c r="F6" s="1397"/>
      <c r="G6" s="1397"/>
      <c r="H6" s="1397"/>
      <c r="I6" s="1397"/>
      <c r="J6" s="1397"/>
      <c r="K6" s="1397"/>
      <c r="L6" s="1378"/>
      <c r="M6" s="1379"/>
      <c r="N6" s="1379"/>
      <c r="O6" s="1215" t="s">
        <v>457</v>
      </c>
      <c r="P6" s="1388"/>
      <c r="Q6" s="1102"/>
      <c r="R6" s="1376"/>
      <c r="S6" s="1150" t="s">
        <v>178</v>
      </c>
      <c r="T6" s="1102"/>
      <c r="U6" s="1376"/>
      <c r="V6" s="1150" t="s">
        <v>179</v>
      </c>
      <c r="W6" s="1102"/>
      <c r="X6" s="1376"/>
      <c r="Y6" s="1084" t="s">
        <v>92</v>
      </c>
      <c r="Z6" s="315"/>
      <c r="AA6" s="1378"/>
      <c r="AB6" s="1379"/>
      <c r="AC6" s="1379"/>
      <c r="AD6" s="1215" t="s">
        <v>457</v>
      </c>
      <c r="AE6" s="1388"/>
      <c r="AF6" s="1102"/>
      <c r="AG6" s="1376"/>
      <c r="AH6" s="1150" t="s">
        <v>178</v>
      </c>
      <c r="AI6" s="1102"/>
      <c r="AJ6" s="1376"/>
      <c r="AK6" s="1150" t="s">
        <v>179</v>
      </c>
      <c r="AL6" s="1392" t="s">
        <v>549</v>
      </c>
      <c r="AM6" s="1392"/>
      <c r="AN6" s="1392"/>
      <c r="AO6" s="1393"/>
    </row>
    <row r="7" spans="1:50" s="113" customFormat="1" ht="11.25" customHeight="1">
      <c r="A7" s="112"/>
      <c r="B7" s="1397"/>
      <c r="C7" s="1397"/>
      <c r="D7" s="1397"/>
      <c r="E7" s="1397"/>
      <c r="F7" s="1397"/>
      <c r="G7" s="1397"/>
      <c r="H7" s="1397"/>
      <c r="I7" s="1397"/>
      <c r="J7" s="1397"/>
      <c r="K7" s="1397"/>
      <c r="L7" s="1380"/>
      <c r="M7" s="1381"/>
      <c r="N7" s="1381"/>
      <c r="O7" s="1389"/>
      <c r="P7" s="1390"/>
      <c r="Q7" s="1391"/>
      <c r="R7" s="1391"/>
      <c r="S7" s="1390"/>
      <c r="T7" s="1391"/>
      <c r="U7" s="1391"/>
      <c r="V7" s="1375"/>
      <c r="W7" s="1377"/>
      <c r="X7" s="1377"/>
      <c r="Y7" s="1155"/>
      <c r="Z7" s="315"/>
      <c r="AA7" s="1380"/>
      <c r="AB7" s="1381"/>
      <c r="AC7" s="1381"/>
      <c r="AD7" s="1389"/>
      <c r="AE7" s="1390"/>
      <c r="AF7" s="1391"/>
      <c r="AG7" s="1391"/>
      <c r="AH7" s="1390"/>
      <c r="AI7" s="1391"/>
      <c r="AJ7" s="1391"/>
      <c r="AK7" s="1390"/>
      <c r="AL7" s="1394"/>
      <c r="AM7" s="1394"/>
      <c r="AN7" s="1394"/>
      <c r="AO7" s="1395"/>
    </row>
    <row r="8" spans="1:50" s="113" customFormat="1" ht="11.25" customHeight="1">
      <c r="A8" s="112"/>
      <c r="B8" s="1382" t="s">
        <v>550</v>
      </c>
      <c r="C8" s="1382"/>
      <c r="D8" s="1382"/>
      <c r="E8" s="1382"/>
      <c r="F8" s="1382"/>
      <c r="G8" s="1382"/>
      <c r="H8" s="1382"/>
      <c r="I8" s="1382"/>
      <c r="J8" s="1382"/>
      <c r="K8" s="1382"/>
      <c r="L8" s="1100" t="s">
        <v>647</v>
      </c>
      <c r="M8" s="1100"/>
      <c r="N8" s="1100"/>
      <c r="O8" s="1100"/>
      <c r="P8" s="1100"/>
      <c r="Q8" s="1112"/>
      <c r="R8" s="1112"/>
      <c r="S8" s="1113"/>
      <c r="T8" s="1082" t="s">
        <v>243</v>
      </c>
      <c r="U8" s="1083"/>
      <c r="V8" s="1100" t="s">
        <v>646</v>
      </c>
      <c r="W8" s="1100"/>
      <c r="X8" s="1100"/>
      <c r="Y8" s="1100"/>
      <c r="Z8" s="1100"/>
      <c r="AA8" s="1101"/>
      <c r="AB8" s="1102"/>
      <c r="AC8" s="1102"/>
      <c r="AD8" s="1150" t="s">
        <v>243</v>
      </c>
      <c r="AE8" s="1084"/>
      <c r="AF8" s="316"/>
      <c r="AG8" s="316"/>
      <c r="AH8" s="316"/>
      <c r="AI8" s="316"/>
      <c r="AJ8" s="316"/>
      <c r="AK8" s="316"/>
      <c r="AL8" s="255"/>
      <c r="AM8" s="255"/>
      <c r="AN8" s="255"/>
      <c r="AO8" s="255"/>
    </row>
    <row r="9" spans="1:50" s="113" customFormat="1" ht="11.25" customHeight="1">
      <c r="B9" s="1382"/>
      <c r="C9" s="1382"/>
      <c r="D9" s="1382"/>
      <c r="E9" s="1382"/>
      <c r="F9" s="1382"/>
      <c r="G9" s="1382"/>
      <c r="H9" s="1382"/>
      <c r="I9" s="1382"/>
      <c r="J9" s="1382"/>
      <c r="K9" s="1382"/>
      <c r="L9" s="1100"/>
      <c r="M9" s="1100"/>
      <c r="N9" s="1100"/>
      <c r="O9" s="1100"/>
      <c r="P9" s="1100"/>
      <c r="Q9" s="1112"/>
      <c r="R9" s="1114"/>
      <c r="S9" s="1101"/>
      <c r="T9" s="1084"/>
      <c r="U9" s="1085"/>
      <c r="V9" s="1100"/>
      <c r="W9" s="1100"/>
      <c r="X9" s="1100"/>
      <c r="Y9" s="1100"/>
      <c r="Z9" s="1100"/>
      <c r="AA9" s="1104"/>
      <c r="AB9" s="1105"/>
      <c r="AC9" s="1105"/>
      <c r="AD9" s="1151"/>
      <c r="AE9" s="1140"/>
      <c r="AF9" s="117"/>
      <c r="AG9" s="117"/>
      <c r="AH9" s="117"/>
      <c r="AI9" s="117"/>
      <c r="AJ9" s="117"/>
      <c r="AK9" s="117"/>
      <c r="AL9" s="117"/>
      <c r="AM9" s="117"/>
      <c r="AN9" s="117"/>
      <c r="AO9" s="117"/>
      <c r="AP9" s="311"/>
    </row>
    <row r="10" spans="1:50" s="261" customFormat="1" ht="11.25" customHeight="1">
      <c r="A10" s="113"/>
      <c r="B10" s="1382" t="s">
        <v>551</v>
      </c>
      <c r="C10" s="1382"/>
      <c r="D10" s="1382"/>
      <c r="E10" s="1382"/>
      <c r="F10" s="1382"/>
      <c r="G10" s="1382"/>
      <c r="H10" s="1382"/>
      <c r="I10" s="1382"/>
      <c r="J10" s="1382"/>
      <c r="K10" s="1382"/>
      <c r="L10" s="1107" t="s">
        <v>647</v>
      </c>
      <c r="M10" s="1108"/>
      <c r="N10" s="1108"/>
      <c r="O10" s="1108"/>
      <c r="P10" s="1109"/>
      <c r="Q10" s="1112"/>
      <c r="R10" s="1112"/>
      <c r="S10" s="1113"/>
      <c r="T10" s="1082" t="s">
        <v>243</v>
      </c>
      <c r="U10" s="1083"/>
      <c r="V10" s="1107" t="s">
        <v>646</v>
      </c>
      <c r="W10" s="1108"/>
      <c r="X10" s="1108"/>
      <c r="Y10" s="1108"/>
      <c r="Z10" s="1109"/>
      <c r="AA10" s="1101"/>
      <c r="AB10" s="1102"/>
      <c r="AC10" s="1102"/>
      <c r="AD10" s="1150" t="s">
        <v>243</v>
      </c>
      <c r="AE10" s="1084"/>
      <c r="AP10" s="113"/>
      <c r="AQ10" s="113"/>
      <c r="AR10" s="113"/>
      <c r="AS10" s="113"/>
      <c r="AT10" s="113"/>
      <c r="AU10" s="113"/>
      <c r="AV10" s="113"/>
      <c r="AW10" s="113"/>
      <c r="AX10" s="113"/>
    </row>
    <row r="11" spans="1:50" s="113" customFormat="1" ht="11.25" customHeight="1">
      <c r="B11" s="1382"/>
      <c r="C11" s="1382"/>
      <c r="D11" s="1382"/>
      <c r="E11" s="1382"/>
      <c r="F11" s="1382"/>
      <c r="G11" s="1382"/>
      <c r="H11" s="1382"/>
      <c r="I11" s="1382"/>
      <c r="J11" s="1382"/>
      <c r="K11" s="1382"/>
      <c r="L11" s="1088"/>
      <c r="M11" s="1089"/>
      <c r="N11" s="1089"/>
      <c r="O11" s="1089"/>
      <c r="P11" s="1110"/>
      <c r="Q11" s="1112"/>
      <c r="R11" s="1112"/>
      <c r="S11" s="1113"/>
      <c r="T11" s="1082"/>
      <c r="U11" s="1083"/>
      <c r="V11" s="1088"/>
      <c r="W11" s="1089"/>
      <c r="X11" s="1089"/>
      <c r="Y11" s="1089"/>
      <c r="Z11" s="1110"/>
      <c r="AA11" s="1104"/>
      <c r="AB11" s="1105"/>
      <c r="AC11" s="1105"/>
      <c r="AD11" s="1151"/>
      <c r="AE11" s="1140"/>
    </row>
    <row r="12" spans="1:50" s="113" customFormat="1" ht="11.25" customHeight="1">
      <c r="A12" s="112"/>
      <c r="B12" s="1383" t="s">
        <v>552</v>
      </c>
      <c r="C12" s="1383"/>
      <c r="D12" s="1383"/>
      <c r="E12" s="1383"/>
      <c r="F12" s="1383"/>
      <c r="G12" s="1383"/>
      <c r="H12" s="1383"/>
      <c r="I12" s="1383"/>
      <c r="J12" s="1383"/>
      <c r="K12" s="1383"/>
      <c r="L12" s="312"/>
      <c r="M12" s="312"/>
      <c r="N12" s="312"/>
      <c r="O12" s="312"/>
      <c r="P12" s="312"/>
      <c r="Q12" s="312"/>
      <c r="R12" s="312"/>
      <c r="S12" s="312"/>
      <c r="T12" s="312"/>
      <c r="U12" s="312"/>
      <c r="V12" s="3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row>
    <row r="13" spans="1:50" s="113" customFormat="1" ht="11.25" customHeight="1">
      <c r="A13" s="112"/>
      <c r="B13" s="1384"/>
      <c r="C13" s="1384"/>
      <c r="D13" s="1384"/>
      <c r="E13" s="1384"/>
      <c r="F13" s="1384"/>
      <c r="G13" s="1384"/>
      <c r="H13" s="1384"/>
      <c r="I13" s="1384"/>
      <c r="J13" s="1384"/>
      <c r="K13" s="1384"/>
      <c r="L13" s="115"/>
      <c r="M13" s="312"/>
      <c r="N13" s="312"/>
      <c r="O13" s="312"/>
      <c r="P13" s="312"/>
      <c r="Q13" s="312"/>
      <c r="R13" s="312"/>
      <c r="S13" s="312"/>
      <c r="T13" s="312"/>
      <c r="U13" s="312"/>
      <c r="V13" s="3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row>
    <row r="14" spans="1:50" s="113" customFormat="1" ht="11.25" customHeight="1">
      <c r="A14" s="112"/>
      <c r="B14" s="1242" t="s">
        <v>545</v>
      </c>
      <c r="C14" s="1242"/>
      <c r="D14" s="1242"/>
      <c r="E14" s="1242"/>
      <c r="F14" s="1242"/>
      <c r="G14" s="1242"/>
      <c r="H14" s="1242"/>
      <c r="I14" s="1242"/>
      <c r="J14" s="1242"/>
      <c r="K14" s="1242"/>
      <c r="L14" s="1097" t="s">
        <v>95</v>
      </c>
      <c r="M14" s="1098"/>
      <c r="N14" s="1098"/>
      <c r="O14" s="1385" t="s">
        <v>546</v>
      </c>
      <c r="P14" s="1098"/>
      <c r="Q14" s="1098"/>
      <c r="R14" s="1098"/>
      <c r="S14" s="1098"/>
      <c r="T14" s="1098"/>
      <c r="U14" s="1098"/>
      <c r="V14" s="1098"/>
      <c r="W14" s="1098"/>
      <c r="X14" s="1098"/>
      <c r="Y14" s="1099"/>
      <c r="Z14" s="317"/>
      <c r="AA14" s="1097" t="s">
        <v>547</v>
      </c>
      <c r="AB14" s="1098"/>
      <c r="AC14" s="1098"/>
      <c r="AD14" s="1386" t="s">
        <v>548</v>
      </c>
      <c r="AE14" s="1387"/>
      <c r="AF14" s="1387"/>
      <c r="AG14" s="1387"/>
      <c r="AH14" s="1387"/>
      <c r="AI14" s="1387"/>
      <c r="AJ14" s="1387"/>
      <c r="AK14" s="1387"/>
      <c r="AL14" s="1387"/>
      <c r="AM14" s="1387"/>
      <c r="AN14" s="1387"/>
      <c r="AO14" s="314"/>
    </row>
    <row r="15" spans="1:50" s="113" customFormat="1" ht="11.25" customHeight="1">
      <c r="A15" s="112"/>
      <c r="B15" s="1242"/>
      <c r="C15" s="1242"/>
      <c r="D15" s="1242"/>
      <c r="E15" s="1242"/>
      <c r="F15" s="1242"/>
      <c r="G15" s="1242"/>
      <c r="H15" s="1242"/>
      <c r="I15" s="1242"/>
      <c r="J15" s="1242"/>
      <c r="K15" s="1242"/>
      <c r="L15" s="1378"/>
      <c r="M15" s="1379"/>
      <c r="N15" s="1379"/>
      <c r="O15" s="1215" t="s">
        <v>457</v>
      </c>
      <c r="P15" s="1388"/>
      <c r="Q15" s="1102"/>
      <c r="R15" s="1376"/>
      <c r="S15" s="1150" t="s">
        <v>178</v>
      </c>
      <c r="T15" s="1102"/>
      <c r="U15" s="1376"/>
      <c r="V15" s="1150" t="s">
        <v>179</v>
      </c>
      <c r="W15" s="1102"/>
      <c r="X15" s="1376"/>
      <c r="Y15" s="1084" t="s">
        <v>92</v>
      </c>
      <c r="Z15" s="318"/>
      <c r="AA15" s="1378"/>
      <c r="AB15" s="1379"/>
      <c r="AC15" s="1379"/>
      <c r="AD15" s="1215" t="s">
        <v>457</v>
      </c>
      <c r="AE15" s="1388"/>
      <c r="AF15" s="1102"/>
      <c r="AG15" s="1376"/>
      <c r="AH15" s="1150" t="s">
        <v>178</v>
      </c>
      <c r="AI15" s="1102"/>
      <c r="AJ15" s="1376"/>
      <c r="AK15" s="1150" t="s">
        <v>179</v>
      </c>
      <c r="AL15" s="1392" t="s">
        <v>549</v>
      </c>
      <c r="AM15" s="1392"/>
      <c r="AN15" s="1392"/>
      <c r="AO15" s="1393"/>
    </row>
    <row r="16" spans="1:50" s="113" customFormat="1" ht="11.25" customHeight="1">
      <c r="A16" s="112"/>
      <c r="B16" s="1242"/>
      <c r="C16" s="1242"/>
      <c r="D16" s="1242"/>
      <c r="E16" s="1242"/>
      <c r="F16" s="1242"/>
      <c r="G16" s="1242"/>
      <c r="H16" s="1242"/>
      <c r="I16" s="1242"/>
      <c r="J16" s="1242"/>
      <c r="K16" s="1242"/>
      <c r="L16" s="1380"/>
      <c r="M16" s="1381"/>
      <c r="N16" s="1381"/>
      <c r="O16" s="1389"/>
      <c r="P16" s="1390"/>
      <c r="Q16" s="1391"/>
      <c r="R16" s="1391"/>
      <c r="S16" s="1390"/>
      <c r="T16" s="1391"/>
      <c r="U16" s="1391"/>
      <c r="V16" s="1375"/>
      <c r="W16" s="1377"/>
      <c r="X16" s="1377"/>
      <c r="Y16" s="1155"/>
      <c r="Z16" s="318"/>
      <c r="AA16" s="1380"/>
      <c r="AB16" s="1381"/>
      <c r="AC16" s="1381"/>
      <c r="AD16" s="1389"/>
      <c r="AE16" s="1390"/>
      <c r="AF16" s="1391"/>
      <c r="AG16" s="1391"/>
      <c r="AH16" s="1390"/>
      <c r="AI16" s="1391"/>
      <c r="AJ16" s="1391"/>
      <c r="AK16" s="1390"/>
      <c r="AL16" s="1394"/>
      <c r="AM16" s="1394"/>
      <c r="AN16" s="1394"/>
      <c r="AO16" s="1395"/>
      <c r="AP16" s="319"/>
    </row>
    <row r="17" spans="1:50" s="113" customFormat="1" ht="11.25" customHeight="1">
      <c r="A17" s="112"/>
      <c r="B17" s="1382" t="s">
        <v>550</v>
      </c>
      <c r="C17" s="1382"/>
      <c r="D17" s="1382"/>
      <c r="E17" s="1382"/>
      <c r="F17" s="1382"/>
      <c r="G17" s="1382"/>
      <c r="H17" s="1382"/>
      <c r="I17" s="1382"/>
      <c r="J17" s="1382"/>
      <c r="K17" s="1382"/>
      <c r="L17" s="1100" t="s">
        <v>647</v>
      </c>
      <c r="M17" s="1100"/>
      <c r="N17" s="1100"/>
      <c r="O17" s="1100"/>
      <c r="P17" s="1100"/>
      <c r="Q17" s="1112"/>
      <c r="R17" s="1112"/>
      <c r="S17" s="1113"/>
      <c r="T17" s="1082" t="s">
        <v>243</v>
      </c>
      <c r="U17" s="1083"/>
      <c r="V17" s="1100" t="s">
        <v>646</v>
      </c>
      <c r="W17" s="1100"/>
      <c r="X17" s="1100"/>
      <c r="Y17" s="1100"/>
      <c r="Z17" s="1100"/>
      <c r="AA17" s="1101"/>
      <c r="AB17" s="1102"/>
      <c r="AC17" s="1102"/>
      <c r="AD17" s="1150" t="s">
        <v>243</v>
      </c>
      <c r="AE17" s="1084"/>
      <c r="AF17" s="316"/>
      <c r="AG17" s="316"/>
      <c r="AH17" s="316"/>
      <c r="AI17" s="316"/>
      <c r="AJ17" s="316"/>
      <c r="AK17" s="316"/>
      <c r="AL17" s="255"/>
      <c r="AM17" s="255"/>
      <c r="AN17" s="255"/>
      <c r="AO17" s="255"/>
    </row>
    <row r="18" spans="1:50" s="113" customFormat="1" ht="11.25" customHeight="1">
      <c r="B18" s="1382"/>
      <c r="C18" s="1382"/>
      <c r="D18" s="1382"/>
      <c r="E18" s="1382"/>
      <c r="F18" s="1382"/>
      <c r="G18" s="1382"/>
      <c r="H18" s="1382"/>
      <c r="I18" s="1382"/>
      <c r="J18" s="1382"/>
      <c r="K18" s="1382"/>
      <c r="L18" s="1100"/>
      <c r="M18" s="1100"/>
      <c r="N18" s="1100"/>
      <c r="O18" s="1100"/>
      <c r="P18" s="1100"/>
      <c r="Q18" s="1112"/>
      <c r="R18" s="1114"/>
      <c r="S18" s="1101"/>
      <c r="T18" s="1084"/>
      <c r="U18" s="1085"/>
      <c r="V18" s="1100"/>
      <c r="W18" s="1100"/>
      <c r="X18" s="1100"/>
      <c r="Y18" s="1100"/>
      <c r="Z18" s="1100"/>
      <c r="AA18" s="1104"/>
      <c r="AB18" s="1105"/>
      <c r="AC18" s="1105"/>
      <c r="AD18" s="1151"/>
      <c r="AE18" s="1140"/>
      <c r="AF18" s="117"/>
      <c r="AG18" s="117"/>
      <c r="AH18" s="117"/>
      <c r="AI18" s="117"/>
      <c r="AJ18" s="117"/>
      <c r="AK18" s="117"/>
      <c r="AL18" s="117"/>
      <c r="AM18" s="117"/>
      <c r="AN18" s="117"/>
      <c r="AO18" s="117"/>
      <c r="AP18" s="311"/>
    </row>
    <row r="19" spans="1:50" s="261" customFormat="1" ht="11.25" customHeight="1">
      <c r="A19" s="113"/>
      <c r="B19" s="1382" t="s">
        <v>551</v>
      </c>
      <c r="C19" s="1382"/>
      <c r="D19" s="1382"/>
      <c r="E19" s="1382"/>
      <c r="F19" s="1382"/>
      <c r="G19" s="1382"/>
      <c r="H19" s="1382"/>
      <c r="I19" s="1382"/>
      <c r="J19" s="1382"/>
      <c r="K19" s="1382"/>
      <c r="L19" s="1100" t="s">
        <v>647</v>
      </c>
      <c r="M19" s="1100"/>
      <c r="N19" s="1100"/>
      <c r="O19" s="1100"/>
      <c r="P19" s="1100"/>
      <c r="Q19" s="1112"/>
      <c r="R19" s="1112"/>
      <c r="S19" s="1113"/>
      <c r="T19" s="1082" t="s">
        <v>243</v>
      </c>
      <c r="U19" s="1083"/>
      <c r="V19" s="1100" t="s">
        <v>646</v>
      </c>
      <c r="W19" s="1100"/>
      <c r="X19" s="1100"/>
      <c r="Y19" s="1100"/>
      <c r="Z19" s="1100"/>
      <c r="AA19" s="1101"/>
      <c r="AB19" s="1102"/>
      <c r="AC19" s="1102"/>
      <c r="AD19" s="1150" t="s">
        <v>243</v>
      </c>
      <c r="AE19" s="1084"/>
      <c r="AP19" s="113"/>
      <c r="AQ19" s="113"/>
      <c r="AR19" s="113"/>
      <c r="AS19" s="113"/>
      <c r="AT19" s="113"/>
      <c r="AU19" s="113"/>
      <c r="AV19" s="113"/>
      <c r="AW19" s="113"/>
      <c r="AX19" s="113"/>
    </row>
    <row r="20" spans="1:50" s="113" customFormat="1" ht="11.25" customHeight="1">
      <c r="B20" s="1382"/>
      <c r="C20" s="1382"/>
      <c r="D20" s="1382"/>
      <c r="E20" s="1382"/>
      <c r="F20" s="1382"/>
      <c r="G20" s="1382"/>
      <c r="H20" s="1382"/>
      <c r="I20" s="1382"/>
      <c r="J20" s="1382"/>
      <c r="K20" s="1382"/>
      <c r="L20" s="1100"/>
      <c r="M20" s="1100"/>
      <c r="N20" s="1100"/>
      <c r="O20" s="1100"/>
      <c r="P20" s="1100"/>
      <c r="Q20" s="1112"/>
      <c r="R20" s="1112"/>
      <c r="S20" s="1113"/>
      <c r="T20" s="1082"/>
      <c r="U20" s="1083"/>
      <c r="V20" s="1100"/>
      <c r="W20" s="1100"/>
      <c r="X20" s="1100"/>
      <c r="Y20" s="1100"/>
      <c r="Z20" s="1100"/>
      <c r="AA20" s="1104"/>
      <c r="AB20" s="1105"/>
      <c r="AC20" s="1105"/>
      <c r="AD20" s="1151"/>
      <c r="AE20" s="1140"/>
    </row>
    <row r="21" spans="1:50" s="320" customFormat="1" ht="11.25" customHeight="1">
      <c r="B21" s="263"/>
      <c r="C21" s="263"/>
      <c r="D21" s="263"/>
      <c r="E21" s="263"/>
      <c r="F21" s="263"/>
      <c r="G21" s="263"/>
      <c r="H21" s="263"/>
      <c r="I21" s="263"/>
      <c r="J21" s="263"/>
      <c r="K21" s="263"/>
      <c r="L21" s="321"/>
      <c r="M21" s="321"/>
      <c r="N21" s="321"/>
      <c r="O21" s="258"/>
      <c r="P21" s="258"/>
      <c r="Q21" s="322"/>
      <c r="R21" s="322"/>
      <c r="S21" s="322"/>
      <c r="T21" s="322"/>
      <c r="U21" s="322"/>
      <c r="V21" s="322"/>
      <c r="W21" s="322"/>
      <c r="X21" s="322"/>
      <c r="Y21" s="322"/>
      <c r="Z21" s="258"/>
      <c r="AA21" s="321"/>
      <c r="AB21" s="321"/>
      <c r="AC21" s="321"/>
      <c r="AD21" s="258"/>
      <c r="AE21" s="258"/>
      <c r="AF21" s="322"/>
      <c r="AG21" s="322"/>
      <c r="AH21" s="322"/>
      <c r="AI21" s="322"/>
      <c r="AJ21" s="322"/>
      <c r="AK21" s="322"/>
      <c r="AL21" s="322"/>
      <c r="AM21" s="322"/>
      <c r="AN21" s="322"/>
      <c r="AO21" s="258"/>
    </row>
    <row r="22" spans="1:50" s="113" customFormat="1" ht="11.25" customHeight="1">
      <c r="A22" s="1192" t="s">
        <v>607</v>
      </c>
      <c r="B22" s="1192"/>
      <c r="C22" s="1192"/>
      <c r="D22" s="1192"/>
      <c r="E22" s="1192"/>
      <c r="F22" s="1192"/>
      <c r="G22" s="1192"/>
      <c r="H22" s="1192"/>
      <c r="I22" s="1192"/>
      <c r="J22" s="1192"/>
      <c r="K22" s="1192"/>
      <c r="L22" s="1192"/>
      <c r="M22" s="1192"/>
      <c r="N22" s="1192"/>
      <c r="O22" s="1192"/>
      <c r="P22" s="1192"/>
      <c r="Q22" s="1192"/>
      <c r="R22" s="1192"/>
      <c r="S22" s="1192"/>
      <c r="T22" s="1192"/>
      <c r="U22" s="1192"/>
      <c r="V22" s="1192"/>
      <c r="W22" s="1192"/>
      <c r="X22" s="1192"/>
      <c r="Y22" s="1192"/>
      <c r="Z22" s="112"/>
      <c r="AA22" s="112"/>
      <c r="AB22" s="112"/>
      <c r="AC22" s="112"/>
      <c r="AD22" s="112"/>
      <c r="AE22" s="112"/>
      <c r="AF22" s="112"/>
      <c r="AG22" s="112"/>
      <c r="AH22" s="112"/>
      <c r="AI22" s="112"/>
      <c r="AJ22" s="112"/>
      <c r="AK22" s="112"/>
      <c r="AL22" s="112"/>
      <c r="AM22" s="112"/>
      <c r="AN22" s="112"/>
      <c r="AO22" s="112"/>
      <c r="AP22" s="112"/>
      <c r="AQ22" s="112"/>
      <c r="AR22" s="112"/>
      <c r="AS22" s="112"/>
    </row>
    <row r="23" spans="1:50" s="113" customFormat="1" ht="11.25" customHeight="1">
      <c r="A23" s="1192"/>
      <c r="B23" s="1192"/>
      <c r="C23" s="1192"/>
      <c r="D23" s="1192"/>
      <c r="E23" s="1192"/>
      <c r="F23" s="1192"/>
      <c r="G23" s="1192"/>
      <c r="H23" s="1192"/>
      <c r="I23" s="1192"/>
      <c r="J23" s="1192"/>
      <c r="K23" s="1192"/>
      <c r="L23" s="1192"/>
      <c r="M23" s="1192"/>
      <c r="N23" s="1192"/>
      <c r="O23" s="1192"/>
      <c r="P23" s="1192"/>
      <c r="Q23" s="1192"/>
      <c r="R23" s="1192"/>
      <c r="S23" s="1192"/>
      <c r="T23" s="1192"/>
      <c r="U23" s="1192"/>
      <c r="V23" s="1192"/>
      <c r="W23" s="1192"/>
      <c r="X23" s="1192"/>
      <c r="Y23" s="1192"/>
      <c r="Z23" s="112"/>
      <c r="AA23" s="112"/>
      <c r="AB23" s="112"/>
      <c r="AC23" s="112"/>
      <c r="AD23" s="112"/>
      <c r="AE23" s="112"/>
      <c r="AF23" s="112"/>
      <c r="AG23" s="112"/>
      <c r="AH23" s="112"/>
      <c r="AI23" s="112"/>
      <c r="AJ23" s="112"/>
      <c r="AK23" s="112" t="s">
        <v>470</v>
      </c>
      <c r="AL23" s="1116" t="s">
        <v>471</v>
      </c>
      <c r="AM23" s="1116"/>
      <c r="AN23" s="1116"/>
      <c r="AO23" s="1116"/>
      <c r="AP23" s="1116"/>
      <c r="AQ23" s="1116"/>
      <c r="AR23" s="1116"/>
      <c r="AS23" s="1116"/>
      <c r="AT23" s="1116"/>
      <c r="AU23" s="1116"/>
      <c r="AV23" s="1116"/>
      <c r="AW23" s="1116"/>
      <c r="AX23" s="112" t="s">
        <v>307</v>
      </c>
    </row>
    <row r="24" spans="1:50" s="113" customFormat="1" ht="11.25" customHeight="1">
      <c r="A24" s="112"/>
      <c r="B24" s="1115" t="s">
        <v>323</v>
      </c>
      <c r="C24" s="1115"/>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2"/>
      <c r="AI24" s="112"/>
      <c r="AJ24" s="112"/>
      <c r="AK24" s="112"/>
      <c r="AL24" s="1116"/>
      <c r="AM24" s="1116"/>
      <c r="AN24" s="1116"/>
      <c r="AO24" s="1116"/>
      <c r="AP24" s="1116"/>
      <c r="AQ24" s="1116"/>
      <c r="AR24" s="1116"/>
      <c r="AS24" s="1116"/>
      <c r="AT24" s="1116"/>
      <c r="AU24" s="1116"/>
      <c r="AV24" s="1116"/>
      <c r="AW24" s="1116"/>
      <c r="AX24" s="112"/>
    </row>
    <row r="25" spans="1:50" s="113" customFormat="1" ht="11.25" customHeight="1">
      <c r="A25" s="112"/>
      <c r="B25" s="1115"/>
      <c r="C25" s="1115"/>
      <c r="D25" s="1115"/>
      <c r="E25" s="1115"/>
      <c r="F25" s="1115"/>
      <c r="G25" s="1115"/>
      <c r="H25" s="1115"/>
      <c r="I25" s="1115"/>
      <c r="J25" s="1115"/>
      <c r="K25" s="1115"/>
      <c r="L25" s="1115"/>
      <c r="M25" s="1115"/>
      <c r="N25" s="1115"/>
      <c r="O25" s="1115"/>
      <c r="P25" s="1115"/>
      <c r="Q25" s="1115"/>
      <c r="R25" s="1115"/>
      <c r="S25" s="1115"/>
      <c r="T25" s="1115"/>
      <c r="U25" s="1115"/>
      <c r="V25" s="1115"/>
      <c r="W25" s="1115"/>
      <c r="X25" s="1115"/>
      <c r="Y25" s="1115"/>
      <c r="Z25" s="1115"/>
      <c r="AA25" s="1115"/>
      <c r="AB25" s="1115"/>
      <c r="AC25" s="1115"/>
      <c r="AD25" s="1115"/>
      <c r="AE25" s="1115"/>
      <c r="AF25" s="1115"/>
      <c r="AG25" s="1115"/>
      <c r="AH25" s="114"/>
      <c r="AI25" s="114"/>
      <c r="AJ25" s="114"/>
      <c r="AK25" s="114"/>
      <c r="AL25" s="114"/>
      <c r="AM25" s="114"/>
      <c r="AN25" s="114"/>
      <c r="AO25" s="114"/>
      <c r="AP25" s="115"/>
      <c r="AQ25" s="115"/>
      <c r="AR25" s="115"/>
      <c r="AS25" s="112"/>
    </row>
    <row r="26" spans="1:50" ht="11.25" customHeight="1">
      <c r="A26" s="115"/>
      <c r="B26" s="1107" t="s">
        <v>324</v>
      </c>
      <c r="C26" s="1108"/>
      <c r="D26" s="1108"/>
      <c r="E26" s="1108"/>
      <c r="F26" s="1108"/>
      <c r="G26" s="1108"/>
      <c r="H26" s="1108"/>
      <c r="I26" s="1108"/>
      <c r="J26" s="1108"/>
      <c r="K26" s="1108"/>
      <c r="L26" s="1108"/>
      <c r="M26" s="1107" t="s">
        <v>647</v>
      </c>
      <c r="N26" s="1108"/>
      <c r="O26" s="1108"/>
      <c r="P26" s="1108"/>
      <c r="Q26" s="1109"/>
      <c r="R26" s="1112"/>
      <c r="S26" s="1112"/>
      <c r="T26" s="1113"/>
      <c r="U26" s="1082" t="s">
        <v>244</v>
      </c>
      <c r="V26" s="1083"/>
      <c r="W26" s="1107" t="s">
        <v>646</v>
      </c>
      <c r="X26" s="1108"/>
      <c r="Y26" s="1108"/>
      <c r="Z26" s="1108"/>
      <c r="AA26" s="1109"/>
      <c r="AB26" s="1101"/>
      <c r="AC26" s="1102"/>
      <c r="AD26" s="1102"/>
      <c r="AE26" s="1150" t="s">
        <v>244</v>
      </c>
      <c r="AF26" s="1084"/>
      <c r="AG26" s="113"/>
      <c r="AH26" s="115"/>
      <c r="AI26" s="115"/>
      <c r="AJ26" s="115"/>
      <c r="AK26" s="115"/>
      <c r="AL26" s="115"/>
      <c r="AM26" s="115"/>
      <c r="AN26" s="115"/>
      <c r="AO26" s="115"/>
      <c r="AP26" s="115"/>
      <c r="AQ26" s="115"/>
      <c r="AR26" s="115"/>
      <c r="AS26" s="115"/>
    </row>
    <row r="27" spans="1:50" ht="11.25" customHeight="1">
      <c r="A27" s="115"/>
      <c r="B27" s="1088"/>
      <c r="C27" s="1089"/>
      <c r="D27" s="1089"/>
      <c r="E27" s="1089"/>
      <c r="F27" s="1089"/>
      <c r="G27" s="1089"/>
      <c r="H27" s="1089"/>
      <c r="I27" s="1089"/>
      <c r="J27" s="1089"/>
      <c r="K27" s="1089"/>
      <c r="L27" s="1089"/>
      <c r="M27" s="1086"/>
      <c r="N27" s="1087"/>
      <c r="O27" s="1087"/>
      <c r="P27" s="1087"/>
      <c r="Q27" s="1111"/>
      <c r="R27" s="1114"/>
      <c r="S27" s="1114"/>
      <c r="T27" s="1101"/>
      <c r="U27" s="1084"/>
      <c r="V27" s="1085"/>
      <c r="W27" s="1086"/>
      <c r="X27" s="1087"/>
      <c r="Y27" s="1087"/>
      <c r="Z27" s="1087"/>
      <c r="AA27" s="1111"/>
      <c r="AB27" s="1152"/>
      <c r="AC27" s="1153"/>
      <c r="AD27" s="1153"/>
      <c r="AE27" s="1154"/>
      <c r="AF27" s="1155"/>
      <c r="AG27" s="115"/>
      <c r="AH27" s="115"/>
      <c r="AI27" s="115"/>
      <c r="AJ27" s="115"/>
      <c r="AK27" s="115"/>
      <c r="AL27" s="115"/>
      <c r="AM27" s="115"/>
      <c r="AN27" s="115"/>
      <c r="AO27" s="115"/>
      <c r="AP27" s="115"/>
      <c r="AQ27" s="115"/>
      <c r="AR27" s="115"/>
      <c r="AS27" s="115"/>
    </row>
    <row r="28" spans="1:50" ht="11.25" customHeight="1">
      <c r="A28" s="115"/>
      <c r="B28" s="1203" t="s">
        <v>325</v>
      </c>
      <c r="C28" s="1204"/>
      <c r="D28" s="1204"/>
      <c r="E28" s="1204"/>
      <c r="F28" s="1204"/>
      <c r="G28" s="1204"/>
      <c r="H28" s="1204"/>
      <c r="I28" s="1204"/>
      <c r="J28" s="1204"/>
      <c r="K28" s="1204"/>
      <c r="L28" s="1205"/>
      <c r="M28" s="1366"/>
      <c r="N28" s="1367"/>
      <c r="O28" s="1367"/>
      <c r="P28" s="1367"/>
      <c r="Q28" s="1367"/>
      <c r="R28" s="1367"/>
      <c r="S28" s="1367"/>
      <c r="T28" s="1367"/>
      <c r="U28" s="1367"/>
      <c r="V28" s="1367"/>
      <c r="W28" s="1367"/>
      <c r="X28" s="1367"/>
      <c r="Y28" s="1367"/>
      <c r="Z28" s="1367"/>
      <c r="AA28" s="1367"/>
      <c r="AB28" s="1367"/>
      <c r="AC28" s="1367"/>
      <c r="AD28" s="1367"/>
      <c r="AE28" s="1367"/>
      <c r="AF28" s="1367"/>
      <c r="AG28" s="1367"/>
      <c r="AH28" s="1367"/>
      <c r="AI28" s="1367"/>
      <c r="AJ28" s="1367"/>
      <c r="AK28" s="1367"/>
      <c r="AL28" s="1367"/>
      <c r="AM28" s="1367"/>
      <c r="AN28" s="1367"/>
      <c r="AO28" s="1367"/>
      <c r="AP28" s="1367"/>
      <c r="AQ28" s="1367"/>
      <c r="AR28" s="1367"/>
      <c r="AS28" s="1367"/>
      <c r="AT28" s="1367"/>
      <c r="AU28" s="1367"/>
      <c r="AV28" s="1367"/>
      <c r="AW28" s="1368"/>
    </row>
    <row r="29" spans="1:50" ht="11.25" customHeight="1">
      <c r="A29" s="115"/>
      <c r="B29" s="1243"/>
      <c r="C29" s="1244"/>
      <c r="D29" s="1244"/>
      <c r="E29" s="1244"/>
      <c r="F29" s="1244"/>
      <c r="G29" s="1244"/>
      <c r="H29" s="1244"/>
      <c r="I29" s="1244"/>
      <c r="J29" s="1244"/>
      <c r="K29" s="1244"/>
      <c r="L29" s="1245"/>
      <c r="M29" s="1369"/>
      <c r="N29" s="1370"/>
      <c r="O29" s="1370"/>
      <c r="P29" s="1370"/>
      <c r="Q29" s="1370"/>
      <c r="R29" s="1370"/>
      <c r="S29" s="1370"/>
      <c r="T29" s="1370"/>
      <c r="U29" s="1370"/>
      <c r="V29" s="1370"/>
      <c r="W29" s="1370"/>
      <c r="X29" s="1370"/>
      <c r="Y29" s="1370"/>
      <c r="Z29" s="1370"/>
      <c r="AA29" s="1370"/>
      <c r="AB29" s="1370"/>
      <c r="AC29" s="1370"/>
      <c r="AD29" s="1370"/>
      <c r="AE29" s="1370"/>
      <c r="AF29" s="1370"/>
      <c r="AG29" s="1370"/>
      <c r="AH29" s="1370"/>
      <c r="AI29" s="1370"/>
      <c r="AJ29" s="1370"/>
      <c r="AK29" s="1370"/>
      <c r="AL29" s="1370"/>
      <c r="AM29" s="1370"/>
      <c r="AN29" s="1370"/>
      <c r="AO29" s="1370"/>
      <c r="AP29" s="1370"/>
      <c r="AQ29" s="1370"/>
      <c r="AR29" s="1370"/>
      <c r="AS29" s="1370"/>
      <c r="AT29" s="1370"/>
      <c r="AU29" s="1370"/>
      <c r="AV29" s="1370"/>
      <c r="AW29" s="1371"/>
    </row>
    <row r="30" spans="1:50" ht="11.25" customHeight="1">
      <c r="A30" s="115"/>
      <c r="B30" s="1243"/>
      <c r="C30" s="1244"/>
      <c r="D30" s="1244"/>
      <c r="E30" s="1244"/>
      <c r="F30" s="1244"/>
      <c r="G30" s="1244"/>
      <c r="H30" s="1244"/>
      <c r="I30" s="1244"/>
      <c r="J30" s="1244"/>
      <c r="K30" s="1244"/>
      <c r="L30" s="1245"/>
      <c r="M30" s="1369"/>
      <c r="N30" s="1370"/>
      <c r="O30" s="1370"/>
      <c r="P30" s="1370"/>
      <c r="Q30" s="1370"/>
      <c r="R30" s="1370"/>
      <c r="S30" s="1370"/>
      <c r="T30" s="1370"/>
      <c r="U30" s="1370"/>
      <c r="V30" s="1370"/>
      <c r="W30" s="1370"/>
      <c r="X30" s="1370"/>
      <c r="Y30" s="1370"/>
      <c r="Z30" s="1370"/>
      <c r="AA30" s="1370"/>
      <c r="AB30" s="1370"/>
      <c r="AC30" s="1370"/>
      <c r="AD30" s="1370"/>
      <c r="AE30" s="1370"/>
      <c r="AF30" s="1370"/>
      <c r="AG30" s="1370"/>
      <c r="AH30" s="1370"/>
      <c r="AI30" s="1370"/>
      <c r="AJ30" s="1370"/>
      <c r="AK30" s="1370"/>
      <c r="AL30" s="1370"/>
      <c r="AM30" s="1370"/>
      <c r="AN30" s="1370"/>
      <c r="AO30" s="1370"/>
      <c r="AP30" s="1370"/>
      <c r="AQ30" s="1370"/>
      <c r="AR30" s="1370"/>
      <c r="AS30" s="1370"/>
      <c r="AT30" s="1370"/>
      <c r="AU30" s="1370"/>
      <c r="AV30" s="1370"/>
      <c r="AW30" s="1371"/>
    </row>
    <row r="31" spans="1:50" ht="11.25" customHeight="1">
      <c r="A31" s="115"/>
      <c r="B31" s="1246"/>
      <c r="C31" s="1247"/>
      <c r="D31" s="1247"/>
      <c r="E31" s="1247"/>
      <c r="F31" s="1247"/>
      <c r="G31" s="1247"/>
      <c r="H31" s="1247"/>
      <c r="I31" s="1247"/>
      <c r="J31" s="1247"/>
      <c r="K31" s="1247"/>
      <c r="L31" s="1248"/>
      <c r="M31" s="1372"/>
      <c r="N31" s="1373"/>
      <c r="O31" s="1373"/>
      <c r="P31" s="1373"/>
      <c r="Q31" s="1373"/>
      <c r="R31" s="1373"/>
      <c r="S31" s="1373"/>
      <c r="T31" s="1373"/>
      <c r="U31" s="1373"/>
      <c r="V31" s="1373"/>
      <c r="W31" s="1373"/>
      <c r="X31" s="1373"/>
      <c r="Y31" s="1373"/>
      <c r="Z31" s="1373"/>
      <c r="AA31" s="1373"/>
      <c r="AB31" s="1373"/>
      <c r="AC31" s="1373"/>
      <c r="AD31" s="1373"/>
      <c r="AE31" s="1373"/>
      <c r="AF31" s="1373"/>
      <c r="AG31" s="1373"/>
      <c r="AH31" s="1373"/>
      <c r="AI31" s="1373"/>
      <c r="AJ31" s="1373"/>
      <c r="AK31" s="1373"/>
      <c r="AL31" s="1373"/>
      <c r="AM31" s="1373"/>
      <c r="AN31" s="1373"/>
      <c r="AO31" s="1373"/>
      <c r="AP31" s="1373"/>
      <c r="AQ31" s="1373"/>
      <c r="AR31" s="1373"/>
      <c r="AS31" s="1373"/>
      <c r="AT31" s="1373"/>
      <c r="AU31" s="1373"/>
      <c r="AV31" s="1373"/>
      <c r="AW31" s="1374"/>
    </row>
    <row r="32" spans="1:50" s="113" customFormat="1" ht="11.25" customHeight="1">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112"/>
      <c r="AA32" s="112"/>
      <c r="AB32" s="112"/>
      <c r="AC32" s="112"/>
      <c r="AD32" s="112"/>
      <c r="AE32" s="112"/>
      <c r="AF32" s="112"/>
      <c r="AG32" s="112"/>
      <c r="AH32" s="112"/>
      <c r="AI32" s="112"/>
      <c r="AJ32" s="112"/>
      <c r="AK32" s="112"/>
      <c r="AL32" s="112"/>
      <c r="AM32" s="112"/>
      <c r="AN32" s="112"/>
      <c r="AO32" s="112"/>
      <c r="AP32" s="112"/>
      <c r="AQ32" s="112"/>
      <c r="AR32" s="112"/>
      <c r="AS32" s="112"/>
    </row>
    <row r="33" spans="1:49" s="113" customFormat="1" ht="11.25" customHeight="1">
      <c r="A33" s="112"/>
      <c r="B33" s="1115" t="s">
        <v>553</v>
      </c>
      <c r="C33" s="1115"/>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5"/>
      <c r="AA33" s="1115"/>
      <c r="AB33" s="1115"/>
      <c r="AC33" s="1115"/>
      <c r="AD33" s="1115"/>
      <c r="AE33" s="1115"/>
      <c r="AF33" s="1115"/>
      <c r="AG33" s="1115"/>
      <c r="AH33" s="112"/>
      <c r="AI33" s="112"/>
      <c r="AJ33" s="112"/>
      <c r="AK33" s="112"/>
      <c r="AL33" s="112"/>
      <c r="AM33" s="112"/>
      <c r="AN33" s="112"/>
      <c r="AO33" s="112"/>
      <c r="AP33" s="112"/>
      <c r="AQ33" s="112"/>
      <c r="AR33" s="112"/>
      <c r="AS33" s="112"/>
    </row>
    <row r="34" spans="1:49" s="113" customFormat="1" ht="11.25" customHeight="1">
      <c r="A34" s="112"/>
      <c r="B34" s="1115"/>
      <c r="C34" s="1115"/>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114"/>
      <c r="AI34" s="114"/>
      <c r="AJ34" s="114"/>
      <c r="AK34" s="114"/>
      <c r="AL34" s="114"/>
      <c r="AM34" s="114"/>
      <c r="AN34" s="114"/>
      <c r="AO34" s="114"/>
      <c r="AP34" s="115"/>
      <c r="AQ34" s="115"/>
      <c r="AR34" s="115"/>
      <c r="AS34" s="112"/>
    </row>
    <row r="35" spans="1:49" s="113" customFormat="1" ht="11.25" customHeight="1">
      <c r="A35" s="112"/>
      <c r="B35" s="1107" t="s">
        <v>326</v>
      </c>
      <c r="C35" s="1108"/>
      <c r="D35" s="1108"/>
      <c r="E35" s="1108"/>
      <c r="F35" s="1108"/>
      <c r="G35" s="1108"/>
      <c r="H35" s="1108"/>
      <c r="I35" s="1108"/>
      <c r="J35" s="1108"/>
      <c r="K35" s="1108"/>
      <c r="L35" s="1109"/>
      <c r="M35" s="1100" t="s">
        <v>95</v>
      </c>
      <c r="N35" s="1100"/>
      <c r="O35" s="1100"/>
      <c r="P35" s="1100" t="s">
        <v>96</v>
      </c>
      <c r="Q35" s="1100"/>
      <c r="R35" s="1100"/>
      <c r="S35" s="254"/>
      <c r="T35" s="254"/>
      <c r="U35" s="254"/>
      <c r="V35" s="254"/>
      <c r="W35" s="254"/>
      <c r="X35" s="254"/>
      <c r="Y35" s="254"/>
      <c r="Z35" s="254"/>
      <c r="AA35" s="254"/>
      <c r="AB35" s="254"/>
      <c r="AC35" s="254"/>
      <c r="AD35" s="254"/>
      <c r="AE35" s="254"/>
      <c r="AF35" s="254"/>
      <c r="AG35" s="254"/>
      <c r="AH35" s="114"/>
      <c r="AI35" s="114"/>
      <c r="AJ35" s="112"/>
      <c r="AK35" s="1116"/>
      <c r="AL35" s="1116"/>
      <c r="AM35" s="1116"/>
      <c r="AN35" s="1116"/>
      <c r="AO35" s="1116"/>
      <c r="AP35" s="1116"/>
      <c r="AQ35" s="1116"/>
      <c r="AR35" s="1116"/>
      <c r="AS35" s="1116"/>
      <c r="AT35" s="1116"/>
      <c r="AU35" s="1116"/>
      <c r="AV35" s="1116"/>
      <c r="AW35" s="112"/>
    </row>
    <row r="36" spans="1:49" s="113" customFormat="1" ht="11.25" customHeight="1">
      <c r="A36" s="112"/>
      <c r="B36" s="1088"/>
      <c r="C36" s="1089"/>
      <c r="D36" s="1089"/>
      <c r="E36" s="1089"/>
      <c r="F36" s="1089"/>
      <c r="G36" s="1089"/>
      <c r="H36" s="1089"/>
      <c r="I36" s="1089"/>
      <c r="J36" s="1089"/>
      <c r="K36" s="1089"/>
      <c r="L36" s="1110"/>
      <c r="M36" s="1113"/>
      <c r="N36" s="1117"/>
      <c r="O36" s="1118"/>
      <c r="P36" s="1113"/>
      <c r="Q36" s="1117"/>
      <c r="R36" s="1118"/>
      <c r="S36" s="254"/>
      <c r="T36" s="112"/>
      <c r="U36" s="254"/>
      <c r="V36" s="254"/>
      <c r="W36" s="254"/>
      <c r="X36" s="254"/>
      <c r="Y36" s="254"/>
      <c r="Z36" s="254"/>
      <c r="AA36" s="254"/>
      <c r="AB36" s="254"/>
      <c r="AC36" s="254"/>
      <c r="AD36" s="254"/>
      <c r="AE36" s="254"/>
      <c r="AF36" s="254"/>
      <c r="AG36" s="254"/>
      <c r="AH36" s="114"/>
      <c r="AI36" s="114"/>
      <c r="AJ36" s="114"/>
      <c r="AK36" s="114"/>
      <c r="AL36" s="114"/>
      <c r="AM36" s="114"/>
      <c r="AN36" s="114"/>
      <c r="AO36" s="114"/>
      <c r="AP36" s="115"/>
      <c r="AQ36" s="115"/>
      <c r="AR36" s="115"/>
      <c r="AS36" s="112"/>
    </row>
    <row r="37" spans="1:49">
      <c r="A37" s="115"/>
      <c r="B37" s="1107" t="s">
        <v>327</v>
      </c>
      <c r="C37" s="1108"/>
      <c r="D37" s="1108"/>
      <c r="E37" s="1108"/>
      <c r="F37" s="1108"/>
      <c r="G37" s="1108"/>
      <c r="H37" s="1108"/>
      <c r="I37" s="1108"/>
      <c r="J37" s="1108"/>
      <c r="K37" s="1108"/>
      <c r="L37" s="1109"/>
      <c r="M37" s="1107" t="s">
        <v>647</v>
      </c>
      <c r="N37" s="1108"/>
      <c r="O37" s="1108"/>
      <c r="P37" s="1108"/>
      <c r="Q37" s="1109"/>
      <c r="R37" s="1112"/>
      <c r="S37" s="1112"/>
      <c r="T37" s="1113"/>
      <c r="U37" s="1082" t="s">
        <v>243</v>
      </c>
      <c r="V37" s="1083"/>
      <c r="W37" s="1107" t="s">
        <v>646</v>
      </c>
      <c r="X37" s="1108"/>
      <c r="Y37" s="1108"/>
      <c r="Z37" s="1108"/>
      <c r="AA37" s="1109"/>
      <c r="AB37" s="1101"/>
      <c r="AC37" s="1102"/>
      <c r="AD37" s="1102"/>
      <c r="AE37" s="1150" t="s">
        <v>243</v>
      </c>
      <c r="AF37" s="1084"/>
      <c r="AG37" s="113"/>
      <c r="AS37" s="115"/>
    </row>
    <row r="38" spans="1:49">
      <c r="A38" s="115"/>
      <c r="B38" s="1088"/>
      <c r="C38" s="1089"/>
      <c r="D38" s="1089"/>
      <c r="E38" s="1089"/>
      <c r="F38" s="1089"/>
      <c r="G38" s="1089"/>
      <c r="H38" s="1089"/>
      <c r="I38" s="1089"/>
      <c r="J38" s="1089"/>
      <c r="K38" s="1089"/>
      <c r="L38" s="1110"/>
      <c r="M38" s="1086"/>
      <c r="N38" s="1087"/>
      <c r="O38" s="1087"/>
      <c r="P38" s="1087"/>
      <c r="Q38" s="1111"/>
      <c r="R38" s="1112"/>
      <c r="S38" s="1114"/>
      <c r="T38" s="1101"/>
      <c r="U38" s="1084"/>
      <c r="V38" s="1085"/>
      <c r="W38" s="1088"/>
      <c r="X38" s="1089"/>
      <c r="Y38" s="1089"/>
      <c r="Z38" s="1089"/>
      <c r="AA38" s="1110"/>
      <c r="AB38" s="1104"/>
      <c r="AC38" s="1105"/>
      <c r="AD38" s="1105"/>
      <c r="AE38" s="1151"/>
      <c r="AF38" s="1140"/>
      <c r="AS38" s="118"/>
    </row>
    <row r="39" spans="1:49">
      <c r="B39" s="1086" t="s">
        <v>292</v>
      </c>
      <c r="C39" s="1087"/>
      <c r="D39" s="1087"/>
      <c r="E39" s="1087"/>
      <c r="F39" s="1087"/>
      <c r="G39" s="1087"/>
      <c r="H39" s="1087"/>
      <c r="I39" s="1087"/>
      <c r="J39" s="1087"/>
      <c r="K39" s="1087"/>
      <c r="L39" s="1087"/>
      <c r="M39" s="1090"/>
      <c r="N39" s="1091"/>
      <c r="O39" s="1091"/>
      <c r="P39" s="1091"/>
      <c r="Q39" s="1091"/>
      <c r="R39" s="1091"/>
      <c r="S39" s="1091"/>
      <c r="T39" s="1091"/>
      <c r="U39" s="1091"/>
      <c r="V39" s="1091"/>
      <c r="W39" s="1091"/>
      <c r="X39" s="1091"/>
      <c r="Y39" s="1091"/>
      <c r="Z39" s="1091"/>
      <c r="AA39" s="1091"/>
      <c r="AB39" s="1091"/>
      <c r="AC39" s="1091"/>
      <c r="AD39" s="1091"/>
      <c r="AE39" s="1091"/>
      <c r="AF39" s="1091"/>
      <c r="AG39" s="1091"/>
      <c r="AH39" s="1091"/>
      <c r="AI39" s="1091"/>
      <c r="AJ39" s="1091"/>
      <c r="AK39" s="1091"/>
      <c r="AL39" s="1091"/>
      <c r="AM39" s="1091"/>
      <c r="AN39" s="1091"/>
      <c r="AO39" s="1091"/>
      <c r="AP39" s="1091"/>
      <c r="AQ39" s="1091"/>
      <c r="AR39" s="1092"/>
      <c r="AS39" s="118"/>
    </row>
    <row r="40" spans="1:49">
      <c r="B40" s="1088"/>
      <c r="C40" s="1089"/>
      <c r="D40" s="1089"/>
      <c r="E40" s="1089"/>
      <c r="F40" s="1089"/>
      <c r="G40" s="1089"/>
      <c r="H40" s="1089"/>
      <c r="I40" s="1089"/>
      <c r="J40" s="1089"/>
      <c r="K40" s="1089"/>
      <c r="L40" s="1089"/>
      <c r="M40" s="1093"/>
      <c r="N40" s="1094"/>
      <c r="O40" s="1094"/>
      <c r="P40" s="1094"/>
      <c r="Q40" s="1094"/>
      <c r="R40" s="1094"/>
      <c r="S40" s="1094"/>
      <c r="T40" s="1094"/>
      <c r="U40" s="1094"/>
      <c r="V40" s="1094"/>
      <c r="W40" s="1094"/>
      <c r="X40" s="1094"/>
      <c r="Y40" s="1094"/>
      <c r="Z40" s="1094"/>
      <c r="AA40" s="1094"/>
      <c r="AB40" s="1094"/>
      <c r="AC40" s="1094"/>
      <c r="AD40" s="1094"/>
      <c r="AE40" s="1094"/>
      <c r="AF40" s="1094"/>
      <c r="AG40" s="1094"/>
      <c r="AH40" s="1094"/>
      <c r="AI40" s="1094"/>
      <c r="AJ40" s="1094"/>
      <c r="AK40" s="1094"/>
      <c r="AL40" s="1094"/>
      <c r="AM40" s="1094"/>
      <c r="AN40" s="1094"/>
      <c r="AO40" s="1094"/>
      <c r="AP40" s="1094"/>
      <c r="AQ40" s="1094"/>
      <c r="AR40" s="1095"/>
      <c r="AS40" s="118"/>
    </row>
    <row r="41" spans="1:49" ht="13.2">
      <c r="B41" s="1359" t="s">
        <v>554</v>
      </c>
      <c r="C41" s="1360"/>
      <c r="D41" s="1360"/>
      <c r="E41" s="1360"/>
      <c r="F41" s="1360"/>
      <c r="G41" s="1360"/>
      <c r="H41" s="1360"/>
      <c r="I41" s="1360"/>
      <c r="J41" s="1360"/>
      <c r="K41" s="1360"/>
      <c r="L41" s="1361"/>
      <c r="M41" s="1090"/>
      <c r="N41" s="1091"/>
      <c r="O41" s="1091"/>
      <c r="P41" s="1091"/>
      <c r="Q41" s="1091"/>
      <c r="R41" s="1091"/>
      <c r="S41" s="1091"/>
      <c r="T41" s="1091"/>
      <c r="U41" s="1091"/>
      <c r="V41" s="1091"/>
      <c r="W41" s="1091"/>
      <c r="X41" s="1091"/>
      <c r="Y41" s="1091"/>
      <c r="Z41" s="1091"/>
      <c r="AA41" s="1092"/>
      <c r="AB41" s="323"/>
      <c r="AC41" s="324"/>
      <c r="AD41" s="324"/>
      <c r="AE41" s="324"/>
      <c r="AF41" s="324"/>
      <c r="AG41" s="324"/>
      <c r="AH41" s="324"/>
      <c r="AI41" s="324"/>
      <c r="AJ41" s="325"/>
      <c r="AK41" s="325"/>
      <c r="AL41" s="325"/>
      <c r="AM41" s="325"/>
      <c r="AN41" s="325"/>
      <c r="AO41" s="325"/>
      <c r="AP41" s="325"/>
      <c r="AQ41" s="325"/>
      <c r="AR41" s="325"/>
      <c r="AS41" s="118"/>
    </row>
    <row r="42" spans="1:49" ht="13.2">
      <c r="B42" s="1362"/>
      <c r="C42" s="1363"/>
      <c r="D42" s="1363"/>
      <c r="E42" s="1363"/>
      <c r="F42" s="1363"/>
      <c r="G42" s="1363"/>
      <c r="H42" s="1363"/>
      <c r="I42" s="1363"/>
      <c r="J42" s="1363"/>
      <c r="K42" s="1363"/>
      <c r="L42" s="1364"/>
      <c r="M42" s="1093"/>
      <c r="N42" s="1094"/>
      <c r="O42" s="1094"/>
      <c r="P42" s="1094"/>
      <c r="Q42" s="1094"/>
      <c r="R42" s="1094"/>
      <c r="S42" s="1094"/>
      <c r="T42" s="1094"/>
      <c r="U42" s="1094"/>
      <c r="V42" s="1094"/>
      <c r="W42" s="1094"/>
      <c r="X42" s="1094"/>
      <c r="Y42" s="1094"/>
      <c r="Z42" s="1094"/>
      <c r="AA42" s="1095"/>
      <c r="AB42" s="326"/>
      <c r="AC42" s="327"/>
      <c r="AD42" s="327"/>
      <c r="AE42" s="327"/>
      <c r="AF42" s="327"/>
      <c r="AG42" s="327"/>
      <c r="AH42" s="327"/>
      <c r="AI42" s="327"/>
      <c r="AJ42" s="307"/>
      <c r="AK42" s="307"/>
      <c r="AL42" s="307"/>
      <c r="AM42" s="307"/>
      <c r="AN42" s="307"/>
      <c r="AO42" s="307"/>
      <c r="AP42" s="307"/>
      <c r="AQ42" s="307"/>
      <c r="AR42" s="307"/>
    </row>
    <row r="43" spans="1:49" ht="13.2">
      <c r="B43" s="258"/>
      <c r="C43" s="258"/>
      <c r="D43" s="258"/>
      <c r="E43" s="258"/>
      <c r="F43" s="258"/>
      <c r="G43" s="258"/>
      <c r="H43" s="258"/>
      <c r="I43" s="258"/>
      <c r="J43" s="258"/>
      <c r="K43" s="258"/>
      <c r="L43" s="258"/>
      <c r="M43" s="258"/>
      <c r="N43" s="258"/>
      <c r="O43" s="258"/>
      <c r="P43" s="258"/>
      <c r="Q43" s="258"/>
      <c r="R43" s="258"/>
      <c r="S43" s="258"/>
      <c r="T43" s="258"/>
      <c r="U43" s="258"/>
      <c r="V43" s="258"/>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row>
    <row r="44" spans="1:49" ht="13.2">
      <c r="B44" s="1365" t="s">
        <v>555</v>
      </c>
      <c r="C44" s="1365"/>
      <c r="D44" s="1365"/>
      <c r="E44" s="1365"/>
      <c r="F44" s="1365"/>
      <c r="G44" s="1365"/>
      <c r="H44" s="1365"/>
      <c r="I44" s="1365"/>
      <c r="J44" s="1365"/>
      <c r="K44" s="1365"/>
      <c r="L44" s="1365"/>
      <c r="M44" s="1365"/>
      <c r="N44" s="1365"/>
      <c r="O44" s="1365"/>
      <c r="P44" s="1365"/>
      <c r="Q44" s="1365"/>
      <c r="R44" s="1365"/>
      <c r="S44" s="1365"/>
      <c r="T44" s="1365"/>
      <c r="U44" s="1365"/>
      <c r="V44" s="1365"/>
      <c r="W44" s="1365"/>
      <c r="X44" s="1365"/>
      <c r="Y44" s="1365"/>
      <c r="Z44" s="1365"/>
      <c r="AA44" s="1365"/>
      <c r="AB44" s="1365"/>
      <c r="AC44" s="1365"/>
      <c r="AD44" s="1365"/>
      <c r="AE44" s="1365"/>
      <c r="AF44" s="1365"/>
      <c r="AG44" s="1365"/>
      <c r="AH44" s="307"/>
      <c r="AI44" s="307"/>
      <c r="AJ44" s="307"/>
      <c r="AK44" s="307"/>
      <c r="AL44" s="307"/>
      <c r="AM44" s="307"/>
      <c r="AN44" s="307"/>
      <c r="AO44" s="307"/>
      <c r="AP44" s="307"/>
      <c r="AQ44" s="307"/>
      <c r="AR44" s="307"/>
    </row>
    <row r="45" spans="1:49" ht="13.2">
      <c r="B45" s="1365"/>
      <c r="C45" s="1365"/>
      <c r="D45" s="1365"/>
      <c r="E45" s="1365"/>
      <c r="F45" s="1365"/>
      <c r="G45" s="1365"/>
      <c r="H45" s="1365"/>
      <c r="I45" s="1365"/>
      <c r="J45" s="1365"/>
      <c r="K45" s="1365"/>
      <c r="L45" s="1365"/>
      <c r="M45" s="1365"/>
      <c r="N45" s="1365"/>
      <c r="O45" s="1365"/>
      <c r="P45" s="1365"/>
      <c r="Q45" s="1365"/>
      <c r="R45" s="1365"/>
      <c r="S45" s="1365"/>
      <c r="T45" s="1365"/>
      <c r="U45" s="1365"/>
      <c r="V45" s="1365"/>
      <c r="W45" s="1365"/>
      <c r="X45" s="1365"/>
      <c r="Y45" s="1365"/>
      <c r="Z45" s="1365"/>
      <c r="AA45" s="1365"/>
      <c r="AB45" s="1365"/>
      <c r="AC45" s="1365"/>
      <c r="AD45" s="1365"/>
      <c r="AE45" s="1365"/>
      <c r="AF45" s="1365"/>
      <c r="AG45" s="1365"/>
      <c r="AH45" s="307"/>
      <c r="AI45" s="307"/>
      <c r="AJ45" s="112"/>
      <c r="AK45" s="1116"/>
      <c r="AL45" s="1116"/>
      <c r="AM45" s="1116"/>
      <c r="AN45" s="1116"/>
      <c r="AO45" s="1116"/>
      <c r="AP45" s="1116"/>
      <c r="AQ45" s="1116"/>
      <c r="AR45" s="1116"/>
      <c r="AS45" s="1116"/>
      <c r="AT45" s="1116"/>
      <c r="AU45" s="1116"/>
      <c r="AV45" s="1116"/>
      <c r="AW45" s="112"/>
    </row>
    <row r="46" spans="1:49" s="113" customFormat="1" ht="11.25" customHeight="1">
      <c r="A46" s="112"/>
      <c r="B46" s="1203" t="s">
        <v>591</v>
      </c>
      <c r="C46" s="1204"/>
      <c r="D46" s="1204"/>
      <c r="E46" s="1204"/>
      <c r="F46" s="1204"/>
      <c r="G46" s="1204"/>
      <c r="H46" s="1204"/>
      <c r="I46" s="1204"/>
      <c r="J46" s="1204"/>
      <c r="K46" s="1204"/>
      <c r="L46" s="1204"/>
      <c r="M46" s="1204"/>
      <c r="N46" s="1204"/>
      <c r="O46" s="1204"/>
      <c r="P46" s="1204"/>
      <c r="Q46" s="1205"/>
      <c r="R46" s="1100" t="s">
        <v>95</v>
      </c>
      <c r="S46" s="1100"/>
      <c r="T46" s="1100"/>
      <c r="U46" s="1100" t="s">
        <v>96</v>
      </c>
      <c r="V46" s="1100"/>
      <c r="W46" s="1100"/>
      <c r="X46" s="1358"/>
      <c r="Y46" s="1185"/>
      <c r="Z46" s="1185"/>
      <c r="AA46" s="1185"/>
      <c r="AB46" s="1185"/>
      <c r="AC46" s="1185"/>
      <c r="AD46" s="1185"/>
      <c r="AE46" s="1185"/>
      <c r="AF46" s="1185"/>
      <c r="AG46" s="1185"/>
      <c r="AH46" s="1185"/>
      <c r="AI46" s="1185"/>
      <c r="AJ46" s="1185"/>
      <c r="AK46" s="1126"/>
      <c r="AL46" s="1126"/>
      <c r="AM46" s="1126"/>
      <c r="AN46" s="1126"/>
      <c r="AO46" s="1126"/>
      <c r="AP46" s="112"/>
      <c r="AQ46" s="112"/>
      <c r="AR46" s="112"/>
      <c r="AS46" s="112"/>
    </row>
    <row r="47" spans="1:49" s="113" customFormat="1" ht="11.25" customHeight="1">
      <c r="A47" s="112"/>
      <c r="B47" s="1246"/>
      <c r="C47" s="1247"/>
      <c r="D47" s="1247"/>
      <c r="E47" s="1247"/>
      <c r="F47" s="1247"/>
      <c r="G47" s="1247"/>
      <c r="H47" s="1247"/>
      <c r="I47" s="1247"/>
      <c r="J47" s="1247"/>
      <c r="K47" s="1247"/>
      <c r="L47" s="1247"/>
      <c r="M47" s="1247"/>
      <c r="N47" s="1247"/>
      <c r="O47" s="1247"/>
      <c r="P47" s="1247"/>
      <c r="Q47" s="1248"/>
      <c r="R47" s="1104"/>
      <c r="S47" s="1105"/>
      <c r="T47" s="1106"/>
      <c r="U47" s="1104"/>
      <c r="V47" s="1105"/>
      <c r="W47" s="1106"/>
      <c r="X47" s="1358"/>
      <c r="Y47" s="1185"/>
      <c r="Z47" s="1185"/>
      <c r="AA47" s="1185"/>
      <c r="AB47" s="1185"/>
      <c r="AC47" s="1185"/>
      <c r="AD47" s="1185"/>
      <c r="AE47" s="1185"/>
      <c r="AF47" s="1185"/>
      <c r="AG47" s="1185"/>
      <c r="AH47" s="1185"/>
      <c r="AI47" s="1185"/>
      <c r="AJ47" s="1185"/>
      <c r="AK47" s="1126"/>
      <c r="AL47" s="1126"/>
      <c r="AM47" s="1126"/>
      <c r="AN47" s="1126"/>
      <c r="AO47" s="1126"/>
      <c r="AP47" s="112"/>
      <c r="AQ47" s="112"/>
      <c r="AR47" s="112"/>
      <c r="AS47" s="112"/>
    </row>
    <row r="48" spans="1:49" s="113" customFormat="1" ht="11.25" customHeight="1">
      <c r="A48" s="112"/>
      <c r="B48" s="1357" t="s">
        <v>556</v>
      </c>
      <c r="C48" s="1357"/>
      <c r="D48" s="1357"/>
      <c r="E48" s="1357"/>
      <c r="F48" s="1357"/>
      <c r="G48" s="1357"/>
      <c r="H48" s="1357"/>
      <c r="I48" s="1357"/>
      <c r="J48" s="1357"/>
      <c r="K48" s="1357"/>
      <c r="L48" s="1357"/>
      <c r="M48" s="1357"/>
      <c r="N48" s="1357"/>
      <c r="O48" s="1357"/>
      <c r="P48" s="1357"/>
      <c r="Q48" s="1357"/>
      <c r="R48" s="328"/>
      <c r="S48" s="328"/>
      <c r="T48" s="328"/>
      <c r="U48" s="328"/>
      <c r="V48" s="328"/>
      <c r="W48" s="328"/>
      <c r="X48" s="260"/>
      <c r="Y48" s="260"/>
      <c r="Z48" s="260"/>
      <c r="AA48" s="260"/>
      <c r="AB48" s="260"/>
      <c r="AC48" s="260"/>
      <c r="AD48" s="260"/>
      <c r="AE48" s="260"/>
      <c r="AF48" s="260"/>
      <c r="AG48" s="260"/>
      <c r="AH48" s="260"/>
      <c r="AI48" s="260"/>
      <c r="AJ48" s="260"/>
      <c r="AK48" s="260"/>
      <c r="AL48" s="260"/>
      <c r="AM48" s="260"/>
      <c r="AN48" s="260"/>
      <c r="AO48" s="260"/>
      <c r="AP48" s="112"/>
      <c r="AQ48" s="112"/>
      <c r="AR48" s="112"/>
      <c r="AS48" s="112"/>
    </row>
    <row r="49" spans="1:46" s="113" customFormat="1" ht="11.25" customHeight="1">
      <c r="A49" s="112"/>
      <c r="B49" s="1181" t="s">
        <v>478</v>
      </c>
      <c r="C49" s="1182"/>
      <c r="D49" s="1182"/>
      <c r="E49" s="1182"/>
      <c r="F49" s="1182"/>
      <c r="G49" s="1182"/>
      <c r="H49" s="1182"/>
      <c r="I49" s="1182"/>
      <c r="J49" s="1182"/>
      <c r="K49" s="1182"/>
      <c r="L49" s="1182"/>
      <c r="M49" s="1182"/>
      <c r="N49" s="1182"/>
      <c r="O49" s="1182"/>
      <c r="P49" s="1182"/>
      <c r="Q49" s="1183"/>
      <c r="R49" s="1100" t="s">
        <v>95</v>
      </c>
      <c r="S49" s="1100"/>
      <c r="T49" s="1100"/>
      <c r="U49" s="1100" t="s">
        <v>96</v>
      </c>
      <c r="V49" s="1100"/>
      <c r="W49" s="1100"/>
      <c r="X49" s="1181" t="s">
        <v>478</v>
      </c>
      <c r="Y49" s="1182"/>
      <c r="Z49" s="1182"/>
      <c r="AA49" s="1182"/>
      <c r="AB49" s="1182"/>
      <c r="AC49" s="1182"/>
      <c r="AD49" s="1182"/>
      <c r="AE49" s="1182"/>
      <c r="AF49" s="1182"/>
      <c r="AG49" s="1182"/>
      <c r="AH49" s="1182"/>
      <c r="AI49" s="1182"/>
      <c r="AJ49" s="1183"/>
      <c r="AK49" s="1100" t="s">
        <v>95</v>
      </c>
      <c r="AL49" s="1100"/>
      <c r="AM49" s="1100"/>
      <c r="AN49" s="1100" t="s">
        <v>547</v>
      </c>
      <c r="AO49" s="1100"/>
      <c r="AP49" s="1100"/>
      <c r="AQ49" s="112"/>
      <c r="AR49" s="112"/>
      <c r="AS49" s="112"/>
    </row>
    <row r="50" spans="1:46" s="113" customFormat="1" ht="11.25" customHeight="1">
      <c r="A50" s="112"/>
      <c r="B50" s="1203" t="s">
        <v>557</v>
      </c>
      <c r="C50" s="1204"/>
      <c r="D50" s="1205"/>
      <c r="E50" s="1351" t="s">
        <v>558</v>
      </c>
      <c r="F50" s="1352"/>
      <c r="G50" s="1352"/>
      <c r="H50" s="1352"/>
      <c r="I50" s="1352"/>
      <c r="J50" s="1352"/>
      <c r="K50" s="1352"/>
      <c r="L50" s="1352"/>
      <c r="M50" s="1352"/>
      <c r="N50" s="1352"/>
      <c r="O50" s="1352"/>
      <c r="P50" s="1352"/>
      <c r="Q50" s="1353"/>
      <c r="R50" s="1101"/>
      <c r="S50" s="1102"/>
      <c r="T50" s="1103"/>
      <c r="U50" s="1101"/>
      <c r="V50" s="1102"/>
      <c r="W50" s="1103"/>
      <c r="X50" s="1119" t="s">
        <v>572</v>
      </c>
      <c r="Y50" s="1120"/>
      <c r="Z50" s="1120"/>
      <c r="AA50" s="1120"/>
      <c r="AB50" s="1120"/>
      <c r="AC50" s="1120"/>
      <c r="AD50" s="1120"/>
      <c r="AE50" s="1120"/>
      <c r="AF50" s="1120"/>
      <c r="AG50" s="1120"/>
      <c r="AH50" s="1120"/>
      <c r="AI50" s="1120"/>
      <c r="AJ50" s="1121"/>
      <c r="AK50" s="1101"/>
      <c r="AL50" s="1102"/>
      <c r="AM50" s="1103"/>
      <c r="AN50" s="1101"/>
      <c r="AO50" s="1102"/>
      <c r="AP50" s="1103"/>
      <c r="AQ50" s="112"/>
      <c r="AR50" s="112"/>
      <c r="AS50" s="112"/>
    </row>
    <row r="51" spans="1:46" s="113" customFormat="1" ht="11.25" customHeight="1">
      <c r="A51" s="112"/>
      <c r="B51" s="1246"/>
      <c r="C51" s="1247"/>
      <c r="D51" s="1248"/>
      <c r="E51" s="1354"/>
      <c r="F51" s="1355"/>
      <c r="G51" s="1355"/>
      <c r="H51" s="1355"/>
      <c r="I51" s="1355"/>
      <c r="J51" s="1355"/>
      <c r="K51" s="1355"/>
      <c r="L51" s="1355"/>
      <c r="M51" s="1355"/>
      <c r="N51" s="1355"/>
      <c r="O51" s="1355"/>
      <c r="P51" s="1355"/>
      <c r="Q51" s="1356"/>
      <c r="R51" s="1104"/>
      <c r="S51" s="1105"/>
      <c r="T51" s="1106"/>
      <c r="U51" s="1104"/>
      <c r="V51" s="1105"/>
      <c r="W51" s="1106"/>
      <c r="X51" s="1122"/>
      <c r="Y51" s="1123"/>
      <c r="Z51" s="1123"/>
      <c r="AA51" s="1123"/>
      <c r="AB51" s="1123"/>
      <c r="AC51" s="1123"/>
      <c r="AD51" s="1123"/>
      <c r="AE51" s="1123"/>
      <c r="AF51" s="1123"/>
      <c r="AG51" s="1123"/>
      <c r="AH51" s="1123"/>
      <c r="AI51" s="1123"/>
      <c r="AJ51" s="1124"/>
      <c r="AK51" s="1104"/>
      <c r="AL51" s="1105"/>
      <c r="AM51" s="1106"/>
      <c r="AN51" s="1104"/>
      <c r="AO51" s="1105"/>
      <c r="AP51" s="1106"/>
      <c r="AQ51" s="112"/>
      <c r="AR51" s="112"/>
      <c r="AS51" s="112"/>
    </row>
    <row r="52" spans="1:46" s="113" customFormat="1" ht="11.25" customHeight="1">
      <c r="A52" s="112"/>
      <c r="B52" s="1203" t="s">
        <v>559</v>
      </c>
      <c r="C52" s="1204"/>
      <c r="D52" s="1205"/>
      <c r="E52" s="1344" t="s">
        <v>482</v>
      </c>
      <c r="F52" s="1345"/>
      <c r="G52" s="1345"/>
      <c r="H52" s="1345"/>
      <c r="I52" s="1345"/>
      <c r="J52" s="1345"/>
      <c r="K52" s="1345"/>
      <c r="L52" s="1345"/>
      <c r="M52" s="1345"/>
      <c r="N52" s="1345"/>
      <c r="O52" s="1345"/>
      <c r="P52" s="1345"/>
      <c r="Q52" s="1346"/>
      <c r="R52" s="1232"/>
      <c r="S52" s="1233"/>
      <c r="T52" s="1330"/>
      <c r="U52" s="1232"/>
      <c r="V52" s="1233"/>
      <c r="W52" s="1330"/>
      <c r="X52" s="1344" t="s">
        <v>560</v>
      </c>
      <c r="Y52" s="1345"/>
      <c r="Z52" s="1345"/>
      <c r="AA52" s="1345"/>
      <c r="AB52" s="1345"/>
      <c r="AC52" s="1345"/>
      <c r="AD52" s="1345"/>
      <c r="AE52" s="1345"/>
      <c r="AF52" s="1345"/>
      <c r="AG52" s="1345"/>
      <c r="AH52" s="1345"/>
      <c r="AI52" s="1345"/>
      <c r="AJ52" s="1346"/>
      <c r="AK52" s="1232"/>
      <c r="AL52" s="1233"/>
      <c r="AM52" s="1330"/>
      <c r="AN52" s="1232"/>
      <c r="AO52" s="1233"/>
      <c r="AP52" s="1330"/>
      <c r="AQ52" s="112"/>
      <c r="AR52" s="112"/>
      <c r="AS52" s="112"/>
    </row>
    <row r="53" spans="1:46" s="113" customFormat="1" ht="11.25" customHeight="1">
      <c r="A53" s="112"/>
      <c r="B53" s="1243"/>
      <c r="C53" s="1244"/>
      <c r="D53" s="1245"/>
      <c r="E53" s="1335"/>
      <c r="F53" s="1336"/>
      <c r="G53" s="1336"/>
      <c r="H53" s="1336"/>
      <c r="I53" s="1336"/>
      <c r="J53" s="1336"/>
      <c r="K53" s="1336"/>
      <c r="L53" s="1336"/>
      <c r="M53" s="1336"/>
      <c r="N53" s="1336"/>
      <c r="O53" s="1336"/>
      <c r="P53" s="1336"/>
      <c r="Q53" s="1337"/>
      <c r="R53" s="1228"/>
      <c r="S53" s="1229"/>
      <c r="T53" s="1331"/>
      <c r="U53" s="1228"/>
      <c r="V53" s="1229"/>
      <c r="W53" s="1331"/>
      <c r="X53" s="1335"/>
      <c r="Y53" s="1336"/>
      <c r="Z53" s="1336"/>
      <c r="AA53" s="1336"/>
      <c r="AB53" s="1336"/>
      <c r="AC53" s="1336"/>
      <c r="AD53" s="1336"/>
      <c r="AE53" s="1336"/>
      <c r="AF53" s="1336"/>
      <c r="AG53" s="1336"/>
      <c r="AH53" s="1336"/>
      <c r="AI53" s="1336"/>
      <c r="AJ53" s="1337"/>
      <c r="AK53" s="1228"/>
      <c r="AL53" s="1229"/>
      <c r="AM53" s="1331"/>
      <c r="AN53" s="1228"/>
      <c r="AO53" s="1229"/>
      <c r="AP53" s="1331"/>
      <c r="AQ53" s="112"/>
      <c r="AR53" s="112"/>
      <c r="AS53" s="112"/>
    </row>
    <row r="54" spans="1:46" s="113" customFormat="1" ht="11.25" customHeight="1">
      <c r="A54" s="112"/>
      <c r="B54" s="1243"/>
      <c r="C54" s="1244"/>
      <c r="D54" s="1245"/>
      <c r="E54" s="1332" t="s">
        <v>623</v>
      </c>
      <c r="F54" s="1333"/>
      <c r="G54" s="1333"/>
      <c r="H54" s="1333"/>
      <c r="I54" s="1333"/>
      <c r="J54" s="1333"/>
      <c r="K54" s="1333"/>
      <c r="L54" s="1333"/>
      <c r="M54" s="1333"/>
      <c r="N54" s="1333"/>
      <c r="O54" s="1333"/>
      <c r="P54" s="1333"/>
      <c r="Q54" s="1334"/>
      <c r="R54" s="1228"/>
      <c r="S54" s="1229"/>
      <c r="T54" s="1331"/>
      <c r="U54" s="1228"/>
      <c r="V54" s="1229"/>
      <c r="W54" s="1331"/>
      <c r="X54" s="1335" t="s">
        <v>485</v>
      </c>
      <c r="Y54" s="1336"/>
      <c r="Z54" s="1336"/>
      <c r="AA54" s="1336"/>
      <c r="AB54" s="1336"/>
      <c r="AC54" s="1336"/>
      <c r="AD54" s="1336"/>
      <c r="AE54" s="1336"/>
      <c r="AF54" s="1336"/>
      <c r="AG54" s="1336"/>
      <c r="AH54" s="1336"/>
      <c r="AI54" s="1336"/>
      <c r="AJ54" s="1337"/>
      <c r="AK54" s="1228"/>
      <c r="AL54" s="1229"/>
      <c r="AM54" s="1331"/>
      <c r="AN54" s="1228"/>
      <c r="AO54" s="1229"/>
      <c r="AP54" s="1331"/>
      <c r="AQ54" s="112"/>
      <c r="AR54" s="112"/>
      <c r="AS54" s="112"/>
    </row>
    <row r="55" spans="1:46" s="113" customFormat="1" ht="11.25" customHeight="1">
      <c r="A55" s="112"/>
      <c r="B55" s="1243"/>
      <c r="C55" s="1244"/>
      <c r="D55" s="1245"/>
      <c r="E55" s="1332"/>
      <c r="F55" s="1333"/>
      <c r="G55" s="1333"/>
      <c r="H55" s="1333"/>
      <c r="I55" s="1333"/>
      <c r="J55" s="1333"/>
      <c r="K55" s="1333"/>
      <c r="L55" s="1333"/>
      <c r="M55" s="1333"/>
      <c r="N55" s="1333"/>
      <c r="O55" s="1333"/>
      <c r="P55" s="1333"/>
      <c r="Q55" s="1334"/>
      <c r="R55" s="1228"/>
      <c r="S55" s="1229"/>
      <c r="T55" s="1331"/>
      <c r="U55" s="1228"/>
      <c r="V55" s="1229"/>
      <c r="W55" s="1331"/>
      <c r="X55" s="1338"/>
      <c r="Y55" s="1339"/>
      <c r="Z55" s="1339"/>
      <c r="AA55" s="1339"/>
      <c r="AB55" s="1339"/>
      <c r="AC55" s="1339"/>
      <c r="AD55" s="1339"/>
      <c r="AE55" s="1339"/>
      <c r="AF55" s="1339"/>
      <c r="AG55" s="1339"/>
      <c r="AH55" s="1339"/>
      <c r="AI55" s="1339"/>
      <c r="AJ55" s="1340"/>
      <c r="AK55" s="1341"/>
      <c r="AL55" s="1342"/>
      <c r="AM55" s="1343"/>
      <c r="AN55" s="1341"/>
      <c r="AO55" s="1342"/>
      <c r="AP55" s="1343"/>
      <c r="AQ55" s="112"/>
      <c r="AR55" s="112"/>
      <c r="AS55" s="112"/>
    </row>
    <row r="56" spans="1:46" s="113" customFormat="1" ht="11.25" customHeight="1">
      <c r="A56" s="112"/>
      <c r="B56" s="1243"/>
      <c r="C56" s="1244"/>
      <c r="D56" s="1245"/>
      <c r="E56" s="1335" t="s">
        <v>561</v>
      </c>
      <c r="F56" s="1336"/>
      <c r="G56" s="1336"/>
      <c r="H56" s="1336"/>
      <c r="I56" s="1336"/>
      <c r="J56" s="1336"/>
      <c r="K56" s="1336"/>
      <c r="L56" s="1336"/>
      <c r="M56" s="1336"/>
      <c r="N56" s="1336"/>
      <c r="O56" s="1336"/>
      <c r="P56" s="1336"/>
      <c r="Q56" s="1337"/>
      <c r="R56" s="1228"/>
      <c r="S56" s="1229"/>
      <c r="T56" s="1331"/>
      <c r="U56" s="1228"/>
      <c r="V56" s="1229"/>
      <c r="W56" s="1331"/>
      <c r="X56" s="329"/>
      <c r="Y56" s="330"/>
      <c r="Z56" s="330"/>
      <c r="AA56" s="330"/>
      <c r="AB56" s="330"/>
      <c r="AC56" s="330"/>
      <c r="AD56" s="330"/>
      <c r="AE56" s="330"/>
      <c r="AF56" s="330"/>
      <c r="AG56" s="330"/>
      <c r="AH56" s="330"/>
      <c r="AI56" s="330"/>
      <c r="AJ56" s="330"/>
      <c r="AK56" s="331"/>
      <c r="AL56" s="331"/>
      <c r="AM56" s="331"/>
      <c r="AN56" s="331"/>
      <c r="AO56" s="331"/>
      <c r="AP56" s="331"/>
      <c r="AQ56" s="112"/>
      <c r="AR56" s="112"/>
      <c r="AS56" s="112"/>
    </row>
    <row r="57" spans="1:46" s="113" customFormat="1" ht="11.25" customHeight="1">
      <c r="A57" s="112"/>
      <c r="B57" s="1246"/>
      <c r="C57" s="1247"/>
      <c r="D57" s="1248"/>
      <c r="E57" s="1347"/>
      <c r="F57" s="1348"/>
      <c r="G57" s="1348"/>
      <c r="H57" s="1348"/>
      <c r="I57" s="1348"/>
      <c r="J57" s="1348"/>
      <c r="K57" s="1348"/>
      <c r="L57" s="1348"/>
      <c r="M57" s="1348"/>
      <c r="N57" s="1348"/>
      <c r="O57" s="1348"/>
      <c r="P57" s="1348"/>
      <c r="Q57" s="1349"/>
      <c r="R57" s="1230"/>
      <c r="S57" s="1231"/>
      <c r="T57" s="1350"/>
      <c r="U57" s="1230"/>
      <c r="V57" s="1231"/>
      <c r="W57" s="1350"/>
      <c r="X57" s="332"/>
      <c r="Y57" s="333"/>
      <c r="Z57" s="333"/>
      <c r="AA57" s="333"/>
      <c r="AB57" s="333"/>
      <c r="AC57" s="333"/>
      <c r="AD57" s="333"/>
      <c r="AE57" s="333"/>
      <c r="AF57" s="333"/>
      <c r="AG57" s="333"/>
      <c r="AH57" s="333"/>
      <c r="AI57" s="333"/>
      <c r="AJ57" s="333"/>
      <c r="AK57" s="118"/>
      <c r="AL57" s="118"/>
      <c r="AM57" s="118"/>
      <c r="AN57" s="118"/>
      <c r="AO57" s="118"/>
      <c r="AP57" s="118"/>
      <c r="AQ57" s="112"/>
      <c r="AR57" s="112"/>
      <c r="AS57" s="112"/>
    </row>
    <row r="58" spans="1:46" s="320" customFormat="1" ht="11.25" customHeight="1">
      <c r="B58" s="262"/>
      <c r="C58" s="262"/>
      <c r="D58" s="262"/>
      <c r="E58" s="262"/>
      <c r="F58" s="262"/>
      <c r="G58" s="262"/>
      <c r="H58" s="262"/>
      <c r="I58" s="262"/>
      <c r="J58" s="262"/>
      <c r="K58" s="262"/>
      <c r="L58" s="262"/>
      <c r="M58" s="262"/>
      <c r="N58" s="262"/>
      <c r="O58" s="262"/>
      <c r="P58" s="262"/>
      <c r="Q58" s="262"/>
      <c r="R58" s="258"/>
      <c r="S58" s="258"/>
      <c r="T58" s="258"/>
      <c r="U58" s="258"/>
      <c r="V58" s="258"/>
      <c r="W58" s="258"/>
      <c r="X58" s="262"/>
      <c r="Y58" s="262"/>
      <c r="Z58" s="262"/>
      <c r="AA58" s="262"/>
      <c r="AB58" s="262"/>
      <c r="AC58" s="262"/>
      <c r="AD58" s="262"/>
      <c r="AE58" s="262"/>
      <c r="AF58" s="262"/>
      <c r="AG58" s="262"/>
      <c r="AH58" s="262"/>
      <c r="AI58" s="262"/>
      <c r="AJ58" s="262"/>
      <c r="AK58" s="258"/>
      <c r="AL58" s="258"/>
      <c r="AM58" s="258"/>
      <c r="AN58" s="258"/>
      <c r="AO58" s="258"/>
      <c r="AP58" s="258"/>
      <c r="AS58" s="117"/>
    </row>
    <row r="59" spans="1:46" s="320" customFormat="1" ht="11.25" customHeight="1">
      <c r="B59" s="1328" t="s">
        <v>562</v>
      </c>
      <c r="C59" s="1328"/>
      <c r="D59" s="1328"/>
      <c r="E59" s="1328"/>
      <c r="F59" s="1328"/>
      <c r="G59" s="1328"/>
      <c r="H59" s="1328"/>
      <c r="I59" s="1328"/>
      <c r="J59" s="1328"/>
      <c r="K59" s="1328"/>
      <c r="L59" s="1328"/>
      <c r="M59" s="1328"/>
      <c r="N59" s="1328"/>
      <c r="O59" s="1328"/>
      <c r="P59" s="1328"/>
      <c r="Q59" s="1328"/>
      <c r="R59" s="1328"/>
      <c r="S59" s="1328"/>
      <c r="T59" s="1328"/>
      <c r="U59" s="1328"/>
      <c r="V59" s="1328"/>
      <c r="W59" s="1328"/>
      <c r="X59" s="1328"/>
      <c r="Y59" s="1328"/>
      <c r="Z59" s="1328"/>
      <c r="AA59" s="1328"/>
      <c r="AB59" s="1328"/>
      <c r="AC59" s="1328"/>
      <c r="AD59" s="1328"/>
      <c r="AE59" s="1328"/>
      <c r="AF59" s="1328"/>
      <c r="AG59" s="1328"/>
      <c r="AH59" s="262"/>
      <c r="AI59" s="262"/>
      <c r="AJ59" s="262"/>
      <c r="AK59" s="258"/>
      <c r="AL59" s="258"/>
      <c r="AM59" s="258"/>
      <c r="AN59" s="258"/>
      <c r="AO59" s="258"/>
      <c r="AS59" s="117"/>
    </row>
    <row r="60" spans="1:46" s="320" customFormat="1" ht="11.25" customHeight="1">
      <c r="B60" s="1328"/>
      <c r="C60" s="1328"/>
      <c r="D60" s="1328"/>
      <c r="E60" s="1328"/>
      <c r="F60" s="1328"/>
      <c r="G60" s="1328"/>
      <c r="H60" s="1328"/>
      <c r="I60" s="1328"/>
      <c r="J60" s="1328"/>
      <c r="K60" s="1328"/>
      <c r="L60" s="1328"/>
      <c r="M60" s="1328"/>
      <c r="N60" s="1328"/>
      <c r="O60" s="1328"/>
      <c r="P60" s="1328"/>
      <c r="Q60" s="1328"/>
      <c r="R60" s="1328"/>
      <c r="S60" s="1328"/>
      <c r="T60" s="1328"/>
      <c r="U60" s="1328"/>
      <c r="V60" s="1328"/>
      <c r="W60" s="1328"/>
      <c r="X60" s="1328"/>
      <c r="Y60" s="1328"/>
      <c r="Z60" s="1328"/>
      <c r="AA60" s="1328"/>
      <c r="AB60" s="1328"/>
      <c r="AC60" s="1328"/>
      <c r="AD60" s="1328"/>
      <c r="AE60" s="1328"/>
      <c r="AF60" s="1328"/>
      <c r="AG60" s="1328"/>
      <c r="AH60" s="262"/>
      <c r="AI60" s="262"/>
      <c r="AJ60" s="262"/>
      <c r="AK60" s="258"/>
      <c r="AL60" s="258"/>
      <c r="AM60" s="258"/>
      <c r="AN60" s="258"/>
      <c r="AO60" s="258"/>
      <c r="AS60" s="117"/>
    </row>
    <row r="61" spans="1:46" s="113" customFormat="1" ht="11.25" customHeight="1">
      <c r="A61" s="112"/>
      <c r="B61" s="1107" t="s">
        <v>563</v>
      </c>
      <c r="C61" s="1108"/>
      <c r="D61" s="1108"/>
      <c r="E61" s="1108"/>
      <c r="F61" s="1108"/>
      <c r="G61" s="1108"/>
      <c r="H61" s="1108"/>
      <c r="I61" s="1108"/>
      <c r="J61" s="1108"/>
      <c r="K61" s="1108"/>
      <c r="L61" s="1109"/>
      <c r="M61" s="1100" t="s">
        <v>647</v>
      </c>
      <c r="N61" s="1100"/>
      <c r="O61" s="1100"/>
      <c r="P61" s="1100"/>
      <c r="Q61" s="1100"/>
      <c r="R61" s="1112"/>
      <c r="S61" s="1112"/>
      <c r="T61" s="1113"/>
      <c r="U61" s="1082" t="s">
        <v>243</v>
      </c>
      <c r="V61" s="1329"/>
      <c r="W61" s="1100" t="s">
        <v>646</v>
      </c>
      <c r="X61" s="1100"/>
      <c r="Y61" s="1100"/>
      <c r="Z61" s="1100"/>
      <c r="AA61" s="1100"/>
      <c r="AB61" s="1112"/>
      <c r="AC61" s="1112"/>
      <c r="AD61" s="1113"/>
      <c r="AE61" s="1082" t="s">
        <v>243</v>
      </c>
      <c r="AF61" s="1329"/>
      <c r="AG61" s="306"/>
      <c r="AH61" s="334"/>
      <c r="AI61" s="334"/>
      <c r="AJ61" s="334"/>
      <c r="AK61" s="334"/>
      <c r="AL61" s="334"/>
      <c r="AM61" s="334"/>
    </row>
    <row r="62" spans="1:46" s="113" customFormat="1" ht="11.25" customHeight="1">
      <c r="A62" s="112"/>
      <c r="B62" s="1088"/>
      <c r="C62" s="1089"/>
      <c r="D62" s="1089"/>
      <c r="E62" s="1089"/>
      <c r="F62" s="1089"/>
      <c r="G62" s="1089"/>
      <c r="H62" s="1089"/>
      <c r="I62" s="1089"/>
      <c r="J62" s="1089"/>
      <c r="K62" s="1089"/>
      <c r="L62" s="1110"/>
      <c r="M62" s="1100"/>
      <c r="N62" s="1100"/>
      <c r="O62" s="1100"/>
      <c r="P62" s="1100"/>
      <c r="Q62" s="1100"/>
      <c r="R62" s="1112"/>
      <c r="S62" s="1112"/>
      <c r="T62" s="1113"/>
      <c r="U62" s="1082"/>
      <c r="V62" s="1329"/>
      <c r="W62" s="1100"/>
      <c r="X62" s="1100"/>
      <c r="Y62" s="1100"/>
      <c r="Z62" s="1100"/>
      <c r="AA62" s="1100"/>
      <c r="AB62" s="1112"/>
      <c r="AC62" s="1112"/>
      <c r="AD62" s="1113"/>
      <c r="AE62" s="1082"/>
      <c r="AF62" s="1329"/>
      <c r="AG62" s="335"/>
      <c r="AH62" s="334"/>
      <c r="AI62" s="334"/>
      <c r="AJ62" s="334"/>
      <c r="AK62" s="334"/>
      <c r="AL62" s="334"/>
      <c r="AM62" s="334"/>
    </row>
    <row r="63" spans="1:46" s="320" customFormat="1" ht="11.25" customHeight="1">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117"/>
      <c r="AH63" s="117"/>
      <c r="AI63" s="117"/>
      <c r="AJ63" s="117"/>
      <c r="AK63" s="117"/>
      <c r="AL63" s="117"/>
      <c r="AM63" s="117"/>
    </row>
    <row r="64" spans="1:46" s="343" customFormat="1" ht="11.25" customHeight="1">
      <c r="A64" s="342"/>
      <c r="B64" s="1308" t="s">
        <v>648</v>
      </c>
      <c r="C64" s="1308"/>
      <c r="D64" s="1308"/>
      <c r="E64" s="1308"/>
      <c r="F64" s="1308"/>
      <c r="G64" s="1308"/>
      <c r="H64" s="1308"/>
      <c r="I64" s="1308"/>
      <c r="J64" s="1308"/>
      <c r="K64" s="1308"/>
      <c r="L64" s="1308"/>
      <c r="M64" s="1308"/>
      <c r="N64" s="1308"/>
      <c r="O64" s="1308"/>
      <c r="P64" s="1308"/>
      <c r="Q64" s="1308"/>
      <c r="R64" s="1308"/>
      <c r="S64" s="1308"/>
      <c r="T64" s="1308"/>
      <c r="U64" s="1308"/>
      <c r="V64" s="1308"/>
      <c r="W64" s="1308"/>
      <c r="X64" s="1308"/>
      <c r="Y64" s="1308"/>
      <c r="Z64" s="1308"/>
      <c r="AA64" s="1310" t="s">
        <v>578</v>
      </c>
      <c r="AB64" s="1310"/>
      <c r="AC64" s="1310"/>
      <c r="AD64" s="1310"/>
      <c r="AE64" s="1310"/>
      <c r="AF64" s="1310"/>
      <c r="AG64" s="1310"/>
      <c r="AH64" s="1310"/>
      <c r="AI64" s="1310"/>
      <c r="AJ64" s="1310"/>
      <c r="AK64" s="1310"/>
      <c r="AL64" s="1310"/>
      <c r="AM64" s="1310"/>
      <c r="AN64" s="1310"/>
      <c r="AO64" s="1310"/>
      <c r="AP64" s="1310"/>
      <c r="AQ64" s="1310"/>
      <c r="AR64" s="1310"/>
      <c r="AS64" s="1310"/>
      <c r="AT64" s="1310"/>
    </row>
    <row r="65" spans="1:46" s="343" customFormat="1" ht="11.25" customHeight="1">
      <c r="A65" s="342"/>
      <c r="B65" s="1309"/>
      <c r="C65" s="1309"/>
      <c r="D65" s="1309"/>
      <c r="E65" s="1309"/>
      <c r="F65" s="1309"/>
      <c r="G65" s="1309"/>
      <c r="H65" s="1309"/>
      <c r="I65" s="1309"/>
      <c r="J65" s="1309"/>
      <c r="K65" s="1309"/>
      <c r="L65" s="1309"/>
      <c r="M65" s="1309"/>
      <c r="N65" s="1309"/>
      <c r="O65" s="1309"/>
      <c r="P65" s="1309"/>
      <c r="Q65" s="1309"/>
      <c r="R65" s="1309"/>
      <c r="S65" s="1309"/>
      <c r="T65" s="1309"/>
      <c r="U65" s="1309"/>
      <c r="V65" s="1309"/>
      <c r="W65" s="1309"/>
      <c r="X65" s="1309"/>
      <c r="Y65" s="1309"/>
      <c r="Z65" s="1309"/>
      <c r="AA65" s="1310"/>
      <c r="AB65" s="1310"/>
      <c r="AC65" s="1310"/>
      <c r="AD65" s="1310"/>
      <c r="AE65" s="1310"/>
      <c r="AF65" s="1310"/>
      <c r="AG65" s="1310"/>
      <c r="AH65" s="1310"/>
      <c r="AI65" s="1310"/>
      <c r="AJ65" s="1310"/>
      <c r="AK65" s="1310"/>
      <c r="AL65" s="1310"/>
      <c r="AM65" s="1310"/>
      <c r="AN65" s="1310"/>
      <c r="AO65" s="1310"/>
      <c r="AP65" s="1310"/>
      <c r="AQ65" s="1310"/>
      <c r="AR65" s="1310"/>
      <c r="AS65" s="1310"/>
      <c r="AT65" s="1310"/>
    </row>
    <row r="66" spans="1:46" s="345" customFormat="1" ht="11.25" customHeight="1">
      <c r="A66" s="344"/>
      <c r="B66" s="1296" t="s">
        <v>389</v>
      </c>
      <c r="C66" s="1297"/>
      <c r="D66" s="1297"/>
      <c r="E66" s="1297"/>
      <c r="F66" s="1297"/>
      <c r="G66" s="1297"/>
      <c r="H66" s="1297"/>
      <c r="I66" s="1297"/>
      <c r="J66" s="1297"/>
      <c r="K66" s="1297"/>
      <c r="L66" s="1320" t="s">
        <v>95</v>
      </c>
      <c r="M66" s="1320"/>
      <c r="N66" s="1320"/>
      <c r="O66" s="1320" t="s">
        <v>96</v>
      </c>
      <c r="P66" s="1320"/>
      <c r="Q66" s="1321"/>
      <c r="R66" s="1322" t="s">
        <v>390</v>
      </c>
      <c r="S66" s="1323"/>
      <c r="T66" s="1323"/>
      <c r="U66" s="1323"/>
      <c r="V66" s="1323"/>
      <c r="W66" s="1323"/>
      <c r="X66" s="1323"/>
      <c r="Y66" s="1326" t="s">
        <v>457</v>
      </c>
      <c r="Z66" s="1311"/>
      <c r="AA66" s="1313"/>
      <c r="AB66" s="1313"/>
      <c r="AC66" s="1311" t="s">
        <v>178</v>
      </c>
      <c r="AD66" s="1313"/>
      <c r="AE66" s="1313"/>
      <c r="AF66" s="1311" t="s">
        <v>179</v>
      </c>
      <c r="AG66" s="1313"/>
      <c r="AH66" s="1313"/>
      <c r="AI66" s="1315" t="s">
        <v>92</v>
      </c>
      <c r="AJ66" s="344"/>
      <c r="AK66" s="344"/>
      <c r="AL66" s="344"/>
      <c r="AM66" s="344"/>
      <c r="AN66" s="344"/>
      <c r="AO66" s="344"/>
      <c r="AP66" s="344"/>
      <c r="AQ66" s="344"/>
      <c r="AR66" s="344"/>
      <c r="AS66" s="344"/>
    </row>
    <row r="67" spans="1:46" s="345" customFormat="1" ht="11.25" customHeight="1">
      <c r="A67" s="344"/>
      <c r="B67" s="1299"/>
      <c r="C67" s="1300"/>
      <c r="D67" s="1300"/>
      <c r="E67" s="1300"/>
      <c r="F67" s="1300"/>
      <c r="G67" s="1300"/>
      <c r="H67" s="1300"/>
      <c r="I67" s="1300"/>
      <c r="J67" s="1300"/>
      <c r="K67" s="1300"/>
      <c r="L67" s="1317"/>
      <c r="M67" s="1317"/>
      <c r="N67" s="1317"/>
      <c r="O67" s="1317"/>
      <c r="P67" s="1317"/>
      <c r="Q67" s="1318"/>
      <c r="R67" s="1324"/>
      <c r="S67" s="1325"/>
      <c r="T67" s="1325"/>
      <c r="U67" s="1325"/>
      <c r="V67" s="1325"/>
      <c r="W67" s="1325"/>
      <c r="X67" s="1325"/>
      <c r="Y67" s="1327"/>
      <c r="Z67" s="1312"/>
      <c r="AA67" s="1314"/>
      <c r="AB67" s="1314"/>
      <c r="AC67" s="1312"/>
      <c r="AD67" s="1314"/>
      <c r="AE67" s="1314"/>
      <c r="AF67" s="1312"/>
      <c r="AG67" s="1314"/>
      <c r="AH67" s="1314"/>
      <c r="AI67" s="1316"/>
      <c r="AJ67" s="344"/>
      <c r="AK67" s="344"/>
      <c r="AL67" s="344"/>
      <c r="AM67" s="344"/>
      <c r="AN67" s="344"/>
      <c r="AO67" s="344"/>
      <c r="AP67" s="344"/>
      <c r="AQ67" s="344"/>
      <c r="AR67" s="344"/>
      <c r="AS67" s="344"/>
    </row>
    <row r="68" spans="1:46" s="345" customFormat="1" ht="11.25" customHeight="1">
      <c r="A68" s="344"/>
      <c r="B68" s="1319" t="s">
        <v>391</v>
      </c>
      <c r="C68" s="1297"/>
      <c r="D68" s="1297"/>
      <c r="E68" s="1297"/>
      <c r="F68" s="1297"/>
      <c r="G68" s="1297"/>
      <c r="H68" s="1297"/>
      <c r="I68" s="1297"/>
      <c r="J68" s="1297"/>
      <c r="K68" s="1297"/>
      <c r="L68" s="1320" t="s">
        <v>95</v>
      </c>
      <c r="M68" s="1320"/>
      <c r="N68" s="1320"/>
      <c r="O68" s="1320" t="s">
        <v>96</v>
      </c>
      <c r="P68" s="1320"/>
      <c r="Q68" s="1321"/>
      <c r="R68" s="1322" t="s">
        <v>392</v>
      </c>
      <c r="S68" s="1323"/>
      <c r="T68" s="1323"/>
      <c r="U68" s="1323"/>
      <c r="V68" s="1323"/>
      <c r="W68" s="1323"/>
      <c r="X68" s="1323"/>
      <c r="Y68" s="1326" t="s">
        <v>457</v>
      </c>
      <c r="Z68" s="1311"/>
      <c r="AA68" s="1313"/>
      <c r="AB68" s="1313"/>
      <c r="AC68" s="1311" t="s">
        <v>178</v>
      </c>
      <c r="AD68" s="1313"/>
      <c r="AE68" s="1313"/>
      <c r="AF68" s="1311" t="s">
        <v>179</v>
      </c>
      <c r="AG68" s="1313"/>
      <c r="AH68" s="1313"/>
      <c r="AI68" s="1315" t="s">
        <v>92</v>
      </c>
      <c r="AJ68" s="344"/>
      <c r="AK68" s="344"/>
      <c r="AL68" s="344"/>
      <c r="AM68" s="344"/>
      <c r="AN68" s="344"/>
      <c r="AO68" s="344"/>
      <c r="AP68" s="344"/>
      <c r="AQ68" s="344"/>
      <c r="AR68" s="344"/>
      <c r="AS68" s="344"/>
    </row>
    <row r="69" spans="1:46" s="345" customFormat="1" ht="11.25" customHeight="1">
      <c r="A69" s="344"/>
      <c r="B69" s="1299"/>
      <c r="C69" s="1300"/>
      <c r="D69" s="1300"/>
      <c r="E69" s="1300"/>
      <c r="F69" s="1300"/>
      <c r="G69" s="1300"/>
      <c r="H69" s="1300"/>
      <c r="I69" s="1300"/>
      <c r="J69" s="1300"/>
      <c r="K69" s="1300"/>
      <c r="L69" s="1317"/>
      <c r="M69" s="1317"/>
      <c r="N69" s="1317"/>
      <c r="O69" s="1317"/>
      <c r="P69" s="1317"/>
      <c r="Q69" s="1318"/>
      <c r="R69" s="1324"/>
      <c r="S69" s="1325"/>
      <c r="T69" s="1325"/>
      <c r="U69" s="1325"/>
      <c r="V69" s="1325"/>
      <c r="W69" s="1325"/>
      <c r="X69" s="1325"/>
      <c r="Y69" s="1327"/>
      <c r="Z69" s="1312"/>
      <c r="AA69" s="1314"/>
      <c r="AB69" s="1314"/>
      <c r="AC69" s="1312"/>
      <c r="AD69" s="1314"/>
      <c r="AE69" s="1314"/>
      <c r="AF69" s="1312"/>
      <c r="AG69" s="1314"/>
      <c r="AH69" s="1314"/>
      <c r="AI69" s="1316"/>
      <c r="AJ69" s="344"/>
      <c r="AK69" s="344"/>
      <c r="AL69" s="344"/>
      <c r="AM69" s="344"/>
      <c r="AN69" s="344"/>
      <c r="AO69" s="344"/>
      <c r="AP69" s="344"/>
      <c r="AQ69" s="344"/>
      <c r="AR69" s="344"/>
      <c r="AS69" s="344"/>
    </row>
    <row r="70" spans="1:46" s="345" customFormat="1" ht="11.25" customHeight="1">
      <c r="A70" s="344"/>
      <c r="B70" s="1296" t="s">
        <v>404</v>
      </c>
      <c r="C70" s="1297"/>
      <c r="D70" s="1297"/>
      <c r="E70" s="1297"/>
      <c r="F70" s="1297"/>
      <c r="G70" s="1297"/>
      <c r="H70" s="1297"/>
      <c r="I70" s="1297"/>
      <c r="J70" s="1297"/>
      <c r="K70" s="1298"/>
      <c r="L70" s="1302"/>
      <c r="M70" s="1303"/>
      <c r="N70" s="1303"/>
      <c r="O70" s="1303"/>
      <c r="P70" s="1303"/>
      <c r="Q70" s="1303"/>
      <c r="R70" s="1303"/>
      <c r="S70" s="1303"/>
      <c r="T70" s="1303"/>
      <c r="U70" s="1303"/>
      <c r="V70" s="1303"/>
      <c r="W70" s="1303"/>
      <c r="X70" s="1303"/>
      <c r="Y70" s="1303"/>
      <c r="Z70" s="1303"/>
      <c r="AA70" s="1303"/>
      <c r="AB70" s="1303"/>
      <c r="AC70" s="1303"/>
      <c r="AD70" s="1303"/>
      <c r="AE70" s="1303"/>
      <c r="AF70" s="1303"/>
      <c r="AG70" s="1303"/>
      <c r="AH70" s="1303"/>
      <c r="AI70" s="1303"/>
      <c r="AJ70" s="1303"/>
      <c r="AK70" s="1303"/>
      <c r="AL70" s="1303"/>
      <c r="AM70" s="1303"/>
      <c r="AN70" s="1303"/>
      <c r="AO70" s="1303"/>
      <c r="AP70" s="1303"/>
      <c r="AQ70" s="1303"/>
      <c r="AR70" s="1304"/>
      <c r="AS70" s="344"/>
    </row>
    <row r="71" spans="1:46" s="345" customFormat="1" ht="11.25" customHeight="1">
      <c r="A71" s="344"/>
      <c r="B71" s="1299"/>
      <c r="C71" s="1300"/>
      <c r="D71" s="1300"/>
      <c r="E71" s="1300"/>
      <c r="F71" s="1300"/>
      <c r="G71" s="1300"/>
      <c r="H71" s="1300"/>
      <c r="I71" s="1300"/>
      <c r="J71" s="1300"/>
      <c r="K71" s="1301"/>
      <c r="L71" s="1305"/>
      <c r="M71" s="1306"/>
      <c r="N71" s="1306"/>
      <c r="O71" s="1306"/>
      <c r="P71" s="1306"/>
      <c r="Q71" s="1306"/>
      <c r="R71" s="1306"/>
      <c r="S71" s="1306"/>
      <c r="T71" s="1306"/>
      <c r="U71" s="1306"/>
      <c r="V71" s="1306"/>
      <c r="W71" s="1306"/>
      <c r="X71" s="1306"/>
      <c r="Y71" s="1306"/>
      <c r="Z71" s="1306"/>
      <c r="AA71" s="1306"/>
      <c r="AB71" s="1306"/>
      <c r="AC71" s="1306"/>
      <c r="AD71" s="1306"/>
      <c r="AE71" s="1306"/>
      <c r="AF71" s="1306"/>
      <c r="AG71" s="1306"/>
      <c r="AH71" s="1306"/>
      <c r="AI71" s="1306"/>
      <c r="AJ71" s="1306"/>
      <c r="AK71" s="1306"/>
      <c r="AL71" s="1306"/>
      <c r="AM71" s="1306"/>
      <c r="AN71" s="1306"/>
      <c r="AO71" s="1306"/>
      <c r="AP71" s="1306"/>
      <c r="AQ71" s="1306"/>
      <c r="AR71" s="1307"/>
      <c r="AS71" s="344"/>
    </row>
    <row r="112" ht="11.25" customHeight="1"/>
    <row r="113" ht="11.25" customHeight="1"/>
  </sheetData>
  <mergeCells count="184">
    <mergeCell ref="A1:AC2"/>
    <mergeCell ref="AK2:AV2"/>
    <mergeCell ref="B3:K4"/>
    <mergeCell ref="AL3:AV3"/>
    <mergeCell ref="B5:K7"/>
    <mergeCell ref="L5:N5"/>
    <mergeCell ref="O5:Y5"/>
    <mergeCell ref="AA5:AC5"/>
    <mergeCell ref="AD5:AN5"/>
    <mergeCell ref="L6:N7"/>
    <mergeCell ref="AK6:AK7"/>
    <mergeCell ref="AL6:AO7"/>
    <mergeCell ref="AF6:AG7"/>
    <mergeCell ref="AH6:AH7"/>
    <mergeCell ref="AI6:AJ7"/>
    <mergeCell ref="B8:K9"/>
    <mergeCell ref="L8:P9"/>
    <mergeCell ref="Q8:S9"/>
    <mergeCell ref="T8:U9"/>
    <mergeCell ref="V8:Z9"/>
    <mergeCell ref="AA8:AC9"/>
    <mergeCell ref="AD8:AE9"/>
    <mergeCell ref="Y6:Y7"/>
    <mergeCell ref="AA6:AC7"/>
    <mergeCell ref="AD6:AE7"/>
    <mergeCell ref="O6:P7"/>
    <mergeCell ref="Q6:R7"/>
    <mergeCell ref="S6:S7"/>
    <mergeCell ref="T6:U7"/>
    <mergeCell ref="V6:V7"/>
    <mergeCell ref="W6:X7"/>
    <mergeCell ref="AD10:AE11"/>
    <mergeCell ref="B12:K13"/>
    <mergeCell ref="B14:K16"/>
    <mergeCell ref="L14:N14"/>
    <mergeCell ref="O14:Y14"/>
    <mergeCell ref="AA14:AC14"/>
    <mergeCell ref="AD14:AN14"/>
    <mergeCell ref="L15:N16"/>
    <mergeCell ref="O15:P16"/>
    <mergeCell ref="Q15:R16"/>
    <mergeCell ref="B10:K11"/>
    <mergeCell ref="L10:P11"/>
    <mergeCell ref="Q10:S11"/>
    <mergeCell ref="T10:U11"/>
    <mergeCell ref="V10:Z11"/>
    <mergeCell ref="AA10:AC11"/>
    <mergeCell ref="AD15:AE16"/>
    <mergeCell ref="AF15:AG16"/>
    <mergeCell ref="AH15:AH16"/>
    <mergeCell ref="AI15:AJ16"/>
    <mergeCell ref="AK15:AK16"/>
    <mergeCell ref="AL15:AO16"/>
    <mergeCell ref="S15:S16"/>
    <mergeCell ref="T15:U16"/>
    <mergeCell ref="V15:V16"/>
    <mergeCell ref="W15:X16"/>
    <mergeCell ref="Y15:Y16"/>
    <mergeCell ref="AA15:AC16"/>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A17:AC18"/>
    <mergeCell ref="A22:Y23"/>
    <mergeCell ref="AL23:AW23"/>
    <mergeCell ref="B24:AG25"/>
    <mergeCell ref="AL24:AW24"/>
    <mergeCell ref="B26:L27"/>
    <mergeCell ref="M26:Q27"/>
    <mergeCell ref="R26:T27"/>
    <mergeCell ref="U26:V27"/>
    <mergeCell ref="W26:AA27"/>
    <mergeCell ref="AB26:AD27"/>
    <mergeCell ref="AE26:AF27"/>
    <mergeCell ref="B28:L31"/>
    <mergeCell ref="M28:AW31"/>
    <mergeCell ref="B33:AG34"/>
    <mergeCell ref="B35:L36"/>
    <mergeCell ref="M35:O35"/>
    <mergeCell ref="P35:R35"/>
    <mergeCell ref="AK35:AV35"/>
    <mergeCell ref="M36:O36"/>
    <mergeCell ref="P36:R36"/>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46:Q47"/>
    <mergeCell ref="R46:T46"/>
    <mergeCell ref="U46:W46"/>
    <mergeCell ref="X46:AJ47"/>
    <mergeCell ref="AK46:AM46"/>
    <mergeCell ref="AN46:AO46"/>
    <mergeCell ref="R47:T47"/>
    <mergeCell ref="U47:W47"/>
    <mergeCell ref="AK47:AM47"/>
    <mergeCell ref="AN47:AO4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R66:X67"/>
    <mergeCell ref="Y66:Z67"/>
    <mergeCell ref="AA66:AB67"/>
    <mergeCell ref="AC66:AC67"/>
    <mergeCell ref="AD66:AE67"/>
    <mergeCell ref="AF66:AF67"/>
    <mergeCell ref="B59:AG60"/>
    <mergeCell ref="B61:L62"/>
    <mergeCell ref="M61:Q62"/>
    <mergeCell ref="R61:T62"/>
    <mergeCell ref="U61:V62"/>
    <mergeCell ref="W61:AA62"/>
    <mergeCell ref="AB61:AD62"/>
    <mergeCell ref="AE61:AF62"/>
    <mergeCell ref="B70:K71"/>
    <mergeCell ref="L70:AR71"/>
    <mergeCell ref="B64:Z65"/>
    <mergeCell ref="AA64:AT65"/>
    <mergeCell ref="AC68:AC69"/>
    <mergeCell ref="AD68:AE69"/>
    <mergeCell ref="AF68:AF69"/>
    <mergeCell ref="AG68:AH69"/>
    <mergeCell ref="AI68:AI69"/>
    <mergeCell ref="L69:N69"/>
    <mergeCell ref="O69:Q69"/>
    <mergeCell ref="AG66:AH67"/>
    <mergeCell ref="AI66:AI67"/>
    <mergeCell ref="L67:N67"/>
    <mergeCell ref="O67:Q67"/>
    <mergeCell ref="B68:K69"/>
    <mergeCell ref="L68:N68"/>
    <mergeCell ref="O68:Q68"/>
    <mergeCell ref="R68:X69"/>
    <mergeCell ref="Y68:Z69"/>
    <mergeCell ref="AA68:AB69"/>
    <mergeCell ref="B66:K67"/>
    <mergeCell ref="L66:N66"/>
    <mergeCell ref="O66:Q66"/>
  </mergeCells>
  <phoneticPr fontId="3"/>
  <dataValidations count="1">
    <dataValidation type="list" allowBlank="1" showInputMessage="1" showErrorMessage="1" sqref="L6 AA6 AA15 L15 U50:W57 M36:R36 R50 R52:T57 R47:W47 AK47:AO47 AO59:AO60 AK50:AP55 L67:Q67 L69:Q69 AK58:AN60 R58:W58" xr:uid="{00000000-0002-0000-09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74"/>
  <sheetViews>
    <sheetView zoomScaleNormal="100" zoomScaleSheetLayoutView="100" workbookViewId="0">
      <selection activeCell="L5" sqref="L5:AW7"/>
    </sheetView>
  </sheetViews>
  <sheetFormatPr defaultColWidth="1.8984375" defaultRowHeight="11.25" customHeight="1"/>
  <cols>
    <col min="1" max="16384" width="1.8984375" style="128"/>
  </cols>
  <sheetData>
    <row r="1" spans="1:53" s="123" customFormat="1" ht="11.25" customHeight="1">
      <c r="A1" s="1501" t="s">
        <v>608</v>
      </c>
      <c r="B1" s="1501"/>
      <c r="C1" s="1501"/>
      <c r="D1" s="1501"/>
      <c r="E1" s="1501"/>
      <c r="F1" s="1501"/>
      <c r="G1" s="1501"/>
      <c r="H1" s="1501"/>
      <c r="I1" s="1501"/>
      <c r="J1" s="1501"/>
      <c r="K1" s="1501"/>
      <c r="L1" s="1501"/>
      <c r="M1" s="1501"/>
      <c r="N1" s="1501"/>
      <c r="O1" s="1501"/>
      <c r="P1" s="1501"/>
      <c r="Q1" s="1501"/>
      <c r="R1" s="1501"/>
      <c r="S1" s="1501"/>
      <c r="T1" s="1501"/>
      <c r="U1" s="1501"/>
      <c r="V1" s="1501"/>
      <c r="W1" s="1501"/>
      <c r="X1" s="1501"/>
      <c r="Y1" s="1501"/>
      <c r="Z1" s="1501"/>
      <c r="AA1" s="1501"/>
      <c r="AB1" s="1501"/>
      <c r="AC1" s="122"/>
      <c r="AD1" s="122"/>
      <c r="AE1" s="122"/>
      <c r="AF1" s="122"/>
      <c r="AG1" s="122"/>
      <c r="AH1" s="122"/>
      <c r="AI1" s="122"/>
      <c r="AJ1" s="122"/>
      <c r="AK1" s="122"/>
      <c r="AL1" s="122"/>
      <c r="AM1" s="122"/>
      <c r="AN1" s="122"/>
      <c r="AO1" s="122"/>
      <c r="AP1" s="122"/>
      <c r="AQ1" s="122"/>
      <c r="AR1" s="122"/>
      <c r="AS1" s="122"/>
      <c r="AT1" s="122"/>
      <c r="AU1" s="122"/>
      <c r="AV1" s="122"/>
      <c r="AW1" s="122"/>
      <c r="AX1" s="122"/>
    </row>
    <row r="2" spans="1:53" s="123" customFormat="1" ht="11.25" customHeight="1">
      <c r="A2" s="1501"/>
      <c r="B2" s="1501"/>
      <c r="C2" s="1501"/>
      <c r="D2" s="1501"/>
      <c r="E2" s="1501"/>
      <c r="F2" s="1501"/>
      <c r="G2" s="1501"/>
      <c r="H2" s="1501"/>
      <c r="I2" s="1501"/>
      <c r="J2" s="1501"/>
      <c r="K2" s="1501"/>
      <c r="L2" s="1501"/>
      <c r="M2" s="1501"/>
      <c r="N2" s="1501"/>
      <c r="O2" s="1501"/>
      <c r="P2" s="1501"/>
      <c r="Q2" s="1501"/>
      <c r="R2" s="1501"/>
      <c r="S2" s="1501"/>
      <c r="T2" s="1501"/>
      <c r="U2" s="1501"/>
      <c r="V2" s="1501"/>
      <c r="W2" s="1501"/>
      <c r="X2" s="1501"/>
      <c r="Y2" s="1501"/>
      <c r="Z2" s="1501"/>
      <c r="AA2" s="1501"/>
      <c r="AB2" s="1501"/>
      <c r="AC2" s="122"/>
      <c r="AD2" s="122"/>
      <c r="AE2" s="122"/>
      <c r="AF2" s="122"/>
      <c r="AG2" s="122"/>
      <c r="AH2" s="122"/>
      <c r="AI2" s="122"/>
      <c r="AJ2" s="122"/>
      <c r="AK2" s="122"/>
      <c r="AL2" s="122"/>
      <c r="AM2" s="122"/>
      <c r="AN2" s="122"/>
      <c r="AP2" s="122"/>
      <c r="AQ2" s="122"/>
      <c r="AR2" s="122"/>
      <c r="AS2" s="122"/>
      <c r="AT2" s="122"/>
      <c r="AU2" s="122"/>
      <c r="AV2" s="122"/>
      <c r="AW2" s="122"/>
      <c r="AX2" s="122"/>
    </row>
    <row r="3" spans="1:53" s="123" customFormat="1" ht="11.25" customHeight="1">
      <c r="A3" s="122"/>
      <c r="B3" s="1469" t="s">
        <v>345</v>
      </c>
      <c r="C3" s="1469"/>
      <c r="D3" s="1469"/>
      <c r="E3" s="1469"/>
      <c r="F3" s="1469"/>
      <c r="G3" s="1469"/>
      <c r="H3" s="1469"/>
      <c r="I3" s="1469"/>
      <c r="J3" s="1469"/>
      <c r="K3" s="1469"/>
      <c r="L3" s="1469"/>
      <c r="M3" s="1469"/>
      <c r="N3" s="1469"/>
      <c r="O3" s="1469"/>
      <c r="P3" s="1469"/>
      <c r="Q3" s="1469"/>
      <c r="R3" s="1469"/>
      <c r="S3" s="1469"/>
      <c r="T3" s="1469"/>
      <c r="U3" s="1469"/>
      <c r="V3" s="1469"/>
      <c r="W3" s="1469"/>
      <c r="X3" s="1469"/>
      <c r="Y3" s="1469"/>
      <c r="Z3" s="1469"/>
      <c r="AA3" s="1469"/>
      <c r="AB3" s="1469"/>
      <c r="AC3" s="1469"/>
      <c r="AD3" s="1469"/>
      <c r="AE3" s="1469"/>
      <c r="AF3" s="1469"/>
      <c r="AG3" s="1469"/>
      <c r="AH3" s="1469"/>
      <c r="AI3" s="1469"/>
      <c r="AJ3" s="1469"/>
      <c r="AK3" s="122"/>
      <c r="AL3" s="122"/>
      <c r="AM3" s="122" t="s">
        <v>577</v>
      </c>
      <c r="AN3" s="122"/>
      <c r="AO3" s="122"/>
      <c r="AP3" s="122"/>
      <c r="AQ3" s="122"/>
      <c r="AR3" s="122"/>
      <c r="AS3" s="122"/>
      <c r="AT3" s="122"/>
      <c r="AU3" s="122"/>
      <c r="AV3" s="122"/>
      <c r="AW3" s="122"/>
      <c r="AX3" s="122"/>
    </row>
    <row r="4" spans="1:53" s="123" customFormat="1" ht="11.25" customHeight="1">
      <c r="A4" s="122"/>
      <c r="B4" s="1469"/>
      <c r="C4" s="1469"/>
      <c r="D4" s="1469"/>
      <c r="E4" s="1469"/>
      <c r="F4" s="1469"/>
      <c r="G4" s="1469"/>
      <c r="H4" s="1469"/>
      <c r="I4" s="1469"/>
      <c r="J4" s="1469"/>
      <c r="K4" s="1469"/>
      <c r="L4" s="1469"/>
      <c r="M4" s="1469"/>
      <c r="N4" s="1469"/>
      <c r="O4" s="1469"/>
      <c r="P4" s="1469"/>
      <c r="Q4" s="1469"/>
      <c r="R4" s="1469"/>
      <c r="S4" s="1469"/>
      <c r="T4" s="1469"/>
      <c r="U4" s="1469"/>
      <c r="V4" s="1469"/>
      <c r="W4" s="1469"/>
      <c r="X4" s="1469"/>
      <c r="Y4" s="1469"/>
      <c r="Z4" s="1469"/>
      <c r="AA4" s="1469"/>
      <c r="AB4" s="1469"/>
      <c r="AC4" s="1469"/>
      <c r="AD4" s="1469"/>
      <c r="AE4" s="1469"/>
      <c r="AF4" s="1469"/>
      <c r="AG4" s="1469"/>
      <c r="AH4" s="1469"/>
      <c r="AI4" s="1469"/>
      <c r="AJ4" s="1469"/>
      <c r="AK4" s="124"/>
      <c r="AM4" s="124"/>
      <c r="AN4" s="124"/>
      <c r="AO4" s="124"/>
      <c r="AP4" s="124"/>
      <c r="AQ4" s="124"/>
      <c r="AR4" s="124"/>
      <c r="AS4" s="124"/>
      <c r="AT4" s="124"/>
      <c r="AU4" s="125"/>
      <c r="AV4" s="125"/>
      <c r="AW4" s="125"/>
      <c r="AX4" s="122"/>
    </row>
    <row r="5" spans="1:53" s="123" customFormat="1" ht="11.25" customHeight="1">
      <c r="A5" s="122"/>
      <c r="B5" s="1403" t="s">
        <v>346</v>
      </c>
      <c r="C5" s="1404"/>
      <c r="D5" s="1404"/>
      <c r="E5" s="1404"/>
      <c r="F5" s="1404"/>
      <c r="G5" s="1404"/>
      <c r="H5" s="1404"/>
      <c r="I5" s="1404"/>
      <c r="J5" s="1404"/>
      <c r="K5" s="1405"/>
      <c r="L5" s="1428"/>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429"/>
      <c r="AP5" s="1429"/>
      <c r="AQ5" s="1429"/>
      <c r="AR5" s="1429"/>
      <c r="AS5" s="1429"/>
      <c r="AT5" s="1429"/>
      <c r="AU5" s="1429"/>
      <c r="AV5" s="1429"/>
      <c r="AW5" s="1502"/>
      <c r="AX5" s="122"/>
    </row>
    <row r="6" spans="1:53" s="123" customFormat="1" ht="11.25" customHeight="1">
      <c r="A6" s="122"/>
      <c r="B6" s="1425"/>
      <c r="C6" s="1426"/>
      <c r="D6" s="1426"/>
      <c r="E6" s="1426"/>
      <c r="F6" s="1426"/>
      <c r="G6" s="1426"/>
      <c r="H6" s="1426"/>
      <c r="I6" s="1426"/>
      <c r="J6" s="1426"/>
      <c r="K6" s="1427"/>
      <c r="L6" s="1503"/>
      <c r="M6" s="1504"/>
      <c r="N6" s="1504"/>
      <c r="O6" s="1504"/>
      <c r="P6" s="1504"/>
      <c r="Q6" s="1504"/>
      <c r="R6" s="1504"/>
      <c r="S6" s="1504"/>
      <c r="T6" s="1504"/>
      <c r="U6" s="1504"/>
      <c r="V6" s="1504"/>
      <c r="W6" s="1504"/>
      <c r="X6" s="1504"/>
      <c r="Y6" s="1504"/>
      <c r="Z6" s="1504"/>
      <c r="AA6" s="1504"/>
      <c r="AB6" s="1504"/>
      <c r="AC6" s="1504"/>
      <c r="AD6" s="1504"/>
      <c r="AE6" s="1504"/>
      <c r="AF6" s="1504"/>
      <c r="AG6" s="1504"/>
      <c r="AH6" s="1504"/>
      <c r="AI6" s="1504"/>
      <c r="AJ6" s="1504"/>
      <c r="AK6" s="1504"/>
      <c r="AL6" s="1504"/>
      <c r="AM6" s="1504"/>
      <c r="AN6" s="1504"/>
      <c r="AO6" s="1504"/>
      <c r="AP6" s="1504"/>
      <c r="AQ6" s="1504"/>
      <c r="AR6" s="1504"/>
      <c r="AS6" s="1504"/>
      <c r="AT6" s="1504"/>
      <c r="AU6" s="1504"/>
      <c r="AV6" s="1504"/>
      <c r="AW6" s="1505"/>
      <c r="AX6" s="122"/>
    </row>
    <row r="7" spans="1:53" s="123" customFormat="1" ht="11.25" customHeight="1">
      <c r="A7" s="122"/>
      <c r="B7" s="1406"/>
      <c r="C7" s="1407"/>
      <c r="D7" s="1407"/>
      <c r="E7" s="1407"/>
      <c r="F7" s="1407"/>
      <c r="G7" s="1407"/>
      <c r="H7" s="1407"/>
      <c r="I7" s="1407"/>
      <c r="J7" s="1407"/>
      <c r="K7" s="1408"/>
      <c r="L7" s="1430"/>
      <c r="M7" s="1431"/>
      <c r="N7" s="1431"/>
      <c r="O7" s="1431"/>
      <c r="P7" s="1431"/>
      <c r="Q7" s="1431"/>
      <c r="R7" s="1431"/>
      <c r="S7" s="1431"/>
      <c r="T7" s="1431"/>
      <c r="U7" s="1431"/>
      <c r="V7" s="1431"/>
      <c r="W7" s="1431"/>
      <c r="X7" s="1431"/>
      <c r="Y7" s="1431"/>
      <c r="Z7" s="1431"/>
      <c r="AA7" s="1431"/>
      <c r="AB7" s="1431"/>
      <c r="AC7" s="1431"/>
      <c r="AD7" s="1431"/>
      <c r="AE7" s="1431"/>
      <c r="AF7" s="1431"/>
      <c r="AG7" s="1431"/>
      <c r="AH7" s="1431"/>
      <c r="AI7" s="1431"/>
      <c r="AJ7" s="1431"/>
      <c r="AK7" s="1431"/>
      <c r="AL7" s="1431"/>
      <c r="AM7" s="1431"/>
      <c r="AN7" s="1431"/>
      <c r="AO7" s="1431"/>
      <c r="AP7" s="1431"/>
      <c r="AQ7" s="1431"/>
      <c r="AR7" s="1431"/>
      <c r="AS7" s="1431"/>
      <c r="AT7" s="1431"/>
      <c r="AU7" s="1431"/>
      <c r="AV7" s="1431"/>
      <c r="AW7" s="1506"/>
      <c r="AX7" s="122"/>
    </row>
    <row r="8" spans="1:53" s="123" customFormat="1" ht="11.25" customHeight="1">
      <c r="A8" s="122"/>
      <c r="B8" s="1403" t="s">
        <v>347</v>
      </c>
      <c r="C8" s="1404"/>
      <c r="D8" s="1404"/>
      <c r="E8" s="1404"/>
      <c r="F8" s="1404"/>
      <c r="G8" s="1404"/>
      <c r="H8" s="1404"/>
      <c r="I8" s="1404"/>
      <c r="J8" s="1404"/>
      <c r="K8" s="1404"/>
      <c r="L8" s="1417" t="s">
        <v>95</v>
      </c>
      <c r="M8" s="1417"/>
      <c r="N8" s="1417"/>
      <c r="O8" s="1417" t="s">
        <v>96</v>
      </c>
      <c r="P8" s="1417"/>
      <c r="Q8" s="1417"/>
      <c r="R8" s="126"/>
      <c r="S8" s="126"/>
      <c r="T8" s="126"/>
      <c r="U8" s="126"/>
      <c r="V8" s="126"/>
      <c r="W8" s="126"/>
      <c r="X8" s="126"/>
      <c r="Y8" s="126"/>
      <c r="Z8" s="126"/>
      <c r="AA8" s="126"/>
      <c r="AB8" s="126"/>
      <c r="AC8" s="126"/>
      <c r="AD8" s="126"/>
      <c r="AE8" s="126"/>
      <c r="AF8" s="126"/>
      <c r="AG8" s="126"/>
      <c r="AH8" s="126"/>
      <c r="AI8" s="126"/>
      <c r="AJ8" s="126"/>
      <c r="AK8" s="124"/>
      <c r="AL8" s="124"/>
      <c r="AM8" s="124"/>
      <c r="AN8" s="124"/>
      <c r="AO8" s="124"/>
      <c r="AP8" s="124"/>
      <c r="AQ8" s="124"/>
      <c r="AR8" s="124"/>
      <c r="AS8" s="124"/>
      <c r="AT8" s="124"/>
      <c r="AU8" s="125"/>
      <c r="AV8" s="125"/>
      <c r="AW8" s="125"/>
      <c r="AX8" s="122"/>
    </row>
    <row r="9" spans="1:53" s="123" customFormat="1" ht="11.25" customHeight="1">
      <c r="A9" s="122"/>
      <c r="B9" s="1406"/>
      <c r="C9" s="1407"/>
      <c r="D9" s="1407"/>
      <c r="E9" s="1407"/>
      <c r="F9" s="1407"/>
      <c r="G9" s="1407"/>
      <c r="H9" s="1407"/>
      <c r="I9" s="1407"/>
      <c r="J9" s="1407"/>
      <c r="K9" s="1407"/>
      <c r="L9" s="1443"/>
      <c r="M9" s="1443"/>
      <c r="N9" s="1443"/>
      <c r="O9" s="1443"/>
      <c r="P9" s="1443"/>
      <c r="Q9" s="1443"/>
      <c r="R9" s="126"/>
      <c r="S9" s="122" t="s">
        <v>291</v>
      </c>
      <c r="T9" s="126"/>
      <c r="U9" s="126"/>
      <c r="V9" s="126"/>
      <c r="W9" s="126"/>
      <c r="X9" s="126"/>
      <c r="Y9" s="126"/>
      <c r="Z9" s="126"/>
      <c r="AA9" s="126"/>
      <c r="AB9" s="126"/>
      <c r="AC9" s="126"/>
      <c r="AD9" s="126"/>
      <c r="AE9" s="126"/>
      <c r="AF9" s="126"/>
      <c r="AG9" s="126"/>
      <c r="AH9" s="126"/>
      <c r="AI9" s="126"/>
      <c r="AJ9" s="126"/>
      <c r="AK9" s="124"/>
      <c r="AL9" s="124"/>
      <c r="AM9" s="124"/>
      <c r="AN9" s="124"/>
      <c r="AO9" s="124"/>
      <c r="AP9" s="124"/>
      <c r="AQ9" s="124"/>
      <c r="AR9" s="124"/>
      <c r="AS9" s="124"/>
      <c r="AT9" s="124"/>
      <c r="AU9" s="125"/>
      <c r="AV9" s="125"/>
      <c r="AW9" s="125"/>
      <c r="AX9" s="122"/>
    </row>
    <row r="10" spans="1:53" s="123" customFormat="1" ht="11.25" customHeight="1">
      <c r="A10" s="122"/>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4"/>
      <c r="AL10" s="124"/>
      <c r="AM10" s="124"/>
      <c r="AN10" s="124"/>
      <c r="AO10" s="124"/>
      <c r="AP10" s="124"/>
      <c r="AQ10" s="124"/>
      <c r="AR10" s="124"/>
      <c r="AS10" s="124"/>
      <c r="AT10" s="124"/>
      <c r="AU10" s="125"/>
      <c r="AV10" s="125"/>
      <c r="AW10" s="125"/>
      <c r="AX10" s="122"/>
    </row>
    <row r="11" spans="1:53" s="123" customFormat="1" ht="11.25" customHeight="1">
      <c r="A11" s="122"/>
      <c r="B11" s="1417" t="s">
        <v>348</v>
      </c>
      <c r="C11" s="1417"/>
      <c r="D11" s="1417"/>
      <c r="E11" s="1417"/>
      <c r="F11" s="1417"/>
      <c r="G11" s="1417"/>
      <c r="H11" s="1417"/>
      <c r="I11" s="1417"/>
      <c r="J11" s="1417"/>
      <c r="K11" s="1417"/>
      <c r="L11" s="1447"/>
      <c r="M11" s="1500"/>
      <c r="N11" s="1404" t="s">
        <v>349</v>
      </c>
      <c r="O11" s="1404"/>
      <c r="P11" s="1404"/>
      <c r="Q11" s="1404"/>
      <c r="R11" s="1404"/>
      <c r="S11" s="1404"/>
      <c r="T11" s="1447"/>
      <c r="U11" s="1398"/>
      <c r="V11" s="1454" t="s">
        <v>350</v>
      </c>
      <c r="W11" s="1404"/>
      <c r="X11" s="1404"/>
      <c r="Y11" s="1404"/>
      <c r="Z11" s="1404"/>
      <c r="AA11" s="1405"/>
      <c r="AB11" s="1447"/>
      <c r="AC11" s="1398"/>
      <c r="AD11" s="1454" t="s">
        <v>351</v>
      </c>
      <c r="AE11" s="1404"/>
      <c r="AF11" s="1404"/>
      <c r="AG11" s="1404"/>
      <c r="AH11" s="1404"/>
      <c r="AI11" s="1405"/>
      <c r="AJ11" s="122"/>
      <c r="AK11" s="122" t="s">
        <v>291</v>
      </c>
      <c r="AL11" s="126"/>
      <c r="AM11" s="126"/>
      <c r="AN11" s="126"/>
      <c r="AO11" s="124"/>
      <c r="AP11" s="124"/>
      <c r="AQ11" s="124"/>
      <c r="AR11" s="124"/>
      <c r="AS11" s="124"/>
      <c r="AT11" s="124"/>
      <c r="AU11" s="124"/>
      <c r="AV11" s="124"/>
      <c r="AW11" s="124"/>
      <c r="AX11" s="124"/>
      <c r="AY11" s="127"/>
      <c r="AZ11" s="127"/>
      <c r="BA11" s="127"/>
    </row>
    <row r="12" spans="1:53" ht="11.25" customHeight="1">
      <c r="A12" s="125"/>
      <c r="B12" s="1495" t="s">
        <v>352</v>
      </c>
      <c r="C12" s="1496"/>
      <c r="D12" s="1417" t="s">
        <v>353</v>
      </c>
      <c r="E12" s="1417"/>
      <c r="F12" s="1417"/>
      <c r="G12" s="1417"/>
      <c r="H12" s="1417"/>
      <c r="I12" s="1417"/>
      <c r="J12" s="1417"/>
      <c r="K12" s="1417"/>
      <c r="L12" s="1499"/>
      <c r="M12" s="1499"/>
      <c r="N12" s="1499"/>
      <c r="O12" s="1499"/>
      <c r="P12" s="1499"/>
      <c r="Q12" s="1499"/>
      <c r="R12" s="1499"/>
      <c r="S12" s="1499"/>
      <c r="T12" s="1499"/>
      <c r="U12" s="1499"/>
      <c r="V12" s="1499"/>
      <c r="W12" s="1499"/>
      <c r="X12" s="1499"/>
      <c r="Y12" s="1499"/>
      <c r="Z12" s="1499"/>
      <c r="AA12" s="1499"/>
      <c r="AB12" s="1499"/>
      <c r="AC12" s="1499"/>
      <c r="AD12" s="1499"/>
      <c r="AE12" s="1499"/>
      <c r="AF12" s="1499"/>
      <c r="AG12" s="1499"/>
      <c r="AH12" s="1499"/>
      <c r="AI12" s="1499"/>
      <c r="AJ12" s="1499"/>
      <c r="AK12" s="1499"/>
      <c r="AL12" s="1499"/>
      <c r="AM12" s="1499"/>
      <c r="AN12" s="1499"/>
      <c r="AO12" s="1499"/>
      <c r="AP12" s="1499"/>
      <c r="AQ12" s="1499"/>
      <c r="AR12" s="1499"/>
      <c r="AS12" s="1499"/>
      <c r="AT12" s="1499"/>
      <c r="AU12" s="1499"/>
      <c r="AV12" s="1499"/>
      <c r="AW12" s="1499"/>
      <c r="AX12" s="125"/>
    </row>
    <row r="13" spans="1:53" ht="11.25" customHeight="1">
      <c r="A13" s="125"/>
      <c r="B13" s="1495"/>
      <c r="C13" s="1496"/>
      <c r="D13" s="1417"/>
      <c r="E13" s="1417"/>
      <c r="F13" s="1417"/>
      <c r="G13" s="1417"/>
      <c r="H13" s="1417"/>
      <c r="I13" s="1417"/>
      <c r="J13" s="1417"/>
      <c r="K13" s="1417"/>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499"/>
      <c r="AK13" s="1499"/>
      <c r="AL13" s="1499"/>
      <c r="AM13" s="1499"/>
      <c r="AN13" s="1499"/>
      <c r="AO13" s="1499"/>
      <c r="AP13" s="1499"/>
      <c r="AQ13" s="1499"/>
      <c r="AR13" s="1499"/>
      <c r="AS13" s="1499"/>
      <c r="AT13" s="1499"/>
      <c r="AU13" s="1499"/>
      <c r="AV13" s="1499"/>
      <c r="AW13" s="1499"/>
      <c r="AX13" s="125"/>
    </row>
    <row r="14" spans="1:53" ht="11.25" customHeight="1">
      <c r="A14" s="125"/>
      <c r="B14" s="1495"/>
      <c r="C14" s="1496"/>
      <c r="D14" s="1417" t="s">
        <v>354</v>
      </c>
      <c r="E14" s="1417"/>
      <c r="F14" s="1417"/>
      <c r="G14" s="1417"/>
      <c r="H14" s="1417"/>
      <c r="I14" s="1417"/>
      <c r="J14" s="1417"/>
      <c r="K14" s="1417"/>
      <c r="L14" s="1447"/>
      <c r="M14" s="1398"/>
      <c r="N14" s="1398"/>
      <c r="O14" s="1398"/>
      <c r="P14" s="1398"/>
      <c r="Q14" s="1398"/>
      <c r="R14" s="1398"/>
      <c r="S14" s="1398"/>
      <c r="T14" s="1398"/>
      <c r="U14" s="1398"/>
      <c r="V14" s="1398"/>
      <c r="W14" s="1398"/>
      <c r="X14" s="1398"/>
      <c r="Y14" s="1398"/>
      <c r="Z14" s="1403" t="s">
        <v>355</v>
      </c>
      <c r="AA14" s="1404"/>
      <c r="AB14" s="1404"/>
      <c r="AC14" s="1404"/>
      <c r="AD14" s="1404"/>
      <c r="AE14" s="1404"/>
      <c r="AF14" s="1404"/>
      <c r="AG14" s="1404"/>
      <c r="AH14" s="1443"/>
      <c r="AI14" s="1443"/>
      <c r="AJ14" s="1443"/>
      <c r="AK14" s="1443"/>
      <c r="AL14" s="1443"/>
      <c r="AM14" s="1443"/>
      <c r="AN14" s="1443"/>
      <c r="AO14" s="1443"/>
      <c r="AP14" s="1443"/>
      <c r="AQ14" s="1443"/>
      <c r="AR14" s="1443"/>
      <c r="AS14" s="1443"/>
      <c r="AT14" s="1443"/>
      <c r="AU14" s="1443"/>
      <c r="AV14" s="1443"/>
      <c r="AW14" s="1443"/>
      <c r="AX14" s="125"/>
    </row>
    <row r="15" spans="1:53" ht="11.25" customHeight="1">
      <c r="A15" s="125"/>
      <c r="B15" s="1495"/>
      <c r="C15" s="1496"/>
      <c r="D15" s="1417"/>
      <c r="E15" s="1417"/>
      <c r="F15" s="1417"/>
      <c r="G15" s="1417"/>
      <c r="H15" s="1417"/>
      <c r="I15" s="1417"/>
      <c r="J15" s="1417"/>
      <c r="K15" s="1417"/>
      <c r="L15" s="1468"/>
      <c r="M15" s="1436"/>
      <c r="N15" s="1436"/>
      <c r="O15" s="1436"/>
      <c r="P15" s="1436"/>
      <c r="Q15" s="1436"/>
      <c r="R15" s="1436"/>
      <c r="S15" s="1436"/>
      <c r="T15" s="1436"/>
      <c r="U15" s="1436"/>
      <c r="V15" s="1436"/>
      <c r="W15" s="1436"/>
      <c r="X15" s="1436"/>
      <c r="Y15" s="1436"/>
      <c r="Z15" s="1406"/>
      <c r="AA15" s="1407"/>
      <c r="AB15" s="1407"/>
      <c r="AC15" s="1407"/>
      <c r="AD15" s="1407"/>
      <c r="AE15" s="1407"/>
      <c r="AF15" s="1407"/>
      <c r="AG15" s="1407"/>
      <c r="AH15" s="1443"/>
      <c r="AI15" s="1443"/>
      <c r="AJ15" s="1443"/>
      <c r="AK15" s="1443"/>
      <c r="AL15" s="1443"/>
      <c r="AM15" s="1443"/>
      <c r="AN15" s="1443"/>
      <c r="AO15" s="1443"/>
      <c r="AP15" s="1443"/>
      <c r="AQ15" s="1443"/>
      <c r="AR15" s="1443"/>
      <c r="AS15" s="1443"/>
      <c r="AT15" s="1443"/>
      <c r="AU15" s="1443"/>
      <c r="AV15" s="1443"/>
      <c r="AW15" s="1443"/>
      <c r="AX15" s="125"/>
    </row>
    <row r="16" spans="1:53" ht="11.25" customHeight="1">
      <c r="A16" s="125"/>
      <c r="B16" s="1495"/>
      <c r="C16" s="1496"/>
      <c r="D16" s="1417" t="s">
        <v>356</v>
      </c>
      <c r="E16" s="1417"/>
      <c r="F16" s="1417"/>
      <c r="G16" s="1417"/>
      <c r="H16" s="1417"/>
      <c r="I16" s="1417"/>
      <c r="J16" s="1417"/>
      <c r="K16" s="1417"/>
      <c r="L16" s="1417"/>
      <c r="M16" s="1417"/>
      <c r="N16" s="1417"/>
      <c r="O16" s="1417"/>
      <c r="P16" s="1417"/>
      <c r="Q16" s="1417"/>
      <c r="R16" s="1443"/>
      <c r="S16" s="1443"/>
      <c r="T16" s="1443"/>
      <c r="U16" s="1443"/>
      <c r="V16" s="1443"/>
      <c r="W16" s="1443"/>
      <c r="X16" s="1443"/>
      <c r="Y16" s="1443"/>
      <c r="Z16" s="1443"/>
      <c r="AA16" s="1443"/>
      <c r="AB16" s="1443"/>
      <c r="AC16" s="1443"/>
      <c r="AD16" s="1443"/>
      <c r="AE16" s="1443"/>
      <c r="AF16" s="1443"/>
      <c r="AG16" s="1443"/>
      <c r="AH16" s="1443"/>
      <c r="AI16" s="1443"/>
      <c r="AJ16" s="1443"/>
      <c r="AK16" s="1443"/>
      <c r="AL16" s="1443"/>
      <c r="AM16" s="1443"/>
      <c r="AN16" s="1443"/>
      <c r="AO16" s="1443"/>
      <c r="AP16" s="1443"/>
      <c r="AQ16" s="1443"/>
      <c r="AR16" s="1443"/>
      <c r="AS16" s="1443"/>
      <c r="AT16" s="1443"/>
      <c r="AU16" s="1443"/>
      <c r="AV16" s="1443"/>
      <c r="AW16" s="1443"/>
      <c r="AX16" s="125"/>
    </row>
    <row r="17" spans="1:50" ht="11.25" customHeight="1">
      <c r="A17" s="125"/>
      <c r="B17" s="1497"/>
      <c r="C17" s="1498"/>
      <c r="D17" s="1417"/>
      <c r="E17" s="1417"/>
      <c r="F17" s="1417"/>
      <c r="G17" s="1417"/>
      <c r="H17" s="1417"/>
      <c r="I17" s="1417"/>
      <c r="J17" s="1417"/>
      <c r="K17" s="1417"/>
      <c r="L17" s="1417"/>
      <c r="M17" s="1417"/>
      <c r="N17" s="1417"/>
      <c r="O17" s="1417"/>
      <c r="P17" s="1417"/>
      <c r="Q17" s="1417"/>
      <c r="R17" s="1443"/>
      <c r="S17" s="1443"/>
      <c r="T17" s="1443"/>
      <c r="U17" s="1443"/>
      <c r="V17" s="1443"/>
      <c r="W17" s="1443"/>
      <c r="X17" s="1443"/>
      <c r="Y17" s="1443"/>
      <c r="Z17" s="1443"/>
      <c r="AA17" s="1443"/>
      <c r="AB17" s="1443"/>
      <c r="AC17" s="1443"/>
      <c r="AD17" s="1443"/>
      <c r="AE17" s="1443"/>
      <c r="AF17" s="1443"/>
      <c r="AG17" s="1443"/>
      <c r="AH17" s="1443"/>
      <c r="AI17" s="1443"/>
      <c r="AJ17" s="1443"/>
      <c r="AK17" s="1443"/>
      <c r="AL17" s="1443"/>
      <c r="AM17" s="1443"/>
      <c r="AN17" s="1443"/>
      <c r="AO17" s="1443"/>
      <c r="AP17" s="1443"/>
      <c r="AQ17" s="1443"/>
      <c r="AR17" s="1443"/>
      <c r="AS17" s="1443"/>
      <c r="AT17" s="1443"/>
      <c r="AU17" s="1443"/>
      <c r="AV17" s="1443"/>
      <c r="AW17" s="1443"/>
      <c r="AX17" s="125"/>
    </row>
    <row r="18" spans="1:50" ht="11.25" customHeight="1">
      <c r="A18" s="125"/>
      <c r="B18" s="125"/>
      <c r="C18" s="125" t="s">
        <v>316</v>
      </c>
      <c r="D18" s="125"/>
      <c r="E18" s="125"/>
      <c r="F18" s="125" t="s">
        <v>357</v>
      </c>
      <c r="G18" s="125"/>
      <c r="H18" s="125"/>
      <c r="I18" s="125"/>
      <c r="J18" s="129"/>
      <c r="K18" s="129"/>
      <c r="L18" s="129"/>
      <c r="M18" s="129"/>
      <c r="N18" s="129"/>
      <c r="O18" s="129"/>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row>
    <row r="19" spans="1:50" ht="11.25" customHeight="1">
      <c r="A19" s="125"/>
      <c r="B19" s="125"/>
      <c r="C19" s="125"/>
      <c r="D19" s="125"/>
      <c r="E19" s="125"/>
      <c r="F19" s="125"/>
      <c r="G19" s="125"/>
      <c r="H19" s="125"/>
      <c r="I19" s="125"/>
      <c r="J19" s="129"/>
      <c r="K19" s="129"/>
      <c r="L19" s="129"/>
      <c r="M19" s="129"/>
      <c r="N19" s="129"/>
      <c r="O19" s="129"/>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row>
    <row r="20" spans="1:50" ht="11.25" customHeight="1">
      <c r="A20" s="125"/>
      <c r="B20" s="1417" t="s">
        <v>358</v>
      </c>
      <c r="C20" s="1417"/>
      <c r="D20" s="1417"/>
      <c r="E20" s="1417"/>
      <c r="F20" s="1417"/>
      <c r="G20" s="1417"/>
      <c r="H20" s="1417"/>
      <c r="I20" s="1417"/>
      <c r="J20" s="1417"/>
      <c r="K20" s="1417"/>
      <c r="L20" s="1447"/>
      <c r="M20" s="1398"/>
      <c r="N20" s="1419" t="s">
        <v>359</v>
      </c>
      <c r="O20" s="1398"/>
      <c r="P20" s="1398"/>
      <c r="Q20" s="1400" t="s">
        <v>360</v>
      </c>
      <c r="R20" s="1488"/>
      <c r="S20" s="1488"/>
      <c r="T20" s="1488"/>
      <c r="U20" s="1488"/>
      <c r="V20" s="1488"/>
      <c r="W20" s="1488"/>
      <c r="X20" s="1488"/>
      <c r="Y20" s="1488"/>
      <c r="Z20" s="1488"/>
      <c r="AA20" s="1488"/>
      <c r="AB20" s="1488"/>
      <c r="AC20" s="1488"/>
      <c r="AD20" s="125"/>
      <c r="AE20" s="125"/>
      <c r="AF20" s="125"/>
      <c r="AG20" s="125"/>
      <c r="AH20" s="125"/>
      <c r="AI20" s="125"/>
      <c r="AJ20" s="125"/>
      <c r="AK20" s="125"/>
      <c r="AL20" s="125"/>
      <c r="AM20" s="125"/>
      <c r="AN20" s="125"/>
      <c r="AO20" s="125"/>
      <c r="AP20" s="125"/>
      <c r="AQ20" s="125"/>
      <c r="AR20" s="125"/>
      <c r="AS20" s="125"/>
      <c r="AT20" s="125"/>
      <c r="AU20" s="125"/>
      <c r="AV20" s="125"/>
      <c r="AW20" s="125"/>
      <c r="AX20" s="125"/>
    </row>
    <row r="21" spans="1:50" ht="11.25" customHeight="1">
      <c r="A21" s="125"/>
      <c r="B21" s="1417"/>
      <c r="C21" s="1417"/>
      <c r="D21" s="1417"/>
      <c r="E21" s="1417"/>
      <c r="F21" s="1417"/>
      <c r="G21" s="1417"/>
      <c r="H21" s="1417"/>
      <c r="I21" s="1417"/>
      <c r="J21" s="1417"/>
      <c r="K21" s="1417"/>
      <c r="L21" s="1491"/>
      <c r="M21" s="1492"/>
      <c r="N21" s="1493"/>
      <c r="O21" s="1492"/>
      <c r="P21" s="1492"/>
      <c r="Q21" s="1494"/>
      <c r="R21" s="1488"/>
      <c r="S21" s="1488"/>
      <c r="T21" s="1488"/>
      <c r="U21" s="1488"/>
      <c r="V21" s="1488"/>
      <c r="W21" s="1488"/>
      <c r="X21" s="1488"/>
      <c r="Y21" s="1488"/>
      <c r="Z21" s="1488"/>
      <c r="AA21" s="1488"/>
      <c r="AB21" s="1488"/>
      <c r="AC21" s="1488"/>
      <c r="AD21" s="125"/>
      <c r="AE21" s="125"/>
      <c r="AF21" s="125"/>
      <c r="AG21" s="125"/>
      <c r="AH21" s="125"/>
      <c r="AI21" s="125"/>
      <c r="AJ21" s="125"/>
      <c r="AK21" s="125"/>
      <c r="AL21" s="125"/>
      <c r="AM21" s="125"/>
      <c r="AN21" s="125"/>
      <c r="AO21" s="125"/>
      <c r="AP21" s="125"/>
      <c r="AQ21" s="125"/>
      <c r="AR21" s="125"/>
      <c r="AS21" s="125"/>
      <c r="AT21" s="125"/>
      <c r="AU21" s="125"/>
      <c r="AV21" s="125"/>
      <c r="AW21" s="125"/>
      <c r="AX21" s="125"/>
    </row>
    <row r="22" spans="1:50" ht="11.25" customHeight="1">
      <c r="A22" s="125"/>
      <c r="B22" s="1417" t="s">
        <v>361</v>
      </c>
      <c r="C22" s="1417"/>
      <c r="D22" s="1417"/>
      <c r="E22" s="1417"/>
      <c r="F22" s="1417"/>
      <c r="G22" s="1417"/>
      <c r="H22" s="1417"/>
      <c r="I22" s="1417"/>
      <c r="J22" s="1417"/>
      <c r="K22" s="1417"/>
      <c r="L22" s="1447"/>
      <c r="M22" s="1398"/>
      <c r="N22" s="1419" t="s">
        <v>359</v>
      </c>
      <c r="O22" s="1398"/>
      <c r="P22" s="1398"/>
      <c r="Q22" s="1400" t="s">
        <v>360</v>
      </c>
      <c r="R22" s="1488"/>
      <c r="S22" s="1488"/>
      <c r="T22" s="1488"/>
      <c r="U22" s="1488"/>
      <c r="V22" s="1488"/>
      <c r="W22" s="1488"/>
      <c r="X22" s="1488"/>
      <c r="Y22" s="1488"/>
      <c r="Z22" s="1488"/>
      <c r="AA22" s="1488"/>
      <c r="AB22" s="1488"/>
      <c r="AC22" s="1488"/>
      <c r="AD22" s="125"/>
      <c r="AE22" s="125"/>
      <c r="AF22" s="125"/>
      <c r="AG22" s="125"/>
      <c r="AH22" s="125"/>
      <c r="AI22" s="125"/>
      <c r="AJ22" s="125"/>
      <c r="AK22" s="125"/>
      <c r="AL22" s="125"/>
      <c r="AM22" s="125"/>
      <c r="AN22" s="125"/>
      <c r="AO22" s="125"/>
      <c r="AP22" s="125"/>
      <c r="AQ22" s="125"/>
      <c r="AR22" s="125"/>
      <c r="AS22" s="125"/>
      <c r="AT22" s="125"/>
      <c r="AU22" s="125"/>
      <c r="AV22" s="125"/>
      <c r="AW22" s="125"/>
      <c r="AX22" s="125"/>
    </row>
    <row r="23" spans="1:50" ht="11.25" customHeight="1">
      <c r="A23" s="125"/>
      <c r="B23" s="1417"/>
      <c r="C23" s="1417"/>
      <c r="D23" s="1417"/>
      <c r="E23" s="1417"/>
      <c r="F23" s="1417"/>
      <c r="G23" s="1417"/>
      <c r="H23" s="1417"/>
      <c r="I23" s="1417"/>
      <c r="J23" s="1417"/>
      <c r="K23" s="1417"/>
      <c r="L23" s="1468"/>
      <c r="M23" s="1436"/>
      <c r="N23" s="1455"/>
      <c r="O23" s="1436"/>
      <c r="P23" s="1436"/>
      <c r="Q23" s="1460"/>
      <c r="R23" s="1488"/>
      <c r="S23" s="1488"/>
      <c r="T23" s="1488"/>
      <c r="U23" s="1488"/>
      <c r="V23" s="1488"/>
      <c r="W23" s="1488"/>
      <c r="X23" s="1488"/>
      <c r="Y23" s="1488"/>
      <c r="Z23" s="1488"/>
      <c r="AA23" s="1488"/>
      <c r="AB23" s="1488"/>
      <c r="AC23" s="1488"/>
      <c r="AD23" s="125"/>
      <c r="AE23" s="125"/>
      <c r="AF23" s="125"/>
      <c r="AG23" s="125"/>
      <c r="AH23" s="125"/>
      <c r="AI23" s="125"/>
      <c r="AJ23" s="125"/>
      <c r="AK23" s="125"/>
      <c r="AL23" s="125"/>
      <c r="AM23" s="125"/>
      <c r="AN23" s="125"/>
      <c r="AO23" s="125"/>
      <c r="AP23" s="125"/>
      <c r="AQ23" s="125"/>
      <c r="AR23" s="125"/>
      <c r="AS23" s="125"/>
      <c r="AT23" s="125"/>
      <c r="AU23" s="125"/>
      <c r="AV23" s="125"/>
      <c r="AW23" s="125"/>
      <c r="AX23" s="125"/>
    </row>
    <row r="24" spans="1:50" ht="11.25" customHeight="1">
      <c r="A24" s="125"/>
      <c r="B24" s="129"/>
      <c r="C24" s="129"/>
      <c r="D24" s="129"/>
      <c r="E24" s="129"/>
      <c r="F24" s="129"/>
      <c r="G24" s="129"/>
      <c r="H24" s="129"/>
      <c r="I24" s="129"/>
      <c r="J24" s="129"/>
      <c r="K24" s="129"/>
      <c r="L24" s="129"/>
      <c r="M24" s="129"/>
      <c r="N24" s="129"/>
      <c r="O24" s="129"/>
      <c r="P24" s="129"/>
      <c r="Q24" s="129"/>
      <c r="R24" s="129"/>
      <c r="S24" s="129"/>
      <c r="T24" s="129"/>
      <c r="U24" s="129"/>
      <c r="V24" s="129"/>
      <c r="W24" s="129"/>
      <c r="X24" s="130"/>
      <c r="Y24" s="130"/>
      <c r="Z24" s="131"/>
      <c r="AA24" s="131"/>
      <c r="AB24" s="131"/>
      <c r="AC24" s="131"/>
      <c r="AD24" s="125"/>
      <c r="AE24" s="125"/>
      <c r="AF24" s="125"/>
      <c r="AG24" s="125"/>
      <c r="AH24" s="125"/>
      <c r="AI24" s="125"/>
      <c r="AJ24" s="125"/>
      <c r="AK24" s="125"/>
      <c r="AL24" s="125"/>
      <c r="AM24" s="125"/>
      <c r="AN24" s="125"/>
      <c r="AO24" s="125"/>
      <c r="AP24" s="125"/>
      <c r="AQ24" s="125"/>
      <c r="AR24" s="125"/>
      <c r="AS24" s="125"/>
      <c r="AT24" s="125"/>
      <c r="AU24" s="125"/>
      <c r="AV24" s="125"/>
      <c r="AW24" s="125"/>
      <c r="AX24" s="125"/>
    </row>
    <row r="25" spans="1:50" s="123" customFormat="1" ht="11.25" customHeight="1">
      <c r="A25" s="122"/>
      <c r="B25" s="341" t="s">
        <v>576</v>
      </c>
      <c r="C25" s="341"/>
      <c r="D25" s="341"/>
      <c r="E25" s="341"/>
      <c r="F25" s="341"/>
      <c r="G25" s="341"/>
      <c r="H25" s="341"/>
      <c r="I25" s="341"/>
      <c r="J25" s="341"/>
      <c r="K25" s="341"/>
      <c r="L25" s="341"/>
      <c r="M25" s="341"/>
      <c r="N25" s="341" t="s">
        <v>516</v>
      </c>
      <c r="O25" s="1489" t="e">
        <f>EDATE(運営指導予定日・添付書類一覧!$Q$2,-2)</f>
        <v>#NUM!</v>
      </c>
      <c r="P25" s="1489"/>
      <c r="Q25" s="1489"/>
      <c r="R25" s="1489"/>
      <c r="S25" s="1489"/>
      <c r="T25" s="1489"/>
      <c r="U25" s="1490" t="s">
        <v>589</v>
      </c>
      <c r="V25" s="1490"/>
      <c r="W25" s="1490"/>
      <c r="X25" s="341" t="s">
        <v>518</v>
      </c>
      <c r="Z25" s="341"/>
      <c r="AA25" s="341"/>
      <c r="AB25" s="341"/>
      <c r="AC25" s="341"/>
      <c r="AD25" s="341"/>
      <c r="AE25" s="341"/>
      <c r="AF25" s="341"/>
      <c r="AG25" s="341"/>
      <c r="AH25" s="341"/>
      <c r="AI25" s="341"/>
      <c r="AJ25" s="341"/>
      <c r="AK25" s="122"/>
      <c r="AL25" s="122"/>
      <c r="AM25" s="122"/>
      <c r="AN25" s="122"/>
      <c r="AO25" s="122"/>
      <c r="AP25" s="122"/>
      <c r="AQ25" s="122"/>
      <c r="AR25" s="122"/>
      <c r="AS25" s="122"/>
      <c r="AT25" s="122"/>
      <c r="AU25" s="122"/>
      <c r="AV25" s="122"/>
      <c r="AW25" s="122"/>
      <c r="AX25" s="122"/>
    </row>
    <row r="26" spans="1:50" s="123" customFormat="1" ht="11.25" customHeight="1">
      <c r="A26" s="122"/>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124"/>
      <c r="AL26" s="124"/>
      <c r="AM26" s="124"/>
      <c r="AN26" s="124"/>
      <c r="AO26" s="124"/>
      <c r="AP26" s="124"/>
      <c r="AQ26" s="124"/>
      <c r="AR26" s="124"/>
      <c r="AS26" s="124"/>
      <c r="AT26" s="124"/>
      <c r="AU26" s="125"/>
      <c r="AV26" s="125"/>
      <c r="AW26" s="125"/>
      <c r="AX26" s="122"/>
    </row>
    <row r="27" spans="1:50" ht="11.25" customHeight="1">
      <c r="A27" s="125"/>
      <c r="B27" s="1403" t="s">
        <v>362</v>
      </c>
      <c r="C27" s="1404"/>
      <c r="D27" s="1404"/>
      <c r="E27" s="1404"/>
      <c r="F27" s="1404"/>
      <c r="G27" s="1404"/>
      <c r="H27" s="1404"/>
      <c r="I27" s="1404"/>
      <c r="J27" s="1404"/>
      <c r="K27" s="1405"/>
      <c r="L27" s="1447"/>
      <c r="M27" s="1398"/>
      <c r="N27" s="1398"/>
      <c r="O27" s="1400" t="s">
        <v>34</v>
      </c>
      <c r="P27" s="1488"/>
      <c r="Q27" s="1488"/>
      <c r="R27" s="1488"/>
      <c r="S27" s="1488"/>
      <c r="T27" s="1488"/>
      <c r="U27" s="1488"/>
      <c r="V27" s="1488"/>
      <c r="W27" s="1488"/>
      <c r="X27" s="1488"/>
      <c r="Y27" s="1488"/>
      <c r="Z27" s="1488"/>
      <c r="AA27" s="1488"/>
      <c r="AB27" s="1488"/>
      <c r="AC27" s="1421"/>
      <c r="AD27" s="125"/>
      <c r="AE27" s="125"/>
      <c r="AF27" s="125"/>
      <c r="AG27" s="125"/>
      <c r="AH27" s="125"/>
      <c r="AI27" s="125"/>
      <c r="AJ27" s="125"/>
      <c r="AK27" s="125"/>
      <c r="AL27" s="125"/>
      <c r="AM27" s="125"/>
      <c r="AN27" s="125"/>
      <c r="AO27" s="125"/>
      <c r="AP27" s="125"/>
      <c r="AQ27" s="125"/>
      <c r="AR27" s="125"/>
      <c r="AS27" s="125"/>
      <c r="AT27" s="125"/>
      <c r="AU27" s="125"/>
      <c r="AV27" s="125"/>
      <c r="AW27" s="125"/>
      <c r="AX27" s="125"/>
    </row>
    <row r="28" spans="1:50" ht="11.25" customHeight="1">
      <c r="A28" s="125"/>
      <c r="B28" s="1406"/>
      <c r="C28" s="1407"/>
      <c r="D28" s="1407"/>
      <c r="E28" s="1407"/>
      <c r="F28" s="1407"/>
      <c r="G28" s="1407"/>
      <c r="H28" s="1407"/>
      <c r="I28" s="1407"/>
      <c r="J28" s="1407"/>
      <c r="K28" s="1408"/>
      <c r="L28" s="1468"/>
      <c r="M28" s="1436"/>
      <c r="N28" s="1436"/>
      <c r="O28" s="1460"/>
      <c r="P28" s="1488"/>
      <c r="Q28" s="1488"/>
      <c r="R28" s="1488"/>
      <c r="S28" s="1488"/>
      <c r="T28" s="1488"/>
      <c r="U28" s="1488"/>
      <c r="V28" s="1488"/>
      <c r="W28" s="1488"/>
      <c r="X28" s="1488"/>
      <c r="Y28" s="1488"/>
      <c r="Z28" s="1488"/>
      <c r="AA28" s="1488"/>
      <c r="AB28" s="1488"/>
      <c r="AC28" s="1421"/>
      <c r="AD28" s="125"/>
      <c r="AE28" s="125"/>
      <c r="AF28" s="125"/>
      <c r="AG28" s="125"/>
      <c r="AH28" s="125"/>
      <c r="AI28" s="125"/>
      <c r="AJ28" s="125"/>
      <c r="AK28" s="125"/>
      <c r="AL28" s="125"/>
      <c r="AM28" s="125"/>
      <c r="AN28" s="125"/>
      <c r="AO28" s="125"/>
      <c r="AP28" s="125"/>
      <c r="AQ28" s="125"/>
      <c r="AR28" s="125"/>
      <c r="AS28" s="125"/>
      <c r="AT28" s="125"/>
      <c r="AU28" s="125"/>
      <c r="AV28" s="125"/>
      <c r="AW28" s="125"/>
      <c r="AX28" s="125"/>
    </row>
    <row r="29" spans="1:50" ht="11.25" customHeight="1">
      <c r="A29" s="125"/>
      <c r="B29" s="1403" t="s">
        <v>363</v>
      </c>
      <c r="C29" s="1405"/>
      <c r="D29" s="1477" t="s">
        <v>364</v>
      </c>
      <c r="E29" s="1478"/>
      <c r="F29" s="1478"/>
      <c r="G29" s="1478"/>
      <c r="H29" s="1478"/>
      <c r="I29" s="1478"/>
      <c r="J29" s="1478"/>
      <c r="K29" s="1479"/>
      <c r="L29" s="1447"/>
      <c r="M29" s="1398"/>
      <c r="N29" s="1398"/>
      <c r="O29" s="1400" t="s">
        <v>34</v>
      </c>
      <c r="P29" s="1477" t="s">
        <v>365</v>
      </c>
      <c r="Q29" s="1478"/>
      <c r="R29" s="1478"/>
      <c r="S29" s="1478"/>
      <c r="T29" s="1478"/>
      <c r="U29" s="1478"/>
      <c r="V29" s="1478"/>
      <c r="W29" s="1479"/>
      <c r="X29" s="1447"/>
      <c r="Y29" s="1398"/>
      <c r="Z29" s="1398"/>
      <c r="AA29" s="1400" t="s">
        <v>34</v>
      </c>
      <c r="AB29" s="1477" t="s">
        <v>366</v>
      </c>
      <c r="AC29" s="1483"/>
      <c r="AD29" s="1483"/>
      <c r="AE29" s="1483"/>
      <c r="AF29" s="1483"/>
      <c r="AG29" s="1483"/>
      <c r="AH29" s="1483"/>
      <c r="AI29" s="1484"/>
      <c r="AJ29" s="1447"/>
      <c r="AK29" s="1398"/>
      <c r="AL29" s="1398"/>
      <c r="AM29" s="1400" t="s">
        <v>34</v>
      </c>
      <c r="AN29" s="125"/>
      <c r="AO29" s="125"/>
      <c r="AP29" s="125"/>
      <c r="AQ29" s="125"/>
      <c r="AR29" s="125"/>
      <c r="AS29" s="125"/>
      <c r="AT29" s="125"/>
      <c r="AU29" s="125"/>
      <c r="AV29" s="125"/>
      <c r="AW29" s="125"/>
      <c r="AX29" s="125"/>
    </row>
    <row r="30" spans="1:50" ht="11.25" customHeight="1">
      <c r="A30" s="125"/>
      <c r="B30" s="1406"/>
      <c r="C30" s="1408"/>
      <c r="D30" s="1480"/>
      <c r="E30" s="1481"/>
      <c r="F30" s="1481"/>
      <c r="G30" s="1481"/>
      <c r="H30" s="1481"/>
      <c r="I30" s="1481"/>
      <c r="J30" s="1481"/>
      <c r="K30" s="1482"/>
      <c r="L30" s="1468"/>
      <c r="M30" s="1436"/>
      <c r="N30" s="1436"/>
      <c r="O30" s="1460"/>
      <c r="P30" s="1480"/>
      <c r="Q30" s="1481"/>
      <c r="R30" s="1481"/>
      <c r="S30" s="1481"/>
      <c r="T30" s="1481"/>
      <c r="U30" s="1481"/>
      <c r="V30" s="1481"/>
      <c r="W30" s="1482"/>
      <c r="X30" s="1468"/>
      <c r="Y30" s="1436"/>
      <c r="Z30" s="1436"/>
      <c r="AA30" s="1460"/>
      <c r="AB30" s="1485"/>
      <c r="AC30" s="1486"/>
      <c r="AD30" s="1486"/>
      <c r="AE30" s="1486"/>
      <c r="AF30" s="1486"/>
      <c r="AG30" s="1486"/>
      <c r="AH30" s="1486"/>
      <c r="AI30" s="1487"/>
      <c r="AJ30" s="1468"/>
      <c r="AK30" s="1436"/>
      <c r="AL30" s="1436"/>
      <c r="AM30" s="1460"/>
      <c r="AN30" s="125"/>
      <c r="AO30" s="125"/>
      <c r="AP30" s="125"/>
      <c r="AQ30" s="125"/>
      <c r="AR30" s="125"/>
      <c r="AS30" s="125"/>
      <c r="AT30" s="125"/>
      <c r="AU30" s="125"/>
      <c r="AV30" s="125"/>
      <c r="AW30" s="125"/>
      <c r="AX30" s="125"/>
    </row>
    <row r="31" spans="1:50" ht="11.25" customHeight="1">
      <c r="A31" s="125"/>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row>
    <row r="32" spans="1:50" s="123" customFormat="1" ht="11.25" customHeight="1">
      <c r="A32" s="122"/>
      <c r="B32" s="1469" t="s">
        <v>367</v>
      </c>
      <c r="C32" s="1469"/>
      <c r="D32" s="1469"/>
      <c r="E32" s="1469"/>
      <c r="F32" s="1469"/>
      <c r="G32" s="1469"/>
      <c r="H32" s="1469"/>
      <c r="I32" s="1469"/>
      <c r="J32" s="1469"/>
      <c r="K32" s="1469"/>
      <c r="L32" s="1469"/>
      <c r="M32" s="1469"/>
      <c r="N32" s="1469"/>
      <c r="O32" s="1469"/>
      <c r="P32" s="1469"/>
      <c r="Q32" s="1469"/>
      <c r="R32" s="1469"/>
      <c r="S32" s="1469"/>
      <c r="T32" s="1469"/>
      <c r="U32" s="1469"/>
      <c r="V32" s="1469"/>
      <c r="W32" s="1469"/>
      <c r="X32" s="1469"/>
      <c r="Y32" s="1469"/>
      <c r="Z32" s="1469"/>
      <c r="AA32" s="1469"/>
      <c r="AB32" s="1469"/>
      <c r="AC32" s="1469"/>
      <c r="AD32" s="1469"/>
      <c r="AE32" s="1469"/>
      <c r="AF32" s="1469"/>
      <c r="AG32" s="1469"/>
      <c r="AH32" s="1469"/>
      <c r="AI32" s="1469"/>
      <c r="AJ32" s="1469"/>
      <c r="AK32" s="122"/>
      <c r="AL32" s="122"/>
      <c r="AM32" s="122"/>
      <c r="AN32" s="122"/>
      <c r="AO32" s="122"/>
      <c r="AP32" s="122"/>
      <c r="AQ32" s="122"/>
      <c r="AR32" s="122"/>
      <c r="AS32" s="122"/>
      <c r="AT32" s="122"/>
      <c r="AU32" s="122"/>
      <c r="AV32" s="122"/>
      <c r="AW32" s="122"/>
      <c r="AX32" s="122"/>
    </row>
    <row r="33" spans="1:50" s="123" customFormat="1" ht="11.25" customHeight="1">
      <c r="A33" s="122"/>
      <c r="B33" s="1475"/>
      <c r="C33" s="1475"/>
      <c r="D33" s="1475"/>
      <c r="E33" s="1475"/>
      <c r="F33" s="1475"/>
      <c r="G33" s="1475"/>
      <c r="H33" s="1475"/>
      <c r="I33" s="1475"/>
      <c r="J33" s="1475"/>
      <c r="K33" s="1475"/>
      <c r="L33" s="1475"/>
      <c r="M33" s="1475"/>
      <c r="N33" s="1475"/>
      <c r="O33" s="1475"/>
      <c r="P33" s="1475"/>
      <c r="Q33" s="1475"/>
      <c r="R33" s="1475"/>
      <c r="S33" s="1475"/>
      <c r="T33" s="1475"/>
      <c r="U33" s="1475"/>
      <c r="V33" s="1475"/>
      <c r="W33" s="1475"/>
      <c r="X33" s="1475"/>
      <c r="Y33" s="1475"/>
      <c r="Z33" s="1475"/>
      <c r="AA33" s="1475"/>
      <c r="AB33" s="1475"/>
      <c r="AC33" s="1475"/>
      <c r="AD33" s="1475"/>
      <c r="AE33" s="1475"/>
      <c r="AF33" s="1475"/>
      <c r="AG33" s="1475"/>
      <c r="AH33" s="1475"/>
      <c r="AI33" s="1475"/>
      <c r="AJ33" s="1475"/>
      <c r="AK33" s="124"/>
      <c r="AL33" s="124"/>
      <c r="AM33" s="124"/>
      <c r="AN33" s="124"/>
      <c r="AO33" s="124"/>
      <c r="AP33" s="124"/>
      <c r="AQ33" s="124"/>
      <c r="AR33" s="124"/>
      <c r="AS33" s="124"/>
      <c r="AT33" s="124"/>
      <c r="AU33" s="125"/>
      <c r="AV33" s="125"/>
      <c r="AW33" s="125"/>
      <c r="AX33" s="122"/>
    </row>
    <row r="34" spans="1:50" ht="11.25" customHeight="1">
      <c r="A34" s="125"/>
      <c r="B34" s="1403" t="s">
        <v>368</v>
      </c>
      <c r="C34" s="1404"/>
      <c r="D34" s="1404"/>
      <c r="E34" s="1404"/>
      <c r="F34" s="1404"/>
      <c r="G34" s="1404"/>
      <c r="H34" s="1404"/>
      <c r="I34" s="1404"/>
      <c r="J34" s="1404"/>
      <c r="K34" s="1405"/>
      <c r="L34" s="1447"/>
      <c r="M34" s="1398"/>
      <c r="N34" s="1433" t="s">
        <v>369</v>
      </c>
      <c r="O34" s="1433"/>
      <c r="P34" s="1433" t="s">
        <v>370</v>
      </c>
      <c r="Q34" s="1398"/>
      <c r="R34" s="1398"/>
      <c r="S34" s="1433" t="s">
        <v>371</v>
      </c>
      <c r="T34" s="1433"/>
      <c r="U34" s="1415"/>
      <c r="V34" s="1403" t="s">
        <v>372</v>
      </c>
      <c r="W34" s="1404"/>
      <c r="X34" s="1404"/>
      <c r="Y34" s="1404"/>
      <c r="Z34" s="1404"/>
      <c r="AA34" s="1404"/>
      <c r="AB34" s="1404"/>
      <c r="AC34" s="1404"/>
      <c r="AD34" s="1404"/>
      <c r="AE34" s="1405"/>
      <c r="AF34" s="1447"/>
      <c r="AG34" s="1398"/>
      <c r="AH34" s="1398"/>
      <c r="AI34" s="1398"/>
      <c r="AJ34" s="1433" t="s">
        <v>373</v>
      </c>
      <c r="AK34" s="1415"/>
      <c r="AL34" s="125"/>
      <c r="AM34" s="125"/>
      <c r="AN34" s="125"/>
      <c r="AO34" s="125"/>
      <c r="AP34" s="125"/>
      <c r="AQ34" s="125"/>
      <c r="AR34" s="125"/>
      <c r="AS34" s="125"/>
      <c r="AT34" s="125"/>
      <c r="AU34" s="125"/>
      <c r="AV34" s="125"/>
      <c r="AW34" s="125"/>
      <c r="AX34" s="125"/>
    </row>
    <row r="35" spans="1:50" ht="11.25" customHeight="1">
      <c r="A35" s="125"/>
      <c r="B35" s="1406"/>
      <c r="C35" s="1407"/>
      <c r="D35" s="1407"/>
      <c r="E35" s="1407"/>
      <c r="F35" s="1407"/>
      <c r="G35" s="1407"/>
      <c r="H35" s="1407"/>
      <c r="I35" s="1407"/>
      <c r="J35" s="1407"/>
      <c r="K35" s="1408"/>
      <c r="L35" s="1468"/>
      <c r="M35" s="1436"/>
      <c r="N35" s="1435"/>
      <c r="O35" s="1435"/>
      <c r="P35" s="1435"/>
      <c r="Q35" s="1436"/>
      <c r="R35" s="1436"/>
      <c r="S35" s="1435"/>
      <c r="T35" s="1435"/>
      <c r="U35" s="1416"/>
      <c r="V35" s="1406"/>
      <c r="W35" s="1407"/>
      <c r="X35" s="1407"/>
      <c r="Y35" s="1407"/>
      <c r="Z35" s="1407"/>
      <c r="AA35" s="1407"/>
      <c r="AB35" s="1407"/>
      <c r="AC35" s="1407"/>
      <c r="AD35" s="1407"/>
      <c r="AE35" s="1408"/>
      <c r="AF35" s="1468"/>
      <c r="AG35" s="1436"/>
      <c r="AH35" s="1436"/>
      <c r="AI35" s="1436"/>
      <c r="AJ35" s="1435"/>
      <c r="AK35" s="1416"/>
      <c r="AL35" s="125"/>
      <c r="AM35" s="125"/>
      <c r="AN35" s="125"/>
      <c r="AO35" s="125"/>
      <c r="AP35" s="125"/>
      <c r="AQ35" s="125"/>
      <c r="AR35" s="125"/>
      <c r="AS35" s="125"/>
      <c r="AT35" s="125"/>
      <c r="AU35" s="125"/>
      <c r="AV35" s="125"/>
      <c r="AW35" s="125"/>
      <c r="AX35" s="125"/>
    </row>
    <row r="36" spans="1:50" ht="11.25" customHeight="1">
      <c r="A36" s="125"/>
      <c r="B36" s="1403" t="s">
        <v>374</v>
      </c>
      <c r="C36" s="1404"/>
      <c r="D36" s="1404"/>
      <c r="E36" s="1404"/>
      <c r="F36" s="1404"/>
      <c r="G36" s="1404"/>
      <c r="H36" s="1404"/>
      <c r="I36" s="1404"/>
      <c r="J36" s="1404"/>
      <c r="K36" s="1405"/>
      <c r="L36" s="1447"/>
      <c r="M36" s="1398"/>
      <c r="N36" s="1433" t="s">
        <v>369</v>
      </c>
      <c r="O36" s="1433"/>
      <c r="P36" s="1433" t="s">
        <v>370</v>
      </c>
      <c r="Q36" s="1398"/>
      <c r="R36" s="1398"/>
      <c r="S36" s="1433" t="s">
        <v>371</v>
      </c>
      <c r="T36" s="1433"/>
      <c r="U36" s="1415"/>
      <c r="V36" s="1403" t="s">
        <v>375</v>
      </c>
      <c r="W36" s="1404"/>
      <c r="X36" s="1404"/>
      <c r="Y36" s="1404"/>
      <c r="Z36" s="1404"/>
      <c r="AA36" s="1404"/>
      <c r="AB36" s="1404"/>
      <c r="AC36" s="1404"/>
      <c r="AD36" s="1404"/>
      <c r="AE36" s="1405"/>
      <c r="AF36" s="1448"/>
      <c r="AG36" s="1399"/>
      <c r="AH36" s="1399"/>
      <c r="AI36" s="1399"/>
      <c r="AJ36" s="1449" t="s">
        <v>376</v>
      </c>
      <c r="AK36" s="1450"/>
      <c r="AL36" s="125"/>
      <c r="AM36" s="125"/>
      <c r="AN36" s="125"/>
      <c r="AO36" s="125"/>
      <c r="AP36" s="125"/>
      <c r="AQ36" s="125"/>
      <c r="AR36" s="125"/>
      <c r="AS36" s="125"/>
      <c r="AT36" s="125"/>
      <c r="AU36" s="125"/>
      <c r="AV36" s="125"/>
      <c r="AW36" s="125"/>
      <c r="AX36" s="125"/>
    </row>
    <row r="37" spans="1:50" ht="11.25" customHeight="1">
      <c r="A37" s="125"/>
      <c r="B37" s="1406"/>
      <c r="C37" s="1407"/>
      <c r="D37" s="1407"/>
      <c r="E37" s="1407"/>
      <c r="F37" s="1407"/>
      <c r="G37" s="1407"/>
      <c r="H37" s="1407"/>
      <c r="I37" s="1407"/>
      <c r="J37" s="1407"/>
      <c r="K37" s="1408"/>
      <c r="L37" s="1468"/>
      <c r="M37" s="1436"/>
      <c r="N37" s="1435"/>
      <c r="O37" s="1435"/>
      <c r="P37" s="1435"/>
      <c r="Q37" s="1436"/>
      <c r="R37" s="1436"/>
      <c r="S37" s="1435"/>
      <c r="T37" s="1435"/>
      <c r="U37" s="1416"/>
      <c r="V37" s="1406"/>
      <c r="W37" s="1407"/>
      <c r="X37" s="1407"/>
      <c r="Y37" s="1407"/>
      <c r="Z37" s="1407"/>
      <c r="AA37" s="1407"/>
      <c r="AB37" s="1407"/>
      <c r="AC37" s="1407"/>
      <c r="AD37" s="1407"/>
      <c r="AE37" s="1408"/>
      <c r="AF37" s="1468"/>
      <c r="AG37" s="1436"/>
      <c r="AH37" s="1436"/>
      <c r="AI37" s="1436"/>
      <c r="AJ37" s="1435"/>
      <c r="AK37" s="1416"/>
      <c r="AL37" s="125"/>
      <c r="AM37" s="125"/>
      <c r="AN37" s="125"/>
      <c r="AO37" s="125"/>
      <c r="AP37" s="125"/>
      <c r="AQ37" s="125"/>
      <c r="AR37" s="125"/>
      <c r="AS37" s="125"/>
      <c r="AT37" s="125"/>
      <c r="AU37" s="125"/>
      <c r="AV37" s="125"/>
      <c r="AW37" s="125"/>
      <c r="AX37" s="125"/>
    </row>
    <row r="38" spans="1:50" ht="11.25" customHeight="1">
      <c r="A38" s="125"/>
      <c r="B38" s="1403" t="s">
        <v>377</v>
      </c>
      <c r="C38" s="1404"/>
      <c r="D38" s="1404"/>
      <c r="E38" s="1404"/>
      <c r="F38" s="1404"/>
      <c r="G38" s="1404"/>
      <c r="H38" s="1404"/>
      <c r="I38" s="1404"/>
      <c r="J38" s="1404"/>
      <c r="K38" s="1405"/>
      <c r="L38" s="1447"/>
      <c r="M38" s="1398"/>
      <c r="N38" s="1433" t="s">
        <v>369</v>
      </c>
      <c r="O38" s="1433"/>
      <c r="P38" s="1433" t="s">
        <v>370</v>
      </c>
      <c r="Q38" s="1398"/>
      <c r="R38" s="1398"/>
      <c r="S38" s="1433" t="s">
        <v>371</v>
      </c>
      <c r="T38" s="1433"/>
      <c r="U38" s="141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row>
    <row r="39" spans="1:50" ht="11.25" customHeight="1">
      <c r="A39" s="125"/>
      <c r="B39" s="1406"/>
      <c r="C39" s="1407"/>
      <c r="D39" s="1407"/>
      <c r="E39" s="1407"/>
      <c r="F39" s="1407"/>
      <c r="G39" s="1407"/>
      <c r="H39" s="1407"/>
      <c r="I39" s="1407"/>
      <c r="J39" s="1407"/>
      <c r="K39" s="1408"/>
      <c r="L39" s="1468"/>
      <c r="M39" s="1436"/>
      <c r="N39" s="1435"/>
      <c r="O39" s="1435"/>
      <c r="P39" s="1435"/>
      <c r="Q39" s="1436"/>
      <c r="R39" s="1436"/>
      <c r="S39" s="1435"/>
      <c r="T39" s="1435"/>
      <c r="U39" s="1416"/>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row>
    <row r="40" spans="1:50" ht="11.25" customHeight="1">
      <c r="A40" s="125"/>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row>
    <row r="41" spans="1:50" s="123" customFormat="1" ht="11.25" customHeight="1">
      <c r="A41" s="122"/>
      <c r="B41" s="1469" t="s">
        <v>378</v>
      </c>
      <c r="C41" s="1469"/>
      <c r="D41" s="1469"/>
      <c r="E41" s="1469"/>
      <c r="F41" s="1469"/>
      <c r="G41" s="1469"/>
      <c r="H41" s="1469"/>
      <c r="I41" s="1469"/>
      <c r="J41" s="1469"/>
      <c r="K41" s="1469"/>
      <c r="L41" s="1469"/>
      <c r="M41" s="1469"/>
      <c r="N41" s="1469"/>
      <c r="O41" s="1469"/>
      <c r="P41" s="1469"/>
      <c r="Q41" s="1469"/>
      <c r="R41" s="1469"/>
      <c r="S41" s="1469"/>
      <c r="T41" s="1469"/>
      <c r="U41" s="1469"/>
      <c r="V41" s="1469"/>
      <c r="W41" s="1469"/>
      <c r="X41" s="1469"/>
      <c r="Y41" s="1469"/>
      <c r="Z41" s="1469"/>
      <c r="AA41" s="1469"/>
      <c r="AB41" s="1469"/>
      <c r="AC41" s="1469"/>
      <c r="AD41" s="1469"/>
      <c r="AE41" s="1469"/>
      <c r="AF41" s="1469"/>
      <c r="AG41" s="1469"/>
      <c r="AH41" s="1469"/>
      <c r="AI41" s="1469"/>
      <c r="AJ41" s="1469"/>
      <c r="AK41" s="122"/>
      <c r="AL41" s="122"/>
      <c r="AM41" s="122"/>
      <c r="AN41" s="122"/>
      <c r="AO41" s="122"/>
      <c r="AP41" s="122"/>
      <c r="AQ41" s="122"/>
      <c r="AR41" s="122"/>
      <c r="AS41" s="122"/>
      <c r="AT41" s="122"/>
      <c r="AU41" s="122"/>
      <c r="AV41" s="122"/>
      <c r="AW41" s="122"/>
      <c r="AX41" s="122"/>
    </row>
    <row r="42" spans="1:50" s="123" customFormat="1" ht="11.25" customHeight="1">
      <c r="A42" s="122"/>
      <c r="B42" s="1475"/>
      <c r="C42" s="1475"/>
      <c r="D42" s="1475"/>
      <c r="E42" s="1475"/>
      <c r="F42" s="1475"/>
      <c r="G42" s="1475"/>
      <c r="H42" s="1475"/>
      <c r="I42" s="1475"/>
      <c r="J42" s="1475"/>
      <c r="K42" s="1475"/>
      <c r="L42" s="1475"/>
      <c r="M42" s="1475"/>
      <c r="N42" s="1475"/>
      <c r="O42" s="1475"/>
      <c r="P42" s="1475"/>
      <c r="Q42" s="1475"/>
      <c r="R42" s="1475"/>
      <c r="S42" s="1475"/>
      <c r="T42" s="1475"/>
      <c r="U42" s="1475"/>
      <c r="V42" s="1475"/>
      <c r="W42" s="1475"/>
      <c r="X42" s="1475"/>
      <c r="Y42" s="1475"/>
      <c r="Z42" s="1475"/>
      <c r="AA42" s="1475"/>
      <c r="AB42" s="1475"/>
      <c r="AC42" s="1475"/>
      <c r="AD42" s="1475"/>
      <c r="AE42" s="1475"/>
      <c r="AF42" s="1475"/>
      <c r="AG42" s="1475"/>
      <c r="AH42" s="1475"/>
      <c r="AI42" s="1475"/>
      <c r="AJ42" s="1475"/>
      <c r="AK42" s="124"/>
      <c r="AL42" s="124"/>
      <c r="AM42" s="124"/>
      <c r="AN42" s="124"/>
      <c r="AO42" s="124"/>
      <c r="AP42" s="124"/>
      <c r="AQ42" s="124"/>
      <c r="AR42" s="124"/>
      <c r="AS42" s="124"/>
      <c r="AT42" s="124"/>
      <c r="AU42" s="125"/>
      <c r="AV42" s="125"/>
      <c r="AW42" s="125"/>
      <c r="AX42" s="122"/>
    </row>
    <row r="43" spans="1:50" s="123" customFormat="1" ht="11.25" customHeight="1">
      <c r="A43" s="122"/>
      <c r="B43" s="1476"/>
      <c r="C43" s="1476"/>
      <c r="D43" s="1476"/>
      <c r="E43" s="1476"/>
      <c r="F43" s="1476"/>
      <c r="G43" s="1476"/>
      <c r="H43" s="1476"/>
      <c r="I43" s="1476"/>
      <c r="J43" s="1476"/>
      <c r="K43" s="1476"/>
      <c r="L43" s="1403" t="s">
        <v>379</v>
      </c>
      <c r="M43" s="1404"/>
      <c r="N43" s="1404"/>
      <c r="O43" s="1404"/>
      <c r="P43" s="1404"/>
      <c r="Q43" s="1404"/>
      <c r="R43" s="1404"/>
      <c r="S43" s="1404"/>
      <c r="T43" s="1404"/>
      <c r="U43" s="1404"/>
      <c r="V43" s="1404"/>
      <c r="W43" s="1404"/>
      <c r="X43" s="1404"/>
      <c r="Y43" s="1404"/>
      <c r="Z43" s="1404"/>
      <c r="AA43" s="1404"/>
      <c r="AB43" s="1404"/>
      <c r="AC43" s="1404"/>
      <c r="AD43" s="1404"/>
      <c r="AE43" s="1404"/>
      <c r="AF43" s="1404"/>
      <c r="AG43" s="1404"/>
      <c r="AH43" s="1404"/>
      <c r="AI43" s="1405"/>
      <c r="AJ43" s="1403" t="s">
        <v>380</v>
      </c>
      <c r="AK43" s="1404"/>
      <c r="AL43" s="1404"/>
      <c r="AM43" s="1404"/>
      <c r="AN43" s="1404"/>
      <c r="AO43" s="1404"/>
      <c r="AP43" s="1404"/>
      <c r="AQ43" s="1405"/>
      <c r="AR43" s="124"/>
      <c r="AS43" s="124"/>
      <c r="AT43" s="124"/>
      <c r="AU43" s="125"/>
      <c r="AV43" s="125"/>
      <c r="AW43" s="125"/>
      <c r="AX43" s="122"/>
    </row>
    <row r="44" spans="1:50" s="123" customFormat="1" ht="11.25" customHeight="1">
      <c r="A44" s="122"/>
      <c r="B44" s="1476"/>
      <c r="C44" s="1476"/>
      <c r="D44" s="1476"/>
      <c r="E44" s="1476"/>
      <c r="F44" s="1476"/>
      <c r="G44" s="1476"/>
      <c r="H44" s="1476"/>
      <c r="I44" s="1476"/>
      <c r="J44" s="1476"/>
      <c r="K44" s="1476"/>
      <c r="L44" s="1406"/>
      <c r="M44" s="1407"/>
      <c r="N44" s="1407"/>
      <c r="O44" s="1407"/>
      <c r="P44" s="1407"/>
      <c r="Q44" s="1407"/>
      <c r="R44" s="1407"/>
      <c r="S44" s="1407"/>
      <c r="T44" s="1407"/>
      <c r="U44" s="1407"/>
      <c r="V44" s="1407"/>
      <c r="W44" s="1407"/>
      <c r="X44" s="1407"/>
      <c r="Y44" s="1407"/>
      <c r="Z44" s="1407"/>
      <c r="AA44" s="1407"/>
      <c r="AB44" s="1407"/>
      <c r="AC44" s="1407"/>
      <c r="AD44" s="1407"/>
      <c r="AE44" s="1407"/>
      <c r="AF44" s="1407"/>
      <c r="AG44" s="1407"/>
      <c r="AH44" s="1407"/>
      <c r="AI44" s="1408"/>
      <c r="AJ44" s="1406"/>
      <c r="AK44" s="1407"/>
      <c r="AL44" s="1407"/>
      <c r="AM44" s="1407"/>
      <c r="AN44" s="1407"/>
      <c r="AO44" s="1407"/>
      <c r="AP44" s="1407"/>
      <c r="AQ44" s="1408"/>
      <c r="AR44" s="124"/>
      <c r="AS44" s="124"/>
      <c r="AT44" s="124"/>
      <c r="AU44" s="125"/>
      <c r="AV44" s="125"/>
      <c r="AW44" s="125"/>
      <c r="AX44" s="122"/>
    </row>
    <row r="45" spans="1:50" ht="11.25" customHeight="1">
      <c r="A45" s="125"/>
      <c r="B45" s="1403" t="s">
        <v>381</v>
      </c>
      <c r="C45" s="1404"/>
      <c r="D45" s="1404"/>
      <c r="E45" s="1404"/>
      <c r="F45" s="1404"/>
      <c r="G45" s="1404"/>
      <c r="H45" s="1404"/>
      <c r="I45" s="1404"/>
      <c r="J45" s="1404"/>
      <c r="K45" s="1405"/>
      <c r="L45" s="1409"/>
      <c r="M45" s="1410"/>
      <c r="N45" s="1410"/>
      <c r="O45" s="1410"/>
      <c r="P45" s="1410"/>
      <c r="Q45" s="1410"/>
      <c r="R45" s="1410"/>
      <c r="S45" s="1410"/>
      <c r="T45" s="1410"/>
      <c r="U45" s="1410"/>
      <c r="V45" s="1410"/>
      <c r="W45" s="1410"/>
      <c r="X45" s="1410"/>
      <c r="Y45" s="1410"/>
      <c r="Z45" s="1410"/>
      <c r="AA45" s="1410"/>
      <c r="AB45" s="1410"/>
      <c r="AC45" s="1410"/>
      <c r="AD45" s="1410"/>
      <c r="AE45" s="1410"/>
      <c r="AF45" s="1410"/>
      <c r="AG45" s="1410"/>
      <c r="AH45" s="1410"/>
      <c r="AI45" s="1411"/>
      <c r="AJ45" s="1447"/>
      <c r="AK45" s="1398"/>
      <c r="AL45" s="1398"/>
      <c r="AM45" s="1398"/>
      <c r="AN45" s="1398"/>
      <c r="AO45" s="1419" t="s">
        <v>382</v>
      </c>
      <c r="AP45" s="1419"/>
      <c r="AQ45" s="1400"/>
      <c r="AR45" s="125"/>
      <c r="AS45" s="125"/>
      <c r="AT45" s="125"/>
      <c r="AU45" s="125"/>
      <c r="AV45" s="125"/>
      <c r="AW45" s="125"/>
      <c r="AX45" s="125"/>
    </row>
    <row r="46" spans="1:50" ht="11.25" customHeight="1">
      <c r="A46" s="125"/>
      <c r="B46" s="1406"/>
      <c r="C46" s="1407"/>
      <c r="D46" s="1407"/>
      <c r="E46" s="1407"/>
      <c r="F46" s="1407"/>
      <c r="G46" s="1407"/>
      <c r="H46" s="1407"/>
      <c r="I46" s="1407"/>
      <c r="J46" s="1407"/>
      <c r="K46" s="1408"/>
      <c r="L46" s="1412"/>
      <c r="M46" s="1413"/>
      <c r="N46" s="1413"/>
      <c r="O46" s="1413"/>
      <c r="P46" s="1413"/>
      <c r="Q46" s="1413"/>
      <c r="R46" s="1413"/>
      <c r="S46" s="1413"/>
      <c r="T46" s="1413"/>
      <c r="U46" s="1413"/>
      <c r="V46" s="1413"/>
      <c r="W46" s="1413"/>
      <c r="X46" s="1413"/>
      <c r="Y46" s="1413"/>
      <c r="Z46" s="1413"/>
      <c r="AA46" s="1413"/>
      <c r="AB46" s="1413"/>
      <c r="AC46" s="1413"/>
      <c r="AD46" s="1413"/>
      <c r="AE46" s="1413"/>
      <c r="AF46" s="1413"/>
      <c r="AG46" s="1413"/>
      <c r="AH46" s="1413"/>
      <c r="AI46" s="1414"/>
      <c r="AJ46" s="1468"/>
      <c r="AK46" s="1436"/>
      <c r="AL46" s="1436"/>
      <c r="AM46" s="1436"/>
      <c r="AN46" s="1436"/>
      <c r="AO46" s="1455"/>
      <c r="AP46" s="1455"/>
      <c r="AQ46" s="1460"/>
      <c r="AR46" s="125"/>
      <c r="AS46" s="125"/>
      <c r="AT46" s="125"/>
      <c r="AU46" s="125"/>
      <c r="AV46" s="125"/>
      <c r="AW46" s="125"/>
      <c r="AX46" s="125"/>
    </row>
    <row r="47" spans="1:50" ht="11.25" customHeight="1">
      <c r="A47" s="125"/>
      <c r="B47" s="1403" t="s">
        <v>383</v>
      </c>
      <c r="C47" s="1404"/>
      <c r="D47" s="1404"/>
      <c r="E47" s="1404"/>
      <c r="F47" s="1404"/>
      <c r="G47" s="1404"/>
      <c r="H47" s="1404"/>
      <c r="I47" s="1404"/>
      <c r="J47" s="1404"/>
      <c r="K47" s="1405"/>
      <c r="L47" s="1409"/>
      <c r="M47" s="1410"/>
      <c r="N47" s="1410"/>
      <c r="O47" s="1410"/>
      <c r="P47" s="1410"/>
      <c r="Q47" s="1410"/>
      <c r="R47" s="1410"/>
      <c r="S47" s="1410"/>
      <c r="T47" s="1410"/>
      <c r="U47" s="1410"/>
      <c r="V47" s="1410"/>
      <c r="W47" s="1410"/>
      <c r="X47" s="1410"/>
      <c r="Y47" s="1410"/>
      <c r="Z47" s="1410"/>
      <c r="AA47" s="1410"/>
      <c r="AB47" s="1410"/>
      <c r="AC47" s="1410"/>
      <c r="AD47" s="1410"/>
      <c r="AE47" s="1410"/>
      <c r="AF47" s="1410"/>
      <c r="AG47" s="1410"/>
      <c r="AH47" s="1410"/>
      <c r="AI47" s="1411"/>
      <c r="AJ47" s="1447"/>
      <c r="AK47" s="1398"/>
      <c r="AL47" s="1398"/>
      <c r="AM47" s="1398"/>
      <c r="AN47" s="1398"/>
      <c r="AO47" s="1419" t="s">
        <v>382</v>
      </c>
      <c r="AP47" s="1419"/>
      <c r="AQ47" s="1400"/>
      <c r="AR47" s="125"/>
      <c r="AS47" s="125"/>
      <c r="AT47" s="125"/>
      <c r="AU47" s="125"/>
      <c r="AV47" s="125"/>
      <c r="AW47" s="125"/>
      <c r="AX47" s="125"/>
    </row>
    <row r="48" spans="1:50" ht="11.25" customHeight="1">
      <c r="A48" s="125"/>
      <c r="B48" s="1406"/>
      <c r="C48" s="1407"/>
      <c r="D48" s="1407"/>
      <c r="E48" s="1407"/>
      <c r="F48" s="1407"/>
      <c r="G48" s="1407"/>
      <c r="H48" s="1407"/>
      <c r="I48" s="1407"/>
      <c r="J48" s="1407"/>
      <c r="K48" s="1408"/>
      <c r="L48" s="1412"/>
      <c r="M48" s="1413"/>
      <c r="N48" s="1413"/>
      <c r="O48" s="1413"/>
      <c r="P48" s="1413"/>
      <c r="Q48" s="1413"/>
      <c r="R48" s="1413"/>
      <c r="S48" s="1413"/>
      <c r="T48" s="1413"/>
      <c r="U48" s="1413"/>
      <c r="V48" s="1413"/>
      <c r="W48" s="1413"/>
      <c r="X48" s="1413"/>
      <c r="Y48" s="1413"/>
      <c r="Z48" s="1413"/>
      <c r="AA48" s="1413"/>
      <c r="AB48" s="1413"/>
      <c r="AC48" s="1413"/>
      <c r="AD48" s="1413"/>
      <c r="AE48" s="1413"/>
      <c r="AF48" s="1413"/>
      <c r="AG48" s="1413"/>
      <c r="AH48" s="1413"/>
      <c r="AI48" s="1414"/>
      <c r="AJ48" s="1468"/>
      <c r="AK48" s="1436"/>
      <c r="AL48" s="1436"/>
      <c r="AM48" s="1436"/>
      <c r="AN48" s="1436"/>
      <c r="AO48" s="1455"/>
      <c r="AP48" s="1455"/>
      <c r="AQ48" s="1460"/>
      <c r="AR48" s="125"/>
      <c r="AS48" s="125"/>
      <c r="AT48" s="125"/>
      <c r="AU48" s="125"/>
      <c r="AV48" s="125"/>
      <c r="AW48" s="125"/>
      <c r="AX48" s="125"/>
    </row>
    <row r="49" spans="1:50" ht="11.25" customHeight="1">
      <c r="A49" s="125"/>
      <c r="B49" s="1403" t="s">
        <v>384</v>
      </c>
      <c r="C49" s="1404"/>
      <c r="D49" s="1404"/>
      <c r="E49" s="1404"/>
      <c r="F49" s="1404"/>
      <c r="G49" s="1404"/>
      <c r="H49" s="1404"/>
      <c r="I49" s="1404"/>
      <c r="J49" s="1404"/>
      <c r="K49" s="1405"/>
      <c r="L49" s="1409"/>
      <c r="M49" s="1410"/>
      <c r="N49" s="1410"/>
      <c r="O49" s="1410"/>
      <c r="P49" s="1410"/>
      <c r="Q49" s="1410"/>
      <c r="R49" s="1410"/>
      <c r="S49" s="1410"/>
      <c r="T49" s="1410"/>
      <c r="U49" s="1410"/>
      <c r="V49" s="1410"/>
      <c r="W49" s="1410"/>
      <c r="X49" s="1410"/>
      <c r="Y49" s="1410"/>
      <c r="Z49" s="1410"/>
      <c r="AA49" s="1410"/>
      <c r="AB49" s="1410"/>
      <c r="AC49" s="1410"/>
      <c r="AD49" s="1410"/>
      <c r="AE49" s="1410"/>
      <c r="AF49" s="1410"/>
      <c r="AG49" s="1410"/>
      <c r="AH49" s="1410"/>
      <c r="AI49" s="1411"/>
      <c r="AJ49" s="125"/>
      <c r="AK49" s="125"/>
      <c r="AL49" s="125"/>
      <c r="AM49" s="125"/>
      <c r="AN49" s="125"/>
      <c r="AO49" s="125"/>
      <c r="AP49" s="125"/>
      <c r="AQ49" s="125"/>
      <c r="AR49" s="125"/>
      <c r="AS49" s="125"/>
      <c r="AT49" s="125"/>
      <c r="AU49" s="125"/>
      <c r="AV49" s="125"/>
      <c r="AW49" s="125"/>
      <c r="AX49" s="125"/>
    </row>
    <row r="50" spans="1:50" ht="11.25" customHeight="1">
      <c r="A50" s="125"/>
      <c r="B50" s="1406"/>
      <c r="C50" s="1407"/>
      <c r="D50" s="1407"/>
      <c r="E50" s="1407"/>
      <c r="F50" s="1407"/>
      <c r="G50" s="1407"/>
      <c r="H50" s="1407"/>
      <c r="I50" s="1407"/>
      <c r="J50" s="1407"/>
      <c r="K50" s="1408"/>
      <c r="L50" s="1412"/>
      <c r="M50" s="1413"/>
      <c r="N50" s="1413"/>
      <c r="O50" s="1413"/>
      <c r="P50" s="1413"/>
      <c r="Q50" s="1413"/>
      <c r="R50" s="1413"/>
      <c r="S50" s="1413"/>
      <c r="T50" s="1413"/>
      <c r="U50" s="1413"/>
      <c r="V50" s="1413"/>
      <c r="W50" s="1413"/>
      <c r="X50" s="1413"/>
      <c r="Y50" s="1413"/>
      <c r="Z50" s="1413"/>
      <c r="AA50" s="1413"/>
      <c r="AB50" s="1413"/>
      <c r="AC50" s="1413"/>
      <c r="AD50" s="1413"/>
      <c r="AE50" s="1413"/>
      <c r="AF50" s="1413"/>
      <c r="AG50" s="1413"/>
      <c r="AH50" s="1413"/>
      <c r="AI50" s="1414"/>
      <c r="AJ50" s="125"/>
      <c r="AK50" s="125"/>
      <c r="AL50" s="125"/>
      <c r="AM50" s="125"/>
      <c r="AN50" s="125"/>
      <c r="AO50" s="125"/>
      <c r="AP50" s="125"/>
      <c r="AQ50" s="125"/>
      <c r="AR50" s="125"/>
      <c r="AS50" s="125"/>
      <c r="AT50" s="125"/>
      <c r="AU50" s="125"/>
      <c r="AV50" s="125"/>
      <c r="AW50" s="125"/>
      <c r="AX50" s="125"/>
    </row>
    <row r="51" spans="1:50" ht="11.25" customHeight="1">
      <c r="A51" s="125"/>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row>
    <row r="52" spans="1:50" s="123" customFormat="1" ht="11.25" customHeight="1">
      <c r="A52" s="122"/>
      <c r="B52" s="1469" t="s">
        <v>385</v>
      </c>
      <c r="C52" s="1469"/>
      <c r="D52" s="1469"/>
      <c r="E52" s="1469"/>
      <c r="F52" s="1469"/>
      <c r="G52" s="1469"/>
      <c r="H52" s="1469"/>
      <c r="I52" s="1469"/>
      <c r="J52" s="1469"/>
      <c r="K52" s="1469"/>
      <c r="L52" s="1469"/>
      <c r="M52" s="1469"/>
      <c r="N52" s="1469"/>
      <c r="O52" s="1469"/>
      <c r="P52" s="1469"/>
      <c r="Q52" s="1469"/>
      <c r="R52" s="1469"/>
      <c r="S52" s="1469"/>
      <c r="T52" s="1469"/>
      <c r="U52" s="1469"/>
      <c r="V52" s="1469"/>
      <c r="W52" s="1469"/>
      <c r="X52" s="1469"/>
      <c r="Y52" s="1469"/>
      <c r="Z52" s="1469"/>
      <c r="AA52" s="1469"/>
      <c r="AB52" s="1469"/>
      <c r="AC52" s="1469"/>
      <c r="AD52" s="1469"/>
      <c r="AE52" s="1469"/>
      <c r="AF52" s="1469"/>
      <c r="AG52" s="1469"/>
      <c r="AH52" s="1469"/>
      <c r="AI52" s="1469"/>
      <c r="AJ52" s="1469"/>
      <c r="AK52" s="122"/>
      <c r="AL52" s="122"/>
      <c r="AM52" s="122"/>
      <c r="AN52" s="122"/>
      <c r="AO52" s="122"/>
      <c r="AP52" s="122"/>
      <c r="AQ52" s="122"/>
      <c r="AR52" s="122"/>
      <c r="AS52" s="122"/>
      <c r="AT52" s="122"/>
      <c r="AU52" s="122"/>
      <c r="AV52" s="122"/>
      <c r="AW52" s="122"/>
      <c r="AX52" s="122"/>
    </row>
    <row r="53" spans="1:50" s="123" customFormat="1" ht="11.25" customHeight="1">
      <c r="A53" s="122"/>
      <c r="B53" s="1469"/>
      <c r="C53" s="1469"/>
      <c r="D53" s="1469"/>
      <c r="E53" s="1469"/>
      <c r="F53" s="1469"/>
      <c r="G53" s="1469"/>
      <c r="H53" s="1469"/>
      <c r="I53" s="1469"/>
      <c r="J53" s="1469"/>
      <c r="K53" s="1469"/>
      <c r="L53" s="1469"/>
      <c r="M53" s="1469"/>
      <c r="N53" s="1469"/>
      <c r="O53" s="1469"/>
      <c r="P53" s="1469"/>
      <c r="Q53" s="1469"/>
      <c r="R53" s="1469"/>
      <c r="S53" s="1469"/>
      <c r="T53" s="1469"/>
      <c r="U53" s="1469"/>
      <c r="V53" s="1469"/>
      <c r="W53" s="1469"/>
      <c r="X53" s="1469"/>
      <c r="Y53" s="1469"/>
      <c r="Z53" s="1469"/>
      <c r="AA53" s="1469"/>
      <c r="AB53" s="1469"/>
      <c r="AC53" s="1469"/>
      <c r="AD53" s="1469"/>
      <c r="AE53" s="1469"/>
      <c r="AF53" s="1469"/>
      <c r="AG53" s="1469"/>
      <c r="AH53" s="1469"/>
      <c r="AI53" s="1469"/>
      <c r="AJ53" s="1469"/>
      <c r="AK53" s="124"/>
      <c r="AL53" s="124"/>
      <c r="AM53" s="124"/>
      <c r="AN53" s="124"/>
      <c r="AO53" s="124"/>
      <c r="AP53" s="124"/>
      <c r="AQ53" s="124"/>
      <c r="AR53" s="124"/>
      <c r="AS53" s="124"/>
      <c r="AT53" s="124"/>
      <c r="AU53" s="125"/>
      <c r="AV53" s="125"/>
      <c r="AW53" s="125"/>
      <c r="AX53" s="122"/>
    </row>
    <row r="54" spans="1:50" ht="11.25" customHeight="1">
      <c r="A54" s="125"/>
      <c r="B54" s="1456" t="s">
        <v>386</v>
      </c>
      <c r="C54" s="1457"/>
      <c r="D54" s="1457"/>
      <c r="E54" s="1457"/>
      <c r="F54" s="1457"/>
      <c r="G54" s="1457"/>
      <c r="H54" s="1457"/>
      <c r="I54" s="1457"/>
      <c r="J54" s="1457"/>
      <c r="K54" s="1457"/>
      <c r="L54" s="1457"/>
      <c r="M54" s="1457"/>
      <c r="N54" s="1457"/>
      <c r="O54" s="1457"/>
      <c r="P54" s="1457"/>
      <c r="Q54" s="1457"/>
      <c r="R54" s="1457"/>
      <c r="S54" s="1457"/>
      <c r="T54" s="1457"/>
      <c r="U54" s="1457"/>
      <c r="V54" s="1457"/>
      <c r="W54" s="1457"/>
      <c r="X54" s="1457"/>
      <c r="Y54" s="1457"/>
      <c r="Z54" s="1457"/>
      <c r="AA54" s="1458"/>
      <c r="AB54" s="1451" t="s">
        <v>95</v>
      </c>
      <c r="AC54" s="1452"/>
      <c r="AD54" s="1473"/>
      <c r="AE54" s="1417" t="s">
        <v>96</v>
      </c>
      <c r="AF54" s="1417"/>
      <c r="AG54" s="1417"/>
      <c r="AH54" s="125"/>
      <c r="AI54" s="125"/>
      <c r="AJ54" s="125"/>
      <c r="AK54" s="125"/>
      <c r="AL54" s="125"/>
      <c r="AM54" s="125"/>
      <c r="AN54" s="125"/>
      <c r="AO54" s="125"/>
      <c r="AP54" s="125"/>
      <c r="AQ54" s="125"/>
      <c r="AR54" s="125"/>
      <c r="AS54" s="125"/>
      <c r="AT54" s="125"/>
      <c r="AU54" s="125"/>
      <c r="AV54" s="125"/>
      <c r="AW54" s="125"/>
      <c r="AX54" s="125"/>
    </row>
    <row r="55" spans="1:50" ht="11.25" customHeight="1">
      <c r="A55" s="125"/>
      <c r="B55" s="1470"/>
      <c r="C55" s="1471"/>
      <c r="D55" s="1471"/>
      <c r="E55" s="1471"/>
      <c r="F55" s="1471"/>
      <c r="G55" s="1471"/>
      <c r="H55" s="1471"/>
      <c r="I55" s="1471"/>
      <c r="J55" s="1471"/>
      <c r="K55" s="1471"/>
      <c r="L55" s="1471"/>
      <c r="M55" s="1471"/>
      <c r="N55" s="1471"/>
      <c r="O55" s="1471"/>
      <c r="P55" s="1471"/>
      <c r="Q55" s="1471"/>
      <c r="R55" s="1471"/>
      <c r="S55" s="1471"/>
      <c r="T55" s="1471"/>
      <c r="U55" s="1471"/>
      <c r="V55" s="1471"/>
      <c r="W55" s="1471"/>
      <c r="X55" s="1471"/>
      <c r="Y55" s="1471"/>
      <c r="Z55" s="1471"/>
      <c r="AA55" s="1472"/>
      <c r="AB55" s="1437"/>
      <c r="AC55" s="1438"/>
      <c r="AD55" s="1474"/>
      <c r="AE55" s="1443"/>
      <c r="AF55" s="1443"/>
      <c r="AG55" s="1443"/>
      <c r="AH55" s="125"/>
      <c r="AI55" s="122" t="s">
        <v>291</v>
      </c>
      <c r="AJ55" s="125"/>
      <c r="AK55" s="125"/>
      <c r="AL55" s="125"/>
      <c r="AM55" s="125"/>
      <c r="AN55" s="125"/>
      <c r="AO55" s="125"/>
      <c r="AP55" s="125"/>
      <c r="AQ55" s="125"/>
      <c r="AR55" s="125"/>
      <c r="AS55" s="125"/>
      <c r="AT55" s="125"/>
      <c r="AU55" s="125"/>
      <c r="AV55" s="125"/>
      <c r="AW55" s="125"/>
      <c r="AX55" s="125"/>
    </row>
    <row r="56" spans="1:50" ht="11.25" customHeight="1">
      <c r="A56" s="125"/>
      <c r="B56" s="1403" t="s">
        <v>387</v>
      </c>
      <c r="C56" s="1404"/>
      <c r="D56" s="1404"/>
      <c r="E56" s="1404"/>
      <c r="F56" s="1404"/>
      <c r="G56" s="1404"/>
      <c r="H56" s="1404"/>
      <c r="I56" s="1404"/>
      <c r="J56" s="1404"/>
      <c r="K56" s="1404"/>
      <c r="L56" s="1417" t="s">
        <v>95</v>
      </c>
      <c r="M56" s="1417"/>
      <c r="N56" s="1417"/>
      <c r="O56" s="1417" t="s">
        <v>96</v>
      </c>
      <c r="P56" s="1417"/>
      <c r="Q56" s="1451"/>
      <c r="R56" s="1403" t="s">
        <v>388</v>
      </c>
      <c r="S56" s="1404"/>
      <c r="T56" s="1404"/>
      <c r="U56" s="1404"/>
      <c r="V56" s="1404"/>
      <c r="W56" s="1404"/>
      <c r="X56" s="1404"/>
      <c r="Y56" s="1404"/>
      <c r="Z56" s="1404"/>
      <c r="AA56" s="1405"/>
      <c r="AB56" s="1447"/>
      <c r="AC56" s="1398"/>
      <c r="AD56" s="1398"/>
      <c r="AE56" s="1415" t="s">
        <v>92</v>
      </c>
      <c r="AF56" s="125"/>
      <c r="AG56" s="125"/>
      <c r="AH56" s="125"/>
      <c r="AI56" s="125"/>
      <c r="AJ56" s="125"/>
      <c r="AK56" s="125"/>
      <c r="AL56" s="125"/>
      <c r="AM56" s="125"/>
      <c r="AN56" s="125"/>
      <c r="AO56" s="125"/>
      <c r="AP56" s="125"/>
      <c r="AQ56" s="125"/>
      <c r="AR56" s="125"/>
      <c r="AS56" s="125"/>
      <c r="AT56" s="125"/>
      <c r="AU56" s="125"/>
      <c r="AV56" s="125"/>
      <c r="AW56" s="125"/>
      <c r="AX56" s="125"/>
    </row>
    <row r="57" spans="1:50" ht="11.25" customHeight="1">
      <c r="A57" s="125"/>
      <c r="B57" s="1406"/>
      <c r="C57" s="1407"/>
      <c r="D57" s="1407"/>
      <c r="E57" s="1407"/>
      <c r="F57" s="1407"/>
      <c r="G57" s="1407"/>
      <c r="H57" s="1407"/>
      <c r="I57" s="1407"/>
      <c r="J57" s="1407"/>
      <c r="K57" s="1407"/>
      <c r="L57" s="1443"/>
      <c r="M57" s="1443"/>
      <c r="N57" s="1443"/>
      <c r="O57" s="1443"/>
      <c r="P57" s="1443"/>
      <c r="Q57" s="1437"/>
      <c r="R57" s="1406"/>
      <c r="S57" s="1407"/>
      <c r="T57" s="1407"/>
      <c r="U57" s="1407"/>
      <c r="V57" s="1407"/>
      <c r="W57" s="1407"/>
      <c r="X57" s="1407"/>
      <c r="Y57" s="1407"/>
      <c r="Z57" s="1407"/>
      <c r="AA57" s="1408"/>
      <c r="AB57" s="1468"/>
      <c r="AC57" s="1436"/>
      <c r="AD57" s="1436"/>
      <c r="AE57" s="1416"/>
      <c r="AF57" s="125"/>
      <c r="AG57" s="125"/>
      <c r="AH57" s="125"/>
      <c r="AI57" s="125"/>
      <c r="AJ57" s="125"/>
      <c r="AK57" s="125"/>
      <c r="AL57" s="125"/>
      <c r="AM57" s="125"/>
      <c r="AN57" s="125"/>
      <c r="AO57" s="125"/>
      <c r="AP57" s="125"/>
      <c r="AQ57" s="125"/>
      <c r="AR57" s="125"/>
      <c r="AS57" s="125"/>
      <c r="AT57" s="125"/>
      <c r="AU57" s="125"/>
      <c r="AV57" s="125"/>
      <c r="AW57" s="125"/>
      <c r="AX57" s="125"/>
    </row>
    <row r="58" spans="1:50" ht="11.25" customHeight="1">
      <c r="A58" s="125"/>
      <c r="B58" s="1403" t="s">
        <v>389</v>
      </c>
      <c r="C58" s="1404"/>
      <c r="D58" s="1404"/>
      <c r="E58" s="1404"/>
      <c r="F58" s="1404"/>
      <c r="G58" s="1404"/>
      <c r="H58" s="1404"/>
      <c r="I58" s="1404"/>
      <c r="J58" s="1404"/>
      <c r="K58" s="1404"/>
      <c r="L58" s="1417" t="s">
        <v>95</v>
      </c>
      <c r="M58" s="1417"/>
      <c r="N58" s="1417"/>
      <c r="O58" s="1417" t="s">
        <v>96</v>
      </c>
      <c r="P58" s="1417"/>
      <c r="Q58" s="1451"/>
      <c r="R58" s="1403" t="s">
        <v>390</v>
      </c>
      <c r="S58" s="1404"/>
      <c r="T58" s="1404"/>
      <c r="U58" s="1404"/>
      <c r="V58" s="1404"/>
      <c r="W58" s="1404"/>
      <c r="X58" s="1404"/>
      <c r="Y58" s="1404"/>
      <c r="Z58" s="1404"/>
      <c r="AA58" s="1405"/>
      <c r="AB58" s="1418" t="s">
        <v>457</v>
      </c>
      <c r="AC58" s="1419"/>
      <c r="AD58" s="1398"/>
      <c r="AE58" s="1398"/>
      <c r="AF58" s="1419" t="s">
        <v>178</v>
      </c>
      <c r="AG58" s="1398"/>
      <c r="AH58" s="1398"/>
      <c r="AI58" s="1419" t="s">
        <v>179</v>
      </c>
      <c r="AJ58" s="1398"/>
      <c r="AK58" s="1398"/>
      <c r="AL58" s="1400" t="s">
        <v>92</v>
      </c>
      <c r="AM58" s="125"/>
      <c r="AN58" s="125"/>
      <c r="AO58" s="125"/>
      <c r="AP58" s="125"/>
      <c r="AQ58" s="125"/>
      <c r="AR58" s="125"/>
      <c r="AS58" s="125"/>
      <c r="AT58" s="125"/>
      <c r="AU58" s="125"/>
      <c r="AV58" s="125"/>
      <c r="AW58" s="125"/>
      <c r="AX58" s="125"/>
    </row>
    <row r="59" spans="1:50" ht="11.25" customHeight="1">
      <c r="A59" s="125"/>
      <c r="B59" s="1406"/>
      <c r="C59" s="1407"/>
      <c r="D59" s="1407"/>
      <c r="E59" s="1407"/>
      <c r="F59" s="1407"/>
      <c r="G59" s="1407"/>
      <c r="H59" s="1407"/>
      <c r="I59" s="1407"/>
      <c r="J59" s="1407"/>
      <c r="K59" s="1407"/>
      <c r="L59" s="1443"/>
      <c r="M59" s="1443"/>
      <c r="N59" s="1443"/>
      <c r="O59" s="1443"/>
      <c r="P59" s="1443"/>
      <c r="Q59" s="1437"/>
      <c r="R59" s="1406"/>
      <c r="S59" s="1407"/>
      <c r="T59" s="1407"/>
      <c r="U59" s="1407"/>
      <c r="V59" s="1407"/>
      <c r="W59" s="1407"/>
      <c r="X59" s="1407"/>
      <c r="Y59" s="1407"/>
      <c r="Z59" s="1407"/>
      <c r="AA59" s="1408"/>
      <c r="AB59" s="1467"/>
      <c r="AC59" s="1455"/>
      <c r="AD59" s="1436"/>
      <c r="AE59" s="1436"/>
      <c r="AF59" s="1455"/>
      <c r="AG59" s="1436"/>
      <c r="AH59" s="1436"/>
      <c r="AI59" s="1455"/>
      <c r="AJ59" s="1436"/>
      <c r="AK59" s="1436"/>
      <c r="AL59" s="1460"/>
      <c r="AM59" s="125"/>
      <c r="AN59" s="125"/>
      <c r="AO59" s="125"/>
      <c r="AP59" s="125"/>
      <c r="AQ59" s="125"/>
      <c r="AR59" s="125"/>
      <c r="AS59" s="125"/>
      <c r="AT59" s="125"/>
      <c r="AU59" s="125"/>
      <c r="AV59" s="125"/>
      <c r="AW59" s="125"/>
      <c r="AX59" s="125"/>
    </row>
    <row r="60" spans="1:50" ht="11.25" customHeight="1">
      <c r="A60" s="125"/>
      <c r="B60" s="1456" t="s">
        <v>391</v>
      </c>
      <c r="C60" s="1404"/>
      <c r="D60" s="1404"/>
      <c r="E60" s="1404"/>
      <c r="F60" s="1404"/>
      <c r="G60" s="1404"/>
      <c r="H60" s="1404"/>
      <c r="I60" s="1404"/>
      <c r="J60" s="1404"/>
      <c r="K60" s="1404"/>
      <c r="L60" s="1417" t="s">
        <v>95</v>
      </c>
      <c r="M60" s="1417"/>
      <c r="N60" s="1417"/>
      <c r="O60" s="1417" t="s">
        <v>96</v>
      </c>
      <c r="P60" s="1417"/>
      <c r="Q60" s="1451"/>
      <c r="R60" s="1461" t="s">
        <v>392</v>
      </c>
      <c r="S60" s="1462"/>
      <c r="T60" s="1462"/>
      <c r="U60" s="1462"/>
      <c r="V60" s="1462"/>
      <c r="W60" s="1462"/>
      <c r="X60" s="1462"/>
      <c r="Y60" s="1462"/>
      <c r="Z60" s="1462"/>
      <c r="AA60" s="1463"/>
      <c r="AB60" s="1418" t="s">
        <v>457</v>
      </c>
      <c r="AC60" s="1419"/>
      <c r="AD60" s="1398"/>
      <c r="AE60" s="1398"/>
      <c r="AF60" s="1419" t="s">
        <v>178</v>
      </c>
      <c r="AG60" s="1398"/>
      <c r="AH60" s="1398"/>
      <c r="AI60" s="1419" t="s">
        <v>179</v>
      </c>
      <c r="AJ60" s="1398"/>
      <c r="AK60" s="1398"/>
      <c r="AL60" s="1400" t="s">
        <v>92</v>
      </c>
      <c r="AM60" s="125"/>
      <c r="AN60" s="125"/>
      <c r="AO60" s="125"/>
      <c r="AP60" s="125"/>
      <c r="AQ60" s="125"/>
      <c r="AR60" s="125"/>
      <c r="AS60" s="125"/>
      <c r="AT60" s="125"/>
      <c r="AU60" s="125"/>
      <c r="AV60" s="125"/>
      <c r="AW60" s="125"/>
      <c r="AX60" s="125"/>
    </row>
    <row r="61" spans="1:50" ht="11.25" customHeight="1">
      <c r="A61" s="125"/>
      <c r="B61" s="1406"/>
      <c r="C61" s="1407"/>
      <c r="D61" s="1407"/>
      <c r="E61" s="1407"/>
      <c r="F61" s="1407"/>
      <c r="G61" s="1407"/>
      <c r="H61" s="1407"/>
      <c r="I61" s="1407"/>
      <c r="J61" s="1407"/>
      <c r="K61" s="1407"/>
      <c r="L61" s="1443"/>
      <c r="M61" s="1443"/>
      <c r="N61" s="1443"/>
      <c r="O61" s="1443"/>
      <c r="P61" s="1443"/>
      <c r="Q61" s="1437"/>
      <c r="R61" s="1464"/>
      <c r="S61" s="1465"/>
      <c r="T61" s="1465"/>
      <c r="U61" s="1465"/>
      <c r="V61" s="1465"/>
      <c r="W61" s="1465"/>
      <c r="X61" s="1465"/>
      <c r="Y61" s="1465"/>
      <c r="Z61" s="1465"/>
      <c r="AA61" s="1466"/>
      <c r="AB61" s="1467"/>
      <c r="AC61" s="1455"/>
      <c r="AD61" s="1436"/>
      <c r="AE61" s="1436"/>
      <c r="AF61" s="1455"/>
      <c r="AG61" s="1436"/>
      <c r="AH61" s="1436"/>
      <c r="AI61" s="1455"/>
      <c r="AJ61" s="1436"/>
      <c r="AK61" s="1436"/>
      <c r="AL61" s="1460"/>
      <c r="AM61" s="125"/>
      <c r="AN61" s="125"/>
      <c r="AO61" s="125"/>
      <c r="AP61" s="125"/>
      <c r="AQ61" s="125"/>
      <c r="AR61" s="125"/>
      <c r="AS61" s="125"/>
      <c r="AT61" s="125"/>
      <c r="AU61" s="125"/>
      <c r="AV61" s="125"/>
      <c r="AW61" s="125"/>
      <c r="AX61" s="125"/>
    </row>
    <row r="62" spans="1:50" ht="11.25" customHeight="1">
      <c r="A62" s="125"/>
      <c r="B62" s="1403" t="s">
        <v>393</v>
      </c>
      <c r="C62" s="1404"/>
      <c r="D62" s="1404"/>
      <c r="E62" s="1404"/>
      <c r="F62" s="1404"/>
      <c r="G62" s="1404"/>
      <c r="H62" s="1404"/>
      <c r="I62" s="1404"/>
      <c r="J62" s="1404"/>
      <c r="K62" s="1405"/>
      <c r="L62" s="1447"/>
      <c r="M62" s="1398"/>
      <c r="N62" s="1398"/>
      <c r="O62" s="1433" t="s">
        <v>394</v>
      </c>
      <c r="P62" s="1433"/>
      <c r="Q62" s="1415"/>
      <c r="R62" s="1456" t="s">
        <v>600</v>
      </c>
      <c r="S62" s="1457"/>
      <c r="T62" s="1457"/>
      <c r="U62" s="1457"/>
      <c r="V62" s="1457"/>
      <c r="W62" s="1457"/>
      <c r="X62" s="1457"/>
      <c r="Y62" s="1457"/>
      <c r="Z62" s="1457"/>
      <c r="AA62" s="1458"/>
      <c r="AB62" s="1451" t="s">
        <v>95</v>
      </c>
      <c r="AC62" s="1452"/>
      <c r="AD62" s="1453"/>
      <c r="AE62" s="1454" t="s">
        <v>395</v>
      </c>
      <c r="AF62" s="1404"/>
      <c r="AG62" s="1404"/>
      <c r="AH62" s="1404"/>
      <c r="AI62" s="1405"/>
      <c r="AJ62" s="1417" t="s">
        <v>96</v>
      </c>
      <c r="AK62" s="1417"/>
      <c r="AL62" s="1417"/>
      <c r="AM62" s="125"/>
      <c r="AN62" s="125"/>
      <c r="AO62" s="125"/>
      <c r="AP62" s="125"/>
      <c r="AQ62" s="125"/>
      <c r="AR62" s="125"/>
      <c r="AS62" s="125"/>
      <c r="AT62" s="125"/>
      <c r="AU62" s="125"/>
      <c r="AV62" s="125"/>
      <c r="AW62" s="125"/>
      <c r="AX62" s="125"/>
    </row>
    <row r="63" spans="1:50" ht="11.25" customHeight="1">
      <c r="A63" s="125"/>
      <c r="B63" s="1444"/>
      <c r="C63" s="1445"/>
      <c r="D63" s="1445"/>
      <c r="E63" s="1445"/>
      <c r="F63" s="1445"/>
      <c r="G63" s="1445"/>
      <c r="H63" s="1445"/>
      <c r="I63" s="1445"/>
      <c r="J63" s="1445"/>
      <c r="K63" s="1446"/>
      <c r="L63" s="1448"/>
      <c r="M63" s="1399"/>
      <c r="N63" s="1399"/>
      <c r="O63" s="1449"/>
      <c r="P63" s="1449"/>
      <c r="Q63" s="1450"/>
      <c r="R63" s="374" t="s">
        <v>341</v>
      </c>
      <c r="S63" s="1459" t="s">
        <v>794</v>
      </c>
      <c r="T63" s="1459"/>
      <c r="U63" s="1459"/>
      <c r="V63" s="1459"/>
      <c r="W63" s="1459"/>
      <c r="X63" s="1459"/>
      <c r="Y63" s="1459"/>
      <c r="Z63" s="1459"/>
      <c r="AA63" s="375" t="s">
        <v>307</v>
      </c>
      <c r="AB63" s="1437"/>
      <c r="AC63" s="1438"/>
      <c r="AD63" s="1439"/>
      <c r="AE63" s="1440"/>
      <c r="AF63" s="1438"/>
      <c r="AG63" s="1438"/>
      <c r="AH63" s="1441" t="s">
        <v>313</v>
      </c>
      <c r="AI63" s="1442"/>
      <c r="AJ63" s="1443"/>
      <c r="AK63" s="1443"/>
      <c r="AL63" s="1443"/>
      <c r="AM63" s="125"/>
      <c r="AN63" s="125"/>
      <c r="AO63" s="125"/>
      <c r="AP63" s="125"/>
      <c r="AQ63" s="125"/>
      <c r="AR63" s="125"/>
      <c r="AS63" s="125"/>
      <c r="AT63" s="125"/>
      <c r="AU63" s="125"/>
      <c r="AV63" s="125"/>
      <c r="AW63" s="125"/>
      <c r="AX63" s="125"/>
    </row>
    <row r="64" spans="1:50" ht="11.25" customHeight="1">
      <c r="A64" s="125"/>
      <c r="B64" s="1422" t="s">
        <v>396</v>
      </c>
      <c r="C64" s="1423"/>
      <c r="D64" s="1423"/>
      <c r="E64" s="1423"/>
      <c r="F64" s="1423"/>
      <c r="G64" s="1423"/>
      <c r="H64" s="1423"/>
      <c r="I64" s="1423"/>
      <c r="J64" s="1423"/>
      <c r="K64" s="1424"/>
      <c r="L64" s="1428"/>
      <c r="M64" s="1429"/>
      <c r="N64" s="1432" t="s">
        <v>397</v>
      </c>
      <c r="O64" s="1433"/>
      <c r="P64" s="1433"/>
      <c r="Q64" s="1433"/>
      <c r="R64" s="1433"/>
      <c r="S64" s="1433"/>
      <c r="T64" s="1415"/>
      <c r="U64" s="1428"/>
      <c r="V64" s="1429"/>
      <c r="W64" s="1432" t="s">
        <v>398</v>
      </c>
      <c r="X64" s="1433"/>
      <c r="Y64" s="1433"/>
      <c r="Z64" s="1433"/>
      <c r="AA64" s="1433"/>
      <c r="AB64" s="1433"/>
      <c r="AC64" s="1415"/>
      <c r="AD64" s="1428"/>
      <c r="AE64" s="1429"/>
      <c r="AF64" s="1432" t="s">
        <v>399</v>
      </c>
      <c r="AG64" s="1433"/>
      <c r="AH64" s="1433"/>
      <c r="AI64" s="1433"/>
      <c r="AJ64" s="1433"/>
      <c r="AK64" s="1433"/>
      <c r="AL64" s="1415"/>
      <c r="AM64" s="125"/>
      <c r="AN64" s="125"/>
      <c r="AO64" s="125"/>
      <c r="AP64" s="125"/>
      <c r="AQ64" s="125"/>
      <c r="AR64" s="125"/>
      <c r="AS64" s="125"/>
      <c r="AT64" s="125"/>
      <c r="AU64" s="125"/>
      <c r="AV64" s="125"/>
      <c r="AW64" s="125"/>
      <c r="AX64" s="125"/>
    </row>
    <row r="65" spans="1:50" ht="11.25" customHeight="1">
      <c r="A65" s="125"/>
      <c r="B65" s="1425"/>
      <c r="C65" s="1426"/>
      <c r="D65" s="1426"/>
      <c r="E65" s="1426"/>
      <c r="F65" s="1426"/>
      <c r="G65" s="1426"/>
      <c r="H65" s="1426"/>
      <c r="I65" s="1426"/>
      <c r="J65" s="1426"/>
      <c r="K65" s="1427"/>
      <c r="L65" s="1430"/>
      <c r="M65" s="1431"/>
      <c r="N65" s="1434"/>
      <c r="O65" s="1435"/>
      <c r="P65" s="1435"/>
      <c r="Q65" s="1435"/>
      <c r="R65" s="1435"/>
      <c r="S65" s="1435"/>
      <c r="T65" s="1416"/>
      <c r="U65" s="1430"/>
      <c r="V65" s="1431"/>
      <c r="W65" s="1434"/>
      <c r="X65" s="1435"/>
      <c r="Y65" s="1435"/>
      <c r="Z65" s="1435"/>
      <c r="AA65" s="1435"/>
      <c r="AB65" s="1435"/>
      <c r="AC65" s="1416"/>
      <c r="AD65" s="1430"/>
      <c r="AE65" s="1431"/>
      <c r="AF65" s="1434"/>
      <c r="AG65" s="1435"/>
      <c r="AH65" s="1435"/>
      <c r="AI65" s="1435"/>
      <c r="AJ65" s="1435"/>
      <c r="AK65" s="1435"/>
      <c r="AL65" s="1416"/>
      <c r="AM65" s="125"/>
      <c r="AN65" s="122"/>
      <c r="AO65" s="125"/>
      <c r="AP65" s="125"/>
      <c r="AQ65" s="125"/>
      <c r="AR65" s="125"/>
      <c r="AS65" s="125"/>
      <c r="AT65" s="125"/>
      <c r="AU65" s="125"/>
      <c r="AV65" s="125"/>
      <c r="AW65" s="125"/>
      <c r="AX65" s="125"/>
    </row>
    <row r="66" spans="1:50" ht="11.25" customHeight="1">
      <c r="A66" s="125"/>
      <c r="B66" s="1425"/>
      <c r="C66" s="1426"/>
      <c r="D66" s="1426"/>
      <c r="E66" s="1426"/>
      <c r="F66" s="1426"/>
      <c r="G66" s="1426"/>
      <c r="H66" s="1426"/>
      <c r="I66" s="1426"/>
      <c r="J66" s="1426"/>
      <c r="K66" s="1427"/>
      <c r="L66" s="1428"/>
      <c r="M66" s="1429"/>
      <c r="N66" s="1432" t="s">
        <v>400</v>
      </c>
      <c r="O66" s="1433"/>
      <c r="P66" s="1433"/>
      <c r="Q66" s="1433"/>
      <c r="R66" s="1433"/>
      <c r="S66" s="1433"/>
      <c r="T66" s="1415"/>
      <c r="U66" s="1428"/>
      <c r="V66" s="1429"/>
      <c r="W66" s="1432" t="s">
        <v>278</v>
      </c>
      <c r="X66" s="1433"/>
      <c r="Y66" s="1433"/>
      <c r="Z66" s="1433"/>
      <c r="AA66" s="1433"/>
      <c r="AB66" s="1433" t="s">
        <v>401</v>
      </c>
      <c r="AC66" s="1398"/>
      <c r="AD66" s="1398"/>
      <c r="AE66" s="1398"/>
      <c r="AF66" s="1398"/>
      <c r="AG66" s="1398"/>
      <c r="AH66" s="1398"/>
      <c r="AI66" s="1398"/>
      <c r="AJ66" s="1398"/>
      <c r="AK66" s="1398"/>
      <c r="AL66" s="1398"/>
      <c r="AM66" s="1398"/>
      <c r="AN66" s="1398"/>
      <c r="AO66" s="1398"/>
      <c r="AP66" s="1398"/>
      <c r="AQ66" s="1398"/>
      <c r="AR66" s="1398"/>
      <c r="AS66" s="1398"/>
      <c r="AT66" s="1398"/>
      <c r="AU66" s="1398"/>
      <c r="AV66" s="1398"/>
      <c r="AW66" s="1415" t="s">
        <v>343</v>
      </c>
      <c r="AX66" s="125"/>
    </row>
    <row r="67" spans="1:50" ht="11.25" customHeight="1">
      <c r="A67" s="125"/>
      <c r="B67" s="1406"/>
      <c r="C67" s="1407"/>
      <c r="D67" s="1407"/>
      <c r="E67" s="1407"/>
      <c r="F67" s="1407"/>
      <c r="G67" s="1407"/>
      <c r="H67" s="1407"/>
      <c r="I67" s="1407"/>
      <c r="J67" s="1407"/>
      <c r="K67" s="1408"/>
      <c r="L67" s="1430"/>
      <c r="M67" s="1431"/>
      <c r="N67" s="1434"/>
      <c r="O67" s="1435"/>
      <c r="P67" s="1435"/>
      <c r="Q67" s="1435"/>
      <c r="R67" s="1435"/>
      <c r="S67" s="1435"/>
      <c r="T67" s="1416"/>
      <c r="U67" s="1430"/>
      <c r="V67" s="1431"/>
      <c r="W67" s="1434"/>
      <c r="X67" s="1435"/>
      <c r="Y67" s="1435"/>
      <c r="Z67" s="1435"/>
      <c r="AA67" s="1435"/>
      <c r="AB67" s="1435"/>
      <c r="AC67" s="1436"/>
      <c r="AD67" s="1436"/>
      <c r="AE67" s="1436"/>
      <c r="AF67" s="1436"/>
      <c r="AG67" s="1436"/>
      <c r="AH67" s="1436"/>
      <c r="AI67" s="1436"/>
      <c r="AJ67" s="1436"/>
      <c r="AK67" s="1436"/>
      <c r="AL67" s="1436"/>
      <c r="AM67" s="1436"/>
      <c r="AN67" s="1436"/>
      <c r="AO67" s="1436"/>
      <c r="AP67" s="1436"/>
      <c r="AQ67" s="1436"/>
      <c r="AR67" s="1436"/>
      <c r="AS67" s="1436"/>
      <c r="AT67" s="1436"/>
      <c r="AU67" s="1436"/>
      <c r="AV67" s="1436"/>
      <c r="AW67" s="1416"/>
      <c r="AX67" s="125"/>
    </row>
    <row r="68" spans="1:50" ht="11.25" customHeight="1">
      <c r="A68" s="125"/>
      <c r="B68" s="1403" t="s">
        <v>402</v>
      </c>
      <c r="C68" s="1404"/>
      <c r="D68" s="1404"/>
      <c r="E68" s="1404"/>
      <c r="F68" s="1404"/>
      <c r="G68" s="1404"/>
      <c r="H68" s="1404"/>
      <c r="I68" s="1404"/>
      <c r="J68" s="1404"/>
      <c r="K68" s="1404"/>
      <c r="L68" s="1417" t="s">
        <v>95</v>
      </c>
      <c r="M68" s="1417"/>
      <c r="N68" s="1417"/>
      <c r="O68" s="1417" t="s">
        <v>96</v>
      </c>
      <c r="P68" s="1417"/>
      <c r="Q68" s="1417"/>
      <c r="R68" s="1403" t="s">
        <v>403</v>
      </c>
      <c r="S68" s="1404"/>
      <c r="T68" s="1404"/>
      <c r="U68" s="1404"/>
      <c r="V68" s="1404"/>
      <c r="W68" s="1404"/>
      <c r="X68" s="1404"/>
      <c r="Y68" s="1404"/>
      <c r="Z68" s="1404"/>
      <c r="AA68" s="1405"/>
      <c r="AB68" s="1418" t="s">
        <v>457</v>
      </c>
      <c r="AC68" s="1419"/>
      <c r="AD68" s="1398"/>
      <c r="AE68" s="1398"/>
      <c r="AF68" s="1419" t="s">
        <v>178</v>
      </c>
      <c r="AG68" s="1398"/>
      <c r="AH68" s="1398"/>
      <c r="AI68" s="1419" t="s">
        <v>179</v>
      </c>
      <c r="AJ68" s="1398"/>
      <c r="AK68" s="1398"/>
      <c r="AL68" s="1400" t="s">
        <v>92</v>
      </c>
      <c r="AM68" s="125"/>
      <c r="AN68" s="125"/>
      <c r="AO68" s="125"/>
      <c r="AP68" s="125"/>
      <c r="AQ68" s="125"/>
      <c r="AR68" s="125"/>
      <c r="AS68" s="125"/>
      <c r="AT68" s="125"/>
      <c r="AU68" s="125"/>
      <c r="AV68" s="125"/>
      <c r="AW68" s="125"/>
      <c r="AX68" s="125"/>
    </row>
    <row r="69" spans="1:50" ht="11.25" customHeight="1">
      <c r="A69" s="125"/>
      <c r="B69" s="1406"/>
      <c r="C69" s="1407"/>
      <c r="D69" s="1407"/>
      <c r="E69" s="1407"/>
      <c r="F69" s="1407"/>
      <c r="G69" s="1407"/>
      <c r="H69" s="1407"/>
      <c r="I69" s="1407"/>
      <c r="J69" s="1407"/>
      <c r="K69" s="1407"/>
      <c r="L69" s="1402"/>
      <c r="M69" s="1402"/>
      <c r="N69" s="1402"/>
      <c r="O69" s="1402"/>
      <c r="P69" s="1402"/>
      <c r="Q69" s="1402"/>
      <c r="R69" s="1406"/>
      <c r="S69" s="1407"/>
      <c r="T69" s="1407"/>
      <c r="U69" s="1407"/>
      <c r="V69" s="1407"/>
      <c r="W69" s="1407"/>
      <c r="X69" s="1407"/>
      <c r="Y69" s="1407"/>
      <c r="Z69" s="1407"/>
      <c r="AA69" s="1408"/>
      <c r="AB69" s="1420"/>
      <c r="AC69" s="1421"/>
      <c r="AD69" s="1399"/>
      <c r="AE69" s="1399"/>
      <c r="AF69" s="1421"/>
      <c r="AG69" s="1399"/>
      <c r="AH69" s="1399"/>
      <c r="AI69" s="1421"/>
      <c r="AJ69" s="1399"/>
      <c r="AK69" s="1399"/>
      <c r="AL69" s="1401"/>
      <c r="AM69" s="125"/>
      <c r="AN69" s="125"/>
      <c r="AO69" s="125"/>
      <c r="AP69" s="125"/>
      <c r="AQ69" s="125"/>
      <c r="AR69" s="125"/>
      <c r="AS69" s="125"/>
      <c r="AT69" s="125"/>
      <c r="AU69" s="125"/>
      <c r="AV69" s="125"/>
      <c r="AW69" s="125"/>
      <c r="AX69" s="125"/>
    </row>
    <row r="70" spans="1:50" ht="11.25" customHeight="1">
      <c r="A70" s="125"/>
      <c r="B70" s="1403" t="s">
        <v>404</v>
      </c>
      <c r="C70" s="1404"/>
      <c r="D70" s="1404"/>
      <c r="E70" s="1404"/>
      <c r="F70" s="1404"/>
      <c r="G70" s="1404"/>
      <c r="H70" s="1404"/>
      <c r="I70" s="1404"/>
      <c r="J70" s="1404"/>
      <c r="K70" s="1405"/>
      <c r="L70" s="1409"/>
      <c r="M70" s="1410"/>
      <c r="N70" s="1410"/>
      <c r="O70" s="1410"/>
      <c r="P70" s="1410"/>
      <c r="Q70" s="1410"/>
      <c r="R70" s="1410"/>
      <c r="S70" s="1410"/>
      <c r="T70" s="1410"/>
      <c r="U70" s="1410"/>
      <c r="V70" s="1410"/>
      <c r="W70" s="1410"/>
      <c r="X70" s="1410"/>
      <c r="Y70" s="1410"/>
      <c r="Z70" s="1410"/>
      <c r="AA70" s="1410"/>
      <c r="AB70" s="1410"/>
      <c r="AC70" s="1410"/>
      <c r="AD70" s="1410"/>
      <c r="AE70" s="1410"/>
      <c r="AF70" s="1410"/>
      <c r="AG70" s="1410"/>
      <c r="AH70" s="1410"/>
      <c r="AI70" s="1410"/>
      <c r="AJ70" s="1410"/>
      <c r="AK70" s="1410"/>
      <c r="AL70" s="1410"/>
      <c r="AM70" s="1410"/>
      <c r="AN70" s="1410"/>
      <c r="AO70" s="1410"/>
      <c r="AP70" s="1410"/>
      <c r="AQ70" s="1410"/>
      <c r="AR70" s="1410"/>
      <c r="AS70" s="1410"/>
      <c r="AT70" s="1410"/>
      <c r="AU70" s="1410"/>
      <c r="AV70" s="1410"/>
      <c r="AW70" s="1411"/>
      <c r="AX70" s="125"/>
    </row>
    <row r="71" spans="1:50" ht="11.25" customHeight="1">
      <c r="A71" s="125"/>
      <c r="B71" s="1406"/>
      <c r="C71" s="1407"/>
      <c r="D71" s="1407"/>
      <c r="E71" s="1407"/>
      <c r="F71" s="1407"/>
      <c r="G71" s="1407"/>
      <c r="H71" s="1407"/>
      <c r="I71" s="1407"/>
      <c r="J71" s="1407"/>
      <c r="K71" s="1408"/>
      <c r="L71" s="1412"/>
      <c r="M71" s="1413"/>
      <c r="N71" s="1413"/>
      <c r="O71" s="1413"/>
      <c r="P71" s="1413"/>
      <c r="Q71" s="1413"/>
      <c r="R71" s="1413"/>
      <c r="S71" s="1413"/>
      <c r="T71" s="1413"/>
      <c r="U71" s="1413"/>
      <c r="V71" s="1413"/>
      <c r="W71" s="1413"/>
      <c r="X71" s="1413"/>
      <c r="Y71" s="1413"/>
      <c r="Z71" s="1413"/>
      <c r="AA71" s="1413"/>
      <c r="AB71" s="1413"/>
      <c r="AC71" s="1413"/>
      <c r="AD71" s="1413"/>
      <c r="AE71" s="1413"/>
      <c r="AF71" s="1413"/>
      <c r="AG71" s="1413"/>
      <c r="AH71" s="1413"/>
      <c r="AI71" s="1413"/>
      <c r="AJ71" s="1413"/>
      <c r="AK71" s="1413"/>
      <c r="AL71" s="1413"/>
      <c r="AM71" s="1413"/>
      <c r="AN71" s="1413"/>
      <c r="AO71" s="1413"/>
      <c r="AP71" s="1413"/>
      <c r="AQ71" s="1413"/>
      <c r="AR71" s="1413"/>
      <c r="AS71" s="1413"/>
      <c r="AT71" s="1413"/>
      <c r="AU71" s="1413"/>
      <c r="AV71" s="1413"/>
      <c r="AW71" s="1414"/>
      <c r="AX71" s="125"/>
    </row>
    <row r="72" spans="1:50" ht="11.25" customHeight="1">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row>
    <row r="73" spans="1:50" ht="11.25" customHeight="1">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row>
    <row r="74" spans="1:50" ht="11.25" customHeight="1">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row>
  </sheetData>
  <mergeCells count="189">
    <mergeCell ref="A1:AB2"/>
    <mergeCell ref="B3:AJ4"/>
    <mergeCell ref="B5:K7"/>
    <mergeCell ref="L5:AW7"/>
    <mergeCell ref="B8:K9"/>
    <mergeCell ref="L8:N8"/>
    <mergeCell ref="O8:Q8"/>
    <mergeCell ref="L9:N9"/>
    <mergeCell ref="O9:Q9"/>
    <mergeCell ref="AD11:AI11"/>
    <mergeCell ref="B12:C17"/>
    <mergeCell ref="D12:K13"/>
    <mergeCell ref="L12:AW13"/>
    <mergeCell ref="D14:K15"/>
    <mergeCell ref="L14:Y15"/>
    <mergeCell ref="Z14:AG15"/>
    <mergeCell ref="AH14:AW15"/>
    <mergeCell ref="D16:Q17"/>
    <mergeCell ref="R16:AW17"/>
    <mergeCell ref="B11:K11"/>
    <mergeCell ref="L11:M11"/>
    <mergeCell ref="N11:S11"/>
    <mergeCell ref="T11:U11"/>
    <mergeCell ref="V11:AA11"/>
    <mergeCell ref="AB11:AC11"/>
    <mergeCell ref="AC20:AC21"/>
    <mergeCell ref="B22:K23"/>
    <mergeCell ref="L22:M23"/>
    <mergeCell ref="N22:N23"/>
    <mergeCell ref="O22:P23"/>
    <mergeCell ref="Q22:Q23"/>
    <mergeCell ref="R22:S23"/>
    <mergeCell ref="T22:T23"/>
    <mergeCell ref="U22:V23"/>
    <mergeCell ref="W22:W23"/>
    <mergeCell ref="T20:T21"/>
    <mergeCell ref="U20:V21"/>
    <mergeCell ref="W20:W21"/>
    <mergeCell ref="X20:Y21"/>
    <mergeCell ref="Z20:Z21"/>
    <mergeCell ref="AA20:AB21"/>
    <mergeCell ref="B20:K21"/>
    <mergeCell ref="L20:M21"/>
    <mergeCell ref="N20:N21"/>
    <mergeCell ref="O20:P21"/>
    <mergeCell ref="Q20:Q21"/>
    <mergeCell ref="R20:S21"/>
    <mergeCell ref="X22:Y23"/>
    <mergeCell ref="Z22:Z23"/>
    <mergeCell ref="AA22:AB23"/>
    <mergeCell ref="AC22:AC23"/>
    <mergeCell ref="B27:K28"/>
    <mergeCell ref="L27:N28"/>
    <mergeCell ref="O27:O28"/>
    <mergeCell ref="P27:Y28"/>
    <mergeCell ref="Z27:AB28"/>
    <mergeCell ref="AC27:AC28"/>
    <mergeCell ref="O25:T25"/>
    <mergeCell ref="U25:W25"/>
    <mergeCell ref="AM29:AM30"/>
    <mergeCell ref="B32:AJ33"/>
    <mergeCell ref="B34:K35"/>
    <mergeCell ref="L34:M35"/>
    <mergeCell ref="N34:O35"/>
    <mergeCell ref="P34:P35"/>
    <mergeCell ref="Q34:R35"/>
    <mergeCell ref="S34:U35"/>
    <mergeCell ref="V34:AE35"/>
    <mergeCell ref="B29:C30"/>
    <mergeCell ref="D29:K30"/>
    <mergeCell ref="L29:N30"/>
    <mergeCell ref="O29:O30"/>
    <mergeCell ref="P29:W30"/>
    <mergeCell ref="X29:Z30"/>
    <mergeCell ref="AA29:AA30"/>
    <mergeCell ref="AB29:AI30"/>
    <mergeCell ref="AJ29:AL30"/>
    <mergeCell ref="AJ36:AK37"/>
    <mergeCell ref="B38:K39"/>
    <mergeCell ref="L38:M39"/>
    <mergeCell ref="N38:O39"/>
    <mergeCell ref="P38:P39"/>
    <mergeCell ref="Q38:R39"/>
    <mergeCell ref="S38:U39"/>
    <mergeCell ref="AF34:AI35"/>
    <mergeCell ref="AJ34:AK35"/>
    <mergeCell ref="B36:K37"/>
    <mergeCell ref="L36:M37"/>
    <mergeCell ref="N36:O37"/>
    <mergeCell ref="P36:P37"/>
    <mergeCell ref="Q36:R37"/>
    <mergeCell ref="S36:U37"/>
    <mergeCell ref="V36:AE37"/>
    <mergeCell ref="AF36:AI37"/>
    <mergeCell ref="B47:K48"/>
    <mergeCell ref="L47:AI48"/>
    <mergeCell ref="AJ47:AN48"/>
    <mergeCell ref="AO47:AQ48"/>
    <mergeCell ref="B49:K50"/>
    <mergeCell ref="L49:AI50"/>
    <mergeCell ref="B41:AJ42"/>
    <mergeCell ref="B43:K44"/>
    <mergeCell ref="L43:AI44"/>
    <mergeCell ref="AJ43:AQ44"/>
    <mergeCell ref="B45:K46"/>
    <mergeCell ref="L45:AI46"/>
    <mergeCell ref="AJ45:AN46"/>
    <mergeCell ref="AO45:AQ46"/>
    <mergeCell ref="B56:K57"/>
    <mergeCell ref="L56:N56"/>
    <mergeCell ref="O56:Q56"/>
    <mergeCell ref="R56:AA57"/>
    <mergeCell ref="AB56:AD57"/>
    <mergeCell ref="AE56:AE57"/>
    <mergeCell ref="L57:N57"/>
    <mergeCell ref="O57:Q57"/>
    <mergeCell ref="B52:AJ53"/>
    <mergeCell ref="B54:AA55"/>
    <mergeCell ref="AB54:AD54"/>
    <mergeCell ref="AE54:AG54"/>
    <mergeCell ref="AB55:AD55"/>
    <mergeCell ref="AE55:AG55"/>
    <mergeCell ref="AF58:AF59"/>
    <mergeCell ref="AG58:AH59"/>
    <mergeCell ref="AI58:AI59"/>
    <mergeCell ref="AJ58:AK59"/>
    <mergeCell ref="AL58:AL59"/>
    <mergeCell ref="L59:N59"/>
    <mergeCell ref="O59:Q59"/>
    <mergeCell ref="B58:K59"/>
    <mergeCell ref="L58:N58"/>
    <mergeCell ref="O58:Q58"/>
    <mergeCell ref="R58:AA59"/>
    <mergeCell ref="AB58:AC59"/>
    <mergeCell ref="AD58:AE59"/>
    <mergeCell ref="AJ60:AK61"/>
    <mergeCell ref="AL60:AL61"/>
    <mergeCell ref="L61:N61"/>
    <mergeCell ref="O61:Q61"/>
    <mergeCell ref="B60:K61"/>
    <mergeCell ref="L60:N60"/>
    <mergeCell ref="O60:Q60"/>
    <mergeCell ref="R60:AA61"/>
    <mergeCell ref="AB60:AC61"/>
    <mergeCell ref="AD60:AE61"/>
    <mergeCell ref="B62:K63"/>
    <mergeCell ref="L62:N63"/>
    <mergeCell ref="O62:Q63"/>
    <mergeCell ref="AB62:AD62"/>
    <mergeCell ref="AE62:AI62"/>
    <mergeCell ref="AF60:AF61"/>
    <mergeCell ref="AG60:AH61"/>
    <mergeCell ref="AI60:AI61"/>
    <mergeCell ref="R62:AA62"/>
    <mergeCell ref="S63:Z63"/>
    <mergeCell ref="AC66:AV67"/>
    <mergeCell ref="AJ62:AL62"/>
    <mergeCell ref="AB63:AD63"/>
    <mergeCell ref="AE63:AG63"/>
    <mergeCell ref="AH63:AI63"/>
    <mergeCell ref="AJ63:AL63"/>
    <mergeCell ref="L64:M65"/>
    <mergeCell ref="N64:T65"/>
    <mergeCell ref="U64:V65"/>
    <mergeCell ref="W64:AC65"/>
    <mergeCell ref="AJ68:AK69"/>
    <mergeCell ref="AL68:AL69"/>
    <mergeCell ref="L69:N69"/>
    <mergeCell ref="O69:Q69"/>
    <mergeCell ref="B70:K71"/>
    <mergeCell ref="L70:AW71"/>
    <mergeCell ref="AW66:AW67"/>
    <mergeCell ref="B68:K69"/>
    <mergeCell ref="L68:N68"/>
    <mergeCell ref="O68:Q68"/>
    <mergeCell ref="R68:AA69"/>
    <mergeCell ref="AB68:AC69"/>
    <mergeCell ref="AD68:AE69"/>
    <mergeCell ref="AF68:AF69"/>
    <mergeCell ref="AG68:AH69"/>
    <mergeCell ref="AI68:AI69"/>
    <mergeCell ref="B64:K67"/>
    <mergeCell ref="AD64:AE65"/>
    <mergeCell ref="AF64:AL65"/>
    <mergeCell ref="L66:M67"/>
    <mergeCell ref="N66:T67"/>
    <mergeCell ref="U66:V67"/>
    <mergeCell ref="W66:AA67"/>
    <mergeCell ref="AB66:AB67"/>
  </mergeCells>
  <phoneticPr fontId="3"/>
  <pageMargins left="0.59055118110236227" right="0.39370078740157483" top="0.39370078740157483" bottom="0.39370078740157483" header="0.51181102362204722" footer="0.19685039370078741"/>
  <pageSetup paperSize="9" scale="91" orientation="portrait" r:id="rId1"/>
  <headerFooter alignWithMargins="0">
    <oddFooter xml:space="preserve">&amp;R12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L65543:Q65543 JH65543:JM65543 TD65543:TI65543 ACZ65543:ADE65543 AMV65543:ANA65543 AWR65543:AWW65543 BGN65543:BGS65543 BQJ65543:BQO65543 CAF65543:CAK65543 CKB65543:CKG65543 CTX65543:CUC65543 DDT65543:DDY65543 DNP65543:DNU65543 DXL65543:DXQ65543 EHH65543:EHM65543 ERD65543:ERI65543 FAZ65543:FBE65543 FKV65543:FLA65543 FUR65543:FUW65543 GEN65543:GES65543 GOJ65543:GOO65543 GYF65543:GYK65543 HIB65543:HIG65543 HRX65543:HSC65543 IBT65543:IBY65543 ILP65543:ILU65543 IVL65543:IVQ65543 JFH65543:JFM65543 JPD65543:JPI65543 JYZ65543:JZE65543 KIV65543:KJA65543 KSR65543:KSW65543 LCN65543:LCS65543 LMJ65543:LMO65543 LWF65543:LWK65543 MGB65543:MGG65543 MPX65543:MQC65543 MZT65543:MZY65543 NJP65543:NJU65543 NTL65543:NTQ65543 ODH65543:ODM65543 OND65543:ONI65543 OWZ65543:OXE65543 PGV65543:PHA65543 PQR65543:PQW65543 QAN65543:QAS65543 QKJ65543:QKO65543 QUF65543:QUK65543 REB65543:REG65543 RNX65543:ROC65543 RXT65543:RXY65543 SHP65543:SHU65543 SRL65543:SRQ65543 TBH65543:TBM65543 TLD65543:TLI65543 TUZ65543:TVE65543 UEV65543:UFA65543 UOR65543:UOW65543 UYN65543:UYS65543 VIJ65543:VIO65543 VSF65543:VSK65543 WCB65543:WCG65543 WLX65543:WMC65543 WVT65543:WVY65543 L131079:Q131079 JH131079:JM131079 TD131079:TI131079 ACZ131079:ADE131079 AMV131079:ANA131079 AWR131079:AWW131079 BGN131079:BGS131079 BQJ131079:BQO131079 CAF131079:CAK131079 CKB131079:CKG131079 CTX131079:CUC131079 DDT131079:DDY131079 DNP131079:DNU131079 DXL131079:DXQ131079 EHH131079:EHM131079 ERD131079:ERI131079 FAZ131079:FBE131079 FKV131079:FLA131079 FUR131079:FUW131079 GEN131079:GES131079 GOJ131079:GOO131079 GYF131079:GYK131079 HIB131079:HIG131079 HRX131079:HSC131079 IBT131079:IBY131079 ILP131079:ILU131079 IVL131079:IVQ131079 JFH131079:JFM131079 JPD131079:JPI131079 JYZ131079:JZE131079 KIV131079:KJA131079 KSR131079:KSW131079 LCN131079:LCS131079 LMJ131079:LMO131079 LWF131079:LWK131079 MGB131079:MGG131079 MPX131079:MQC131079 MZT131079:MZY131079 NJP131079:NJU131079 NTL131079:NTQ131079 ODH131079:ODM131079 OND131079:ONI131079 OWZ131079:OXE131079 PGV131079:PHA131079 PQR131079:PQW131079 QAN131079:QAS131079 QKJ131079:QKO131079 QUF131079:QUK131079 REB131079:REG131079 RNX131079:ROC131079 RXT131079:RXY131079 SHP131079:SHU131079 SRL131079:SRQ131079 TBH131079:TBM131079 TLD131079:TLI131079 TUZ131079:TVE131079 UEV131079:UFA131079 UOR131079:UOW131079 UYN131079:UYS131079 VIJ131079:VIO131079 VSF131079:VSK131079 WCB131079:WCG131079 WLX131079:WMC131079 WVT131079:WVY131079 L196615:Q196615 JH196615:JM196615 TD196615:TI196615 ACZ196615:ADE196615 AMV196615:ANA196615 AWR196615:AWW196615 BGN196615:BGS196615 BQJ196615:BQO196615 CAF196615:CAK196615 CKB196615:CKG196615 CTX196615:CUC196615 DDT196615:DDY196615 DNP196615:DNU196615 DXL196615:DXQ196615 EHH196615:EHM196615 ERD196615:ERI196615 FAZ196615:FBE196615 FKV196615:FLA196615 FUR196615:FUW196615 GEN196615:GES196615 GOJ196615:GOO196615 GYF196615:GYK196615 HIB196615:HIG196615 HRX196615:HSC196615 IBT196615:IBY196615 ILP196615:ILU196615 IVL196615:IVQ196615 JFH196615:JFM196615 JPD196615:JPI196615 JYZ196615:JZE196615 KIV196615:KJA196615 KSR196615:KSW196615 LCN196615:LCS196615 LMJ196615:LMO196615 LWF196615:LWK196615 MGB196615:MGG196615 MPX196615:MQC196615 MZT196615:MZY196615 NJP196615:NJU196615 NTL196615:NTQ196615 ODH196615:ODM196615 OND196615:ONI196615 OWZ196615:OXE196615 PGV196615:PHA196615 PQR196615:PQW196615 QAN196615:QAS196615 QKJ196615:QKO196615 QUF196615:QUK196615 REB196615:REG196615 RNX196615:ROC196615 RXT196615:RXY196615 SHP196615:SHU196615 SRL196615:SRQ196615 TBH196615:TBM196615 TLD196615:TLI196615 TUZ196615:TVE196615 UEV196615:UFA196615 UOR196615:UOW196615 UYN196615:UYS196615 VIJ196615:VIO196615 VSF196615:VSK196615 WCB196615:WCG196615 WLX196615:WMC196615 WVT196615:WVY196615 L262151:Q262151 JH262151:JM262151 TD262151:TI262151 ACZ262151:ADE262151 AMV262151:ANA262151 AWR262151:AWW262151 BGN262151:BGS262151 BQJ262151:BQO262151 CAF262151:CAK262151 CKB262151:CKG262151 CTX262151:CUC262151 DDT262151:DDY262151 DNP262151:DNU262151 DXL262151:DXQ262151 EHH262151:EHM262151 ERD262151:ERI262151 FAZ262151:FBE262151 FKV262151:FLA262151 FUR262151:FUW262151 GEN262151:GES262151 GOJ262151:GOO262151 GYF262151:GYK262151 HIB262151:HIG262151 HRX262151:HSC262151 IBT262151:IBY262151 ILP262151:ILU262151 IVL262151:IVQ262151 JFH262151:JFM262151 JPD262151:JPI262151 JYZ262151:JZE262151 KIV262151:KJA262151 KSR262151:KSW262151 LCN262151:LCS262151 LMJ262151:LMO262151 LWF262151:LWK262151 MGB262151:MGG262151 MPX262151:MQC262151 MZT262151:MZY262151 NJP262151:NJU262151 NTL262151:NTQ262151 ODH262151:ODM262151 OND262151:ONI262151 OWZ262151:OXE262151 PGV262151:PHA262151 PQR262151:PQW262151 QAN262151:QAS262151 QKJ262151:QKO262151 QUF262151:QUK262151 REB262151:REG262151 RNX262151:ROC262151 RXT262151:RXY262151 SHP262151:SHU262151 SRL262151:SRQ262151 TBH262151:TBM262151 TLD262151:TLI262151 TUZ262151:TVE262151 UEV262151:UFA262151 UOR262151:UOW262151 UYN262151:UYS262151 VIJ262151:VIO262151 VSF262151:VSK262151 WCB262151:WCG262151 WLX262151:WMC262151 WVT262151:WVY262151 L327687:Q327687 JH327687:JM327687 TD327687:TI327687 ACZ327687:ADE327687 AMV327687:ANA327687 AWR327687:AWW327687 BGN327687:BGS327687 BQJ327687:BQO327687 CAF327687:CAK327687 CKB327687:CKG327687 CTX327687:CUC327687 DDT327687:DDY327687 DNP327687:DNU327687 DXL327687:DXQ327687 EHH327687:EHM327687 ERD327687:ERI327687 FAZ327687:FBE327687 FKV327687:FLA327687 FUR327687:FUW327687 GEN327687:GES327687 GOJ327687:GOO327687 GYF327687:GYK327687 HIB327687:HIG327687 HRX327687:HSC327687 IBT327687:IBY327687 ILP327687:ILU327687 IVL327687:IVQ327687 JFH327687:JFM327687 JPD327687:JPI327687 JYZ327687:JZE327687 KIV327687:KJA327687 KSR327687:KSW327687 LCN327687:LCS327687 LMJ327687:LMO327687 LWF327687:LWK327687 MGB327687:MGG327687 MPX327687:MQC327687 MZT327687:MZY327687 NJP327687:NJU327687 NTL327687:NTQ327687 ODH327687:ODM327687 OND327687:ONI327687 OWZ327687:OXE327687 PGV327687:PHA327687 PQR327687:PQW327687 QAN327687:QAS327687 QKJ327687:QKO327687 QUF327687:QUK327687 REB327687:REG327687 RNX327687:ROC327687 RXT327687:RXY327687 SHP327687:SHU327687 SRL327687:SRQ327687 TBH327687:TBM327687 TLD327687:TLI327687 TUZ327687:TVE327687 UEV327687:UFA327687 UOR327687:UOW327687 UYN327687:UYS327687 VIJ327687:VIO327687 VSF327687:VSK327687 WCB327687:WCG327687 WLX327687:WMC327687 WVT327687:WVY327687 L393223:Q393223 JH393223:JM393223 TD393223:TI393223 ACZ393223:ADE393223 AMV393223:ANA393223 AWR393223:AWW393223 BGN393223:BGS393223 BQJ393223:BQO393223 CAF393223:CAK393223 CKB393223:CKG393223 CTX393223:CUC393223 DDT393223:DDY393223 DNP393223:DNU393223 DXL393223:DXQ393223 EHH393223:EHM393223 ERD393223:ERI393223 FAZ393223:FBE393223 FKV393223:FLA393223 FUR393223:FUW393223 GEN393223:GES393223 GOJ393223:GOO393223 GYF393223:GYK393223 HIB393223:HIG393223 HRX393223:HSC393223 IBT393223:IBY393223 ILP393223:ILU393223 IVL393223:IVQ393223 JFH393223:JFM393223 JPD393223:JPI393223 JYZ393223:JZE393223 KIV393223:KJA393223 KSR393223:KSW393223 LCN393223:LCS393223 LMJ393223:LMO393223 LWF393223:LWK393223 MGB393223:MGG393223 MPX393223:MQC393223 MZT393223:MZY393223 NJP393223:NJU393223 NTL393223:NTQ393223 ODH393223:ODM393223 OND393223:ONI393223 OWZ393223:OXE393223 PGV393223:PHA393223 PQR393223:PQW393223 QAN393223:QAS393223 QKJ393223:QKO393223 QUF393223:QUK393223 REB393223:REG393223 RNX393223:ROC393223 RXT393223:RXY393223 SHP393223:SHU393223 SRL393223:SRQ393223 TBH393223:TBM393223 TLD393223:TLI393223 TUZ393223:TVE393223 UEV393223:UFA393223 UOR393223:UOW393223 UYN393223:UYS393223 VIJ393223:VIO393223 VSF393223:VSK393223 WCB393223:WCG393223 WLX393223:WMC393223 WVT393223:WVY393223 L458759:Q458759 JH458759:JM458759 TD458759:TI458759 ACZ458759:ADE458759 AMV458759:ANA458759 AWR458759:AWW458759 BGN458759:BGS458759 BQJ458759:BQO458759 CAF458759:CAK458759 CKB458759:CKG458759 CTX458759:CUC458759 DDT458759:DDY458759 DNP458759:DNU458759 DXL458759:DXQ458759 EHH458759:EHM458759 ERD458759:ERI458759 FAZ458759:FBE458759 FKV458759:FLA458759 FUR458759:FUW458759 GEN458759:GES458759 GOJ458759:GOO458759 GYF458759:GYK458759 HIB458759:HIG458759 HRX458759:HSC458759 IBT458759:IBY458759 ILP458759:ILU458759 IVL458759:IVQ458759 JFH458759:JFM458759 JPD458759:JPI458759 JYZ458759:JZE458759 KIV458759:KJA458759 KSR458759:KSW458759 LCN458759:LCS458759 LMJ458759:LMO458759 LWF458759:LWK458759 MGB458759:MGG458759 MPX458759:MQC458759 MZT458759:MZY458759 NJP458759:NJU458759 NTL458759:NTQ458759 ODH458759:ODM458759 OND458759:ONI458759 OWZ458759:OXE458759 PGV458759:PHA458759 PQR458759:PQW458759 QAN458759:QAS458759 QKJ458759:QKO458759 QUF458759:QUK458759 REB458759:REG458759 RNX458759:ROC458759 RXT458759:RXY458759 SHP458759:SHU458759 SRL458759:SRQ458759 TBH458759:TBM458759 TLD458759:TLI458759 TUZ458759:TVE458759 UEV458759:UFA458759 UOR458759:UOW458759 UYN458759:UYS458759 VIJ458759:VIO458759 VSF458759:VSK458759 WCB458759:WCG458759 WLX458759:WMC458759 WVT458759:WVY458759 L524295:Q524295 JH524295:JM524295 TD524295:TI524295 ACZ524295:ADE524295 AMV524295:ANA524295 AWR524295:AWW524295 BGN524295:BGS524295 BQJ524295:BQO524295 CAF524295:CAK524295 CKB524295:CKG524295 CTX524295:CUC524295 DDT524295:DDY524295 DNP524295:DNU524295 DXL524295:DXQ524295 EHH524295:EHM524295 ERD524295:ERI524295 FAZ524295:FBE524295 FKV524295:FLA524295 FUR524295:FUW524295 GEN524295:GES524295 GOJ524295:GOO524295 GYF524295:GYK524295 HIB524295:HIG524295 HRX524295:HSC524295 IBT524295:IBY524295 ILP524295:ILU524295 IVL524295:IVQ524295 JFH524295:JFM524295 JPD524295:JPI524295 JYZ524295:JZE524295 KIV524295:KJA524295 KSR524295:KSW524295 LCN524295:LCS524295 LMJ524295:LMO524295 LWF524295:LWK524295 MGB524295:MGG524295 MPX524295:MQC524295 MZT524295:MZY524295 NJP524295:NJU524295 NTL524295:NTQ524295 ODH524295:ODM524295 OND524295:ONI524295 OWZ524295:OXE524295 PGV524295:PHA524295 PQR524295:PQW524295 QAN524295:QAS524295 QKJ524295:QKO524295 QUF524295:QUK524295 REB524295:REG524295 RNX524295:ROC524295 RXT524295:RXY524295 SHP524295:SHU524295 SRL524295:SRQ524295 TBH524295:TBM524295 TLD524295:TLI524295 TUZ524295:TVE524295 UEV524295:UFA524295 UOR524295:UOW524295 UYN524295:UYS524295 VIJ524295:VIO524295 VSF524295:VSK524295 WCB524295:WCG524295 WLX524295:WMC524295 WVT524295:WVY524295 L589831:Q589831 JH589831:JM589831 TD589831:TI589831 ACZ589831:ADE589831 AMV589831:ANA589831 AWR589831:AWW589831 BGN589831:BGS589831 BQJ589831:BQO589831 CAF589831:CAK589831 CKB589831:CKG589831 CTX589831:CUC589831 DDT589831:DDY589831 DNP589831:DNU589831 DXL589831:DXQ589831 EHH589831:EHM589831 ERD589831:ERI589831 FAZ589831:FBE589831 FKV589831:FLA589831 FUR589831:FUW589831 GEN589831:GES589831 GOJ589831:GOO589831 GYF589831:GYK589831 HIB589831:HIG589831 HRX589831:HSC589831 IBT589831:IBY589831 ILP589831:ILU589831 IVL589831:IVQ589831 JFH589831:JFM589831 JPD589831:JPI589831 JYZ589831:JZE589831 KIV589831:KJA589831 KSR589831:KSW589831 LCN589831:LCS589831 LMJ589831:LMO589831 LWF589831:LWK589831 MGB589831:MGG589831 MPX589831:MQC589831 MZT589831:MZY589831 NJP589831:NJU589831 NTL589831:NTQ589831 ODH589831:ODM589831 OND589831:ONI589831 OWZ589831:OXE589831 PGV589831:PHA589831 PQR589831:PQW589831 QAN589831:QAS589831 QKJ589831:QKO589831 QUF589831:QUK589831 REB589831:REG589831 RNX589831:ROC589831 RXT589831:RXY589831 SHP589831:SHU589831 SRL589831:SRQ589831 TBH589831:TBM589831 TLD589831:TLI589831 TUZ589831:TVE589831 UEV589831:UFA589831 UOR589831:UOW589831 UYN589831:UYS589831 VIJ589831:VIO589831 VSF589831:VSK589831 WCB589831:WCG589831 WLX589831:WMC589831 WVT589831:WVY589831 L655367:Q655367 JH655367:JM655367 TD655367:TI655367 ACZ655367:ADE655367 AMV655367:ANA655367 AWR655367:AWW655367 BGN655367:BGS655367 BQJ655367:BQO655367 CAF655367:CAK655367 CKB655367:CKG655367 CTX655367:CUC655367 DDT655367:DDY655367 DNP655367:DNU655367 DXL655367:DXQ655367 EHH655367:EHM655367 ERD655367:ERI655367 FAZ655367:FBE655367 FKV655367:FLA655367 FUR655367:FUW655367 GEN655367:GES655367 GOJ655367:GOO655367 GYF655367:GYK655367 HIB655367:HIG655367 HRX655367:HSC655367 IBT655367:IBY655367 ILP655367:ILU655367 IVL655367:IVQ655367 JFH655367:JFM655367 JPD655367:JPI655367 JYZ655367:JZE655367 KIV655367:KJA655367 KSR655367:KSW655367 LCN655367:LCS655367 LMJ655367:LMO655367 LWF655367:LWK655367 MGB655367:MGG655367 MPX655367:MQC655367 MZT655367:MZY655367 NJP655367:NJU655367 NTL655367:NTQ655367 ODH655367:ODM655367 OND655367:ONI655367 OWZ655367:OXE655367 PGV655367:PHA655367 PQR655367:PQW655367 QAN655367:QAS655367 QKJ655367:QKO655367 QUF655367:QUK655367 REB655367:REG655367 RNX655367:ROC655367 RXT655367:RXY655367 SHP655367:SHU655367 SRL655367:SRQ655367 TBH655367:TBM655367 TLD655367:TLI655367 TUZ655367:TVE655367 UEV655367:UFA655367 UOR655367:UOW655367 UYN655367:UYS655367 VIJ655367:VIO655367 VSF655367:VSK655367 WCB655367:WCG655367 WLX655367:WMC655367 WVT655367:WVY655367 L720903:Q720903 JH720903:JM720903 TD720903:TI720903 ACZ720903:ADE720903 AMV720903:ANA720903 AWR720903:AWW720903 BGN720903:BGS720903 BQJ720903:BQO720903 CAF720903:CAK720903 CKB720903:CKG720903 CTX720903:CUC720903 DDT720903:DDY720903 DNP720903:DNU720903 DXL720903:DXQ720903 EHH720903:EHM720903 ERD720903:ERI720903 FAZ720903:FBE720903 FKV720903:FLA720903 FUR720903:FUW720903 GEN720903:GES720903 GOJ720903:GOO720903 GYF720903:GYK720903 HIB720903:HIG720903 HRX720903:HSC720903 IBT720903:IBY720903 ILP720903:ILU720903 IVL720903:IVQ720903 JFH720903:JFM720903 JPD720903:JPI720903 JYZ720903:JZE720903 KIV720903:KJA720903 KSR720903:KSW720903 LCN720903:LCS720903 LMJ720903:LMO720903 LWF720903:LWK720903 MGB720903:MGG720903 MPX720903:MQC720903 MZT720903:MZY720903 NJP720903:NJU720903 NTL720903:NTQ720903 ODH720903:ODM720903 OND720903:ONI720903 OWZ720903:OXE720903 PGV720903:PHA720903 PQR720903:PQW720903 QAN720903:QAS720903 QKJ720903:QKO720903 QUF720903:QUK720903 REB720903:REG720903 RNX720903:ROC720903 RXT720903:RXY720903 SHP720903:SHU720903 SRL720903:SRQ720903 TBH720903:TBM720903 TLD720903:TLI720903 TUZ720903:TVE720903 UEV720903:UFA720903 UOR720903:UOW720903 UYN720903:UYS720903 VIJ720903:VIO720903 VSF720903:VSK720903 WCB720903:WCG720903 WLX720903:WMC720903 WVT720903:WVY720903 L786439:Q786439 JH786439:JM786439 TD786439:TI786439 ACZ786439:ADE786439 AMV786439:ANA786439 AWR786439:AWW786439 BGN786439:BGS786439 BQJ786439:BQO786439 CAF786439:CAK786439 CKB786439:CKG786439 CTX786439:CUC786439 DDT786439:DDY786439 DNP786439:DNU786439 DXL786439:DXQ786439 EHH786439:EHM786439 ERD786439:ERI786439 FAZ786439:FBE786439 FKV786439:FLA786439 FUR786439:FUW786439 GEN786439:GES786439 GOJ786439:GOO786439 GYF786439:GYK786439 HIB786439:HIG786439 HRX786439:HSC786439 IBT786439:IBY786439 ILP786439:ILU786439 IVL786439:IVQ786439 JFH786439:JFM786439 JPD786439:JPI786439 JYZ786439:JZE786439 KIV786439:KJA786439 KSR786439:KSW786439 LCN786439:LCS786439 LMJ786439:LMO786439 LWF786439:LWK786439 MGB786439:MGG786439 MPX786439:MQC786439 MZT786439:MZY786439 NJP786439:NJU786439 NTL786439:NTQ786439 ODH786439:ODM786439 OND786439:ONI786439 OWZ786439:OXE786439 PGV786439:PHA786439 PQR786439:PQW786439 QAN786439:QAS786439 QKJ786439:QKO786439 QUF786439:QUK786439 REB786439:REG786439 RNX786439:ROC786439 RXT786439:RXY786439 SHP786439:SHU786439 SRL786439:SRQ786439 TBH786439:TBM786439 TLD786439:TLI786439 TUZ786439:TVE786439 UEV786439:UFA786439 UOR786439:UOW786439 UYN786439:UYS786439 VIJ786439:VIO786439 VSF786439:VSK786439 WCB786439:WCG786439 WLX786439:WMC786439 WVT786439:WVY786439 L851975:Q851975 JH851975:JM851975 TD851975:TI851975 ACZ851975:ADE851975 AMV851975:ANA851975 AWR851975:AWW851975 BGN851975:BGS851975 BQJ851975:BQO851975 CAF851975:CAK851975 CKB851975:CKG851975 CTX851975:CUC851975 DDT851975:DDY851975 DNP851975:DNU851975 DXL851975:DXQ851975 EHH851975:EHM851975 ERD851975:ERI851975 FAZ851975:FBE851975 FKV851975:FLA851975 FUR851975:FUW851975 GEN851975:GES851975 GOJ851975:GOO851975 GYF851975:GYK851975 HIB851975:HIG851975 HRX851975:HSC851975 IBT851975:IBY851975 ILP851975:ILU851975 IVL851975:IVQ851975 JFH851975:JFM851975 JPD851975:JPI851975 JYZ851975:JZE851975 KIV851975:KJA851975 KSR851975:KSW851975 LCN851975:LCS851975 LMJ851975:LMO851975 LWF851975:LWK851975 MGB851975:MGG851975 MPX851975:MQC851975 MZT851975:MZY851975 NJP851975:NJU851975 NTL851975:NTQ851975 ODH851975:ODM851975 OND851975:ONI851975 OWZ851975:OXE851975 PGV851975:PHA851975 PQR851975:PQW851975 QAN851975:QAS851975 QKJ851975:QKO851975 QUF851975:QUK851975 REB851975:REG851975 RNX851975:ROC851975 RXT851975:RXY851975 SHP851975:SHU851975 SRL851975:SRQ851975 TBH851975:TBM851975 TLD851975:TLI851975 TUZ851975:TVE851975 UEV851975:UFA851975 UOR851975:UOW851975 UYN851975:UYS851975 VIJ851975:VIO851975 VSF851975:VSK851975 WCB851975:WCG851975 WLX851975:WMC851975 WVT851975:WVY851975 L917511:Q917511 JH917511:JM917511 TD917511:TI917511 ACZ917511:ADE917511 AMV917511:ANA917511 AWR917511:AWW917511 BGN917511:BGS917511 BQJ917511:BQO917511 CAF917511:CAK917511 CKB917511:CKG917511 CTX917511:CUC917511 DDT917511:DDY917511 DNP917511:DNU917511 DXL917511:DXQ917511 EHH917511:EHM917511 ERD917511:ERI917511 FAZ917511:FBE917511 FKV917511:FLA917511 FUR917511:FUW917511 GEN917511:GES917511 GOJ917511:GOO917511 GYF917511:GYK917511 HIB917511:HIG917511 HRX917511:HSC917511 IBT917511:IBY917511 ILP917511:ILU917511 IVL917511:IVQ917511 JFH917511:JFM917511 JPD917511:JPI917511 JYZ917511:JZE917511 KIV917511:KJA917511 KSR917511:KSW917511 LCN917511:LCS917511 LMJ917511:LMO917511 LWF917511:LWK917511 MGB917511:MGG917511 MPX917511:MQC917511 MZT917511:MZY917511 NJP917511:NJU917511 NTL917511:NTQ917511 ODH917511:ODM917511 OND917511:ONI917511 OWZ917511:OXE917511 PGV917511:PHA917511 PQR917511:PQW917511 QAN917511:QAS917511 QKJ917511:QKO917511 QUF917511:QUK917511 REB917511:REG917511 RNX917511:ROC917511 RXT917511:RXY917511 SHP917511:SHU917511 SRL917511:SRQ917511 TBH917511:TBM917511 TLD917511:TLI917511 TUZ917511:TVE917511 UEV917511:UFA917511 UOR917511:UOW917511 UYN917511:UYS917511 VIJ917511:VIO917511 VSF917511:VSK917511 WCB917511:WCG917511 WLX917511:WMC917511 WVT917511:WVY917511 L983047:Q983047 JH983047:JM983047 TD983047:TI983047 ACZ983047:ADE983047 AMV983047:ANA983047 AWR983047:AWW983047 BGN983047:BGS983047 BQJ983047:BQO983047 CAF983047:CAK983047 CKB983047:CKG983047 CTX983047:CUC983047 DDT983047:DDY983047 DNP983047:DNU983047 DXL983047:DXQ983047 EHH983047:EHM983047 ERD983047:ERI983047 FAZ983047:FBE983047 FKV983047:FLA983047 FUR983047:FUW983047 GEN983047:GES983047 GOJ983047:GOO983047 GYF983047:GYK983047 HIB983047:HIG983047 HRX983047:HSC983047 IBT983047:IBY983047 ILP983047:ILU983047 IVL983047:IVQ983047 JFH983047:JFM983047 JPD983047:JPI983047 JYZ983047:JZE983047 KIV983047:KJA983047 KSR983047:KSW983047 LCN983047:LCS983047 LMJ983047:LMO983047 LWF983047:LWK983047 MGB983047:MGG983047 MPX983047:MQC983047 MZT983047:MZY983047 NJP983047:NJU983047 NTL983047:NTQ983047 ODH983047:ODM983047 OND983047:ONI983047 OWZ983047:OXE983047 PGV983047:PHA983047 PQR983047:PQW983047 QAN983047:QAS983047 QKJ983047:QKO983047 QUF983047:QUK983047 REB983047:REG983047 RNX983047:ROC983047 RXT983047:RXY983047 SHP983047:SHU983047 SRL983047:SRQ983047 TBH983047:TBM983047 TLD983047:TLI983047 TUZ983047:TVE983047 UEV983047:UFA983047 UOR983047:UOW983047 UYN983047:UYS983047 VIJ983047:VIO983047 VSF983047:VSK983047 WCB983047:WCG983047 WLX983047:WMC983047 WVT983047:WVY983047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L65545:M65545 JH65545:JI65545 TD65545:TE65545 ACZ65545:ADA65545 AMV65545:AMW65545 AWR65545:AWS65545 BGN65545:BGO65545 BQJ65545:BQK65545 CAF65545:CAG65545 CKB65545:CKC65545 CTX65545:CTY65545 DDT65545:DDU65545 DNP65545:DNQ65545 DXL65545:DXM65545 EHH65545:EHI65545 ERD65545:ERE65545 FAZ65545:FBA65545 FKV65545:FKW65545 FUR65545:FUS65545 GEN65545:GEO65545 GOJ65545:GOK65545 GYF65545:GYG65545 HIB65545:HIC65545 HRX65545:HRY65545 IBT65545:IBU65545 ILP65545:ILQ65545 IVL65545:IVM65545 JFH65545:JFI65545 JPD65545:JPE65545 JYZ65545:JZA65545 KIV65545:KIW65545 KSR65545:KSS65545 LCN65545:LCO65545 LMJ65545:LMK65545 LWF65545:LWG65545 MGB65545:MGC65545 MPX65545:MPY65545 MZT65545:MZU65545 NJP65545:NJQ65545 NTL65545:NTM65545 ODH65545:ODI65545 OND65545:ONE65545 OWZ65545:OXA65545 PGV65545:PGW65545 PQR65545:PQS65545 QAN65545:QAO65545 QKJ65545:QKK65545 QUF65545:QUG65545 REB65545:REC65545 RNX65545:RNY65545 RXT65545:RXU65545 SHP65545:SHQ65545 SRL65545:SRM65545 TBH65545:TBI65545 TLD65545:TLE65545 TUZ65545:TVA65545 UEV65545:UEW65545 UOR65545:UOS65545 UYN65545:UYO65545 VIJ65545:VIK65545 VSF65545:VSG65545 WCB65545:WCC65545 WLX65545:WLY65545 WVT65545:WVU65545 L131081:M131081 JH131081:JI131081 TD131081:TE131081 ACZ131081:ADA131081 AMV131081:AMW131081 AWR131081:AWS131081 BGN131081:BGO131081 BQJ131081:BQK131081 CAF131081:CAG131081 CKB131081:CKC131081 CTX131081:CTY131081 DDT131081:DDU131081 DNP131081:DNQ131081 DXL131081:DXM131081 EHH131081:EHI131081 ERD131081:ERE131081 FAZ131081:FBA131081 FKV131081:FKW131081 FUR131081:FUS131081 GEN131081:GEO131081 GOJ131081:GOK131081 GYF131081:GYG131081 HIB131081:HIC131081 HRX131081:HRY131081 IBT131081:IBU131081 ILP131081:ILQ131081 IVL131081:IVM131081 JFH131081:JFI131081 JPD131081:JPE131081 JYZ131081:JZA131081 KIV131081:KIW131081 KSR131081:KSS131081 LCN131081:LCO131081 LMJ131081:LMK131081 LWF131081:LWG131081 MGB131081:MGC131081 MPX131081:MPY131081 MZT131081:MZU131081 NJP131081:NJQ131081 NTL131081:NTM131081 ODH131081:ODI131081 OND131081:ONE131081 OWZ131081:OXA131081 PGV131081:PGW131081 PQR131081:PQS131081 QAN131081:QAO131081 QKJ131081:QKK131081 QUF131081:QUG131081 REB131081:REC131081 RNX131081:RNY131081 RXT131081:RXU131081 SHP131081:SHQ131081 SRL131081:SRM131081 TBH131081:TBI131081 TLD131081:TLE131081 TUZ131081:TVA131081 UEV131081:UEW131081 UOR131081:UOS131081 UYN131081:UYO131081 VIJ131081:VIK131081 VSF131081:VSG131081 WCB131081:WCC131081 WLX131081:WLY131081 WVT131081:WVU131081 L196617:M196617 JH196617:JI196617 TD196617:TE196617 ACZ196617:ADA196617 AMV196617:AMW196617 AWR196617:AWS196617 BGN196617:BGO196617 BQJ196617:BQK196617 CAF196617:CAG196617 CKB196617:CKC196617 CTX196617:CTY196617 DDT196617:DDU196617 DNP196617:DNQ196617 DXL196617:DXM196617 EHH196617:EHI196617 ERD196617:ERE196617 FAZ196617:FBA196617 FKV196617:FKW196617 FUR196617:FUS196617 GEN196617:GEO196617 GOJ196617:GOK196617 GYF196617:GYG196617 HIB196617:HIC196617 HRX196617:HRY196617 IBT196617:IBU196617 ILP196617:ILQ196617 IVL196617:IVM196617 JFH196617:JFI196617 JPD196617:JPE196617 JYZ196617:JZA196617 KIV196617:KIW196617 KSR196617:KSS196617 LCN196617:LCO196617 LMJ196617:LMK196617 LWF196617:LWG196617 MGB196617:MGC196617 MPX196617:MPY196617 MZT196617:MZU196617 NJP196617:NJQ196617 NTL196617:NTM196617 ODH196617:ODI196617 OND196617:ONE196617 OWZ196617:OXA196617 PGV196617:PGW196617 PQR196617:PQS196617 QAN196617:QAO196617 QKJ196617:QKK196617 QUF196617:QUG196617 REB196617:REC196617 RNX196617:RNY196617 RXT196617:RXU196617 SHP196617:SHQ196617 SRL196617:SRM196617 TBH196617:TBI196617 TLD196617:TLE196617 TUZ196617:TVA196617 UEV196617:UEW196617 UOR196617:UOS196617 UYN196617:UYO196617 VIJ196617:VIK196617 VSF196617:VSG196617 WCB196617:WCC196617 WLX196617:WLY196617 WVT196617:WVU196617 L262153:M262153 JH262153:JI262153 TD262153:TE262153 ACZ262153:ADA262153 AMV262153:AMW262153 AWR262153:AWS262153 BGN262153:BGO262153 BQJ262153:BQK262153 CAF262153:CAG262153 CKB262153:CKC262153 CTX262153:CTY262153 DDT262153:DDU262153 DNP262153:DNQ262153 DXL262153:DXM262153 EHH262153:EHI262153 ERD262153:ERE262153 FAZ262153:FBA262153 FKV262153:FKW262153 FUR262153:FUS262153 GEN262153:GEO262153 GOJ262153:GOK262153 GYF262153:GYG262153 HIB262153:HIC262153 HRX262153:HRY262153 IBT262153:IBU262153 ILP262153:ILQ262153 IVL262153:IVM262153 JFH262153:JFI262153 JPD262153:JPE262153 JYZ262153:JZA262153 KIV262153:KIW262153 KSR262153:KSS262153 LCN262153:LCO262153 LMJ262153:LMK262153 LWF262153:LWG262153 MGB262153:MGC262153 MPX262153:MPY262153 MZT262153:MZU262153 NJP262153:NJQ262153 NTL262153:NTM262153 ODH262153:ODI262153 OND262153:ONE262153 OWZ262153:OXA262153 PGV262153:PGW262153 PQR262153:PQS262153 QAN262153:QAO262153 QKJ262153:QKK262153 QUF262153:QUG262153 REB262153:REC262153 RNX262153:RNY262153 RXT262153:RXU262153 SHP262153:SHQ262153 SRL262153:SRM262153 TBH262153:TBI262153 TLD262153:TLE262153 TUZ262153:TVA262153 UEV262153:UEW262153 UOR262153:UOS262153 UYN262153:UYO262153 VIJ262153:VIK262153 VSF262153:VSG262153 WCB262153:WCC262153 WLX262153:WLY262153 WVT262153:WVU262153 L327689:M327689 JH327689:JI327689 TD327689:TE327689 ACZ327689:ADA327689 AMV327689:AMW327689 AWR327689:AWS327689 BGN327689:BGO327689 BQJ327689:BQK327689 CAF327689:CAG327689 CKB327689:CKC327689 CTX327689:CTY327689 DDT327689:DDU327689 DNP327689:DNQ327689 DXL327689:DXM327689 EHH327689:EHI327689 ERD327689:ERE327689 FAZ327689:FBA327689 FKV327689:FKW327689 FUR327689:FUS327689 GEN327689:GEO327689 GOJ327689:GOK327689 GYF327689:GYG327689 HIB327689:HIC327689 HRX327689:HRY327689 IBT327689:IBU327689 ILP327689:ILQ327689 IVL327689:IVM327689 JFH327689:JFI327689 JPD327689:JPE327689 JYZ327689:JZA327689 KIV327689:KIW327689 KSR327689:KSS327689 LCN327689:LCO327689 LMJ327689:LMK327689 LWF327689:LWG327689 MGB327689:MGC327689 MPX327689:MPY327689 MZT327689:MZU327689 NJP327689:NJQ327689 NTL327689:NTM327689 ODH327689:ODI327689 OND327689:ONE327689 OWZ327689:OXA327689 PGV327689:PGW327689 PQR327689:PQS327689 QAN327689:QAO327689 QKJ327689:QKK327689 QUF327689:QUG327689 REB327689:REC327689 RNX327689:RNY327689 RXT327689:RXU327689 SHP327689:SHQ327689 SRL327689:SRM327689 TBH327689:TBI327689 TLD327689:TLE327689 TUZ327689:TVA327689 UEV327689:UEW327689 UOR327689:UOS327689 UYN327689:UYO327689 VIJ327689:VIK327689 VSF327689:VSG327689 WCB327689:WCC327689 WLX327689:WLY327689 WVT327689:WVU327689 L393225:M393225 JH393225:JI393225 TD393225:TE393225 ACZ393225:ADA393225 AMV393225:AMW393225 AWR393225:AWS393225 BGN393225:BGO393225 BQJ393225:BQK393225 CAF393225:CAG393225 CKB393225:CKC393225 CTX393225:CTY393225 DDT393225:DDU393225 DNP393225:DNQ393225 DXL393225:DXM393225 EHH393225:EHI393225 ERD393225:ERE393225 FAZ393225:FBA393225 FKV393225:FKW393225 FUR393225:FUS393225 GEN393225:GEO393225 GOJ393225:GOK393225 GYF393225:GYG393225 HIB393225:HIC393225 HRX393225:HRY393225 IBT393225:IBU393225 ILP393225:ILQ393225 IVL393225:IVM393225 JFH393225:JFI393225 JPD393225:JPE393225 JYZ393225:JZA393225 KIV393225:KIW393225 KSR393225:KSS393225 LCN393225:LCO393225 LMJ393225:LMK393225 LWF393225:LWG393225 MGB393225:MGC393225 MPX393225:MPY393225 MZT393225:MZU393225 NJP393225:NJQ393225 NTL393225:NTM393225 ODH393225:ODI393225 OND393225:ONE393225 OWZ393225:OXA393225 PGV393225:PGW393225 PQR393225:PQS393225 QAN393225:QAO393225 QKJ393225:QKK393225 QUF393225:QUG393225 REB393225:REC393225 RNX393225:RNY393225 RXT393225:RXU393225 SHP393225:SHQ393225 SRL393225:SRM393225 TBH393225:TBI393225 TLD393225:TLE393225 TUZ393225:TVA393225 UEV393225:UEW393225 UOR393225:UOS393225 UYN393225:UYO393225 VIJ393225:VIK393225 VSF393225:VSG393225 WCB393225:WCC393225 WLX393225:WLY393225 WVT393225:WVU393225 L458761:M458761 JH458761:JI458761 TD458761:TE458761 ACZ458761:ADA458761 AMV458761:AMW458761 AWR458761:AWS458761 BGN458761:BGO458761 BQJ458761:BQK458761 CAF458761:CAG458761 CKB458761:CKC458761 CTX458761:CTY458761 DDT458761:DDU458761 DNP458761:DNQ458761 DXL458761:DXM458761 EHH458761:EHI458761 ERD458761:ERE458761 FAZ458761:FBA458761 FKV458761:FKW458761 FUR458761:FUS458761 GEN458761:GEO458761 GOJ458761:GOK458761 GYF458761:GYG458761 HIB458761:HIC458761 HRX458761:HRY458761 IBT458761:IBU458761 ILP458761:ILQ458761 IVL458761:IVM458761 JFH458761:JFI458761 JPD458761:JPE458761 JYZ458761:JZA458761 KIV458761:KIW458761 KSR458761:KSS458761 LCN458761:LCO458761 LMJ458761:LMK458761 LWF458761:LWG458761 MGB458761:MGC458761 MPX458761:MPY458761 MZT458761:MZU458761 NJP458761:NJQ458761 NTL458761:NTM458761 ODH458761:ODI458761 OND458761:ONE458761 OWZ458761:OXA458761 PGV458761:PGW458761 PQR458761:PQS458761 QAN458761:QAO458761 QKJ458761:QKK458761 QUF458761:QUG458761 REB458761:REC458761 RNX458761:RNY458761 RXT458761:RXU458761 SHP458761:SHQ458761 SRL458761:SRM458761 TBH458761:TBI458761 TLD458761:TLE458761 TUZ458761:TVA458761 UEV458761:UEW458761 UOR458761:UOS458761 UYN458761:UYO458761 VIJ458761:VIK458761 VSF458761:VSG458761 WCB458761:WCC458761 WLX458761:WLY458761 WVT458761:WVU458761 L524297:M524297 JH524297:JI524297 TD524297:TE524297 ACZ524297:ADA524297 AMV524297:AMW524297 AWR524297:AWS524297 BGN524297:BGO524297 BQJ524297:BQK524297 CAF524297:CAG524297 CKB524297:CKC524297 CTX524297:CTY524297 DDT524297:DDU524297 DNP524297:DNQ524297 DXL524297:DXM524297 EHH524297:EHI524297 ERD524297:ERE524297 FAZ524297:FBA524297 FKV524297:FKW524297 FUR524297:FUS524297 GEN524297:GEO524297 GOJ524297:GOK524297 GYF524297:GYG524297 HIB524297:HIC524297 HRX524297:HRY524297 IBT524297:IBU524297 ILP524297:ILQ524297 IVL524297:IVM524297 JFH524297:JFI524297 JPD524297:JPE524297 JYZ524297:JZA524297 KIV524297:KIW524297 KSR524297:KSS524297 LCN524297:LCO524297 LMJ524297:LMK524297 LWF524297:LWG524297 MGB524297:MGC524297 MPX524297:MPY524297 MZT524297:MZU524297 NJP524297:NJQ524297 NTL524297:NTM524297 ODH524297:ODI524297 OND524297:ONE524297 OWZ524297:OXA524297 PGV524297:PGW524297 PQR524297:PQS524297 QAN524297:QAO524297 QKJ524297:QKK524297 QUF524297:QUG524297 REB524297:REC524297 RNX524297:RNY524297 RXT524297:RXU524297 SHP524297:SHQ524297 SRL524297:SRM524297 TBH524297:TBI524297 TLD524297:TLE524297 TUZ524297:TVA524297 UEV524297:UEW524297 UOR524297:UOS524297 UYN524297:UYO524297 VIJ524297:VIK524297 VSF524297:VSG524297 WCB524297:WCC524297 WLX524297:WLY524297 WVT524297:WVU524297 L589833:M589833 JH589833:JI589833 TD589833:TE589833 ACZ589833:ADA589833 AMV589833:AMW589833 AWR589833:AWS589833 BGN589833:BGO589833 BQJ589833:BQK589833 CAF589833:CAG589833 CKB589833:CKC589833 CTX589833:CTY589833 DDT589833:DDU589833 DNP589833:DNQ589833 DXL589833:DXM589833 EHH589833:EHI589833 ERD589833:ERE589833 FAZ589833:FBA589833 FKV589833:FKW589833 FUR589833:FUS589833 GEN589833:GEO589833 GOJ589833:GOK589833 GYF589833:GYG589833 HIB589833:HIC589833 HRX589833:HRY589833 IBT589833:IBU589833 ILP589833:ILQ589833 IVL589833:IVM589833 JFH589833:JFI589833 JPD589833:JPE589833 JYZ589833:JZA589833 KIV589833:KIW589833 KSR589833:KSS589833 LCN589833:LCO589833 LMJ589833:LMK589833 LWF589833:LWG589833 MGB589833:MGC589833 MPX589833:MPY589833 MZT589833:MZU589833 NJP589833:NJQ589833 NTL589833:NTM589833 ODH589833:ODI589833 OND589833:ONE589833 OWZ589833:OXA589833 PGV589833:PGW589833 PQR589833:PQS589833 QAN589833:QAO589833 QKJ589833:QKK589833 QUF589833:QUG589833 REB589833:REC589833 RNX589833:RNY589833 RXT589833:RXU589833 SHP589833:SHQ589833 SRL589833:SRM589833 TBH589833:TBI589833 TLD589833:TLE589833 TUZ589833:TVA589833 UEV589833:UEW589833 UOR589833:UOS589833 UYN589833:UYO589833 VIJ589833:VIK589833 VSF589833:VSG589833 WCB589833:WCC589833 WLX589833:WLY589833 WVT589833:WVU589833 L655369:M655369 JH655369:JI655369 TD655369:TE655369 ACZ655369:ADA655369 AMV655369:AMW655369 AWR655369:AWS655369 BGN655369:BGO655369 BQJ655369:BQK655369 CAF655369:CAG655369 CKB655369:CKC655369 CTX655369:CTY655369 DDT655369:DDU655369 DNP655369:DNQ655369 DXL655369:DXM655369 EHH655369:EHI655369 ERD655369:ERE655369 FAZ655369:FBA655369 FKV655369:FKW655369 FUR655369:FUS655369 GEN655369:GEO655369 GOJ655369:GOK655369 GYF655369:GYG655369 HIB655369:HIC655369 HRX655369:HRY655369 IBT655369:IBU655369 ILP655369:ILQ655369 IVL655369:IVM655369 JFH655369:JFI655369 JPD655369:JPE655369 JYZ655369:JZA655369 KIV655369:KIW655369 KSR655369:KSS655369 LCN655369:LCO655369 LMJ655369:LMK655369 LWF655369:LWG655369 MGB655369:MGC655369 MPX655369:MPY655369 MZT655369:MZU655369 NJP655369:NJQ655369 NTL655369:NTM655369 ODH655369:ODI655369 OND655369:ONE655369 OWZ655369:OXA655369 PGV655369:PGW655369 PQR655369:PQS655369 QAN655369:QAO655369 QKJ655369:QKK655369 QUF655369:QUG655369 REB655369:REC655369 RNX655369:RNY655369 RXT655369:RXU655369 SHP655369:SHQ655369 SRL655369:SRM655369 TBH655369:TBI655369 TLD655369:TLE655369 TUZ655369:TVA655369 UEV655369:UEW655369 UOR655369:UOS655369 UYN655369:UYO655369 VIJ655369:VIK655369 VSF655369:VSG655369 WCB655369:WCC655369 WLX655369:WLY655369 WVT655369:WVU655369 L720905:M720905 JH720905:JI720905 TD720905:TE720905 ACZ720905:ADA720905 AMV720905:AMW720905 AWR720905:AWS720905 BGN720905:BGO720905 BQJ720905:BQK720905 CAF720905:CAG720905 CKB720905:CKC720905 CTX720905:CTY720905 DDT720905:DDU720905 DNP720905:DNQ720905 DXL720905:DXM720905 EHH720905:EHI720905 ERD720905:ERE720905 FAZ720905:FBA720905 FKV720905:FKW720905 FUR720905:FUS720905 GEN720905:GEO720905 GOJ720905:GOK720905 GYF720905:GYG720905 HIB720905:HIC720905 HRX720905:HRY720905 IBT720905:IBU720905 ILP720905:ILQ720905 IVL720905:IVM720905 JFH720905:JFI720905 JPD720905:JPE720905 JYZ720905:JZA720905 KIV720905:KIW720905 KSR720905:KSS720905 LCN720905:LCO720905 LMJ720905:LMK720905 LWF720905:LWG720905 MGB720905:MGC720905 MPX720905:MPY720905 MZT720905:MZU720905 NJP720905:NJQ720905 NTL720905:NTM720905 ODH720905:ODI720905 OND720905:ONE720905 OWZ720905:OXA720905 PGV720905:PGW720905 PQR720905:PQS720905 QAN720905:QAO720905 QKJ720905:QKK720905 QUF720905:QUG720905 REB720905:REC720905 RNX720905:RNY720905 RXT720905:RXU720905 SHP720905:SHQ720905 SRL720905:SRM720905 TBH720905:TBI720905 TLD720905:TLE720905 TUZ720905:TVA720905 UEV720905:UEW720905 UOR720905:UOS720905 UYN720905:UYO720905 VIJ720905:VIK720905 VSF720905:VSG720905 WCB720905:WCC720905 WLX720905:WLY720905 WVT720905:WVU720905 L786441:M786441 JH786441:JI786441 TD786441:TE786441 ACZ786441:ADA786441 AMV786441:AMW786441 AWR786441:AWS786441 BGN786441:BGO786441 BQJ786441:BQK786441 CAF786441:CAG786441 CKB786441:CKC786441 CTX786441:CTY786441 DDT786441:DDU786441 DNP786441:DNQ786441 DXL786441:DXM786441 EHH786441:EHI786441 ERD786441:ERE786441 FAZ786441:FBA786441 FKV786441:FKW786441 FUR786441:FUS786441 GEN786441:GEO786441 GOJ786441:GOK786441 GYF786441:GYG786441 HIB786441:HIC786441 HRX786441:HRY786441 IBT786441:IBU786441 ILP786441:ILQ786441 IVL786441:IVM786441 JFH786441:JFI786441 JPD786441:JPE786441 JYZ786441:JZA786441 KIV786441:KIW786441 KSR786441:KSS786441 LCN786441:LCO786441 LMJ786441:LMK786441 LWF786441:LWG786441 MGB786441:MGC786441 MPX786441:MPY786441 MZT786441:MZU786441 NJP786441:NJQ786441 NTL786441:NTM786441 ODH786441:ODI786441 OND786441:ONE786441 OWZ786441:OXA786441 PGV786441:PGW786441 PQR786441:PQS786441 QAN786441:QAO786441 QKJ786441:QKK786441 QUF786441:QUG786441 REB786441:REC786441 RNX786441:RNY786441 RXT786441:RXU786441 SHP786441:SHQ786441 SRL786441:SRM786441 TBH786441:TBI786441 TLD786441:TLE786441 TUZ786441:TVA786441 UEV786441:UEW786441 UOR786441:UOS786441 UYN786441:UYO786441 VIJ786441:VIK786441 VSF786441:VSG786441 WCB786441:WCC786441 WLX786441:WLY786441 WVT786441:WVU786441 L851977:M851977 JH851977:JI851977 TD851977:TE851977 ACZ851977:ADA851977 AMV851977:AMW851977 AWR851977:AWS851977 BGN851977:BGO851977 BQJ851977:BQK851977 CAF851977:CAG851977 CKB851977:CKC851977 CTX851977:CTY851977 DDT851977:DDU851977 DNP851977:DNQ851977 DXL851977:DXM851977 EHH851977:EHI851977 ERD851977:ERE851977 FAZ851977:FBA851977 FKV851977:FKW851977 FUR851977:FUS851977 GEN851977:GEO851977 GOJ851977:GOK851977 GYF851977:GYG851977 HIB851977:HIC851977 HRX851977:HRY851977 IBT851977:IBU851977 ILP851977:ILQ851977 IVL851977:IVM851977 JFH851977:JFI851977 JPD851977:JPE851977 JYZ851977:JZA851977 KIV851977:KIW851977 KSR851977:KSS851977 LCN851977:LCO851977 LMJ851977:LMK851977 LWF851977:LWG851977 MGB851977:MGC851977 MPX851977:MPY851977 MZT851977:MZU851977 NJP851977:NJQ851977 NTL851977:NTM851977 ODH851977:ODI851977 OND851977:ONE851977 OWZ851977:OXA851977 PGV851977:PGW851977 PQR851977:PQS851977 QAN851977:QAO851977 QKJ851977:QKK851977 QUF851977:QUG851977 REB851977:REC851977 RNX851977:RNY851977 RXT851977:RXU851977 SHP851977:SHQ851977 SRL851977:SRM851977 TBH851977:TBI851977 TLD851977:TLE851977 TUZ851977:TVA851977 UEV851977:UEW851977 UOR851977:UOS851977 UYN851977:UYO851977 VIJ851977:VIK851977 VSF851977:VSG851977 WCB851977:WCC851977 WLX851977:WLY851977 WVT851977:WVU851977 L917513:M917513 JH917513:JI917513 TD917513:TE917513 ACZ917513:ADA917513 AMV917513:AMW917513 AWR917513:AWS917513 BGN917513:BGO917513 BQJ917513:BQK917513 CAF917513:CAG917513 CKB917513:CKC917513 CTX917513:CTY917513 DDT917513:DDU917513 DNP917513:DNQ917513 DXL917513:DXM917513 EHH917513:EHI917513 ERD917513:ERE917513 FAZ917513:FBA917513 FKV917513:FKW917513 FUR917513:FUS917513 GEN917513:GEO917513 GOJ917513:GOK917513 GYF917513:GYG917513 HIB917513:HIC917513 HRX917513:HRY917513 IBT917513:IBU917513 ILP917513:ILQ917513 IVL917513:IVM917513 JFH917513:JFI917513 JPD917513:JPE917513 JYZ917513:JZA917513 KIV917513:KIW917513 KSR917513:KSS917513 LCN917513:LCO917513 LMJ917513:LMK917513 LWF917513:LWG917513 MGB917513:MGC917513 MPX917513:MPY917513 MZT917513:MZU917513 NJP917513:NJQ917513 NTL917513:NTM917513 ODH917513:ODI917513 OND917513:ONE917513 OWZ917513:OXA917513 PGV917513:PGW917513 PQR917513:PQS917513 QAN917513:QAO917513 QKJ917513:QKK917513 QUF917513:QUG917513 REB917513:REC917513 RNX917513:RNY917513 RXT917513:RXU917513 SHP917513:SHQ917513 SRL917513:SRM917513 TBH917513:TBI917513 TLD917513:TLE917513 TUZ917513:TVA917513 UEV917513:UEW917513 UOR917513:UOS917513 UYN917513:UYO917513 VIJ917513:VIK917513 VSF917513:VSG917513 WCB917513:WCC917513 WLX917513:WLY917513 WVT917513:WVU917513 L983049:M983049 JH983049:JI983049 TD983049:TE983049 ACZ983049:ADA983049 AMV983049:AMW983049 AWR983049:AWS983049 BGN983049:BGO983049 BQJ983049:BQK983049 CAF983049:CAG983049 CKB983049:CKC983049 CTX983049:CTY983049 DDT983049:DDU983049 DNP983049:DNQ983049 DXL983049:DXM983049 EHH983049:EHI983049 ERD983049:ERE983049 FAZ983049:FBA983049 FKV983049:FKW983049 FUR983049:FUS983049 GEN983049:GEO983049 GOJ983049:GOK983049 GYF983049:GYG983049 HIB983049:HIC983049 HRX983049:HRY983049 IBT983049:IBU983049 ILP983049:ILQ983049 IVL983049:IVM983049 JFH983049:JFI983049 JPD983049:JPE983049 JYZ983049:JZA983049 KIV983049:KIW983049 KSR983049:KSS983049 LCN983049:LCO983049 LMJ983049:LMK983049 LWF983049:LWG983049 MGB983049:MGC983049 MPX983049:MPY983049 MZT983049:MZU983049 NJP983049:NJQ983049 NTL983049:NTM983049 ODH983049:ODI983049 OND983049:ONE983049 OWZ983049:OXA983049 PGV983049:PGW983049 PQR983049:PQS983049 QAN983049:QAO983049 QKJ983049:QKK983049 QUF983049:QUG983049 REB983049:REC983049 RNX983049:RNY983049 RXT983049:RXU983049 SHP983049:SHQ983049 SRL983049:SRM983049 TBH983049:TBI983049 TLD983049:TLE983049 TUZ983049:TVA983049 UEV983049:UEW983049 UOR983049:UOS983049 UYN983049:UYO983049 VIJ983049:VIK983049 VSF983049:VSG983049 WCB983049:WCC983049 WLX983049:WLY983049 WVT983049:WVU983049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T65545:U65545 JP65545:JQ65545 TL65545:TM65545 ADH65545:ADI65545 AND65545:ANE65545 AWZ65545:AXA65545 BGV65545:BGW65545 BQR65545:BQS65545 CAN65545:CAO65545 CKJ65545:CKK65545 CUF65545:CUG65545 DEB65545:DEC65545 DNX65545:DNY65545 DXT65545:DXU65545 EHP65545:EHQ65545 ERL65545:ERM65545 FBH65545:FBI65545 FLD65545:FLE65545 FUZ65545:FVA65545 GEV65545:GEW65545 GOR65545:GOS65545 GYN65545:GYO65545 HIJ65545:HIK65545 HSF65545:HSG65545 ICB65545:ICC65545 ILX65545:ILY65545 IVT65545:IVU65545 JFP65545:JFQ65545 JPL65545:JPM65545 JZH65545:JZI65545 KJD65545:KJE65545 KSZ65545:KTA65545 LCV65545:LCW65545 LMR65545:LMS65545 LWN65545:LWO65545 MGJ65545:MGK65545 MQF65545:MQG65545 NAB65545:NAC65545 NJX65545:NJY65545 NTT65545:NTU65545 ODP65545:ODQ65545 ONL65545:ONM65545 OXH65545:OXI65545 PHD65545:PHE65545 PQZ65545:PRA65545 QAV65545:QAW65545 QKR65545:QKS65545 QUN65545:QUO65545 REJ65545:REK65545 ROF65545:ROG65545 RYB65545:RYC65545 SHX65545:SHY65545 SRT65545:SRU65545 TBP65545:TBQ65545 TLL65545:TLM65545 TVH65545:TVI65545 UFD65545:UFE65545 UOZ65545:UPA65545 UYV65545:UYW65545 VIR65545:VIS65545 VSN65545:VSO65545 WCJ65545:WCK65545 WMF65545:WMG65545 WWB65545:WWC65545 T131081:U131081 JP131081:JQ131081 TL131081:TM131081 ADH131081:ADI131081 AND131081:ANE131081 AWZ131081:AXA131081 BGV131081:BGW131081 BQR131081:BQS131081 CAN131081:CAO131081 CKJ131081:CKK131081 CUF131081:CUG131081 DEB131081:DEC131081 DNX131081:DNY131081 DXT131081:DXU131081 EHP131081:EHQ131081 ERL131081:ERM131081 FBH131081:FBI131081 FLD131081:FLE131081 FUZ131081:FVA131081 GEV131081:GEW131081 GOR131081:GOS131081 GYN131081:GYO131081 HIJ131081:HIK131081 HSF131081:HSG131081 ICB131081:ICC131081 ILX131081:ILY131081 IVT131081:IVU131081 JFP131081:JFQ131081 JPL131081:JPM131081 JZH131081:JZI131081 KJD131081:KJE131081 KSZ131081:KTA131081 LCV131081:LCW131081 LMR131081:LMS131081 LWN131081:LWO131081 MGJ131081:MGK131081 MQF131081:MQG131081 NAB131081:NAC131081 NJX131081:NJY131081 NTT131081:NTU131081 ODP131081:ODQ131081 ONL131081:ONM131081 OXH131081:OXI131081 PHD131081:PHE131081 PQZ131081:PRA131081 QAV131081:QAW131081 QKR131081:QKS131081 QUN131081:QUO131081 REJ131081:REK131081 ROF131081:ROG131081 RYB131081:RYC131081 SHX131081:SHY131081 SRT131081:SRU131081 TBP131081:TBQ131081 TLL131081:TLM131081 TVH131081:TVI131081 UFD131081:UFE131081 UOZ131081:UPA131081 UYV131081:UYW131081 VIR131081:VIS131081 VSN131081:VSO131081 WCJ131081:WCK131081 WMF131081:WMG131081 WWB131081:WWC131081 T196617:U196617 JP196617:JQ196617 TL196617:TM196617 ADH196617:ADI196617 AND196617:ANE196617 AWZ196617:AXA196617 BGV196617:BGW196617 BQR196617:BQS196617 CAN196617:CAO196617 CKJ196617:CKK196617 CUF196617:CUG196617 DEB196617:DEC196617 DNX196617:DNY196617 DXT196617:DXU196617 EHP196617:EHQ196617 ERL196617:ERM196617 FBH196617:FBI196617 FLD196617:FLE196617 FUZ196617:FVA196617 GEV196617:GEW196617 GOR196617:GOS196617 GYN196617:GYO196617 HIJ196617:HIK196617 HSF196617:HSG196617 ICB196617:ICC196617 ILX196617:ILY196617 IVT196617:IVU196617 JFP196617:JFQ196617 JPL196617:JPM196617 JZH196617:JZI196617 KJD196617:KJE196617 KSZ196617:KTA196617 LCV196617:LCW196617 LMR196617:LMS196617 LWN196617:LWO196617 MGJ196617:MGK196617 MQF196617:MQG196617 NAB196617:NAC196617 NJX196617:NJY196617 NTT196617:NTU196617 ODP196617:ODQ196617 ONL196617:ONM196617 OXH196617:OXI196617 PHD196617:PHE196617 PQZ196617:PRA196617 QAV196617:QAW196617 QKR196617:QKS196617 QUN196617:QUO196617 REJ196617:REK196617 ROF196617:ROG196617 RYB196617:RYC196617 SHX196617:SHY196617 SRT196617:SRU196617 TBP196617:TBQ196617 TLL196617:TLM196617 TVH196617:TVI196617 UFD196617:UFE196617 UOZ196617:UPA196617 UYV196617:UYW196617 VIR196617:VIS196617 VSN196617:VSO196617 WCJ196617:WCK196617 WMF196617:WMG196617 WWB196617:WWC196617 T262153:U262153 JP262153:JQ262153 TL262153:TM262153 ADH262153:ADI262153 AND262153:ANE262153 AWZ262153:AXA262153 BGV262153:BGW262153 BQR262153:BQS262153 CAN262153:CAO262153 CKJ262153:CKK262153 CUF262153:CUG262153 DEB262153:DEC262153 DNX262153:DNY262153 DXT262153:DXU262153 EHP262153:EHQ262153 ERL262153:ERM262153 FBH262153:FBI262153 FLD262153:FLE262153 FUZ262153:FVA262153 GEV262153:GEW262153 GOR262153:GOS262153 GYN262153:GYO262153 HIJ262153:HIK262153 HSF262153:HSG262153 ICB262153:ICC262153 ILX262153:ILY262153 IVT262153:IVU262153 JFP262153:JFQ262153 JPL262153:JPM262153 JZH262153:JZI262153 KJD262153:KJE262153 KSZ262153:KTA262153 LCV262153:LCW262153 LMR262153:LMS262153 LWN262153:LWO262153 MGJ262153:MGK262153 MQF262153:MQG262153 NAB262153:NAC262153 NJX262153:NJY262153 NTT262153:NTU262153 ODP262153:ODQ262153 ONL262153:ONM262153 OXH262153:OXI262153 PHD262153:PHE262153 PQZ262153:PRA262153 QAV262153:QAW262153 QKR262153:QKS262153 QUN262153:QUO262153 REJ262153:REK262153 ROF262153:ROG262153 RYB262153:RYC262153 SHX262153:SHY262153 SRT262153:SRU262153 TBP262153:TBQ262153 TLL262153:TLM262153 TVH262153:TVI262153 UFD262153:UFE262153 UOZ262153:UPA262153 UYV262153:UYW262153 VIR262153:VIS262153 VSN262153:VSO262153 WCJ262153:WCK262153 WMF262153:WMG262153 WWB262153:WWC262153 T327689:U327689 JP327689:JQ327689 TL327689:TM327689 ADH327689:ADI327689 AND327689:ANE327689 AWZ327689:AXA327689 BGV327689:BGW327689 BQR327689:BQS327689 CAN327689:CAO327689 CKJ327689:CKK327689 CUF327689:CUG327689 DEB327689:DEC327689 DNX327689:DNY327689 DXT327689:DXU327689 EHP327689:EHQ327689 ERL327689:ERM327689 FBH327689:FBI327689 FLD327689:FLE327689 FUZ327689:FVA327689 GEV327689:GEW327689 GOR327689:GOS327689 GYN327689:GYO327689 HIJ327689:HIK327689 HSF327689:HSG327689 ICB327689:ICC327689 ILX327689:ILY327689 IVT327689:IVU327689 JFP327689:JFQ327689 JPL327689:JPM327689 JZH327689:JZI327689 KJD327689:KJE327689 KSZ327689:KTA327689 LCV327689:LCW327689 LMR327689:LMS327689 LWN327689:LWO327689 MGJ327689:MGK327689 MQF327689:MQG327689 NAB327689:NAC327689 NJX327689:NJY327689 NTT327689:NTU327689 ODP327689:ODQ327689 ONL327689:ONM327689 OXH327689:OXI327689 PHD327689:PHE327689 PQZ327689:PRA327689 QAV327689:QAW327689 QKR327689:QKS327689 QUN327689:QUO327689 REJ327689:REK327689 ROF327689:ROG327689 RYB327689:RYC327689 SHX327689:SHY327689 SRT327689:SRU327689 TBP327689:TBQ327689 TLL327689:TLM327689 TVH327689:TVI327689 UFD327689:UFE327689 UOZ327689:UPA327689 UYV327689:UYW327689 VIR327689:VIS327689 VSN327689:VSO327689 WCJ327689:WCK327689 WMF327689:WMG327689 WWB327689:WWC327689 T393225:U393225 JP393225:JQ393225 TL393225:TM393225 ADH393225:ADI393225 AND393225:ANE393225 AWZ393225:AXA393225 BGV393225:BGW393225 BQR393225:BQS393225 CAN393225:CAO393225 CKJ393225:CKK393225 CUF393225:CUG393225 DEB393225:DEC393225 DNX393225:DNY393225 DXT393225:DXU393225 EHP393225:EHQ393225 ERL393225:ERM393225 FBH393225:FBI393225 FLD393225:FLE393225 FUZ393225:FVA393225 GEV393225:GEW393225 GOR393225:GOS393225 GYN393225:GYO393225 HIJ393225:HIK393225 HSF393225:HSG393225 ICB393225:ICC393225 ILX393225:ILY393225 IVT393225:IVU393225 JFP393225:JFQ393225 JPL393225:JPM393225 JZH393225:JZI393225 KJD393225:KJE393225 KSZ393225:KTA393225 LCV393225:LCW393225 LMR393225:LMS393225 LWN393225:LWO393225 MGJ393225:MGK393225 MQF393225:MQG393225 NAB393225:NAC393225 NJX393225:NJY393225 NTT393225:NTU393225 ODP393225:ODQ393225 ONL393225:ONM393225 OXH393225:OXI393225 PHD393225:PHE393225 PQZ393225:PRA393225 QAV393225:QAW393225 QKR393225:QKS393225 QUN393225:QUO393225 REJ393225:REK393225 ROF393225:ROG393225 RYB393225:RYC393225 SHX393225:SHY393225 SRT393225:SRU393225 TBP393225:TBQ393225 TLL393225:TLM393225 TVH393225:TVI393225 UFD393225:UFE393225 UOZ393225:UPA393225 UYV393225:UYW393225 VIR393225:VIS393225 VSN393225:VSO393225 WCJ393225:WCK393225 WMF393225:WMG393225 WWB393225:WWC393225 T458761:U458761 JP458761:JQ458761 TL458761:TM458761 ADH458761:ADI458761 AND458761:ANE458761 AWZ458761:AXA458761 BGV458761:BGW458761 BQR458761:BQS458761 CAN458761:CAO458761 CKJ458761:CKK458761 CUF458761:CUG458761 DEB458761:DEC458761 DNX458761:DNY458761 DXT458761:DXU458761 EHP458761:EHQ458761 ERL458761:ERM458761 FBH458761:FBI458761 FLD458761:FLE458761 FUZ458761:FVA458761 GEV458761:GEW458761 GOR458761:GOS458761 GYN458761:GYO458761 HIJ458761:HIK458761 HSF458761:HSG458761 ICB458761:ICC458761 ILX458761:ILY458761 IVT458761:IVU458761 JFP458761:JFQ458761 JPL458761:JPM458761 JZH458761:JZI458761 KJD458761:KJE458761 KSZ458761:KTA458761 LCV458761:LCW458761 LMR458761:LMS458761 LWN458761:LWO458761 MGJ458761:MGK458761 MQF458761:MQG458761 NAB458761:NAC458761 NJX458761:NJY458761 NTT458761:NTU458761 ODP458761:ODQ458761 ONL458761:ONM458761 OXH458761:OXI458761 PHD458761:PHE458761 PQZ458761:PRA458761 QAV458761:QAW458761 QKR458761:QKS458761 QUN458761:QUO458761 REJ458761:REK458761 ROF458761:ROG458761 RYB458761:RYC458761 SHX458761:SHY458761 SRT458761:SRU458761 TBP458761:TBQ458761 TLL458761:TLM458761 TVH458761:TVI458761 UFD458761:UFE458761 UOZ458761:UPA458761 UYV458761:UYW458761 VIR458761:VIS458761 VSN458761:VSO458761 WCJ458761:WCK458761 WMF458761:WMG458761 WWB458761:WWC458761 T524297:U524297 JP524297:JQ524297 TL524297:TM524297 ADH524297:ADI524297 AND524297:ANE524297 AWZ524297:AXA524297 BGV524297:BGW524297 BQR524297:BQS524297 CAN524297:CAO524297 CKJ524297:CKK524297 CUF524297:CUG524297 DEB524297:DEC524297 DNX524297:DNY524297 DXT524297:DXU524297 EHP524297:EHQ524297 ERL524297:ERM524297 FBH524297:FBI524297 FLD524297:FLE524297 FUZ524297:FVA524297 GEV524297:GEW524297 GOR524297:GOS524297 GYN524297:GYO524297 HIJ524297:HIK524297 HSF524297:HSG524297 ICB524297:ICC524297 ILX524297:ILY524297 IVT524297:IVU524297 JFP524297:JFQ524297 JPL524297:JPM524297 JZH524297:JZI524297 KJD524297:KJE524297 KSZ524297:KTA524297 LCV524297:LCW524297 LMR524297:LMS524297 LWN524297:LWO524297 MGJ524297:MGK524297 MQF524297:MQG524297 NAB524297:NAC524297 NJX524297:NJY524297 NTT524297:NTU524297 ODP524297:ODQ524297 ONL524297:ONM524297 OXH524297:OXI524297 PHD524297:PHE524297 PQZ524297:PRA524297 QAV524297:QAW524297 QKR524297:QKS524297 QUN524297:QUO524297 REJ524297:REK524297 ROF524297:ROG524297 RYB524297:RYC524297 SHX524297:SHY524297 SRT524297:SRU524297 TBP524297:TBQ524297 TLL524297:TLM524297 TVH524297:TVI524297 UFD524297:UFE524297 UOZ524297:UPA524297 UYV524297:UYW524297 VIR524297:VIS524297 VSN524297:VSO524297 WCJ524297:WCK524297 WMF524297:WMG524297 WWB524297:WWC524297 T589833:U589833 JP589833:JQ589833 TL589833:TM589833 ADH589833:ADI589833 AND589833:ANE589833 AWZ589833:AXA589833 BGV589833:BGW589833 BQR589833:BQS589833 CAN589833:CAO589833 CKJ589833:CKK589833 CUF589833:CUG589833 DEB589833:DEC589833 DNX589833:DNY589833 DXT589833:DXU589833 EHP589833:EHQ589833 ERL589833:ERM589833 FBH589833:FBI589833 FLD589833:FLE589833 FUZ589833:FVA589833 GEV589833:GEW589833 GOR589833:GOS589833 GYN589833:GYO589833 HIJ589833:HIK589833 HSF589833:HSG589833 ICB589833:ICC589833 ILX589833:ILY589833 IVT589833:IVU589833 JFP589833:JFQ589833 JPL589833:JPM589833 JZH589833:JZI589833 KJD589833:KJE589833 KSZ589833:KTA589833 LCV589833:LCW589833 LMR589833:LMS589833 LWN589833:LWO589833 MGJ589833:MGK589833 MQF589833:MQG589833 NAB589833:NAC589833 NJX589833:NJY589833 NTT589833:NTU589833 ODP589833:ODQ589833 ONL589833:ONM589833 OXH589833:OXI589833 PHD589833:PHE589833 PQZ589833:PRA589833 QAV589833:QAW589833 QKR589833:QKS589833 QUN589833:QUO589833 REJ589833:REK589833 ROF589833:ROG589833 RYB589833:RYC589833 SHX589833:SHY589833 SRT589833:SRU589833 TBP589833:TBQ589833 TLL589833:TLM589833 TVH589833:TVI589833 UFD589833:UFE589833 UOZ589833:UPA589833 UYV589833:UYW589833 VIR589833:VIS589833 VSN589833:VSO589833 WCJ589833:WCK589833 WMF589833:WMG589833 WWB589833:WWC589833 T655369:U655369 JP655369:JQ655369 TL655369:TM655369 ADH655369:ADI655369 AND655369:ANE655369 AWZ655369:AXA655369 BGV655369:BGW655369 BQR655369:BQS655369 CAN655369:CAO655369 CKJ655369:CKK655369 CUF655369:CUG655369 DEB655369:DEC655369 DNX655369:DNY655369 DXT655369:DXU655369 EHP655369:EHQ655369 ERL655369:ERM655369 FBH655369:FBI655369 FLD655369:FLE655369 FUZ655369:FVA655369 GEV655369:GEW655369 GOR655369:GOS655369 GYN655369:GYO655369 HIJ655369:HIK655369 HSF655369:HSG655369 ICB655369:ICC655369 ILX655369:ILY655369 IVT655369:IVU655369 JFP655369:JFQ655369 JPL655369:JPM655369 JZH655369:JZI655369 KJD655369:KJE655369 KSZ655369:KTA655369 LCV655369:LCW655369 LMR655369:LMS655369 LWN655369:LWO655369 MGJ655369:MGK655369 MQF655369:MQG655369 NAB655369:NAC655369 NJX655369:NJY655369 NTT655369:NTU655369 ODP655369:ODQ655369 ONL655369:ONM655369 OXH655369:OXI655369 PHD655369:PHE655369 PQZ655369:PRA655369 QAV655369:QAW655369 QKR655369:QKS655369 QUN655369:QUO655369 REJ655369:REK655369 ROF655369:ROG655369 RYB655369:RYC655369 SHX655369:SHY655369 SRT655369:SRU655369 TBP655369:TBQ655369 TLL655369:TLM655369 TVH655369:TVI655369 UFD655369:UFE655369 UOZ655369:UPA655369 UYV655369:UYW655369 VIR655369:VIS655369 VSN655369:VSO655369 WCJ655369:WCK655369 WMF655369:WMG655369 WWB655369:WWC655369 T720905:U720905 JP720905:JQ720905 TL720905:TM720905 ADH720905:ADI720905 AND720905:ANE720905 AWZ720905:AXA720905 BGV720905:BGW720905 BQR720905:BQS720905 CAN720905:CAO720905 CKJ720905:CKK720905 CUF720905:CUG720905 DEB720905:DEC720905 DNX720905:DNY720905 DXT720905:DXU720905 EHP720905:EHQ720905 ERL720905:ERM720905 FBH720905:FBI720905 FLD720905:FLE720905 FUZ720905:FVA720905 GEV720905:GEW720905 GOR720905:GOS720905 GYN720905:GYO720905 HIJ720905:HIK720905 HSF720905:HSG720905 ICB720905:ICC720905 ILX720905:ILY720905 IVT720905:IVU720905 JFP720905:JFQ720905 JPL720905:JPM720905 JZH720905:JZI720905 KJD720905:KJE720905 KSZ720905:KTA720905 LCV720905:LCW720905 LMR720905:LMS720905 LWN720905:LWO720905 MGJ720905:MGK720905 MQF720905:MQG720905 NAB720905:NAC720905 NJX720905:NJY720905 NTT720905:NTU720905 ODP720905:ODQ720905 ONL720905:ONM720905 OXH720905:OXI720905 PHD720905:PHE720905 PQZ720905:PRA720905 QAV720905:QAW720905 QKR720905:QKS720905 QUN720905:QUO720905 REJ720905:REK720905 ROF720905:ROG720905 RYB720905:RYC720905 SHX720905:SHY720905 SRT720905:SRU720905 TBP720905:TBQ720905 TLL720905:TLM720905 TVH720905:TVI720905 UFD720905:UFE720905 UOZ720905:UPA720905 UYV720905:UYW720905 VIR720905:VIS720905 VSN720905:VSO720905 WCJ720905:WCK720905 WMF720905:WMG720905 WWB720905:WWC720905 T786441:U786441 JP786441:JQ786441 TL786441:TM786441 ADH786441:ADI786441 AND786441:ANE786441 AWZ786441:AXA786441 BGV786441:BGW786441 BQR786441:BQS786441 CAN786441:CAO786441 CKJ786441:CKK786441 CUF786441:CUG786441 DEB786441:DEC786441 DNX786441:DNY786441 DXT786441:DXU786441 EHP786441:EHQ786441 ERL786441:ERM786441 FBH786441:FBI786441 FLD786441:FLE786441 FUZ786441:FVA786441 GEV786441:GEW786441 GOR786441:GOS786441 GYN786441:GYO786441 HIJ786441:HIK786441 HSF786441:HSG786441 ICB786441:ICC786441 ILX786441:ILY786441 IVT786441:IVU786441 JFP786441:JFQ786441 JPL786441:JPM786441 JZH786441:JZI786441 KJD786441:KJE786441 KSZ786441:KTA786441 LCV786441:LCW786441 LMR786441:LMS786441 LWN786441:LWO786441 MGJ786441:MGK786441 MQF786441:MQG786441 NAB786441:NAC786441 NJX786441:NJY786441 NTT786441:NTU786441 ODP786441:ODQ786441 ONL786441:ONM786441 OXH786441:OXI786441 PHD786441:PHE786441 PQZ786441:PRA786441 QAV786441:QAW786441 QKR786441:QKS786441 QUN786441:QUO786441 REJ786441:REK786441 ROF786441:ROG786441 RYB786441:RYC786441 SHX786441:SHY786441 SRT786441:SRU786441 TBP786441:TBQ786441 TLL786441:TLM786441 TVH786441:TVI786441 UFD786441:UFE786441 UOZ786441:UPA786441 UYV786441:UYW786441 VIR786441:VIS786441 VSN786441:VSO786441 WCJ786441:WCK786441 WMF786441:WMG786441 WWB786441:WWC786441 T851977:U851977 JP851977:JQ851977 TL851977:TM851977 ADH851977:ADI851977 AND851977:ANE851977 AWZ851977:AXA851977 BGV851977:BGW851977 BQR851977:BQS851977 CAN851977:CAO851977 CKJ851977:CKK851977 CUF851977:CUG851977 DEB851977:DEC851977 DNX851977:DNY851977 DXT851977:DXU851977 EHP851977:EHQ851977 ERL851977:ERM851977 FBH851977:FBI851977 FLD851977:FLE851977 FUZ851977:FVA851977 GEV851977:GEW851977 GOR851977:GOS851977 GYN851977:GYO851977 HIJ851977:HIK851977 HSF851977:HSG851977 ICB851977:ICC851977 ILX851977:ILY851977 IVT851977:IVU851977 JFP851977:JFQ851977 JPL851977:JPM851977 JZH851977:JZI851977 KJD851977:KJE851977 KSZ851977:KTA851977 LCV851977:LCW851977 LMR851977:LMS851977 LWN851977:LWO851977 MGJ851977:MGK851977 MQF851977:MQG851977 NAB851977:NAC851977 NJX851977:NJY851977 NTT851977:NTU851977 ODP851977:ODQ851977 ONL851977:ONM851977 OXH851977:OXI851977 PHD851977:PHE851977 PQZ851977:PRA851977 QAV851977:QAW851977 QKR851977:QKS851977 QUN851977:QUO851977 REJ851977:REK851977 ROF851977:ROG851977 RYB851977:RYC851977 SHX851977:SHY851977 SRT851977:SRU851977 TBP851977:TBQ851977 TLL851977:TLM851977 TVH851977:TVI851977 UFD851977:UFE851977 UOZ851977:UPA851977 UYV851977:UYW851977 VIR851977:VIS851977 VSN851977:VSO851977 WCJ851977:WCK851977 WMF851977:WMG851977 WWB851977:WWC851977 T917513:U917513 JP917513:JQ917513 TL917513:TM917513 ADH917513:ADI917513 AND917513:ANE917513 AWZ917513:AXA917513 BGV917513:BGW917513 BQR917513:BQS917513 CAN917513:CAO917513 CKJ917513:CKK917513 CUF917513:CUG917513 DEB917513:DEC917513 DNX917513:DNY917513 DXT917513:DXU917513 EHP917513:EHQ917513 ERL917513:ERM917513 FBH917513:FBI917513 FLD917513:FLE917513 FUZ917513:FVA917513 GEV917513:GEW917513 GOR917513:GOS917513 GYN917513:GYO917513 HIJ917513:HIK917513 HSF917513:HSG917513 ICB917513:ICC917513 ILX917513:ILY917513 IVT917513:IVU917513 JFP917513:JFQ917513 JPL917513:JPM917513 JZH917513:JZI917513 KJD917513:KJE917513 KSZ917513:KTA917513 LCV917513:LCW917513 LMR917513:LMS917513 LWN917513:LWO917513 MGJ917513:MGK917513 MQF917513:MQG917513 NAB917513:NAC917513 NJX917513:NJY917513 NTT917513:NTU917513 ODP917513:ODQ917513 ONL917513:ONM917513 OXH917513:OXI917513 PHD917513:PHE917513 PQZ917513:PRA917513 QAV917513:QAW917513 QKR917513:QKS917513 QUN917513:QUO917513 REJ917513:REK917513 ROF917513:ROG917513 RYB917513:RYC917513 SHX917513:SHY917513 SRT917513:SRU917513 TBP917513:TBQ917513 TLL917513:TLM917513 TVH917513:TVI917513 UFD917513:UFE917513 UOZ917513:UPA917513 UYV917513:UYW917513 VIR917513:VIS917513 VSN917513:VSO917513 WCJ917513:WCK917513 WMF917513:WMG917513 WWB917513:WWC917513 T983049:U983049 JP983049:JQ983049 TL983049:TM983049 ADH983049:ADI983049 AND983049:ANE983049 AWZ983049:AXA983049 BGV983049:BGW983049 BQR983049:BQS983049 CAN983049:CAO983049 CKJ983049:CKK983049 CUF983049:CUG983049 DEB983049:DEC983049 DNX983049:DNY983049 DXT983049:DXU983049 EHP983049:EHQ983049 ERL983049:ERM983049 FBH983049:FBI983049 FLD983049:FLE983049 FUZ983049:FVA983049 GEV983049:GEW983049 GOR983049:GOS983049 GYN983049:GYO983049 HIJ983049:HIK983049 HSF983049:HSG983049 ICB983049:ICC983049 ILX983049:ILY983049 IVT983049:IVU983049 JFP983049:JFQ983049 JPL983049:JPM983049 JZH983049:JZI983049 KJD983049:KJE983049 KSZ983049:KTA983049 LCV983049:LCW983049 LMR983049:LMS983049 LWN983049:LWO983049 MGJ983049:MGK983049 MQF983049:MQG983049 NAB983049:NAC983049 NJX983049:NJY983049 NTT983049:NTU983049 ODP983049:ODQ983049 ONL983049:ONM983049 OXH983049:OXI983049 PHD983049:PHE983049 PQZ983049:PRA983049 QAV983049:QAW983049 QKR983049:QKS983049 QUN983049:QUO983049 REJ983049:REK983049 ROF983049:ROG983049 RYB983049:RYC983049 SHX983049:SHY983049 SRT983049:SRU983049 TBP983049:TBQ983049 TLL983049:TLM983049 TVH983049:TVI983049 UFD983049:UFE983049 UOZ983049:UPA983049 UYV983049:UYW983049 VIR983049:VIS983049 VSN983049:VSO983049 WCJ983049:WCK983049 WMF983049:WMG983049 WWB983049:WWC983049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AB65545:AC65545 JX65545:JY65545 TT65545:TU65545 ADP65545:ADQ65545 ANL65545:ANM65545 AXH65545:AXI65545 BHD65545:BHE65545 BQZ65545:BRA65545 CAV65545:CAW65545 CKR65545:CKS65545 CUN65545:CUO65545 DEJ65545:DEK65545 DOF65545:DOG65545 DYB65545:DYC65545 EHX65545:EHY65545 ERT65545:ERU65545 FBP65545:FBQ65545 FLL65545:FLM65545 FVH65545:FVI65545 GFD65545:GFE65545 GOZ65545:GPA65545 GYV65545:GYW65545 HIR65545:HIS65545 HSN65545:HSO65545 ICJ65545:ICK65545 IMF65545:IMG65545 IWB65545:IWC65545 JFX65545:JFY65545 JPT65545:JPU65545 JZP65545:JZQ65545 KJL65545:KJM65545 KTH65545:KTI65545 LDD65545:LDE65545 LMZ65545:LNA65545 LWV65545:LWW65545 MGR65545:MGS65545 MQN65545:MQO65545 NAJ65545:NAK65545 NKF65545:NKG65545 NUB65545:NUC65545 ODX65545:ODY65545 ONT65545:ONU65545 OXP65545:OXQ65545 PHL65545:PHM65545 PRH65545:PRI65545 QBD65545:QBE65545 QKZ65545:QLA65545 QUV65545:QUW65545 RER65545:RES65545 RON65545:ROO65545 RYJ65545:RYK65545 SIF65545:SIG65545 SSB65545:SSC65545 TBX65545:TBY65545 TLT65545:TLU65545 TVP65545:TVQ65545 UFL65545:UFM65545 UPH65545:UPI65545 UZD65545:UZE65545 VIZ65545:VJA65545 VSV65545:VSW65545 WCR65545:WCS65545 WMN65545:WMO65545 WWJ65545:WWK65545 AB131081:AC131081 JX131081:JY131081 TT131081:TU131081 ADP131081:ADQ131081 ANL131081:ANM131081 AXH131081:AXI131081 BHD131081:BHE131081 BQZ131081:BRA131081 CAV131081:CAW131081 CKR131081:CKS131081 CUN131081:CUO131081 DEJ131081:DEK131081 DOF131081:DOG131081 DYB131081:DYC131081 EHX131081:EHY131081 ERT131081:ERU131081 FBP131081:FBQ131081 FLL131081:FLM131081 FVH131081:FVI131081 GFD131081:GFE131081 GOZ131081:GPA131081 GYV131081:GYW131081 HIR131081:HIS131081 HSN131081:HSO131081 ICJ131081:ICK131081 IMF131081:IMG131081 IWB131081:IWC131081 JFX131081:JFY131081 JPT131081:JPU131081 JZP131081:JZQ131081 KJL131081:KJM131081 KTH131081:KTI131081 LDD131081:LDE131081 LMZ131081:LNA131081 LWV131081:LWW131081 MGR131081:MGS131081 MQN131081:MQO131081 NAJ131081:NAK131081 NKF131081:NKG131081 NUB131081:NUC131081 ODX131081:ODY131081 ONT131081:ONU131081 OXP131081:OXQ131081 PHL131081:PHM131081 PRH131081:PRI131081 QBD131081:QBE131081 QKZ131081:QLA131081 QUV131081:QUW131081 RER131081:RES131081 RON131081:ROO131081 RYJ131081:RYK131081 SIF131081:SIG131081 SSB131081:SSC131081 TBX131081:TBY131081 TLT131081:TLU131081 TVP131081:TVQ131081 UFL131081:UFM131081 UPH131081:UPI131081 UZD131081:UZE131081 VIZ131081:VJA131081 VSV131081:VSW131081 WCR131081:WCS131081 WMN131081:WMO131081 WWJ131081:WWK131081 AB196617:AC196617 JX196617:JY196617 TT196617:TU196617 ADP196617:ADQ196617 ANL196617:ANM196617 AXH196617:AXI196617 BHD196617:BHE196617 BQZ196617:BRA196617 CAV196617:CAW196617 CKR196617:CKS196617 CUN196617:CUO196617 DEJ196617:DEK196617 DOF196617:DOG196617 DYB196617:DYC196617 EHX196617:EHY196617 ERT196617:ERU196617 FBP196617:FBQ196617 FLL196617:FLM196617 FVH196617:FVI196617 GFD196617:GFE196617 GOZ196617:GPA196617 GYV196617:GYW196617 HIR196617:HIS196617 HSN196617:HSO196617 ICJ196617:ICK196617 IMF196617:IMG196617 IWB196617:IWC196617 JFX196617:JFY196617 JPT196617:JPU196617 JZP196617:JZQ196617 KJL196617:KJM196617 KTH196617:KTI196617 LDD196617:LDE196617 LMZ196617:LNA196617 LWV196617:LWW196617 MGR196617:MGS196617 MQN196617:MQO196617 NAJ196617:NAK196617 NKF196617:NKG196617 NUB196617:NUC196617 ODX196617:ODY196617 ONT196617:ONU196617 OXP196617:OXQ196617 PHL196617:PHM196617 PRH196617:PRI196617 QBD196617:QBE196617 QKZ196617:QLA196617 QUV196617:QUW196617 RER196617:RES196617 RON196617:ROO196617 RYJ196617:RYK196617 SIF196617:SIG196617 SSB196617:SSC196617 TBX196617:TBY196617 TLT196617:TLU196617 TVP196617:TVQ196617 UFL196617:UFM196617 UPH196617:UPI196617 UZD196617:UZE196617 VIZ196617:VJA196617 VSV196617:VSW196617 WCR196617:WCS196617 WMN196617:WMO196617 WWJ196617:WWK196617 AB262153:AC262153 JX262153:JY262153 TT262153:TU262153 ADP262153:ADQ262153 ANL262153:ANM262153 AXH262153:AXI262153 BHD262153:BHE262153 BQZ262153:BRA262153 CAV262153:CAW262153 CKR262153:CKS262153 CUN262153:CUO262153 DEJ262153:DEK262153 DOF262153:DOG262153 DYB262153:DYC262153 EHX262153:EHY262153 ERT262153:ERU262153 FBP262153:FBQ262153 FLL262153:FLM262153 FVH262153:FVI262153 GFD262153:GFE262153 GOZ262153:GPA262153 GYV262153:GYW262153 HIR262153:HIS262153 HSN262153:HSO262153 ICJ262153:ICK262153 IMF262153:IMG262153 IWB262153:IWC262153 JFX262153:JFY262153 JPT262153:JPU262153 JZP262153:JZQ262153 KJL262153:KJM262153 KTH262153:KTI262153 LDD262153:LDE262153 LMZ262153:LNA262153 LWV262153:LWW262153 MGR262153:MGS262153 MQN262153:MQO262153 NAJ262153:NAK262153 NKF262153:NKG262153 NUB262153:NUC262153 ODX262153:ODY262153 ONT262153:ONU262153 OXP262153:OXQ262153 PHL262153:PHM262153 PRH262153:PRI262153 QBD262153:QBE262153 QKZ262153:QLA262153 QUV262153:QUW262153 RER262153:RES262153 RON262153:ROO262153 RYJ262153:RYK262153 SIF262153:SIG262153 SSB262153:SSC262153 TBX262153:TBY262153 TLT262153:TLU262153 TVP262153:TVQ262153 UFL262153:UFM262153 UPH262153:UPI262153 UZD262153:UZE262153 VIZ262153:VJA262153 VSV262153:VSW262153 WCR262153:WCS262153 WMN262153:WMO262153 WWJ262153:WWK262153 AB327689:AC327689 JX327689:JY327689 TT327689:TU327689 ADP327689:ADQ327689 ANL327689:ANM327689 AXH327689:AXI327689 BHD327689:BHE327689 BQZ327689:BRA327689 CAV327689:CAW327689 CKR327689:CKS327689 CUN327689:CUO327689 DEJ327689:DEK327689 DOF327689:DOG327689 DYB327689:DYC327689 EHX327689:EHY327689 ERT327689:ERU327689 FBP327689:FBQ327689 FLL327689:FLM327689 FVH327689:FVI327689 GFD327689:GFE327689 GOZ327689:GPA327689 GYV327689:GYW327689 HIR327689:HIS327689 HSN327689:HSO327689 ICJ327689:ICK327689 IMF327689:IMG327689 IWB327689:IWC327689 JFX327689:JFY327689 JPT327689:JPU327689 JZP327689:JZQ327689 KJL327689:KJM327689 KTH327689:KTI327689 LDD327689:LDE327689 LMZ327689:LNA327689 LWV327689:LWW327689 MGR327689:MGS327689 MQN327689:MQO327689 NAJ327689:NAK327689 NKF327689:NKG327689 NUB327689:NUC327689 ODX327689:ODY327689 ONT327689:ONU327689 OXP327689:OXQ327689 PHL327689:PHM327689 PRH327689:PRI327689 QBD327689:QBE327689 QKZ327689:QLA327689 QUV327689:QUW327689 RER327689:RES327689 RON327689:ROO327689 RYJ327689:RYK327689 SIF327689:SIG327689 SSB327689:SSC327689 TBX327689:TBY327689 TLT327689:TLU327689 TVP327689:TVQ327689 UFL327689:UFM327689 UPH327689:UPI327689 UZD327689:UZE327689 VIZ327689:VJA327689 VSV327689:VSW327689 WCR327689:WCS327689 WMN327689:WMO327689 WWJ327689:WWK327689 AB393225:AC393225 JX393225:JY393225 TT393225:TU393225 ADP393225:ADQ393225 ANL393225:ANM393225 AXH393225:AXI393225 BHD393225:BHE393225 BQZ393225:BRA393225 CAV393225:CAW393225 CKR393225:CKS393225 CUN393225:CUO393225 DEJ393225:DEK393225 DOF393225:DOG393225 DYB393225:DYC393225 EHX393225:EHY393225 ERT393225:ERU393225 FBP393225:FBQ393225 FLL393225:FLM393225 FVH393225:FVI393225 GFD393225:GFE393225 GOZ393225:GPA393225 GYV393225:GYW393225 HIR393225:HIS393225 HSN393225:HSO393225 ICJ393225:ICK393225 IMF393225:IMG393225 IWB393225:IWC393225 JFX393225:JFY393225 JPT393225:JPU393225 JZP393225:JZQ393225 KJL393225:KJM393225 KTH393225:KTI393225 LDD393225:LDE393225 LMZ393225:LNA393225 LWV393225:LWW393225 MGR393225:MGS393225 MQN393225:MQO393225 NAJ393225:NAK393225 NKF393225:NKG393225 NUB393225:NUC393225 ODX393225:ODY393225 ONT393225:ONU393225 OXP393225:OXQ393225 PHL393225:PHM393225 PRH393225:PRI393225 QBD393225:QBE393225 QKZ393225:QLA393225 QUV393225:QUW393225 RER393225:RES393225 RON393225:ROO393225 RYJ393225:RYK393225 SIF393225:SIG393225 SSB393225:SSC393225 TBX393225:TBY393225 TLT393225:TLU393225 TVP393225:TVQ393225 UFL393225:UFM393225 UPH393225:UPI393225 UZD393225:UZE393225 VIZ393225:VJA393225 VSV393225:VSW393225 WCR393225:WCS393225 WMN393225:WMO393225 WWJ393225:WWK393225 AB458761:AC458761 JX458761:JY458761 TT458761:TU458761 ADP458761:ADQ458761 ANL458761:ANM458761 AXH458761:AXI458761 BHD458761:BHE458761 BQZ458761:BRA458761 CAV458761:CAW458761 CKR458761:CKS458761 CUN458761:CUO458761 DEJ458761:DEK458761 DOF458761:DOG458761 DYB458761:DYC458761 EHX458761:EHY458761 ERT458761:ERU458761 FBP458761:FBQ458761 FLL458761:FLM458761 FVH458761:FVI458761 GFD458761:GFE458761 GOZ458761:GPA458761 GYV458761:GYW458761 HIR458761:HIS458761 HSN458761:HSO458761 ICJ458761:ICK458761 IMF458761:IMG458761 IWB458761:IWC458761 JFX458761:JFY458761 JPT458761:JPU458761 JZP458761:JZQ458761 KJL458761:KJM458761 KTH458761:KTI458761 LDD458761:LDE458761 LMZ458761:LNA458761 LWV458761:LWW458761 MGR458761:MGS458761 MQN458761:MQO458761 NAJ458761:NAK458761 NKF458761:NKG458761 NUB458761:NUC458761 ODX458761:ODY458761 ONT458761:ONU458761 OXP458761:OXQ458761 PHL458761:PHM458761 PRH458761:PRI458761 QBD458761:QBE458761 QKZ458761:QLA458761 QUV458761:QUW458761 RER458761:RES458761 RON458761:ROO458761 RYJ458761:RYK458761 SIF458761:SIG458761 SSB458761:SSC458761 TBX458761:TBY458761 TLT458761:TLU458761 TVP458761:TVQ458761 UFL458761:UFM458761 UPH458761:UPI458761 UZD458761:UZE458761 VIZ458761:VJA458761 VSV458761:VSW458761 WCR458761:WCS458761 WMN458761:WMO458761 WWJ458761:WWK458761 AB524297:AC524297 JX524297:JY524297 TT524297:TU524297 ADP524297:ADQ524297 ANL524297:ANM524297 AXH524297:AXI524297 BHD524297:BHE524297 BQZ524297:BRA524297 CAV524297:CAW524297 CKR524297:CKS524297 CUN524297:CUO524297 DEJ524297:DEK524297 DOF524297:DOG524297 DYB524297:DYC524297 EHX524297:EHY524297 ERT524297:ERU524297 FBP524297:FBQ524297 FLL524297:FLM524297 FVH524297:FVI524297 GFD524297:GFE524297 GOZ524297:GPA524297 GYV524297:GYW524297 HIR524297:HIS524297 HSN524297:HSO524297 ICJ524297:ICK524297 IMF524297:IMG524297 IWB524297:IWC524297 JFX524297:JFY524297 JPT524297:JPU524297 JZP524297:JZQ524297 KJL524297:KJM524297 KTH524297:KTI524297 LDD524297:LDE524297 LMZ524297:LNA524297 LWV524297:LWW524297 MGR524297:MGS524297 MQN524297:MQO524297 NAJ524297:NAK524297 NKF524297:NKG524297 NUB524297:NUC524297 ODX524297:ODY524297 ONT524297:ONU524297 OXP524297:OXQ524297 PHL524297:PHM524297 PRH524297:PRI524297 QBD524297:QBE524297 QKZ524297:QLA524297 QUV524297:QUW524297 RER524297:RES524297 RON524297:ROO524297 RYJ524297:RYK524297 SIF524297:SIG524297 SSB524297:SSC524297 TBX524297:TBY524297 TLT524297:TLU524297 TVP524297:TVQ524297 UFL524297:UFM524297 UPH524297:UPI524297 UZD524297:UZE524297 VIZ524297:VJA524297 VSV524297:VSW524297 WCR524297:WCS524297 WMN524297:WMO524297 WWJ524297:WWK524297 AB589833:AC589833 JX589833:JY589833 TT589833:TU589833 ADP589833:ADQ589833 ANL589833:ANM589833 AXH589833:AXI589833 BHD589833:BHE589833 BQZ589833:BRA589833 CAV589833:CAW589833 CKR589833:CKS589833 CUN589833:CUO589833 DEJ589833:DEK589833 DOF589833:DOG589833 DYB589833:DYC589833 EHX589833:EHY589833 ERT589833:ERU589833 FBP589833:FBQ589833 FLL589833:FLM589833 FVH589833:FVI589833 GFD589833:GFE589833 GOZ589833:GPA589833 GYV589833:GYW589833 HIR589833:HIS589833 HSN589833:HSO589833 ICJ589833:ICK589833 IMF589833:IMG589833 IWB589833:IWC589833 JFX589833:JFY589833 JPT589833:JPU589833 JZP589833:JZQ589833 KJL589833:KJM589833 KTH589833:KTI589833 LDD589833:LDE589833 LMZ589833:LNA589833 LWV589833:LWW589833 MGR589833:MGS589833 MQN589833:MQO589833 NAJ589833:NAK589833 NKF589833:NKG589833 NUB589833:NUC589833 ODX589833:ODY589833 ONT589833:ONU589833 OXP589833:OXQ589833 PHL589833:PHM589833 PRH589833:PRI589833 QBD589833:QBE589833 QKZ589833:QLA589833 QUV589833:QUW589833 RER589833:RES589833 RON589833:ROO589833 RYJ589833:RYK589833 SIF589833:SIG589833 SSB589833:SSC589833 TBX589833:TBY589833 TLT589833:TLU589833 TVP589833:TVQ589833 UFL589833:UFM589833 UPH589833:UPI589833 UZD589833:UZE589833 VIZ589833:VJA589833 VSV589833:VSW589833 WCR589833:WCS589833 WMN589833:WMO589833 WWJ589833:WWK589833 AB655369:AC655369 JX655369:JY655369 TT655369:TU655369 ADP655369:ADQ655369 ANL655369:ANM655369 AXH655369:AXI655369 BHD655369:BHE655369 BQZ655369:BRA655369 CAV655369:CAW655369 CKR655369:CKS655369 CUN655369:CUO655369 DEJ655369:DEK655369 DOF655369:DOG655369 DYB655369:DYC655369 EHX655369:EHY655369 ERT655369:ERU655369 FBP655369:FBQ655369 FLL655369:FLM655369 FVH655369:FVI655369 GFD655369:GFE655369 GOZ655369:GPA655369 GYV655369:GYW655369 HIR655369:HIS655369 HSN655369:HSO655369 ICJ655369:ICK655369 IMF655369:IMG655369 IWB655369:IWC655369 JFX655369:JFY655369 JPT655369:JPU655369 JZP655369:JZQ655369 KJL655369:KJM655369 KTH655369:KTI655369 LDD655369:LDE655369 LMZ655369:LNA655369 LWV655369:LWW655369 MGR655369:MGS655369 MQN655369:MQO655369 NAJ655369:NAK655369 NKF655369:NKG655369 NUB655369:NUC655369 ODX655369:ODY655369 ONT655369:ONU655369 OXP655369:OXQ655369 PHL655369:PHM655369 PRH655369:PRI655369 QBD655369:QBE655369 QKZ655369:QLA655369 QUV655369:QUW655369 RER655369:RES655369 RON655369:ROO655369 RYJ655369:RYK655369 SIF655369:SIG655369 SSB655369:SSC655369 TBX655369:TBY655369 TLT655369:TLU655369 TVP655369:TVQ655369 UFL655369:UFM655369 UPH655369:UPI655369 UZD655369:UZE655369 VIZ655369:VJA655369 VSV655369:VSW655369 WCR655369:WCS655369 WMN655369:WMO655369 WWJ655369:WWK655369 AB720905:AC720905 JX720905:JY720905 TT720905:TU720905 ADP720905:ADQ720905 ANL720905:ANM720905 AXH720905:AXI720905 BHD720905:BHE720905 BQZ720905:BRA720905 CAV720905:CAW720905 CKR720905:CKS720905 CUN720905:CUO720905 DEJ720905:DEK720905 DOF720905:DOG720905 DYB720905:DYC720905 EHX720905:EHY720905 ERT720905:ERU720905 FBP720905:FBQ720905 FLL720905:FLM720905 FVH720905:FVI720905 GFD720905:GFE720905 GOZ720905:GPA720905 GYV720905:GYW720905 HIR720905:HIS720905 HSN720905:HSO720905 ICJ720905:ICK720905 IMF720905:IMG720905 IWB720905:IWC720905 JFX720905:JFY720905 JPT720905:JPU720905 JZP720905:JZQ720905 KJL720905:KJM720905 KTH720905:KTI720905 LDD720905:LDE720905 LMZ720905:LNA720905 LWV720905:LWW720905 MGR720905:MGS720905 MQN720905:MQO720905 NAJ720905:NAK720905 NKF720905:NKG720905 NUB720905:NUC720905 ODX720905:ODY720905 ONT720905:ONU720905 OXP720905:OXQ720905 PHL720905:PHM720905 PRH720905:PRI720905 QBD720905:QBE720905 QKZ720905:QLA720905 QUV720905:QUW720905 RER720905:RES720905 RON720905:ROO720905 RYJ720905:RYK720905 SIF720905:SIG720905 SSB720905:SSC720905 TBX720905:TBY720905 TLT720905:TLU720905 TVP720905:TVQ720905 UFL720905:UFM720905 UPH720905:UPI720905 UZD720905:UZE720905 VIZ720905:VJA720905 VSV720905:VSW720905 WCR720905:WCS720905 WMN720905:WMO720905 WWJ720905:WWK720905 AB786441:AC786441 JX786441:JY786441 TT786441:TU786441 ADP786441:ADQ786441 ANL786441:ANM786441 AXH786441:AXI786441 BHD786441:BHE786441 BQZ786441:BRA786441 CAV786441:CAW786441 CKR786441:CKS786441 CUN786441:CUO786441 DEJ786441:DEK786441 DOF786441:DOG786441 DYB786441:DYC786441 EHX786441:EHY786441 ERT786441:ERU786441 FBP786441:FBQ786441 FLL786441:FLM786441 FVH786441:FVI786441 GFD786441:GFE786441 GOZ786441:GPA786441 GYV786441:GYW786441 HIR786441:HIS786441 HSN786441:HSO786441 ICJ786441:ICK786441 IMF786441:IMG786441 IWB786441:IWC786441 JFX786441:JFY786441 JPT786441:JPU786441 JZP786441:JZQ786441 KJL786441:KJM786441 KTH786441:KTI786441 LDD786441:LDE786441 LMZ786441:LNA786441 LWV786441:LWW786441 MGR786441:MGS786441 MQN786441:MQO786441 NAJ786441:NAK786441 NKF786441:NKG786441 NUB786441:NUC786441 ODX786441:ODY786441 ONT786441:ONU786441 OXP786441:OXQ786441 PHL786441:PHM786441 PRH786441:PRI786441 QBD786441:QBE786441 QKZ786441:QLA786441 QUV786441:QUW786441 RER786441:RES786441 RON786441:ROO786441 RYJ786441:RYK786441 SIF786441:SIG786441 SSB786441:SSC786441 TBX786441:TBY786441 TLT786441:TLU786441 TVP786441:TVQ786441 UFL786441:UFM786441 UPH786441:UPI786441 UZD786441:UZE786441 VIZ786441:VJA786441 VSV786441:VSW786441 WCR786441:WCS786441 WMN786441:WMO786441 WWJ786441:WWK786441 AB851977:AC851977 JX851977:JY851977 TT851977:TU851977 ADP851977:ADQ851977 ANL851977:ANM851977 AXH851977:AXI851977 BHD851977:BHE851977 BQZ851977:BRA851977 CAV851977:CAW851977 CKR851977:CKS851977 CUN851977:CUO851977 DEJ851977:DEK851977 DOF851977:DOG851977 DYB851977:DYC851977 EHX851977:EHY851977 ERT851977:ERU851977 FBP851977:FBQ851977 FLL851977:FLM851977 FVH851977:FVI851977 GFD851977:GFE851977 GOZ851977:GPA851977 GYV851977:GYW851977 HIR851977:HIS851977 HSN851977:HSO851977 ICJ851977:ICK851977 IMF851977:IMG851977 IWB851977:IWC851977 JFX851977:JFY851977 JPT851977:JPU851977 JZP851977:JZQ851977 KJL851977:KJM851977 KTH851977:KTI851977 LDD851977:LDE851977 LMZ851977:LNA851977 LWV851977:LWW851977 MGR851977:MGS851977 MQN851977:MQO851977 NAJ851977:NAK851977 NKF851977:NKG851977 NUB851977:NUC851977 ODX851977:ODY851977 ONT851977:ONU851977 OXP851977:OXQ851977 PHL851977:PHM851977 PRH851977:PRI851977 QBD851977:QBE851977 QKZ851977:QLA851977 QUV851977:QUW851977 RER851977:RES851977 RON851977:ROO851977 RYJ851977:RYK851977 SIF851977:SIG851977 SSB851977:SSC851977 TBX851977:TBY851977 TLT851977:TLU851977 TVP851977:TVQ851977 UFL851977:UFM851977 UPH851977:UPI851977 UZD851977:UZE851977 VIZ851977:VJA851977 VSV851977:VSW851977 WCR851977:WCS851977 WMN851977:WMO851977 WWJ851977:WWK851977 AB917513:AC917513 JX917513:JY917513 TT917513:TU917513 ADP917513:ADQ917513 ANL917513:ANM917513 AXH917513:AXI917513 BHD917513:BHE917513 BQZ917513:BRA917513 CAV917513:CAW917513 CKR917513:CKS917513 CUN917513:CUO917513 DEJ917513:DEK917513 DOF917513:DOG917513 DYB917513:DYC917513 EHX917513:EHY917513 ERT917513:ERU917513 FBP917513:FBQ917513 FLL917513:FLM917513 FVH917513:FVI917513 GFD917513:GFE917513 GOZ917513:GPA917513 GYV917513:GYW917513 HIR917513:HIS917513 HSN917513:HSO917513 ICJ917513:ICK917513 IMF917513:IMG917513 IWB917513:IWC917513 JFX917513:JFY917513 JPT917513:JPU917513 JZP917513:JZQ917513 KJL917513:KJM917513 KTH917513:KTI917513 LDD917513:LDE917513 LMZ917513:LNA917513 LWV917513:LWW917513 MGR917513:MGS917513 MQN917513:MQO917513 NAJ917513:NAK917513 NKF917513:NKG917513 NUB917513:NUC917513 ODX917513:ODY917513 ONT917513:ONU917513 OXP917513:OXQ917513 PHL917513:PHM917513 PRH917513:PRI917513 QBD917513:QBE917513 QKZ917513:QLA917513 QUV917513:QUW917513 RER917513:RES917513 RON917513:ROO917513 RYJ917513:RYK917513 SIF917513:SIG917513 SSB917513:SSC917513 TBX917513:TBY917513 TLT917513:TLU917513 TVP917513:TVQ917513 UFL917513:UFM917513 UPH917513:UPI917513 UZD917513:UZE917513 VIZ917513:VJA917513 VSV917513:VSW917513 WCR917513:WCS917513 WMN917513:WMO917513 WWJ917513:WWK917513 AB983049:AC983049 JX983049:JY983049 TT983049:TU983049 ADP983049:ADQ983049 ANL983049:ANM983049 AXH983049:AXI983049 BHD983049:BHE983049 BQZ983049:BRA983049 CAV983049:CAW983049 CKR983049:CKS983049 CUN983049:CUO983049 DEJ983049:DEK983049 DOF983049:DOG983049 DYB983049:DYC983049 EHX983049:EHY983049 ERT983049:ERU983049 FBP983049:FBQ983049 FLL983049:FLM983049 FVH983049:FVI983049 GFD983049:GFE983049 GOZ983049:GPA983049 GYV983049:GYW983049 HIR983049:HIS983049 HSN983049:HSO983049 ICJ983049:ICK983049 IMF983049:IMG983049 IWB983049:IWC983049 JFX983049:JFY983049 JPT983049:JPU983049 JZP983049:JZQ983049 KJL983049:KJM983049 KTH983049:KTI983049 LDD983049:LDE983049 LMZ983049:LNA983049 LWV983049:LWW983049 MGR983049:MGS983049 MQN983049:MQO983049 NAJ983049:NAK983049 NKF983049:NKG983049 NUB983049:NUC983049 ODX983049:ODY983049 ONT983049:ONU983049 OXP983049:OXQ983049 PHL983049:PHM983049 PRH983049:PRI983049 QBD983049:QBE983049 QKZ983049:QLA983049 QUV983049:QUW983049 RER983049:RES983049 RON983049:ROO983049 RYJ983049:RYK983049 SIF983049:SIG983049 SSB983049:SSC983049 TBX983049:TBY983049 TLT983049:TLU983049 TVP983049:TVQ983049 UFL983049:UFM983049 UPH983049:UPI983049 UZD983049:UZE983049 VIZ983049:VJA983049 VSV983049:VSW983049 WCR983049:WCS983049 WMN983049:WMO983049 WWJ983049:WWK983049 AB55:AG55 JX55:KC55 TT55:TY55 ADP55:ADU55 ANL55:ANQ55 AXH55:AXM55 BHD55:BHI55 BQZ55:BRE55 CAV55:CBA55 CKR55:CKW55 CUN55:CUS55 DEJ55:DEO55 DOF55:DOK55 DYB55:DYG55 EHX55:EIC55 ERT55:ERY55 FBP55:FBU55 FLL55:FLQ55 FVH55:FVM55 GFD55:GFI55 GOZ55:GPE55 GYV55:GZA55 HIR55:HIW55 HSN55:HSS55 ICJ55:ICO55 IMF55:IMK55 IWB55:IWG55 JFX55:JGC55 JPT55:JPY55 JZP55:JZU55 KJL55:KJQ55 KTH55:KTM55 LDD55:LDI55 LMZ55:LNE55 LWV55:LXA55 MGR55:MGW55 MQN55:MQS55 NAJ55:NAO55 NKF55:NKK55 NUB55:NUG55 ODX55:OEC55 ONT55:ONY55 OXP55:OXU55 PHL55:PHQ55 PRH55:PRM55 QBD55:QBI55 QKZ55:QLE55 QUV55:QVA55 RER55:REW55 RON55:ROS55 RYJ55:RYO55 SIF55:SIK55 SSB55:SSG55 TBX55:TCC55 TLT55:TLY55 TVP55:TVU55 UFL55:UFQ55 UPH55:UPM55 UZD55:UZI55 VIZ55:VJE55 VSV55:VTA55 WCR55:WCW55 WMN55:WMS55 WWJ55:WWO55 AB65591:AG65591 JX65591:KC65591 TT65591:TY65591 ADP65591:ADU65591 ANL65591:ANQ65591 AXH65591:AXM65591 BHD65591:BHI65591 BQZ65591:BRE65591 CAV65591:CBA65591 CKR65591:CKW65591 CUN65591:CUS65591 DEJ65591:DEO65591 DOF65591:DOK65591 DYB65591:DYG65591 EHX65591:EIC65591 ERT65591:ERY65591 FBP65591:FBU65591 FLL65591:FLQ65591 FVH65591:FVM65591 GFD65591:GFI65591 GOZ65591:GPE65591 GYV65591:GZA65591 HIR65591:HIW65591 HSN65591:HSS65591 ICJ65591:ICO65591 IMF65591:IMK65591 IWB65591:IWG65591 JFX65591:JGC65591 JPT65591:JPY65591 JZP65591:JZU65591 KJL65591:KJQ65591 KTH65591:KTM65591 LDD65591:LDI65591 LMZ65591:LNE65591 LWV65591:LXA65591 MGR65591:MGW65591 MQN65591:MQS65591 NAJ65591:NAO65591 NKF65591:NKK65591 NUB65591:NUG65591 ODX65591:OEC65591 ONT65591:ONY65591 OXP65591:OXU65591 PHL65591:PHQ65591 PRH65591:PRM65591 QBD65591:QBI65591 QKZ65591:QLE65591 QUV65591:QVA65591 RER65591:REW65591 RON65591:ROS65591 RYJ65591:RYO65591 SIF65591:SIK65591 SSB65591:SSG65591 TBX65591:TCC65591 TLT65591:TLY65591 TVP65591:TVU65591 UFL65591:UFQ65591 UPH65591:UPM65591 UZD65591:UZI65591 VIZ65591:VJE65591 VSV65591:VTA65591 WCR65591:WCW65591 WMN65591:WMS65591 WWJ65591:WWO65591 AB131127:AG131127 JX131127:KC131127 TT131127:TY131127 ADP131127:ADU131127 ANL131127:ANQ131127 AXH131127:AXM131127 BHD131127:BHI131127 BQZ131127:BRE131127 CAV131127:CBA131127 CKR131127:CKW131127 CUN131127:CUS131127 DEJ131127:DEO131127 DOF131127:DOK131127 DYB131127:DYG131127 EHX131127:EIC131127 ERT131127:ERY131127 FBP131127:FBU131127 FLL131127:FLQ131127 FVH131127:FVM131127 GFD131127:GFI131127 GOZ131127:GPE131127 GYV131127:GZA131127 HIR131127:HIW131127 HSN131127:HSS131127 ICJ131127:ICO131127 IMF131127:IMK131127 IWB131127:IWG131127 JFX131127:JGC131127 JPT131127:JPY131127 JZP131127:JZU131127 KJL131127:KJQ131127 KTH131127:KTM131127 LDD131127:LDI131127 LMZ131127:LNE131127 LWV131127:LXA131127 MGR131127:MGW131127 MQN131127:MQS131127 NAJ131127:NAO131127 NKF131127:NKK131127 NUB131127:NUG131127 ODX131127:OEC131127 ONT131127:ONY131127 OXP131127:OXU131127 PHL131127:PHQ131127 PRH131127:PRM131127 QBD131127:QBI131127 QKZ131127:QLE131127 QUV131127:QVA131127 RER131127:REW131127 RON131127:ROS131127 RYJ131127:RYO131127 SIF131127:SIK131127 SSB131127:SSG131127 TBX131127:TCC131127 TLT131127:TLY131127 TVP131127:TVU131127 UFL131127:UFQ131127 UPH131127:UPM131127 UZD131127:UZI131127 VIZ131127:VJE131127 VSV131127:VTA131127 WCR131127:WCW131127 WMN131127:WMS131127 WWJ131127:WWO131127 AB196663:AG196663 JX196663:KC196663 TT196663:TY196663 ADP196663:ADU196663 ANL196663:ANQ196663 AXH196663:AXM196663 BHD196663:BHI196663 BQZ196663:BRE196663 CAV196663:CBA196663 CKR196663:CKW196663 CUN196663:CUS196663 DEJ196663:DEO196663 DOF196663:DOK196663 DYB196663:DYG196663 EHX196663:EIC196663 ERT196663:ERY196663 FBP196663:FBU196663 FLL196663:FLQ196663 FVH196663:FVM196663 GFD196663:GFI196663 GOZ196663:GPE196663 GYV196663:GZA196663 HIR196663:HIW196663 HSN196663:HSS196663 ICJ196663:ICO196663 IMF196663:IMK196663 IWB196663:IWG196663 JFX196663:JGC196663 JPT196663:JPY196663 JZP196663:JZU196663 KJL196663:KJQ196663 KTH196663:KTM196663 LDD196663:LDI196663 LMZ196663:LNE196663 LWV196663:LXA196663 MGR196663:MGW196663 MQN196663:MQS196663 NAJ196663:NAO196663 NKF196663:NKK196663 NUB196663:NUG196663 ODX196663:OEC196663 ONT196663:ONY196663 OXP196663:OXU196663 PHL196663:PHQ196663 PRH196663:PRM196663 QBD196663:QBI196663 QKZ196663:QLE196663 QUV196663:QVA196663 RER196663:REW196663 RON196663:ROS196663 RYJ196663:RYO196663 SIF196663:SIK196663 SSB196663:SSG196663 TBX196663:TCC196663 TLT196663:TLY196663 TVP196663:TVU196663 UFL196663:UFQ196663 UPH196663:UPM196663 UZD196663:UZI196663 VIZ196663:VJE196663 VSV196663:VTA196663 WCR196663:WCW196663 WMN196663:WMS196663 WWJ196663:WWO196663 AB262199:AG262199 JX262199:KC262199 TT262199:TY262199 ADP262199:ADU262199 ANL262199:ANQ262199 AXH262199:AXM262199 BHD262199:BHI262199 BQZ262199:BRE262199 CAV262199:CBA262199 CKR262199:CKW262199 CUN262199:CUS262199 DEJ262199:DEO262199 DOF262199:DOK262199 DYB262199:DYG262199 EHX262199:EIC262199 ERT262199:ERY262199 FBP262199:FBU262199 FLL262199:FLQ262199 FVH262199:FVM262199 GFD262199:GFI262199 GOZ262199:GPE262199 GYV262199:GZA262199 HIR262199:HIW262199 HSN262199:HSS262199 ICJ262199:ICO262199 IMF262199:IMK262199 IWB262199:IWG262199 JFX262199:JGC262199 JPT262199:JPY262199 JZP262199:JZU262199 KJL262199:KJQ262199 KTH262199:KTM262199 LDD262199:LDI262199 LMZ262199:LNE262199 LWV262199:LXA262199 MGR262199:MGW262199 MQN262199:MQS262199 NAJ262199:NAO262199 NKF262199:NKK262199 NUB262199:NUG262199 ODX262199:OEC262199 ONT262199:ONY262199 OXP262199:OXU262199 PHL262199:PHQ262199 PRH262199:PRM262199 QBD262199:QBI262199 QKZ262199:QLE262199 QUV262199:QVA262199 RER262199:REW262199 RON262199:ROS262199 RYJ262199:RYO262199 SIF262199:SIK262199 SSB262199:SSG262199 TBX262199:TCC262199 TLT262199:TLY262199 TVP262199:TVU262199 UFL262199:UFQ262199 UPH262199:UPM262199 UZD262199:UZI262199 VIZ262199:VJE262199 VSV262199:VTA262199 WCR262199:WCW262199 WMN262199:WMS262199 WWJ262199:WWO262199 AB327735:AG327735 JX327735:KC327735 TT327735:TY327735 ADP327735:ADU327735 ANL327735:ANQ327735 AXH327735:AXM327735 BHD327735:BHI327735 BQZ327735:BRE327735 CAV327735:CBA327735 CKR327735:CKW327735 CUN327735:CUS327735 DEJ327735:DEO327735 DOF327735:DOK327735 DYB327735:DYG327735 EHX327735:EIC327735 ERT327735:ERY327735 FBP327735:FBU327735 FLL327735:FLQ327735 FVH327735:FVM327735 GFD327735:GFI327735 GOZ327735:GPE327735 GYV327735:GZA327735 HIR327735:HIW327735 HSN327735:HSS327735 ICJ327735:ICO327735 IMF327735:IMK327735 IWB327735:IWG327735 JFX327735:JGC327735 JPT327735:JPY327735 JZP327735:JZU327735 KJL327735:KJQ327735 KTH327735:KTM327735 LDD327735:LDI327735 LMZ327735:LNE327735 LWV327735:LXA327735 MGR327735:MGW327735 MQN327735:MQS327735 NAJ327735:NAO327735 NKF327735:NKK327735 NUB327735:NUG327735 ODX327735:OEC327735 ONT327735:ONY327735 OXP327735:OXU327735 PHL327735:PHQ327735 PRH327735:PRM327735 QBD327735:QBI327735 QKZ327735:QLE327735 QUV327735:QVA327735 RER327735:REW327735 RON327735:ROS327735 RYJ327735:RYO327735 SIF327735:SIK327735 SSB327735:SSG327735 TBX327735:TCC327735 TLT327735:TLY327735 TVP327735:TVU327735 UFL327735:UFQ327735 UPH327735:UPM327735 UZD327735:UZI327735 VIZ327735:VJE327735 VSV327735:VTA327735 WCR327735:WCW327735 WMN327735:WMS327735 WWJ327735:WWO327735 AB393271:AG393271 JX393271:KC393271 TT393271:TY393271 ADP393271:ADU393271 ANL393271:ANQ393271 AXH393271:AXM393271 BHD393271:BHI393271 BQZ393271:BRE393271 CAV393271:CBA393271 CKR393271:CKW393271 CUN393271:CUS393271 DEJ393271:DEO393271 DOF393271:DOK393271 DYB393271:DYG393271 EHX393271:EIC393271 ERT393271:ERY393271 FBP393271:FBU393271 FLL393271:FLQ393271 FVH393271:FVM393271 GFD393271:GFI393271 GOZ393271:GPE393271 GYV393271:GZA393271 HIR393271:HIW393271 HSN393271:HSS393271 ICJ393271:ICO393271 IMF393271:IMK393271 IWB393271:IWG393271 JFX393271:JGC393271 JPT393271:JPY393271 JZP393271:JZU393271 KJL393271:KJQ393271 KTH393271:KTM393271 LDD393271:LDI393271 LMZ393271:LNE393271 LWV393271:LXA393271 MGR393271:MGW393271 MQN393271:MQS393271 NAJ393271:NAO393271 NKF393271:NKK393271 NUB393271:NUG393271 ODX393271:OEC393271 ONT393271:ONY393271 OXP393271:OXU393271 PHL393271:PHQ393271 PRH393271:PRM393271 QBD393271:QBI393271 QKZ393271:QLE393271 QUV393271:QVA393271 RER393271:REW393271 RON393271:ROS393271 RYJ393271:RYO393271 SIF393271:SIK393271 SSB393271:SSG393271 TBX393271:TCC393271 TLT393271:TLY393271 TVP393271:TVU393271 UFL393271:UFQ393271 UPH393271:UPM393271 UZD393271:UZI393271 VIZ393271:VJE393271 VSV393271:VTA393271 WCR393271:WCW393271 WMN393271:WMS393271 WWJ393271:WWO393271 AB458807:AG458807 JX458807:KC458807 TT458807:TY458807 ADP458807:ADU458807 ANL458807:ANQ458807 AXH458807:AXM458807 BHD458807:BHI458807 BQZ458807:BRE458807 CAV458807:CBA458807 CKR458807:CKW458807 CUN458807:CUS458807 DEJ458807:DEO458807 DOF458807:DOK458807 DYB458807:DYG458807 EHX458807:EIC458807 ERT458807:ERY458807 FBP458807:FBU458807 FLL458807:FLQ458807 FVH458807:FVM458807 GFD458807:GFI458807 GOZ458807:GPE458807 GYV458807:GZA458807 HIR458807:HIW458807 HSN458807:HSS458807 ICJ458807:ICO458807 IMF458807:IMK458807 IWB458807:IWG458807 JFX458807:JGC458807 JPT458807:JPY458807 JZP458807:JZU458807 KJL458807:KJQ458807 KTH458807:KTM458807 LDD458807:LDI458807 LMZ458807:LNE458807 LWV458807:LXA458807 MGR458807:MGW458807 MQN458807:MQS458807 NAJ458807:NAO458807 NKF458807:NKK458807 NUB458807:NUG458807 ODX458807:OEC458807 ONT458807:ONY458807 OXP458807:OXU458807 PHL458807:PHQ458807 PRH458807:PRM458807 QBD458807:QBI458807 QKZ458807:QLE458807 QUV458807:QVA458807 RER458807:REW458807 RON458807:ROS458807 RYJ458807:RYO458807 SIF458807:SIK458807 SSB458807:SSG458807 TBX458807:TCC458807 TLT458807:TLY458807 TVP458807:TVU458807 UFL458807:UFQ458807 UPH458807:UPM458807 UZD458807:UZI458807 VIZ458807:VJE458807 VSV458807:VTA458807 WCR458807:WCW458807 WMN458807:WMS458807 WWJ458807:WWO458807 AB524343:AG524343 JX524343:KC524343 TT524343:TY524343 ADP524343:ADU524343 ANL524343:ANQ524343 AXH524343:AXM524343 BHD524343:BHI524343 BQZ524343:BRE524343 CAV524343:CBA524343 CKR524343:CKW524343 CUN524343:CUS524343 DEJ524343:DEO524343 DOF524343:DOK524343 DYB524343:DYG524343 EHX524343:EIC524343 ERT524343:ERY524343 FBP524343:FBU524343 FLL524343:FLQ524343 FVH524343:FVM524343 GFD524343:GFI524343 GOZ524343:GPE524343 GYV524343:GZA524343 HIR524343:HIW524343 HSN524343:HSS524343 ICJ524343:ICO524343 IMF524343:IMK524343 IWB524343:IWG524343 JFX524343:JGC524343 JPT524343:JPY524343 JZP524343:JZU524343 KJL524343:KJQ524343 KTH524343:KTM524343 LDD524343:LDI524343 LMZ524343:LNE524343 LWV524343:LXA524343 MGR524343:MGW524343 MQN524343:MQS524343 NAJ524343:NAO524343 NKF524343:NKK524343 NUB524343:NUG524343 ODX524343:OEC524343 ONT524343:ONY524343 OXP524343:OXU524343 PHL524343:PHQ524343 PRH524343:PRM524343 QBD524343:QBI524343 QKZ524343:QLE524343 QUV524343:QVA524343 RER524343:REW524343 RON524343:ROS524343 RYJ524343:RYO524343 SIF524343:SIK524343 SSB524343:SSG524343 TBX524343:TCC524343 TLT524343:TLY524343 TVP524343:TVU524343 UFL524343:UFQ524343 UPH524343:UPM524343 UZD524343:UZI524343 VIZ524343:VJE524343 VSV524343:VTA524343 WCR524343:WCW524343 WMN524343:WMS524343 WWJ524343:WWO524343 AB589879:AG589879 JX589879:KC589879 TT589879:TY589879 ADP589879:ADU589879 ANL589879:ANQ589879 AXH589879:AXM589879 BHD589879:BHI589879 BQZ589879:BRE589879 CAV589879:CBA589879 CKR589879:CKW589879 CUN589879:CUS589879 DEJ589879:DEO589879 DOF589879:DOK589879 DYB589879:DYG589879 EHX589879:EIC589879 ERT589879:ERY589879 FBP589879:FBU589879 FLL589879:FLQ589879 FVH589879:FVM589879 GFD589879:GFI589879 GOZ589879:GPE589879 GYV589879:GZA589879 HIR589879:HIW589879 HSN589879:HSS589879 ICJ589879:ICO589879 IMF589879:IMK589879 IWB589879:IWG589879 JFX589879:JGC589879 JPT589879:JPY589879 JZP589879:JZU589879 KJL589879:KJQ589879 KTH589879:KTM589879 LDD589879:LDI589879 LMZ589879:LNE589879 LWV589879:LXA589879 MGR589879:MGW589879 MQN589879:MQS589879 NAJ589879:NAO589879 NKF589879:NKK589879 NUB589879:NUG589879 ODX589879:OEC589879 ONT589879:ONY589879 OXP589879:OXU589879 PHL589879:PHQ589879 PRH589879:PRM589879 QBD589879:QBI589879 QKZ589879:QLE589879 QUV589879:QVA589879 RER589879:REW589879 RON589879:ROS589879 RYJ589879:RYO589879 SIF589879:SIK589879 SSB589879:SSG589879 TBX589879:TCC589879 TLT589879:TLY589879 TVP589879:TVU589879 UFL589879:UFQ589879 UPH589879:UPM589879 UZD589879:UZI589879 VIZ589879:VJE589879 VSV589879:VTA589879 WCR589879:WCW589879 WMN589879:WMS589879 WWJ589879:WWO589879 AB655415:AG655415 JX655415:KC655415 TT655415:TY655415 ADP655415:ADU655415 ANL655415:ANQ655415 AXH655415:AXM655415 BHD655415:BHI655415 BQZ655415:BRE655415 CAV655415:CBA655415 CKR655415:CKW655415 CUN655415:CUS655415 DEJ655415:DEO655415 DOF655415:DOK655415 DYB655415:DYG655415 EHX655415:EIC655415 ERT655415:ERY655415 FBP655415:FBU655415 FLL655415:FLQ655415 FVH655415:FVM655415 GFD655415:GFI655415 GOZ655415:GPE655415 GYV655415:GZA655415 HIR655415:HIW655415 HSN655415:HSS655415 ICJ655415:ICO655415 IMF655415:IMK655415 IWB655415:IWG655415 JFX655415:JGC655415 JPT655415:JPY655415 JZP655415:JZU655415 KJL655415:KJQ655415 KTH655415:KTM655415 LDD655415:LDI655415 LMZ655415:LNE655415 LWV655415:LXA655415 MGR655415:MGW655415 MQN655415:MQS655415 NAJ655415:NAO655415 NKF655415:NKK655415 NUB655415:NUG655415 ODX655415:OEC655415 ONT655415:ONY655415 OXP655415:OXU655415 PHL655415:PHQ655415 PRH655415:PRM655415 QBD655415:QBI655415 QKZ655415:QLE655415 QUV655415:QVA655415 RER655415:REW655415 RON655415:ROS655415 RYJ655415:RYO655415 SIF655415:SIK655415 SSB655415:SSG655415 TBX655415:TCC655415 TLT655415:TLY655415 TVP655415:TVU655415 UFL655415:UFQ655415 UPH655415:UPM655415 UZD655415:UZI655415 VIZ655415:VJE655415 VSV655415:VTA655415 WCR655415:WCW655415 WMN655415:WMS655415 WWJ655415:WWO655415 AB720951:AG720951 JX720951:KC720951 TT720951:TY720951 ADP720951:ADU720951 ANL720951:ANQ720951 AXH720951:AXM720951 BHD720951:BHI720951 BQZ720951:BRE720951 CAV720951:CBA720951 CKR720951:CKW720951 CUN720951:CUS720951 DEJ720951:DEO720951 DOF720951:DOK720951 DYB720951:DYG720951 EHX720951:EIC720951 ERT720951:ERY720951 FBP720951:FBU720951 FLL720951:FLQ720951 FVH720951:FVM720951 GFD720951:GFI720951 GOZ720951:GPE720951 GYV720951:GZA720951 HIR720951:HIW720951 HSN720951:HSS720951 ICJ720951:ICO720951 IMF720951:IMK720951 IWB720951:IWG720951 JFX720951:JGC720951 JPT720951:JPY720951 JZP720951:JZU720951 KJL720951:KJQ720951 KTH720951:KTM720951 LDD720951:LDI720951 LMZ720951:LNE720951 LWV720951:LXA720951 MGR720951:MGW720951 MQN720951:MQS720951 NAJ720951:NAO720951 NKF720951:NKK720951 NUB720951:NUG720951 ODX720951:OEC720951 ONT720951:ONY720951 OXP720951:OXU720951 PHL720951:PHQ720951 PRH720951:PRM720951 QBD720951:QBI720951 QKZ720951:QLE720951 QUV720951:QVA720951 RER720951:REW720951 RON720951:ROS720951 RYJ720951:RYO720951 SIF720951:SIK720951 SSB720951:SSG720951 TBX720951:TCC720951 TLT720951:TLY720951 TVP720951:TVU720951 UFL720951:UFQ720951 UPH720951:UPM720951 UZD720951:UZI720951 VIZ720951:VJE720951 VSV720951:VTA720951 WCR720951:WCW720951 WMN720951:WMS720951 WWJ720951:WWO720951 AB786487:AG786487 JX786487:KC786487 TT786487:TY786487 ADP786487:ADU786487 ANL786487:ANQ786487 AXH786487:AXM786487 BHD786487:BHI786487 BQZ786487:BRE786487 CAV786487:CBA786487 CKR786487:CKW786487 CUN786487:CUS786487 DEJ786487:DEO786487 DOF786487:DOK786487 DYB786487:DYG786487 EHX786487:EIC786487 ERT786487:ERY786487 FBP786487:FBU786487 FLL786487:FLQ786487 FVH786487:FVM786487 GFD786487:GFI786487 GOZ786487:GPE786487 GYV786487:GZA786487 HIR786487:HIW786487 HSN786487:HSS786487 ICJ786487:ICO786487 IMF786487:IMK786487 IWB786487:IWG786487 JFX786487:JGC786487 JPT786487:JPY786487 JZP786487:JZU786487 KJL786487:KJQ786487 KTH786487:KTM786487 LDD786487:LDI786487 LMZ786487:LNE786487 LWV786487:LXA786487 MGR786487:MGW786487 MQN786487:MQS786487 NAJ786487:NAO786487 NKF786487:NKK786487 NUB786487:NUG786487 ODX786487:OEC786487 ONT786487:ONY786487 OXP786487:OXU786487 PHL786487:PHQ786487 PRH786487:PRM786487 QBD786487:QBI786487 QKZ786487:QLE786487 QUV786487:QVA786487 RER786487:REW786487 RON786487:ROS786487 RYJ786487:RYO786487 SIF786487:SIK786487 SSB786487:SSG786487 TBX786487:TCC786487 TLT786487:TLY786487 TVP786487:TVU786487 UFL786487:UFQ786487 UPH786487:UPM786487 UZD786487:UZI786487 VIZ786487:VJE786487 VSV786487:VTA786487 WCR786487:WCW786487 WMN786487:WMS786487 WWJ786487:WWO786487 AB852023:AG852023 JX852023:KC852023 TT852023:TY852023 ADP852023:ADU852023 ANL852023:ANQ852023 AXH852023:AXM852023 BHD852023:BHI852023 BQZ852023:BRE852023 CAV852023:CBA852023 CKR852023:CKW852023 CUN852023:CUS852023 DEJ852023:DEO852023 DOF852023:DOK852023 DYB852023:DYG852023 EHX852023:EIC852023 ERT852023:ERY852023 FBP852023:FBU852023 FLL852023:FLQ852023 FVH852023:FVM852023 GFD852023:GFI852023 GOZ852023:GPE852023 GYV852023:GZA852023 HIR852023:HIW852023 HSN852023:HSS852023 ICJ852023:ICO852023 IMF852023:IMK852023 IWB852023:IWG852023 JFX852023:JGC852023 JPT852023:JPY852023 JZP852023:JZU852023 KJL852023:KJQ852023 KTH852023:KTM852023 LDD852023:LDI852023 LMZ852023:LNE852023 LWV852023:LXA852023 MGR852023:MGW852023 MQN852023:MQS852023 NAJ852023:NAO852023 NKF852023:NKK852023 NUB852023:NUG852023 ODX852023:OEC852023 ONT852023:ONY852023 OXP852023:OXU852023 PHL852023:PHQ852023 PRH852023:PRM852023 QBD852023:QBI852023 QKZ852023:QLE852023 QUV852023:QVA852023 RER852023:REW852023 RON852023:ROS852023 RYJ852023:RYO852023 SIF852023:SIK852023 SSB852023:SSG852023 TBX852023:TCC852023 TLT852023:TLY852023 TVP852023:TVU852023 UFL852023:UFQ852023 UPH852023:UPM852023 UZD852023:UZI852023 VIZ852023:VJE852023 VSV852023:VTA852023 WCR852023:WCW852023 WMN852023:WMS852023 WWJ852023:WWO852023 AB917559:AG917559 JX917559:KC917559 TT917559:TY917559 ADP917559:ADU917559 ANL917559:ANQ917559 AXH917559:AXM917559 BHD917559:BHI917559 BQZ917559:BRE917559 CAV917559:CBA917559 CKR917559:CKW917559 CUN917559:CUS917559 DEJ917559:DEO917559 DOF917559:DOK917559 DYB917559:DYG917559 EHX917559:EIC917559 ERT917559:ERY917559 FBP917559:FBU917559 FLL917559:FLQ917559 FVH917559:FVM917559 GFD917559:GFI917559 GOZ917559:GPE917559 GYV917559:GZA917559 HIR917559:HIW917559 HSN917559:HSS917559 ICJ917559:ICO917559 IMF917559:IMK917559 IWB917559:IWG917559 JFX917559:JGC917559 JPT917559:JPY917559 JZP917559:JZU917559 KJL917559:KJQ917559 KTH917559:KTM917559 LDD917559:LDI917559 LMZ917559:LNE917559 LWV917559:LXA917559 MGR917559:MGW917559 MQN917559:MQS917559 NAJ917559:NAO917559 NKF917559:NKK917559 NUB917559:NUG917559 ODX917559:OEC917559 ONT917559:ONY917559 OXP917559:OXU917559 PHL917559:PHQ917559 PRH917559:PRM917559 QBD917559:QBI917559 QKZ917559:QLE917559 QUV917559:QVA917559 RER917559:REW917559 RON917559:ROS917559 RYJ917559:RYO917559 SIF917559:SIK917559 SSB917559:SSG917559 TBX917559:TCC917559 TLT917559:TLY917559 TVP917559:TVU917559 UFL917559:UFQ917559 UPH917559:UPM917559 UZD917559:UZI917559 VIZ917559:VJE917559 VSV917559:VTA917559 WCR917559:WCW917559 WMN917559:WMS917559 WWJ917559:WWO917559 AB983095:AG983095 JX983095:KC983095 TT983095:TY983095 ADP983095:ADU983095 ANL983095:ANQ983095 AXH983095:AXM983095 BHD983095:BHI983095 BQZ983095:BRE983095 CAV983095:CBA983095 CKR983095:CKW983095 CUN983095:CUS983095 DEJ983095:DEO983095 DOF983095:DOK983095 DYB983095:DYG983095 EHX983095:EIC983095 ERT983095:ERY983095 FBP983095:FBU983095 FLL983095:FLQ983095 FVH983095:FVM983095 GFD983095:GFI983095 GOZ983095:GPE983095 GYV983095:GZA983095 HIR983095:HIW983095 HSN983095:HSS983095 ICJ983095:ICO983095 IMF983095:IMK983095 IWB983095:IWG983095 JFX983095:JGC983095 JPT983095:JPY983095 JZP983095:JZU983095 KJL983095:KJQ983095 KTH983095:KTM983095 LDD983095:LDI983095 LMZ983095:LNE983095 LWV983095:LXA983095 MGR983095:MGW983095 MQN983095:MQS983095 NAJ983095:NAO983095 NKF983095:NKK983095 NUB983095:NUG983095 ODX983095:OEC983095 ONT983095:ONY983095 OXP983095:OXU983095 PHL983095:PHQ983095 PRH983095:PRM983095 QBD983095:QBI983095 QKZ983095:QLE983095 QUV983095:QVA983095 RER983095:REW983095 RON983095:ROS983095 RYJ983095:RYO983095 SIF983095:SIK983095 SSB983095:SSG983095 TBX983095:TCC983095 TLT983095:TLY983095 TVP983095:TVU983095 UFL983095:UFQ983095 UPH983095:UPM983095 UZD983095:UZI983095 VIZ983095:VJE983095 VSV983095:VTA983095 WCR983095:WCW983095 WMN983095:WMS983095 WWJ983095:WWO983095 L57:Q57 JH57:JM57 TD57:TI57 ACZ57:ADE57 AMV57:ANA57 AWR57:AWW57 BGN57:BGS57 BQJ57:BQO57 CAF57:CAK57 CKB57:CKG57 CTX57:CUC57 DDT57:DDY57 DNP57:DNU57 DXL57:DXQ57 EHH57:EHM57 ERD57:ERI57 FAZ57:FBE57 FKV57:FLA57 FUR57:FUW57 GEN57:GES57 GOJ57:GOO57 GYF57:GYK57 HIB57:HIG57 HRX57:HSC57 IBT57:IBY57 ILP57:ILU57 IVL57:IVQ57 JFH57:JFM57 JPD57:JPI57 JYZ57:JZE57 KIV57:KJA57 KSR57:KSW57 LCN57:LCS57 LMJ57:LMO57 LWF57:LWK57 MGB57:MGG57 MPX57:MQC57 MZT57:MZY57 NJP57:NJU57 NTL57:NTQ57 ODH57:ODM57 OND57:ONI57 OWZ57:OXE57 PGV57:PHA57 PQR57:PQW57 QAN57:QAS57 QKJ57:QKO57 QUF57:QUK57 REB57:REG57 RNX57:ROC57 RXT57:RXY57 SHP57:SHU57 SRL57:SRQ57 TBH57:TBM57 TLD57:TLI57 TUZ57:TVE57 UEV57:UFA57 UOR57:UOW57 UYN57:UYS57 VIJ57:VIO57 VSF57:VSK57 WCB57:WCG57 WLX57:WMC57 WVT57:WVY57 L65593:Q65593 JH65593:JM65593 TD65593:TI65593 ACZ65593:ADE65593 AMV65593:ANA65593 AWR65593:AWW65593 BGN65593:BGS65593 BQJ65593:BQO65593 CAF65593:CAK65593 CKB65593:CKG65593 CTX65593:CUC65593 DDT65593:DDY65593 DNP65593:DNU65593 DXL65593:DXQ65593 EHH65593:EHM65593 ERD65593:ERI65593 FAZ65593:FBE65593 FKV65593:FLA65593 FUR65593:FUW65593 GEN65593:GES65593 GOJ65593:GOO65593 GYF65593:GYK65593 HIB65593:HIG65593 HRX65593:HSC65593 IBT65593:IBY65593 ILP65593:ILU65593 IVL65593:IVQ65593 JFH65593:JFM65593 JPD65593:JPI65593 JYZ65593:JZE65593 KIV65593:KJA65593 KSR65593:KSW65593 LCN65593:LCS65593 LMJ65593:LMO65593 LWF65593:LWK65593 MGB65593:MGG65593 MPX65593:MQC65593 MZT65593:MZY65593 NJP65593:NJU65593 NTL65593:NTQ65593 ODH65593:ODM65593 OND65593:ONI65593 OWZ65593:OXE65593 PGV65593:PHA65593 PQR65593:PQW65593 QAN65593:QAS65593 QKJ65593:QKO65593 QUF65593:QUK65593 REB65593:REG65593 RNX65593:ROC65593 RXT65593:RXY65593 SHP65593:SHU65593 SRL65593:SRQ65593 TBH65593:TBM65593 TLD65593:TLI65593 TUZ65593:TVE65593 UEV65593:UFA65593 UOR65593:UOW65593 UYN65593:UYS65593 VIJ65593:VIO65593 VSF65593:VSK65593 WCB65593:WCG65593 WLX65593:WMC65593 WVT65593:WVY65593 L131129:Q131129 JH131129:JM131129 TD131129:TI131129 ACZ131129:ADE131129 AMV131129:ANA131129 AWR131129:AWW131129 BGN131129:BGS131129 BQJ131129:BQO131129 CAF131129:CAK131129 CKB131129:CKG131129 CTX131129:CUC131129 DDT131129:DDY131129 DNP131129:DNU131129 DXL131129:DXQ131129 EHH131129:EHM131129 ERD131129:ERI131129 FAZ131129:FBE131129 FKV131129:FLA131129 FUR131129:FUW131129 GEN131129:GES131129 GOJ131129:GOO131129 GYF131129:GYK131129 HIB131129:HIG131129 HRX131129:HSC131129 IBT131129:IBY131129 ILP131129:ILU131129 IVL131129:IVQ131129 JFH131129:JFM131129 JPD131129:JPI131129 JYZ131129:JZE131129 KIV131129:KJA131129 KSR131129:KSW131129 LCN131129:LCS131129 LMJ131129:LMO131129 LWF131129:LWK131129 MGB131129:MGG131129 MPX131129:MQC131129 MZT131129:MZY131129 NJP131129:NJU131129 NTL131129:NTQ131129 ODH131129:ODM131129 OND131129:ONI131129 OWZ131129:OXE131129 PGV131129:PHA131129 PQR131129:PQW131129 QAN131129:QAS131129 QKJ131129:QKO131129 QUF131129:QUK131129 REB131129:REG131129 RNX131129:ROC131129 RXT131129:RXY131129 SHP131129:SHU131129 SRL131129:SRQ131129 TBH131129:TBM131129 TLD131129:TLI131129 TUZ131129:TVE131129 UEV131129:UFA131129 UOR131129:UOW131129 UYN131129:UYS131129 VIJ131129:VIO131129 VSF131129:VSK131129 WCB131129:WCG131129 WLX131129:WMC131129 WVT131129:WVY131129 L196665:Q196665 JH196665:JM196665 TD196665:TI196665 ACZ196665:ADE196665 AMV196665:ANA196665 AWR196665:AWW196665 BGN196665:BGS196665 BQJ196665:BQO196665 CAF196665:CAK196665 CKB196665:CKG196665 CTX196665:CUC196665 DDT196665:DDY196665 DNP196665:DNU196665 DXL196665:DXQ196665 EHH196665:EHM196665 ERD196665:ERI196665 FAZ196665:FBE196665 FKV196665:FLA196665 FUR196665:FUW196665 GEN196665:GES196665 GOJ196665:GOO196665 GYF196665:GYK196665 HIB196665:HIG196665 HRX196665:HSC196665 IBT196665:IBY196665 ILP196665:ILU196665 IVL196665:IVQ196665 JFH196665:JFM196665 JPD196665:JPI196665 JYZ196665:JZE196665 KIV196665:KJA196665 KSR196665:KSW196665 LCN196665:LCS196665 LMJ196665:LMO196665 LWF196665:LWK196665 MGB196665:MGG196665 MPX196665:MQC196665 MZT196665:MZY196665 NJP196665:NJU196665 NTL196665:NTQ196665 ODH196665:ODM196665 OND196665:ONI196665 OWZ196665:OXE196665 PGV196665:PHA196665 PQR196665:PQW196665 QAN196665:QAS196665 QKJ196665:QKO196665 QUF196665:QUK196665 REB196665:REG196665 RNX196665:ROC196665 RXT196665:RXY196665 SHP196665:SHU196665 SRL196665:SRQ196665 TBH196665:TBM196665 TLD196665:TLI196665 TUZ196665:TVE196665 UEV196665:UFA196665 UOR196665:UOW196665 UYN196665:UYS196665 VIJ196665:VIO196665 VSF196665:VSK196665 WCB196665:WCG196665 WLX196665:WMC196665 WVT196665:WVY196665 L262201:Q262201 JH262201:JM262201 TD262201:TI262201 ACZ262201:ADE262201 AMV262201:ANA262201 AWR262201:AWW262201 BGN262201:BGS262201 BQJ262201:BQO262201 CAF262201:CAK262201 CKB262201:CKG262201 CTX262201:CUC262201 DDT262201:DDY262201 DNP262201:DNU262201 DXL262201:DXQ262201 EHH262201:EHM262201 ERD262201:ERI262201 FAZ262201:FBE262201 FKV262201:FLA262201 FUR262201:FUW262201 GEN262201:GES262201 GOJ262201:GOO262201 GYF262201:GYK262201 HIB262201:HIG262201 HRX262201:HSC262201 IBT262201:IBY262201 ILP262201:ILU262201 IVL262201:IVQ262201 JFH262201:JFM262201 JPD262201:JPI262201 JYZ262201:JZE262201 KIV262201:KJA262201 KSR262201:KSW262201 LCN262201:LCS262201 LMJ262201:LMO262201 LWF262201:LWK262201 MGB262201:MGG262201 MPX262201:MQC262201 MZT262201:MZY262201 NJP262201:NJU262201 NTL262201:NTQ262201 ODH262201:ODM262201 OND262201:ONI262201 OWZ262201:OXE262201 PGV262201:PHA262201 PQR262201:PQW262201 QAN262201:QAS262201 QKJ262201:QKO262201 QUF262201:QUK262201 REB262201:REG262201 RNX262201:ROC262201 RXT262201:RXY262201 SHP262201:SHU262201 SRL262201:SRQ262201 TBH262201:TBM262201 TLD262201:TLI262201 TUZ262201:TVE262201 UEV262201:UFA262201 UOR262201:UOW262201 UYN262201:UYS262201 VIJ262201:VIO262201 VSF262201:VSK262201 WCB262201:WCG262201 WLX262201:WMC262201 WVT262201:WVY262201 L327737:Q327737 JH327737:JM327737 TD327737:TI327737 ACZ327737:ADE327737 AMV327737:ANA327737 AWR327737:AWW327737 BGN327737:BGS327737 BQJ327737:BQO327737 CAF327737:CAK327737 CKB327737:CKG327737 CTX327737:CUC327737 DDT327737:DDY327737 DNP327737:DNU327737 DXL327737:DXQ327737 EHH327737:EHM327737 ERD327737:ERI327737 FAZ327737:FBE327737 FKV327737:FLA327737 FUR327737:FUW327737 GEN327737:GES327737 GOJ327737:GOO327737 GYF327737:GYK327737 HIB327737:HIG327737 HRX327737:HSC327737 IBT327737:IBY327737 ILP327737:ILU327737 IVL327737:IVQ327737 JFH327737:JFM327737 JPD327737:JPI327737 JYZ327737:JZE327737 KIV327737:KJA327737 KSR327737:KSW327737 LCN327737:LCS327737 LMJ327737:LMO327737 LWF327737:LWK327737 MGB327737:MGG327737 MPX327737:MQC327737 MZT327737:MZY327737 NJP327737:NJU327737 NTL327737:NTQ327737 ODH327737:ODM327737 OND327737:ONI327737 OWZ327737:OXE327737 PGV327737:PHA327737 PQR327737:PQW327737 QAN327737:QAS327737 QKJ327737:QKO327737 QUF327737:QUK327737 REB327737:REG327737 RNX327737:ROC327737 RXT327737:RXY327737 SHP327737:SHU327737 SRL327737:SRQ327737 TBH327737:TBM327737 TLD327737:TLI327737 TUZ327737:TVE327737 UEV327737:UFA327737 UOR327737:UOW327737 UYN327737:UYS327737 VIJ327737:VIO327737 VSF327737:VSK327737 WCB327737:WCG327737 WLX327737:WMC327737 WVT327737:WVY327737 L393273:Q393273 JH393273:JM393273 TD393273:TI393273 ACZ393273:ADE393273 AMV393273:ANA393273 AWR393273:AWW393273 BGN393273:BGS393273 BQJ393273:BQO393273 CAF393273:CAK393273 CKB393273:CKG393273 CTX393273:CUC393273 DDT393273:DDY393273 DNP393273:DNU393273 DXL393273:DXQ393273 EHH393273:EHM393273 ERD393273:ERI393273 FAZ393273:FBE393273 FKV393273:FLA393273 FUR393273:FUW393273 GEN393273:GES393273 GOJ393273:GOO393273 GYF393273:GYK393273 HIB393273:HIG393273 HRX393273:HSC393273 IBT393273:IBY393273 ILP393273:ILU393273 IVL393273:IVQ393273 JFH393273:JFM393273 JPD393273:JPI393273 JYZ393273:JZE393273 KIV393273:KJA393273 KSR393273:KSW393273 LCN393273:LCS393273 LMJ393273:LMO393273 LWF393273:LWK393273 MGB393273:MGG393273 MPX393273:MQC393273 MZT393273:MZY393273 NJP393273:NJU393273 NTL393273:NTQ393273 ODH393273:ODM393273 OND393273:ONI393273 OWZ393273:OXE393273 PGV393273:PHA393273 PQR393273:PQW393273 QAN393273:QAS393273 QKJ393273:QKO393273 QUF393273:QUK393273 REB393273:REG393273 RNX393273:ROC393273 RXT393273:RXY393273 SHP393273:SHU393273 SRL393273:SRQ393273 TBH393273:TBM393273 TLD393273:TLI393273 TUZ393273:TVE393273 UEV393273:UFA393273 UOR393273:UOW393273 UYN393273:UYS393273 VIJ393273:VIO393273 VSF393273:VSK393273 WCB393273:WCG393273 WLX393273:WMC393273 WVT393273:WVY393273 L458809:Q458809 JH458809:JM458809 TD458809:TI458809 ACZ458809:ADE458809 AMV458809:ANA458809 AWR458809:AWW458809 BGN458809:BGS458809 BQJ458809:BQO458809 CAF458809:CAK458809 CKB458809:CKG458809 CTX458809:CUC458809 DDT458809:DDY458809 DNP458809:DNU458809 DXL458809:DXQ458809 EHH458809:EHM458809 ERD458809:ERI458809 FAZ458809:FBE458809 FKV458809:FLA458809 FUR458809:FUW458809 GEN458809:GES458809 GOJ458809:GOO458809 GYF458809:GYK458809 HIB458809:HIG458809 HRX458809:HSC458809 IBT458809:IBY458809 ILP458809:ILU458809 IVL458809:IVQ458809 JFH458809:JFM458809 JPD458809:JPI458809 JYZ458809:JZE458809 KIV458809:KJA458809 KSR458809:KSW458809 LCN458809:LCS458809 LMJ458809:LMO458809 LWF458809:LWK458809 MGB458809:MGG458809 MPX458809:MQC458809 MZT458809:MZY458809 NJP458809:NJU458809 NTL458809:NTQ458809 ODH458809:ODM458809 OND458809:ONI458809 OWZ458809:OXE458809 PGV458809:PHA458809 PQR458809:PQW458809 QAN458809:QAS458809 QKJ458809:QKO458809 QUF458809:QUK458809 REB458809:REG458809 RNX458809:ROC458809 RXT458809:RXY458809 SHP458809:SHU458809 SRL458809:SRQ458809 TBH458809:TBM458809 TLD458809:TLI458809 TUZ458809:TVE458809 UEV458809:UFA458809 UOR458809:UOW458809 UYN458809:UYS458809 VIJ458809:VIO458809 VSF458809:VSK458809 WCB458809:WCG458809 WLX458809:WMC458809 WVT458809:WVY458809 L524345:Q524345 JH524345:JM524345 TD524345:TI524345 ACZ524345:ADE524345 AMV524345:ANA524345 AWR524345:AWW524345 BGN524345:BGS524345 BQJ524345:BQO524345 CAF524345:CAK524345 CKB524345:CKG524345 CTX524345:CUC524345 DDT524345:DDY524345 DNP524345:DNU524345 DXL524345:DXQ524345 EHH524345:EHM524345 ERD524345:ERI524345 FAZ524345:FBE524345 FKV524345:FLA524345 FUR524345:FUW524345 GEN524345:GES524345 GOJ524345:GOO524345 GYF524345:GYK524345 HIB524345:HIG524345 HRX524345:HSC524345 IBT524345:IBY524345 ILP524345:ILU524345 IVL524345:IVQ524345 JFH524345:JFM524345 JPD524345:JPI524345 JYZ524345:JZE524345 KIV524345:KJA524345 KSR524345:KSW524345 LCN524345:LCS524345 LMJ524345:LMO524345 LWF524345:LWK524345 MGB524345:MGG524345 MPX524345:MQC524345 MZT524345:MZY524345 NJP524345:NJU524345 NTL524345:NTQ524345 ODH524345:ODM524345 OND524345:ONI524345 OWZ524345:OXE524345 PGV524345:PHA524345 PQR524345:PQW524345 QAN524345:QAS524345 QKJ524345:QKO524345 QUF524345:QUK524345 REB524345:REG524345 RNX524345:ROC524345 RXT524345:RXY524345 SHP524345:SHU524345 SRL524345:SRQ524345 TBH524345:TBM524345 TLD524345:TLI524345 TUZ524345:TVE524345 UEV524345:UFA524345 UOR524345:UOW524345 UYN524345:UYS524345 VIJ524345:VIO524345 VSF524345:VSK524345 WCB524345:WCG524345 WLX524345:WMC524345 WVT524345:WVY524345 L589881:Q589881 JH589881:JM589881 TD589881:TI589881 ACZ589881:ADE589881 AMV589881:ANA589881 AWR589881:AWW589881 BGN589881:BGS589881 BQJ589881:BQO589881 CAF589881:CAK589881 CKB589881:CKG589881 CTX589881:CUC589881 DDT589881:DDY589881 DNP589881:DNU589881 DXL589881:DXQ589881 EHH589881:EHM589881 ERD589881:ERI589881 FAZ589881:FBE589881 FKV589881:FLA589881 FUR589881:FUW589881 GEN589881:GES589881 GOJ589881:GOO589881 GYF589881:GYK589881 HIB589881:HIG589881 HRX589881:HSC589881 IBT589881:IBY589881 ILP589881:ILU589881 IVL589881:IVQ589881 JFH589881:JFM589881 JPD589881:JPI589881 JYZ589881:JZE589881 KIV589881:KJA589881 KSR589881:KSW589881 LCN589881:LCS589881 LMJ589881:LMO589881 LWF589881:LWK589881 MGB589881:MGG589881 MPX589881:MQC589881 MZT589881:MZY589881 NJP589881:NJU589881 NTL589881:NTQ589881 ODH589881:ODM589881 OND589881:ONI589881 OWZ589881:OXE589881 PGV589881:PHA589881 PQR589881:PQW589881 QAN589881:QAS589881 QKJ589881:QKO589881 QUF589881:QUK589881 REB589881:REG589881 RNX589881:ROC589881 RXT589881:RXY589881 SHP589881:SHU589881 SRL589881:SRQ589881 TBH589881:TBM589881 TLD589881:TLI589881 TUZ589881:TVE589881 UEV589881:UFA589881 UOR589881:UOW589881 UYN589881:UYS589881 VIJ589881:VIO589881 VSF589881:VSK589881 WCB589881:WCG589881 WLX589881:WMC589881 WVT589881:WVY589881 L655417:Q655417 JH655417:JM655417 TD655417:TI655417 ACZ655417:ADE655417 AMV655417:ANA655417 AWR655417:AWW655417 BGN655417:BGS655417 BQJ655417:BQO655417 CAF655417:CAK655417 CKB655417:CKG655417 CTX655417:CUC655417 DDT655417:DDY655417 DNP655417:DNU655417 DXL655417:DXQ655417 EHH655417:EHM655417 ERD655417:ERI655417 FAZ655417:FBE655417 FKV655417:FLA655417 FUR655417:FUW655417 GEN655417:GES655417 GOJ655417:GOO655417 GYF655417:GYK655417 HIB655417:HIG655417 HRX655417:HSC655417 IBT655417:IBY655417 ILP655417:ILU655417 IVL655417:IVQ655417 JFH655417:JFM655417 JPD655417:JPI655417 JYZ655417:JZE655417 KIV655417:KJA655417 KSR655417:KSW655417 LCN655417:LCS655417 LMJ655417:LMO655417 LWF655417:LWK655417 MGB655417:MGG655417 MPX655417:MQC655417 MZT655417:MZY655417 NJP655417:NJU655417 NTL655417:NTQ655417 ODH655417:ODM655417 OND655417:ONI655417 OWZ655417:OXE655417 PGV655417:PHA655417 PQR655417:PQW655417 QAN655417:QAS655417 QKJ655417:QKO655417 QUF655417:QUK655417 REB655417:REG655417 RNX655417:ROC655417 RXT655417:RXY655417 SHP655417:SHU655417 SRL655417:SRQ655417 TBH655417:TBM655417 TLD655417:TLI655417 TUZ655417:TVE655417 UEV655417:UFA655417 UOR655417:UOW655417 UYN655417:UYS655417 VIJ655417:VIO655417 VSF655417:VSK655417 WCB655417:WCG655417 WLX655417:WMC655417 WVT655417:WVY655417 L720953:Q720953 JH720953:JM720953 TD720953:TI720953 ACZ720953:ADE720953 AMV720953:ANA720953 AWR720953:AWW720953 BGN720953:BGS720953 BQJ720953:BQO720953 CAF720953:CAK720953 CKB720953:CKG720953 CTX720953:CUC720953 DDT720953:DDY720953 DNP720953:DNU720953 DXL720953:DXQ720953 EHH720953:EHM720953 ERD720953:ERI720953 FAZ720953:FBE720953 FKV720953:FLA720953 FUR720953:FUW720953 GEN720953:GES720953 GOJ720953:GOO720953 GYF720953:GYK720953 HIB720953:HIG720953 HRX720953:HSC720953 IBT720953:IBY720953 ILP720953:ILU720953 IVL720953:IVQ720953 JFH720953:JFM720953 JPD720953:JPI720953 JYZ720953:JZE720953 KIV720953:KJA720953 KSR720953:KSW720953 LCN720953:LCS720953 LMJ720953:LMO720953 LWF720953:LWK720953 MGB720953:MGG720953 MPX720953:MQC720953 MZT720953:MZY720953 NJP720953:NJU720953 NTL720953:NTQ720953 ODH720953:ODM720953 OND720953:ONI720953 OWZ720953:OXE720953 PGV720953:PHA720953 PQR720953:PQW720953 QAN720953:QAS720953 QKJ720953:QKO720953 QUF720953:QUK720953 REB720953:REG720953 RNX720953:ROC720953 RXT720953:RXY720953 SHP720953:SHU720953 SRL720953:SRQ720953 TBH720953:TBM720953 TLD720953:TLI720953 TUZ720953:TVE720953 UEV720953:UFA720953 UOR720953:UOW720953 UYN720953:UYS720953 VIJ720953:VIO720953 VSF720953:VSK720953 WCB720953:WCG720953 WLX720953:WMC720953 WVT720953:WVY720953 L786489:Q786489 JH786489:JM786489 TD786489:TI786489 ACZ786489:ADE786489 AMV786489:ANA786489 AWR786489:AWW786489 BGN786489:BGS786489 BQJ786489:BQO786489 CAF786489:CAK786489 CKB786489:CKG786489 CTX786489:CUC786489 DDT786489:DDY786489 DNP786489:DNU786489 DXL786489:DXQ786489 EHH786489:EHM786489 ERD786489:ERI786489 FAZ786489:FBE786489 FKV786489:FLA786489 FUR786489:FUW786489 GEN786489:GES786489 GOJ786489:GOO786489 GYF786489:GYK786489 HIB786489:HIG786489 HRX786489:HSC786489 IBT786489:IBY786489 ILP786489:ILU786489 IVL786489:IVQ786489 JFH786489:JFM786489 JPD786489:JPI786489 JYZ786489:JZE786489 KIV786489:KJA786489 KSR786489:KSW786489 LCN786489:LCS786489 LMJ786489:LMO786489 LWF786489:LWK786489 MGB786489:MGG786489 MPX786489:MQC786489 MZT786489:MZY786489 NJP786489:NJU786489 NTL786489:NTQ786489 ODH786489:ODM786489 OND786489:ONI786489 OWZ786489:OXE786489 PGV786489:PHA786489 PQR786489:PQW786489 QAN786489:QAS786489 QKJ786489:QKO786489 QUF786489:QUK786489 REB786489:REG786489 RNX786489:ROC786489 RXT786489:RXY786489 SHP786489:SHU786489 SRL786489:SRQ786489 TBH786489:TBM786489 TLD786489:TLI786489 TUZ786489:TVE786489 UEV786489:UFA786489 UOR786489:UOW786489 UYN786489:UYS786489 VIJ786489:VIO786489 VSF786489:VSK786489 WCB786489:WCG786489 WLX786489:WMC786489 WVT786489:WVY786489 L852025:Q852025 JH852025:JM852025 TD852025:TI852025 ACZ852025:ADE852025 AMV852025:ANA852025 AWR852025:AWW852025 BGN852025:BGS852025 BQJ852025:BQO852025 CAF852025:CAK852025 CKB852025:CKG852025 CTX852025:CUC852025 DDT852025:DDY852025 DNP852025:DNU852025 DXL852025:DXQ852025 EHH852025:EHM852025 ERD852025:ERI852025 FAZ852025:FBE852025 FKV852025:FLA852025 FUR852025:FUW852025 GEN852025:GES852025 GOJ852025:GOO852025 GYF852025:GYK852025 HIB852025:HIG852025 HRX852025:HSC852025 IBT852025:IBY852025 ILP852025:ILU852025 IVL852025:IVQ852025 JFH852025:JFM852025 JPD852025:JPI852025 JYZ852025:JZE852025 KIV852025:KJA852025 KSR852025:KSW852025 LCN852025:LCS852025 LMJ852025:LMO852025 LWF852025:LWK852025 MGB852025:MGG852025 MPX852025:MQC852025 MZT852025:MZY852025 NJP852025:NJU852025 NTL852025:NTQ852025 ODH852025:ODM852025 OND852025:ONI852025 OWZ852025:OXE852025 PGV852025:PHA852025 PQR852025:PQW852025 QAN852025:QAS852025 QKJ852025:QKO852025 QUF852025:QUK852025 REB852025:REG852025 RNX852025:ROC852025 RXT852025:RXY852025 SHP852025:SHU852025 SRL852025:SRQ852025 TBH852025:TBM852025 TLD852025:TLI852025 TUZ852025:TVE852025 UEV852025:UFA852025 UOR852025:UOW852025 UYN852025:UYS852025 VIJ852025:VIO852025 VSF852025:VSK852025 WCB852025:WCG852025 WLX852025:WMC852025 WVT852025:WVY852025 L917561:Q917561 JH917561:JM917561 TD917561:TI917561 ACZ917561:ADE917561 AMV917561:ANA917561 AWR917561:AWW917561 BGN917561:BGS917561 BQJ917561:BQO917561 CAF917561:CAK917561 CKB917561:CKG917561 CTX917561:CUC917561 DDT917561:DDY917561 DNP917561:DNU917561 DXL917561:DXQ917561 EHH917561:EHM917561 ERD917561:ERI917561 FAZ917561:FBE917561 FKV917561:FLA917561 FUR917561:FUW917561 GEN917561:GES917561 GOJ917561:GOO917561 GYF917561:GYK917561 HIB917561:HIG917561 HRX917561:HSC917561 IBT917561:IBY917561 ILP917561:ILU917561 IVL917561:IVQ917561 JFH917561:JFM917561 JPD917561:JPI917561 JYZ917561:JZE917561 KIV917561:KJA917561 KSR917561:KSW917561 LCN917561:LCS917561 LMJ917561:LMO917561 LWF917561:LWK917561 MGB917561:MGG917561 MPX917561:MQC917561 MZT917561:MZY917561 NJP917561:NJU917561 NTL917561:NTQ917561 ODH917561:ODM917561 OND917561:ONI917561 OWZ917561:OXE917561 PGV917561:PHA917561 PQR917561:PQW917561 QAN917561:QAS917561 QKJ917561:QKO917561 QUF917561:QUK917561 REB917561:REG917561 RNX917561:ROC917561 RXT917561:RXY917561 SHP917561:SHU917561 SRL917561:SRQ917561 TBH917561:TBM917561 TLD917561:TLI917561 TUZ917561:TVE917561 UEV917561:UFA917561 UOR917561:UOW917561 UYN917561:UYS917561 VIJ917561:VIO917561 VSF917561:VSK917561 WCB917561:WCG917561 WLX917561:WMC917561 WVT917561:WVY917561 L983097:Q983097 JH983097:JM983097 TD983097:TI983097 ACZ983097:ADE983097 AMV983097:ANA983097 AWR983097:AWW983097 BGN983097:BGS983097 BQJ983097:BQO983097 CAF983097:CAK983097 CKB983097:CKG983097 CTX983097:CUC983097 DDT983097:DDY983097 DNP983097:DNU983097 DXL983097:DXQ983097 EHH983097:EHM983097 ERD983097:ERI983097 FAZ983097:FBE983097 FKV983097:FLA983097 FUR983097:FUW983097 GEN983097:GES983097 GOJ983097:GOO983097 GYF983097:GYK983097 HIB983097:HIG983097 HRX983097:HSC983097 IBT983097:IBY983097 ILP983097:ILU983097 IVL983097:IVQ983097 JFH983097:JFM983097 JPD983097:JPI983097 JYZ983097:JZE983097 KIV983097:KJA983097 KSR983097:KSW983097 LCN983097:LCS983097 LMJ983097:LMO983097 LWF983097:LWK983097 MGB983097:MGG983097 MPX983097:MQC983097 MZT983097:MZY983097 NJP983097:NJU983097 NTL983097:NTQ983097 ODH983097:ODM983097 OND983097:ONI983097 OWZ983097:OXE983097 PGV983097:PHA983097 PQR983097:PQW983097 QAN983097:QAS983097 QKJ983097:QKO983097 QUF983097:QUK983097 REB983097:REG983097 RNX983097:ROC983097 RXT983097:RXY983097 SHP983097:SHU983097 SRL983097:SRQ983097 TBH983097:TBM983097 TLD983097:TLI983097 TUZ983097:TVE983097 UEV983097:UFA983097 UOR983097:UOW983097 UYN983097:UYS983097 VIJ983097:VIO983097 VSF983097:VSK983097 WCB983097:WCG983097 WLX983097:WMC983097 WVT983097:WVY983097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AB63:AD63 JX63:JZ63 TT63:TV63 ADP63:ADR63 ANL63:ANN63 AXH63:AXJ63 BHD63:BHF63 BQZ63:BRB63 CAV63:CAX63 CKR63:CKT63 CUN63:CUP63 DEJ63:DEL63 DOF63:DOH63 DYB63:DYD63 EHX63:EHZ63 ERT63:ERV63 FBP63:FBR63 FLL63:FLN63 FVH63:FVJ63 GFD63:GFF63 GOZ63:GPB63 GYV63:GYX63 HIR63:HIT63 HSN63:HSP63 ICJ63:ICL63 IMF63:IMH63 IWB63:IWD63 JFX63:JFZ63 JPT63:JPV63 JZP63:JZR63 KJL63:KJN63 KTH63:KTJ63 LDD63:LDF63 LMZ63:LNB63 LWV63:LWX63 MGR63:MGT63 MQN63:MQP63 NAJ63:NAL63 NKF63:NKH63 NUB63:NUD63 ODX63:ODZ63 ONT63:ONV63 OXP63:OXR63 PHL63:PHN63 PRH63:PRJ63 QBD63:QBF63 QKZ63:QLB63 QUV63:QUX63 RER63:RET63 RON63:ROP63 RYJ63:RYL63 SIF63:SIH63 SSB63:SSD63 TBX63:TBZ63 TLT63:TLV63 TVP63:TVR63 UFL63:UFN63 UPH63:UPJ63 UZD63:UZF63 VIZ63:VJB63 VSV63:VSX63 WCR63:WCT63 WMN63:WMP63 WWJ63:WWL63 AB65599:AD65599 JX65599:JZ65599 TT65599:TV65599 ADP65599:ADR65599 ANL65599:ANN65599 AXH65599:AXJ65599 BHD65599:BHF65599 BQZ65599:BRB65599 CAV65599:CAX65599 CKR65599:CKT65599 CUN65599:CUP65599 DEJ65599:DEL65599 DOF65599:DOH65599 DYB65599:DYD65599 EHX65599:EHZ65599 ERT65599:ERV65599 FBP65599:FBR65599 FLL65599:FLN65599 FVH65599:FVJ65599 GFD65599:GFF65599 GOZ65599:GPB65599 GYV65599:GYX65599 HIR65599:HIT65599 HSN65599:HSP65599 ICJ65599:ICL65599 IMF65599:IMH65599 IWB65599:IWD65599 JFX65599:JFZ65599 JPT65599:JPV65599 JZP65599:JZR65599 KJL65599:KJN65599 KTH65599:KTJ65599 LDD65599:LDF65599 LMZ65599:LNB65599 LWV65599:LWX65599 MGR65599:MGT65599 MQN65599:MQP65599 NAJ65599:NAL65599 NKF65599:NKH65599 NUB65599:NUD65599 ODX65599:ODZ65599 ONT65599:ONV65599 OXP65599:OXR65599 PHL65599:PHN65599 PRH65599:PRJ65599 QBD65599:QBF65599 QKZ65599:QLB65599 QUV65599:QUX65599 RER65599:RET65599 RON65599:ROP65599 RYJ65599:RYL65599 SIF65599:SIH65599 SSB65599:SSD65599 TBX65599:TBZ65599 TLT65599:TLV65599 TVP65599:TVR65599 UFL65599:UFN65599 UPH65599:UPJ65599 UZD65599:UZF65599 VIZ65599:VJB65599 VSV65599:VSX65599 WCR65599:WCT65599 WMN65599:WMP65599 WWJ65599:WWL65599 AB131135:AD131135 JX131135:JZ131135 TT131135:TV131135 ADP131135:ADR131135 ANL131135:ANN131135 AXH131135:AXJ131135 BHD131135:BHF131135 BQZ131135:BRB131135 CAV131135:CAX131135 CKR131135:CKT131135 CUN131135:CUP131135 DEJ131135:DEL131135 DOF131135:DOH131135 DYB131135:DYD131135 EHX131135:EHZ131135 ERT131135:ERV131135 FBP131135:FBR131135 FLL131135:FLN131135 FVH131135:FVJ131135 GFD131135:GFF131135 GOZ131135:GPB131135 GYV131135:GYX131135 HIR131135:HIT131135 HSN131135:HSP131135 ICJ131135:ICL131135 IMF131135:IMH131135 IWB131135:IWD131135 JFX131135:JFZ131135 JPT131135:JPV131135 JZP131135:JZR131135 KJL131135:KJN131135 KTH131135:KTJ131135 LDD131135:LDF131135 LMZ131135:LNB131135 LWV131135:LWX131135 MGR131135:MGT131135 MQN131135:MQP131135 NAJ131135:NAL131135 NKF131135:NKH131135 NUB131135:NUD131135 ODX131135:ODZ131135 ONT131135:ONV131135 OXP131135:OXR131135 PHL131135:PHN131135 PRH131135:PRJ131135 QBD131135:QBF131135 QKZ131135:QLB131135 QUV131135:QUX131135 RER131135:RET131135 RON131135:ROP131135 RYJ131135:RYL131135 SIF131135:SIH131135 SSB131135:SSD131135 TBX131135:TBZ131135 TLT131135:TLV131135 TVP131135:TVR131135 UFL131135:UFN131135 UPH131135:UPJ131135 UZD131135:UZF131135 VIZ131135:VJB131135 VSV131135:VSX131135 WCR131135:WCT131135 WMN131135:WMP131135 WWJ131135:WWL131135 AB196671:AD196671 JX196671:JZ196671 TT196671:TV196671 ADP196671:ADR196671 ANL196671:ANN196671 AXH196671:AXJ196671 BHD196671:BHF196671 BQZ196671:BRB196671 CAV196671:CAX196671 CKR196671:CKT196671 CUN196671:CUP196671 DEJ196671:DEL196671 DOF196671:DOH196671 DYB196671:DYD196671 EHX196671:EHZ196671 ERT196671:ERV196671 FBP196671:FBR196671 FLL196671:FLN196671 FVH196671:FVJ196671 GFD196671:GFF196671 GOZ196671:GPB196671 GYV196671:GYX196671 HIR196671:HIT196671 HSN196671:HSP196671 ICJ196671:ICL196671 IMF196671:IMH196671 IWB196671:IWD196671 JFX196671:JFZ196671 JPT196671:JPV196671 JZP196671:JZR196671 KJL196671:KJN196671 KTH196671:KTJ196671 LDD196671:LDF196671 LMZ196671:LNB196671 LWV196671:LWX196671 MGR196671:MGT196671 MQN196671:MQP196671 NAJ196671:NAL196671 NKF196671:NKH196671 NUB196671:NUD196671 ODX196671:ODZ196671 ONT196671:ONV196671 OXP196671:OXR196671 PHL196671:PHN196671 PRH196671:PRJ196671 QBD196671:QBF196671 QKZ196671:QLB196671 QUV196671:QUX196671 RER196671:RET196671 RON196671:ROP196671 RYJ196671:RYL196671 SIF196671:SIH196671 SSB196671:SSD196671 TBX196671:TBZ196671 TLT196671:TLV196671 TVP196671:TVR196671 UFL196671:UFN196671 UPH196671:UPJ196671 UZD196671:UZF196671 VIZ196671:VJB196671 VSV196671:VSX196671 WCR196671:WCT196671 WMN196671:WMP196671 WWJ196671:WWL196671 AB262207:AD262207 JX262207:JZ262207 TT262207:TV262207 ADP262207:ADR262207 ANL262207:ANN262207 AXH262207:AXJ262207 BHD262207:BHF262207 BQZ262207:BRB262207 CAV262207:CAX262207 CKR262207:CKT262207 CUN262207:CUP262207 DEJ262207:DEL262207 DOF262207:DOH262207 DYB262207:DYD262207 EHX262207:EHZ262207 ERT262207:ERV262207 FBP262207:FBR262207 FLL262207:FLN262207 FVH262207:FVJ262207 GFD262207:GFF262207 GOZ262207:GPB262207 GYV262207:GYX262207 HIR262207:HIT262207 HSN262207:HSP262207 ICJ262207:ICL262207 IMF262207:IMH262207 IWB262207:IWD262207 JFX262207:JFZ262207 JPT262207:JPV262207 JZP262207:JZR262207 KJL262207:KJN262207 KTH262207:KTJ262207 LDD262207:LDF262207 LMZ262207:LNB262207 LWV262207:LWX262207 MGR262207:MGT262207 MQN262207:MQP262207 NAJ262207:NAL262207 NKF262207:NKH262207 NUB262207:NUD262207 ODX262207:ODZ262207 ONT262207:ONV262207 OXP262207:OXR262207 PHL262207:PHN262207 PRH262207:PRJ262207 QBD262207:QBF262207 QKZ262207:QLB262207 QUV262207:QUX262207 RER262207:RET262207 RON262207:ROP262207 RYJ262207:RYL262207 SIF262207:SIH262207 SSB262207:SSD262207 TBX262207:TBZ262207 TLT262207:TLV262207 TVP262207:TVR262207 UFL262207:UFN262207 UPH262207:UPJ262207 UZD262207:UZF262207 VIZ262207:VJB262207 VSV262207:VSX262207 WCR262207:WCT262207 WMN262207:WMP262207 WWJ262207:WWL262207 AB327743:AD327743 JX327743:JZ327743 TT327743:TV327743 ADP327743:ADR327743 ANL327743:ANN327743 AXH327743:AXJ327743 BHD327743:BHF327743 BQZ327743:BRB327743 CAV327743:CAX327743 CKR327743:CKT327743 CUN327743:CUP327743 DEJ327743:DEL327743 DOF327743:DOH327743 DYB327743:DYD327743 EHX327743:EHZ327743 ERT327743:ERV327743 FBP327743:FBR327743 FLL327743:FLN327743 FVH327743:FVJ327743 GFD327743:GFF327743 GOZ327743:GPB327743 GYV327743:GYX327743 HIR327743:HIT327743 HSN327743:HSP327743 ICJ327743:ICL327743 IMF327743:IMH327743 IWB327743:IWD327743 JFX327743:JFZ327743 JPT327743:JPV327743 JZP327743:JZR327743 KJL327743:KJN327743 KTH327743:KTJ327743 LDD327743:LDF327743 LMZ327743:LNB327743 LWV327743:LWX327743 MGR327743:MGT327743 MQN327743:MQP327743 NAJ327743:NAL327743 NKF327743:NKH327743 NUB327743:NUD327743 ODX327743:ODZ327743 ONT327743:ONV327743 OXP327743:OXR327743 PHL327743:PHN327743 PRH327743:PRJ327743 QBD327743:QBF327743 QKZ327743:QLB327743 QUV327743:QUX327743 RER327743:RET327743 RON327743:ROP327743 RYJ327743:RYL327743 SIF327743:SIH327743 SSB327743:SSD327743 TBX327743:TBZ327743 TLT327743:TLV327743 TVP327743:TVR327743 UFL327743:UFN327743 UPH327743:UPJ327743 UZD327743:UZF327743 VIZ327743:VJB327743 VSV327743:VSX327743 WCR327743:WCT327743 WMN327743:WMP327743 WWJ327743:WWL327743 AB393279:AD393279 JX393279:JZ393279 TT393279:TV393279 ADP393279:ADR393279 ANL393279:ANN393279 AXH393279:AXJ393279 BHD393279:BHF393279 BQZ393279:BRB393279 CAV393279:CAX393279 CKR393279:CKT393279 CUN393279:CUP393279 DEJ393279:DEL393279 DOF393279:DOH393279 DYB393279:DYD393279 EHX393279:EHZ393279 ERT393279:ERV393279 FBP393279:FBR393279 FLL393279:FLN393279 FVH393279:FVJ393279 GFD393279:GFF393279 GOZ393279:GPB393279 GYV393279:GYX393279 HIR393279:HIT393279 HSN393279:HSP393279 ICJ393279:ICL393279 IMF393279:IMH393279 IWB393279:IWD393279 JFX393279:JFZ393279 JPT393279:JPV393279 JZP393279:JZR393279 KJL393279:KJN393279 KTH393279:KTJ393279 LDD393279:LDF393279 LMZ393279:LNB393279 LWV393279:LWX393279 MGR393279:MGT393279 MQN393279:MQP393279 NAJ393279:NAL393279 NKF393279:NKH393279 NUB393279:NUD393279 ODX393279:ODZ393279 ONT393279:ONV393279 OXP393279:OXR393279 PHL393279:PHN393279 PRH393279:PRJ393279 QBD393279:QBF393279 QKZ393279:QLB393279 QUV393279:QUX393279 RER393279:RET393279 RON393279:ROP393279 RYJ393279:RYL393279 SIF393279:SIH393279 SSB393279:SSD393279 TBX393279:TBZ393279 TLT393279:TLV393279 TVP393279:TVR393279 UFL393279:UFN393279 UPH393279:UPJ393279 UZD393279:UZF393279 VIZ393279:VJB393279 VSV393279:VSX393279 WCR393279:WCT393279 WMN393279:WMP393279 WWJ393279:WWL393279 AB458815:AD458815 JX458815:JZ458815 TT458815:TV458815 ADP458815:ADR458815 ANL458815:ANN458815 AXH458815:AXJ458815 BHD458815:BHF458815 BQZ458815:BRB458815 CAV458815:CAX458815 CKR458815:CKT458815 CUN458815:CUP458815 DEJ458815:DEL458815 DOF458815:DOH458815 DYB458815:DYD458815 EHX458815:EHZ458815 ERT458815:ERV458815 FBP458815:FBR458815 FLL458815:FLN458815 FVH458815:FVJ458815 GFD458815:GFF458815 GOZ458815:GPB458815 GYV458815:GYX458815 HIR458815:HIT458815 HSN458815:HSP458815 ICJ458815:ICL458815 IMF458815:IMH458815 IWB458815:IWD458815 JFX458815:JFZ458815 JPT458815:JPV458815 JZP458815:JZR458815 KJL458815:KJN458815 KTH458815:KTJ458815 LDD458815:LDF458815 LMZ458815:LNB458815 LWV458815:LWX458815 MGR458815:MGT458815 MQN458815:MQP458815 NAJ458815:NAL458815 NKF458815:NKH458815 NUB458815:NUD458815 ODX458815:ODZ458815 ONT458815:ONV458815 OXP458815:OXR458815 PHL458815:PHN458815 PRH458815:PRJ458815 QBD458815:QBF458815 QKZ458815:QLB458815 QUV458815:QUX458815 RER458815:RET458815 RON458815:ROP458815 RYJ458815:RYL458815 SIF458815:SIH458815 SSB458815:SSD458815 TBX458815:TBZ458815 TLT458815:TLV458815 TVP458815:TVR458815 UFL458815:UFN458815 UPH458815:UPJ458815 UZD458815:UZF458815 VIZ458815:VJB458815 VSV458815:VSX458815 WCR458815:WCT458815 WMN458815:WMP458815 WWJ458815:WWL458815 AB524351:AD524351 JX524351:JZ524351 TT524351:TV524351 ADP524351:ADR524351 ANL524351:ANN524351 AXH524351:AXJ524351 BHD524351:BHF524351 BQZ524351:BRB524351 CAV524351:CAX524351 CKR524351:CKT524351 CUN524351:CUP524351 DEJ524351:DEL524351 DOF524351:DOH524351 DYB524351:DYD524351 EHX524351:EHZ524351 ERT524351:ERV524351 FBP524351:FBR524351 FLL524351:FLN524351 FVH524351:FVJ524351 GFD524351:GFF524351 GOZ524351:GPB524351 GYV524351:GYX524351 HIR524351:HIT524351 HSN524351:HSP524351 ICJ524351:ICL524351 IMF524351:IMH524351 IWB524351:IWD524351 JFX524351:JFZ524351 JPT524351:JPV524351 JZP524351:JZR524351 KJL524351:KJN524351 KTH524351:KTJ524351 LDD524351:LDF524351 LMZ524351:LNB524351 LWV524351:LWX524351 MGR524351:MGT524351 MQN524351:MQP524351 NAJ524351:NAL524351 NKF524351:NKH524351 NUB524351:NUD524351 ODX524351:ODZ524351 ONT524351:ONV524351 OXP524351:OXR524351 PHL524351:PHN524351 PRH524351:PRJ524351 QBD524351:QBF524351 QKZ524351:QLB524351 QUV524351:QUX524351 RER524351:RET524351 RON524351:ROP524351 RYJ524351:RYL524351 SIF524351:SIH524351 SSB524351:SSD524351 TBX524351:TBZ524351 TLT524351:TLV524351 TVP524351:TVR524351 UFL524351:UFN524351 UPH524351:UPJ524351 UZD524351:UZF524351 VIZ524351:VJB524351 VSV524351:VSX524351 WCR524351:WCT524351 WMN524351:WMP524351 WWJ524351:WWL524351 AB589887:AD589887 JX589887:JZ589887 TT589887:TV589887 ADP589887:ADR589887 ANL589887:ANN589887 AXH589887:AXJ589887 BHD589887:BHF589887 BQZ589887:BRB589887 CAV589887:CAX589887 CKR589887:CKT589887 CUN589887:CUP589887 DEJ589887:DEL589887 DOF589887:DOH589887 DYB589887:DYD589887 EHX589887:EHZ589887 ERT589887:ERV589887 FBP589887:FBR589887 FLL589887:FLN589887 FVH589887:FVJ589887 GFD589887:GFF589887 GOZ589887:GPB589887 GYV589887:GYX589887 HIR589887:HIT589887 HSN589887:HSP589887 ICJ589887:ICL589887 IMF589887:IMH589887 IWB589887:IWD589887 JFX589887:JFZ589887 JPT589887:JPV589887 JZP589887:JZR589887 KJL589887:KJN589887 KTH589887:KTJ589887 LDD589887:LDF589887 LMZ589887:LNB589887 LWV589887:LWX589887 MGR589887:MGT589887 MQN589887:MQP589887 NAJ589887:NAL589887 NKF589887:NKH589887 NUB589887:NUD589887 ODX589887:ODZ589887 ONT589887:ONV589887 OXP589887:OXR589887 PHL589887:PHN589887 PRH589887:PRJ589887 QBD589887:QBF589887 QKZ589887:QLB589887 QUV589887:QUX589887 RER589887:RET589887 RON589887:ROP589887 RYJ589887:RYL589887 SIF589887:SIH589887 SSB589887:SSD589887 TBX589887:TBZ589887 TLT589887:TLV589887 TVP589887:TVR589887 UFL589887:UFN589887 UPH589887:UPJ589887 UZD589887:UZF589887 VIZ589887:VJB589887 VSV589887:VSX589887 WCR589887:WCT589887 WMN589887:WMP589887 WWJ589887:WWL589887 AB655423:AD655423 JX655423:JZ655423 TT655423:TV655423 ADP655423:ADR655423 ANL655423:ANN655423 AXH655423:AXJ655423 BHD655423:BHF655423 BQZ655423:BRB655423 CAV655423:CAX655423 CKR655423:CKT655423 CUN655423:CUP655423 DEJ655423:DEL655423 DOF655423:DOH655423 DYB655423:DYD655423 EHX655423:EHZ655423 ERT655423:ERV655423 FBP655423:FBR655423 FLL655423:FLN655423 FVH655423:FVJ655423 GFD655423:GFF655423 GOZ655423:GPB655423 GYV655423:GYX655423 HIR655423:HIT655423 HSN655423:HSP655423 ICJ655423:ICL655423 IMF655423:IMH655423 IWB655423:IWD655423 JFX655423:JFZ655423 JPT655423:JPV655423 JZP655423:JZR655423 KJL655423:KJN655423 KTH655423:KTJ655423 LDD655423:LDF655423 LMZ655423:LNB655423 LWV655423:LWX655423 MGR655423:MGT655423 MQN655423:MQP655423 NAJ655423:NAL655423 NKF655423:NKH655423 NUB655423:NUD655423 ODX655423:ODZ655423 ONT655423:ONV655423 OXP655423:OXR655423 PHL655423:PHN655423 PRH655423:PRJ655423 QBD655423:QBF655423 QKZ655423:QLB655423 QUV655423:QUX655423 RER655423:RET655423 RON655423:ROP655423 RYJ655423:RYL655423 SIF655423:SIH655423 SSB655423:SSD655423 TBX655423:TBZ655423 TLT655423:TLV655423 TVP655423:TVR655423 UFL655423:UFN655423 UPH655423:UPJ655423 UZD655423:UZF655423 VIZ655423:VJB655423 VSV655423:VSX655423 WCR655423:WCT655423 WMN655423:WMP655423 WWJ655423:WWL655423 AB720959:AD720959 JX720959:JZ720959 TT720959:TV720959 ADP720959:ADR720959 ANL720959:ANN720959 AXH720959:AXJ720959 BHD720959:BHF720959 BQZ720959:BRB720959 CAV720959:CAX720959 CKR720959:CKT720959 CUN720959:CUP720959 DEJ720959:DEL720959 DOF720959:DOH720959 DYB720959:DYD720959 EHX720959:EHZ720959 ERT720959:ERV720959 FBP720959:FBR720959 FLL720959:FLN720959 FVH720959:FVJ720959 GFD720959:GFF720959 GOZ720959:GPB720959 GYV720959:GYX720959 HIR720959:HIT720959 HSN720959:HSP720959 ICJ720959:ICL720959 IMF720959:IMH720959 IWB720959:IWD720959 JFX720959:JFZ720959 JPT720959:JPV720959 JZP720959:JZR720959 KJL720959:KJN720959 KTH720959:KTJ720959 LDD720959:LDF720959 LMZ720959:LNB720959 LWV720959:LWX720959 MGR720959:MGT720959 MQN720959:MQP720959 NAJ720959:NAL720959 NKF720959:NKH720959 NUB720959:NUD720959 ODX720959:ODZ720959 ONT720959:ONV720959 OXP720959:OXR720959 PHL720959:PHN720959 PRH720959:PRJ720959 QBD720959:QBF720959 QKZ720959:QLB720959 QUV720959:QUX720959 RER720959:RET720959 RON720959:ROP720959 RYJ720959:RYL720959 SIF720959:SIH720959 SSB720959:SSD720959 TBX720959:TBZ720959 TLT720959:TLV720959 TVP720959:TVR720959 UFL720959:UFN720959 UPH720959:UPJ720959 UZD720959:UZF720959 VIZ720959:VJB720959 VSV720959:VSX720959 WCR720959:WCT720959 WMN720959:WMP720959 WWJ720959:WWL720959 AB786495:AD786495 JX786495:JZ786495 TT786495:TV786495 ADP786495:ADR786495 ANL786495:ANN786495 AXH786495:AXJ786495 BHD786495:BHF786495 BQZ786495:BRB786495 CAV786495:CAX786495 CKR786495:CKT786495 CUN786495:CUP786495 DEJ786495:DEL786495 DOF786495:DOH786495 DYB786495:DYD786495 EHX786495:EHZ786495 ERT786495:ERV786495 FBP786495:FBR786495 FLL786495:FLN786495 FVH786495:FVJ786495 GFD786495:GFF786495 GOZ786495:GPB786495 GYV786495:GYX786495 HIR786495:HIT786495 HSN786495:HSP786495 ICJ786495:ICL786495 IMF786495:IMH786495 IWB786495:IWD786495 JFX786495:JFZ786495 JPT786495:JPV786495 JZP786495:JZR786495 KJL786495:KJN786495 KTH786495:KTJ786495 LDD786495:LDF786495 LMZ786495:LNB786495 LWV786495:LWX786495 MGR786495:MGT786495 MQN786495:MQP786495 NAJ786495:NAL786495 NKF786495:NKH786495 NUB786495:NUD786495 ODX786495:ODZ786495 ONT786495:ONV786495 OXP786495:OXR786495 PHL786495:PHN786495 PRH786495:PRJ786495 QBD786495:QBF786495 QKZ786495:QLB786495 QUV786495:QUX786495 RER786495:RET786495 RON786495:ROP786495 RYJ786495:RYL786495 SIF786495:SIH786495 SSB786495:SSD786495 TBX786495:TBZ786495 TLT786495:TLV786495 TVP786495:TVR786495 UFL786495:UFN786495 UPH786495:UPJ786495 UZD786495:UZF786495 VIZ786495:VJB786495 VSV786495:VSX786495 WCR786495:WCT786495 WMN786495:WMP786495 WWJ786495:WWL786495 AB852031:AD852031 JX852031:JZ852031 TT852031:TV852031 ADP852031:ADR852031 ANL852031:ANN852031 AXH852031:AXJ852031 BHD852031:BHF852031 BQZ852031:BRB852031 CAV852031:CAX852031 CKR852031:CKT852031 CUN852031:CUP852031 DEJ852031:DEL852031 DOF852031:DOH852031 DYB852031:DYD852031 EHX852031:EHZ852031 ERT852031:ERV852031 FBP852031:FBR852031 FLL852031:FLN852031 FVH852031:FVJ852031 GFD852031:GFF852031 GOZ852031:GPB852031 GYV852031:GYX852031 HIR852031:HIT852031 HSN852031:HSP852031 ICJ852031:ICL852031 IMF852031:IMH852031 IWB852031:IWD852031 JFX852031:JFZ852031 JPT852031:JPV852031 JZP852031:JZR852031 KJL852031:KJN852031 KTH852031:KTJ852031 LDD852031:LDF852031 LMZ852031:LNB852031 LWV852031:LWX852031 MGR852031:MGT852031 MQN852031:MQP852031 NAJ852031:NAL852031 NKF852031:NKH852031 NUB852031:NUD852031 ODX852031:ODZ852031 ONT852031:ONV852031 OXP852031:OXR852031 PHL852031:PHN852031 PRH852031:PRJ852031 QBD852031:QBF852031 QKZ852031:QLB852031 QUV852031:QUX852031 RER852031:RET852031 RON852031:ROP852031 RYJ852031:RYL852031 SIF852031:SIH852031 SSB852031:SSD852031 TBX852031:TBZ852031 TLT852031:TLV852031 TVP852031:TVR852031 UFL852031:UFN852031 UPH852031:UPJ852031 UZD852031:UZF852031 VIZ852031:VJB852031 VSV852031:VSX852031 WCR852031:WCT852031 WMN852031:WMP852031 WWJ852031:WWL852031 AB917567:AD917567 JX917567:JZ917567 TT917567:TV917567 ADP917567:ADR917567 ANL917567:ANN917567 AXH917567:AXJ917567 BHD917567:BHF917567 BQZ917567:BRB917567 CAV917567:CAX917567 CKR917567:CKT917567 CUN917567:CUP917567 DEJ917567:DEL917567 DOF917567:DOH917567 DYB917567:DYD917567 EHX917567:EHZ917567 ERT917567:ERV917567 FBP917567:FBR917567 FLL917567:FLN917567 FVH917567:FVJ917567 GFD917567:GFF917567 GOZ917567:GPB917567 GYV917567:GYX917567 HIR917567:HIT917567 HSN917567:HSP917567 ICJ917567:ICL917567 IMF917567:IMH917567 IWB917567:IWD917567 JFX917567:JFZ917567 JPT917567:JPV917567 JZP917567:JZR917567 KJL917567:KJN917567 KTH917567:KTJ917567 LDD917567:LDF917567 LMZ917567:LNB917567 LWV917567:LWX917567 MGR917567:MGT917567 MQN917567:MQP917567 NAJ917567:NAL917567 NKF917567:NKH917567 NUB917567:NUD917567 ODX917567:ODZ917567 ONT917567:ONV917567 OXP917567:OXR917567 PHL917567:PHN917567 PRH917567:PRJ917567 QBD917567:QBF917567 QKZ917567:QLB917567 QUV917567:QUX917567 RER917567:RET917567 RON917567:ROP917567 RYJ917567:RYL917567 SIF917567:SIH917567 SSB917567:SSD917567 TBX917567:TBZ917567 TLT917567:TLV917567 TVP917567:TVR917567 UFL917567:UFN917567 UPH917567:UPJ917567 UZD917567:UZF917567 VIZ917567:VJB917567 VSV917567:VSX917567 WCR917567:WCT917567 WMN917567:WMP917567 WWJ917567:WWL917567 AB983103:AD983103 JX983103:JZ983103 TT983103:TV983103 ADP983103:ADR983103 ANL983103:ANN983103 AXH983103:AXJ983103 BHD983103:BHF983103 BQZ983103:BRB983103 CAV983103:CAX983103 CKR983103:CKT983103 CUN983103:CUP983103 DEJ983103:DEL983103 DOF983103:DOH983103 DYB983103:DYD983103 EHX983103:EHZ983103 ERT983103:ERV983103 FBP983103:FBR983103 FLL983103:FLN983103 FVH983103:FVJ983103 GFD983103:GFF983103 GOZ983103:GPB983103 GYV983103:GYX983103 HIR983103:HIT983103 HSN983103:HSP983103 ICJ983103:ICL983103 IMF983103:IMH983103 IWB983103:IWD983103 JFX983103:JFZ983103 JPT983103:JPV983103 JZP983103:JZR983103 KJL983103:KJN983103 KTH983103:KTJ983103 LDD983103:LDF983103 LMZ983103:LNB983103 LWV983103:LWX983103 MGR983103:MGT983103 MQN983103:MQP983103 NAJ983103:NAL983103 NKF983103:NKH983103 NUB983103:NUD983103 ODX983103:ODZ983103 ONT983103:ONV983103 OXP983103:OXR983103 PHL983103:PHN983103 PRH983103:PRJ983103 QBD983103:QBF983103 QKZ983103:QLB983103 QUV983103:QUX983103 RER983103:RET983103 RON983103:ROP983103 RYJ983103:RYL983103 SIF983103:SIH983103 SSB983103:SSD983103 TBX983103:TBZ983103 TLT983103:TLV983103 TVP983103:TVR983103 UFL983103:UFN983103 UPH983103:UPJ983103 UZD983103:UZF983103 VIZ983103:VJB983103 VSV983103:VSX983103 WCR983103:WCT983103 WMN983103:WMP983103 WWJ983103:WWL983103 AJ63:AL63 KF63:KH63 UB63:UD63 ADX63:ADZ63 ANT63:ANV63 AXP63:AXR63 BHL63:BHN63 BRH63:BRJ63 CBD63:CBF63 CKZ63:CLB63 CUV63:CUX63 DER63:DET63 DON63:DOP63 DYJ63:DYL63 EIF63:EIH63 ESB63:ESD63 FBX63:FBZ63 FLT63:FLV63 FVP63:FVR63 GFL63:GFN63 GPH63:GPJ63 GZD63:GZF63 HIZ63:HJB63 HSV63:HSX63 ICR63:ICT63 IMN63:IMP63 IWJ63:IWL63 JGF63:JGH63 JQB63:JQD63 JZX63:JZZ63 KJT63:KJV63 KTP63:KTR63 LDL63:LDN63 LNH63:LNJ63 LXD63:LXF63 MGZ63:MHB63 MQV63:MQX63 NAR63:NAT63 NKN63:NKP63 NUJ63:NUL63 OEF63:OEH63 OOB63:OOD63 OXX63:OXZ63 PHT63:PHV63 PRP63:PRR63 QBL63:QBN63 QLH63:QLJ63 QVD63:QVF63 REZ63:RFB63 ROV63:ROX63 RYR63:RYT63 SIN63:SIP63 SSJ63:SSL63 TCF63:TCH63 TMB63:TMD63 TVX63:TVZ63 UFT63:UFV63 UPP63:UPR63 UZL63:UZN63 VJH63:VJJ63 VTD63:VTF63 WCZ63:WDB63 WMV63:WMX63 WWR63:WWT63 AJ65599:AL65599 KF65599:KH65599 UB65599:UD65599 ADX65599:ADZ65599 ANT65599:ANV65599 AXP65599:AXR65599 BHL65599:BHN65599 BRH65599:BRJ65599 CBD65599:CBF65599 CKZ65599:CLB65599 CUV65599:CUX65599 DER65599:DET65599 DON65599:DOP65599 DYJ65599:DYL65599 EIF65599:EIH65599 ESB65599:ESD65599 FBX65599:FBZ65599 FLT65599:FLV65599 FVP65599:FVR65599 GFL65599:GFN65599 GPH65599:GPJ65599 GZD65599:GZF65599 HIZ65599:HJB65599 HSV65599:HSX65599 ICR65599:ICT65599 IMN65599:IMP65599 IWJ65599:IWL65599 JGF65599:JGH65599 JQB65599:JQD65599 JZX65599:JZZ65599 KJT65599:KJV65599 KTP65599:KTR65599 LDL65599:LDN65599 LNH65599:LNJ65599 LXD65599:LXF65599 MGZ65599:MHB65599 MQV65599:MQX65599 NAR65599:NAT65599 NKN65599:NKP65599 NUJ65599:NUL65599 OEF65599:OEH65599 OOB65599:OOD65599 OXX65599:OXZ65599 PHT65599:PHV65599 PRP65599:PRR65599 QBL65599:QBN65599 QLH65599:QLJ65599 QVD65599:QVF65599 REZ65599:RFB65599 ROV65599:ROX65599 RYR65599:RYT65599 SIN65599:SIP65599 SSJ65599:SSL65599 TCF65599:TCH65599 TMB65599:TMD65599 TVX65599:TVZ65599 UFT65599:UFV65599 UPP65599:UPR65599 UZL65599:UZN65599 VJH65599:VJJ65599 VTD65599:VTF65599 WCZ65599:WDB65599 WMV65599:WMX65599 WWR65599:WWT65599 AJ131135:AL131135 KF131135:KH131135 UB131135:UD131135 ADX131135:ADZ131135 ANT131135:ANV131135 AXP131135:AXR131135 BHL131135:BHN131135 BRH131135:BRJ131135 CBD131135:CBF131135 CKZ131135:CLB131135 CUV131135:CUX131135 DER131135:DET131135 DON131135:DOP131135 DYJ131135:DYL131135 EIF131135:EIH131135 ESB131135:ESD131135 FBX131135:FBZ131135 FLT131135:FLV131135 FVP131135:FVR131135 GFL131135:GFN131135 GPH131135:GPJ131135 GZD131135:GZF131135 HIZ131135:HJB131135 HSV131135:HSX131135 ICR131135:ICT131135 IMN131135:IMP131135 IWJ131135:IWL131135 JGF131135:JGH131135 JQB131135:JQD131135 JZX131135:JZZ131135 KJT131135:KJV131135 KTP131135:KTR131135 LDL131135:LDN131135 LNH131135:LNJ131135 LXD131135:LXF131135 MGZ131135:MHB131135 MQV131135:MQX131135 NAR131135:NAT131135 NKN131135:NKP131135 NUJ131135:NUL131135 OEF131135:OEH131135 OOB131135:OOD131135 OXX131135:OXZ131135 PHT131135:PHV131135 PRP131135:PRR131135 QBL131135:QBN131135 QLH131135:QLJ131135 QVD131135:QVF131135 REZ131135:RFB131135 ROV131135:ROX131135 RYR131135:RYT131135 SIN131135:SIP131135 SSJ131135:SSL131135 TCF131135:TCH131135 TMB131135:TMD131135 TVX131135:TVZ131135 UFT131135:UFV131135 UPP131135:UPR131135 UZL131135:UZN131135 VJH131135:VJJ131135 VTD131135:VTF131135 WCZ131135:WDB131135 WMV131135:WMX131135 WWR131135:WWT131135 AJ196671:AL196671 KF196671:KH196671 UB196671:UD196671 ADX196671:ADZ196671 ANT196671:ANV196671 AXP196671:AXR196671 BHL196671:BHN196671 BRH196671:BRJ196671 CBD196671:CBF196671 CKZ196671:CLB196671 CUV196671:CUX196671 DER196671:DET196671 DON196671:DOP196671 DYJ196671:DYL196671 EIF196671:EIH196671 ESB196671:ESD196671 FBX196671:FBZ196671 FLT196671:FLV196671 FVP196671:FVR196671 GFL196671:GFN196671 GPH196671:GPJ196671 GZD196671:GZF196671 HIZ196671:HJB196671 HSV196671:HSX196671 ICR196671:ICT196671 IMN196671:IMP196671 IWJ196671:IWL196671 JGF196671:JGH196671 JQB196671:JQD196671 JZX196671:JZZ196671 KJT196671:KJV196671 KTP196671:KTR196671 LDL196671:LDN196671 LNH196671:LNJ196671 LXD196671:LXF196671 MGZ196671:MHB196671 MQV196671:MQX196671 NAR196671:NAT196671 NKN196671:NKP196671 NUJ196671:NUL196671 OEF196671:OEH196671 OOB196671:OOD196671 OXX196671:OXZ196671 PHT196671:PHV196671 PRP196671:PRR196671 QBL196671:QBN196671 QLH196671:QLJ196671 QVD196671:QVF196671 REZ196671:RFB196671 ROV196671:ROX196671 RYR196671:RYT196671 SIN196671:SIP196671 SSJ196671:SSL196671 TCF196671:TCH196671 TMB196671:TMD196671 TVX196671:TVZ196671 UFT196671:UFV196671 UPP196671:UPR196671 UZL196671:UZN196671 VJH196671:VJJ196671 VTD196671:VTF196671 WCZ196671:WDB196671 WMV196671:WMX196671 WWR196671:WWT196671 AJ262207:AL262207 KF262207:KH262207 UB262207:UD262207 ADX262207:ADZ262207 ANT262207:ANV262207 AXP262207:AXR262207 BHL262207:BHN262207 BRH262207:BRJ262207 CBD262207:CBF262207 CKZ262207:CLB262207 CUV262207:CUX262207 DER262207:DET262207 DON262207:DOP262207 DYJ262207:DYL262207 EIF262207:EIH262207 ESB262207:ESD262207 FBX262207:FBZ262207 FLT262207:FLV262207 FVP262207:FVR262207 GFL262207:GFN262207 GPH262207:GPJ262207 GZD262207:GZF262207 HIZ262207:HJB262207 HSV262207:HSX262207 ICR262207:ICT262207 IMN262207:IMP262207 IWJ262207:IWL262207 JGF262207:JGH262207 JQB262207:JQD262207 JZX262207:JZZ262207 KJT262207:KJV262207 KTP262207:KTR262207 LDL262207:LDN262207 LNH262207:LNJ262207 LXD262207:LXF262207 MGZ262207:MHB262207 MQV262207:MQX262207 NAR262207:NAT262207 NKN262207:NKP262207 NUJ262207:NUL262207 OEF262207:OEH262207 OOB262207:OOD262207 OXX262207:OXZ262207 PHT262207:PHV262207 PRP262207:PRR262207 QBL262207:QBN262207 QLH262207:QLJ262207 QVD262207:QVF262207 REZ262207:RFB262207 ROV262207:ROX262207 RYR262207:RYT262207 SIN262207:SIP262207 SSJ262207:SSL262207 TCF262207:TCH262207 TMB262207:TMD262207 TVX262207:TVZ262207 UFT262207:UFV262207 UPP262207:UPR262207 UZL262207:UZN262207 VJH262207:VJJ262207 VTD262207:VTF262207 WCZ262207:WDB262207 WMV262207:WMX262207 WWR262207:WWT262207 AJ327743:AL327743 KF327743:KH327743 UB327743:UD327743 ADX327743:ADZ327743 ANT327743:ANV327743 AXP327743:AXR327743 BHL327743:BHN327743 BRH327743:BRJ327743 CBD327743:CBF327743 CKZ327743:CLB327743 CUV327743:CUX327743 DER327743:DET327743 DON327743:DOP327743 DYJ327743:DYL327743 EIF327743:EIH327743 ESB327743:ESD327743 FBX327743:FBZ327743 FLT327743:FLV327743 FVP327743:FVR327743 GFL327743:GFN327743 GPH327743:GPJ327743 GZD327743:GZF327743 HIZ327743:HJB327743 HSV327743:HSX327743 ICR327743:ICT327743 IMN327743:IMP327743 IWJ327743:IWL327743 JGF327743:JGH327743 JQB327743:JQD327743 JZX327743:JZZ327743 KJT327743:KJV327743 KTP327743:KTR327743 LDL327743:LDN327743 LNH327743:LNJ327743 LXD327743:LXF327743 MGZ327743:MHB327743 MQV327743:MQX327743 NAR327743:NAT327743 NKN327743:NKP327743 NUJ327743:NUL327743 OEF327743:OEH327743 OOB327743:OOD327743 OXX327743:OXZ327743 PHT327743:PHV327743 PRP327743:PRR327743 QBL327743:QBN327743 QLH327743:QLJ327743 QVD327743:QVF327743 REZ327743:RFB327743 ROV327743:ROX327743 RYR327743:RYT327743 SIN327743:SIP327743 SSJ327743:SSL327743 TCF327743:TCH327743 TMB327743:TMD327743 TVX327743:TVZ327743 UFT327743:UFV327743 UPP327743:UPR327743 UZL327743:UZN327743 VJH327743:VJJ327743 VTD327743:VTF327743 WCZ327743:WDB327743 WMV327743:WMX327743 WWR327743:WWT327743 AJ393279:AL393279 KF393279:KH393279 UB393279:UD393279 ADX393279:ADZ393279 ANT393279:ANV393279 AXP393279:AXR393279 BHL393279:BHN393279 BRH393279:BRJ393279 CBD393279:CBF393279 CKZ393279:CLB393279 CUV393279:CUX393279 DER393279:DET393279 DON393279:DOP393279 DYJ393279:DYL393279 EIF393279:EIH393279 ESB393279:ESD393279 FBX393279:FBZ393279 FLT393279:FLV393279 FVP393279:FVR393279 GFL393279:GFN393279 GPH393279:GPJ393279 GZD393279:GZF393279 HIZ393279:HJB393279 HSV393279:HSX393279 ICR393279:ICT393279 IMN393279:IMP393279 IWJ393279:IWL393279 JGF393279:JGH393279 JQB393279:JQD393279 JZX393279:JZZ393279 KJT393279:KJV393279 KTP393279:KTR393279 LDL393279:LDN393279 LNH393279:LNJ393279 LXD393279:LXF393279 MGZ393279:MHB393279 MQV393279:MQX393279 NAR393279:NAT393279 NKN393279:NKP393279 NUJ393279:NUL393279 OEF393279:OEH393279 OOB393279:OOD393279 OXX393279:OXZ393279 PHT393279:PHV393279 PRP393279:PRR393279 QBL393279:QBN393279 QLH393279:QLJ393279 QVD393279:QVF393279 REZ393279:RFB393279 ROV393279:ROX393279 RYR393279:RYT393279 SIN393279:SIP393279 SSJ393279:SSL393279 TCF393279:TCH393279 TMB393279:TMD393279 TVX393279:TVZ393279 UFT393279:UFV393279 UPP393279:UPR393279 UZL393279:UZN393279 VJH393279:VJJ393279 VTD393279:VTF393279 WCZ393279:WDB393279 WMV393279:WMX393279 WWR393279:WWT393279 AJ458815:AL458815 KF458815:KH458815 UB458815:UD458815 ADX458815:ADZ458815 ANT458815:ANV458815 AXP458815:AXR458815 BHL458815:BHN458815 BRH458815:BRJ458815 CBD458815:CBF458815 CKZ458815:CLB458815 CUV458815:CUX458815 DER458815:DET458815 DON458815:DOP458815 DYJ458815:DYL458815 EIF458815:EIH458815 ESB458815:ESD458815 FBX458815:FBZ458815 FLT458815:FLV458815 FVP458815:FVR458815 GFL458815:GFN458815 GPH458815:GPJ458815 GZD458815:GZF458815 HIZ458815:HJB458815 HSV458815:HSX458815 ICR458815:ICT458815 IMN458815:IMP458815 IWJ458815:IWL458815 JGF458815:JGH458815 JQB458815:JQD458815 JZX458815:JZZ458815 KJT458815:KJV458815 KTP458815:KTR458815 LDL458815:LDN458815 LNH458815:LNJ458815 LXD458815:LXF458815 MGZ458815:MHB458815 MQV458815:MQX458815 NAR458815:NAT458815 NKN458815:NKP458815 NUJ458815:NUL458815 OEF458815:OEH458815 OOB458815:OOD458815 OXX458815:OXZ458815 PHT458815:PHV458815 PRP458815:PRR458815 QBL458815:QBN458815 QLH458815:QLJ458815 QVD458815:QVF458815 REZ458815:RFB458815 ROV458815:ROX458815 RYR458815:RYT458815 SIN458815:SIP458815 SSJ458815:SSL458815 TCF458815:TCH458815 TMB458815:TMD458815 TVX458815:TVZ458815 UFT458815:UFV458815 UPP458815:UPR458815 UZL458815:UZN458815 VJH458815:VJJ458815 VTD458815:VTF458815 WCZ458815:WDB458815 WMV458815:WMX458815 WWR458815:WWT458815 AJ524351:AL524351 KF524351:KH524351 UB524351:UD524351 ADX524351:ADZ524351 ANT524351:ANV524351 AXP524351:AXR524351 BHL524351:BHN524351 BRH524351:BRJ524351 CBD524351:CBF524351 CKZ524351:CLB524351 CUV524351:CUX524351 DER524351:DET524351 DON524351:DOP524351 DYJ524351:DYL524351 EIF524351:EIH524351 ESB524351:ESD524351 FBX524351:FBZ524351 FLT524351:FLV524351 FVP524351:FVR524351 GFL524351:GFN524351 GPH524351:GPJ524351 GZD524351:GZF524351 HIZ524351:HJB524351 HSV524351:HSX524351 ICR524351:ICT524351 IMN524351:IMP524351 IWJ524351:IWL524351 JGF524351:JGH524351 JQB524351:JQD524351 JZX524351:JZZ524351 KJT524351:KJV524351 KTP524351:KTR524351 LDL524351:LDN524351 LNH524351:LNJ524351 LXD524351:LXF524351 MGZ524351:MHB524351 MQV524351:MQX524351 NAR524351:NAT524351 NKN524351:NKP524351 NUJ524351:NUL524351 OEF524351:OEH524351 OOB524351:OOD524351 OXX524351:OXZ524351 PHT524351:PHV524351 PRP524351:PRR524351 QBL524351:QBN524351 QLH524351:QLJ524351 QVD524351:QVF524351 REZ524351:RFB524351 ROV524351:ROX524351 RYR524351:RYT524351 SIN524351:SIP524351 SSJ524351:SSL524351 TCF524351:TCH524351 TMB524351:TMD524351 TVX524351:TVZ524351 UFT524351:UFV524351 UPP524351:UPR524351 UZL524351:UZN524351 VJH524351:VJJ524351 VTD524351:VTF524351 WCZ524351:WDB524351 WMV524351:WMX524351 WWR524351:WWT524351 AJ589887:AL589887 KF589887:KH589887 UB589887:UD589887 ADX589887:ADZ589887 ANT589887:ANV589887 AXP589887:AXR589887 BHL589887:BHN589887 BRH589887:BRJ589887 CBD589887:CBF589887 CKZ589887:CLB589887 CUV589887:CUX589887 DER589887:DET589887 DON589887:DOP589887 DYJ589887:DYL589887 EIF589887:EIH589887 ESB589887:ESD589887 FBX589887:FBZ589887 FLT589887:FLV589887 FVP589887:FVR589887 GFL589887:GFN589887 GPH589887:GPJ589887 GZD589887:GZF589887 HIZ589887:HJB589887 HSV589887:HSX589887 ICR589887:ICT589887 IMN589887:IMP589887 IWJ589887:IWL589887 JGF589887:JGH589887 JQB589887:JQD589887 JZX589887:JZZ589887 KJT589887:KJV589887 KTP589887:KTR589887 LDL589887:LDN589887 LNH589887:LNJ589887 LXD589887:LXF589887 MGZ589887:MHB589887 MQV589887:MQX589887 NAR589887:NAT589887 NKN589887:NKP589887 NUJ589887:NUL589887 OEF589887:OEH589887 OOB589887:OOD589887 OXX589887:OXZ589887 PHT589887:PHV589887 PRP589887:PRR589887 QBL589887:QBN589887 QLH589887:QLJ589887 QVD589887:QVF589887 REZ589887:RFB589887 ROV589887:ROX589887 RYR589887:RYT589887 SIN589887:SIP589887 SSJ589887:SSL589887 TCF589887:TCH589887 TMB589887:TMD589887 TVX589887:TVZ589887 UFT589887:UFV589887 UPP589887:UPR589887 UZL589887:UZN589887 VJH589887:VJJ589887 VTD589887:VTF589887 WCZ589887:WDB589887 WMV589887:WMX589887 WWR589887:WWT589887 AJ655423:AL655423 KF655423:KH655423 UB655423:UD655423 ADX655423:ADZ655423 ANT655423:ANV655423 AXP655423:AXR655423 BHL655423:BHN655423 BRH655423:BRJ655423 CBD655423:CBF655423 CKZ655423:CLB655423 CUV655423:CUX655423 DER655423:DET655423 DON655423:DOP655423 DYJ655423:DYL655423 EIF655423:EIH655423 ESB655423:ESD655423 FBX655423:FBZ655423 FLT655423:FLV655423 FVP655423:FVR655423 GFL655423:GFN655423 GPH655423:GPJ655423 GZD655423:GZF655423 HIZ655423:HJB655423 HSV655423:HSX655423 ICR655423:ICT655423 IMN655423:IMP655423 IWJ655423:IWL655423 JGF655423:JGH655423 JQB655423:JQD655423 JZX655423:JZZ655423 KJT655423:KJV655423 KTP655423:KTR655423 LDL655423:LDN655423 LNH655423:LNJ655423 LXD655423:LXF655423 MGZ655423:MHB655423 MQV655423:MQX655423 NAR655423:NAT655423 NKN655423:NKP655423 NUJ655423:NUL655423 OEF655423:OEH655423 OOB655423:OOD655423 OXX655423:OXZ655423 PHT655423:PHV655423 PRP655423:PRR655423 QBL655423:QBN655423 QLH655423:QLJ655423 QVD655423:QVF655423 REZ655423:RFB655423 ROV655423:ROX655423 RYR655423:RYT655423 SIN655423:SIP655423 SSJ655423:SSL655423 TCF655423:TCH655423 TMB655423:TMD655423 TVX655423:TVZ655423 UFT655423:UFV655423 UPP655423:UPR655423 UZL655423:UZN655423 VJH655423:VJJ655423 VTD655423:VTF655423 WCZ655423:WDB655423 WMV655423:WMX655423 WWR655423:WWT655423 AJ720959:AL720959 KF720959:KH720959 UB720959:UD720959 ADX720959:ADZ720959 ANT720959:ANV720959 AXP720959:AXR720959 BHL720959:BHN720959 BRH720959:BRJ720959 CBD720959:CBF720959 CKZ720959:CLB720959 CUV720959:CUX720959 DER720959:DET720959 DON720959:DOP720959 DYJ720959:DYL720959 EIF720959:EIH720959 ESB720959:ESD720959 FBX720959:FBZ720959 FLT720959:FLV720959 FVP720959:FVR720959 GFL720959:GFN720959 GPH720959:GPJ720959 GZD720959:GZF720959 HIZ720959:HJB720959 HSV720959:HSX720959 ICR720959:ICT720959 IMN720959:IMP720959 IWJ720959:IWL720959 JGF720959:JGH720959 JQB720959:JQD720959 JZX720959:JZZ720959 KJT720959:KJV720959 KTP720959:KTR720959 LDL720959:LDN720959 LNH720959:LNJ720959 LXD720959:LXF720959 MGZ720959:MHB720959 MQV720959:MQX720959 NAR720959:NAT720959 NKN720959:NKP720959 NUJ720959:NUL720959 OEF720959:OEH720959 OOB720959:OOD720959 OXX720959:OXZ720959 PHT720959:PHV720959 PRP720959:PRR720959 QBL720959:QBN720959 QLH720959:QLJ720959 QVD720959:QVF720959 REZ720959:RFB720959 ROV720959:ROX720959 RYR720959:RYT720959 SIN720959:SIP720959 SSJ720959:SSL720959 TCF720959:TCH720959 TMB720959:TMD720959 TVX720959:TVZ720959 UFT720959:UFV720959 UPP720959:UPR720959 UZL720959:UZN720959 VJH720959:VJJ720959 VTD720959:VTF720959 WCZ720959:WDB720959 WMV720959:WMX720959 WWR720959:WWT720959 AJ786495:AL786495 KF786495:KH786495 UB786495:UD786495 ADX786495:ADZ786495 ANT786495:ANV786495 AXP786495:AXR786495 BHL786495:BHN786495 BRH786495:BRJ786495 CBD786495:CBF786495 CKZ786495:CLB786495 CUV786495:CUX786495 DER786495:DET786495 DON786495:DOP786495 DYJ786495:DYL786495 EIF786495:EIH786495 ESB786495:ESD786495 FBX786495:FBZ786495 FLT786495:FLV786495 FVP786495:FVR786495 GFL786495:GFN786495 GPH786495:GPJ786495 GZD786495:GZF786495 HIZ786495:HJB786495 HSV786495:HSX786495 ICR786495:ICT786495 IMN786495:IMP786495 IWJ786495:IWL786495 JGF786495:JGH786495 JQB786495:JQD786495 JZX786495:JZZ786495 KJT786495:KJV786495 KTP786495:KTR786495 LDL786495:LDN786495 LNH786495:LNJ786495 LXD786495:LXF786495 MGZ786495:MHB786495 MQV786495:MQX786495 NAR786495:NAT786495 NKN786495:NKP786495 NUJ786495:NUL786495 OEF786495:OEH786495 OOB786495:OOD786495 OXX786495:OXZ786495 PHT786495:PHV786495 PRP786495:PRR786495 QBL786495:QBN786495 QLH786495:QLJ786495 QVD786495:QVF786495 REZ786495:RFB786495 ROV786495:ROX786495 RYR786495:RYT786495 SIN786495:SIP786495 SSJ786495:SSL786495 TCF786495:TCH786495 TMB786495:TMD786495 TVX786495:TVZ786495 UFT786495:UFV786495 UPP786495:UPR786495 UZL786495:UZN786495 VJH786495:VJJ786495 VTD786495:VTF786495 WCZ786495:WDB786495 WMV786495:WMX786495 WWR786495:WWT786495 AJ852031:AL852031 KF852031:KH852031 UB852031:UD852031 ADX852031:ADZ852031 ANT852031:ANV852031 AXP852031:AXR852031 BHL852031:BHN852031 BRH852031:BRJ852031 CBD852031:CBF852031 CKZ852031:CLB852031 CUV852031:CUX852031 DER852031:DET852031 DON852031:DOP852031 DYJ852031:DYL852031 EIF852031:EIH852031 ESB852031:ESD852031 FBX852031:FBZ852031 FLT852031:FLV852031 FVP852031:FVR852031 GFL852031:GFN852031 GPH852031:GPJ852031 GZD852031:GZF852031 HIZ852031:HJB852031 HSV852031:HSX852031 ICR852031:ICT852031 IMN852031:IMP852031 IWJ852031:IWL852031 JGF852031:JGH852031 JQB852031:JQD852031 JZX852031:JZZ852031 KJT852031:KJV852031 KTP852031:KTR852031 LDL852031:LDN852031 LNH852031:LNJ852031 LXD852031:LXF852031 MGZ852031:MHB852031 MQV852031:MQX852031 NAR852031:NAT852031 NKN852031:NKP852031 NUJ852031:NUL852031 OEF852031:OEH852031 OOB852031:OOD852031 OXX852031:OXZ852031 PHT852031:PHV852031 PRP852031:PRR852031 QBL852031:QBN852031 QLH852031:QLJ852031 QVD852031:QVF852031 REZ852031:RFB852031 ROV852031:ROX852031 RYR852031:RYT852031 SIN852031:SIP852031 SSJ852031:SSL852031 TCF852031:TCH852031 TMB852031:TMD852031 TVX852031:TVZ852031 UFT852031:UFV852031 UPP852031:UPR852031 UZL852031:UZN852031 VJH852031:VJJ852031 VTD852031:VTF852031 WCZ852031:WDB852031 WMV852031:WMX852031 WWR852031:WWT852031 AJ917567:AL917567 KF917567:KH917567 UB917567:UD917567 ADX917567:ADZ917567 ANT917567:ANV917567 AXP917567:AXR917567 BHL917567:BHN917567 BRH917567:BRJ917567 CBD917567:CBF917567 CKZ917567:CLB917567 CUV917567:CUX917567 DER917567:DET917567 DON917567:DOP917567 DYJ917567:DYL917567 EIF917567:EIH917567 ESB917567:ESD917567 FBX917567:FBZ917567 FLT917567:FLV917567 FVP917567:FVR917567 GFL917567:GFN917567 GPH917567:GPJ917567 GZD917567:GZF917567 HIZ917567:HJB917567 HSV917567:HSX917567 ICR917567:ICT917567 IMN917567:IMP917567 IWJ917567:IWL917567 JGF917567:JGH917567 JQB917567:JQD917567 JZX917567:JZZ917567 KJT917567:KJV917567 KTP917567:KTR917567 LDL917567:LDN917567 LNH917567:LNJ917567 LXD917567:LXF917567 MGZ917567:MHB917567 MQV917567:MQX917567 NAR917567:NAT917567 NKN917567:NKP917567 NUJ917567:NUL917567 OEF917567:OEH917567 OOB917567:OOD917567 OXX917567:OXZ917567 PHT917567:PHV917567 PRP917567:PRR917567 QBL917567:QBN917567 QLH917567:QLJ917567 QVD917567:QVF917567 REZ917567:RFB917567 ROV917567:ROX917567 RYR917567:RYT917567 SIN917567:SIP917567 SSJ917567:SSL917567 TCF917567:TCH917567 TMB917567:TMD917567 TVX917567:TVZ917567 UFT917567:UFV917567 UPP917567:UPR917567 UZL917567:UZN917567 VJH917567:VJJ917567 VTD917567:VTF917567 WCZ917567:WDB917567 WMV917567:WMX917567 WWR917567:WWT917567 AJ983103:AL983103 KF983103:KH983103 UB983103:UD983103 ADX983103:ADZ983103 ANT983103:ANV983103 AXP983103:AXR983103 BHL983103:BHN983103 BRH983103:BRJ983103 CBD983103:CBF983103 CKZ983103:CLB983103 CUV983103:CUX983103 DER983103:DET983103 DON983103:DOP983103 DYJ983103:DYL983103 EIF983103:EIH983103 ESB983103:ESD983103 FBX983103:FBZ983103 FLT983103:FLV983103 FVP983103:FVR983103 GFL983103:GFN983103 GPH983103:GPJ983103 GZD983103:GZF983103 HIZ983103:HJB983103 HSV983103:HSX983103 ICR983103:ICT983103 IMN983103:IMP983103 IWJ983103:IWL983103 JGF983103:JGH983103 JQB983103:JQD983103 JZX983103:JZZ983103 KJT983103:KJV983103 KTP983103:KTR983103 LDL983103:LDN983103 LNH983103:LNJ983103 LXD983103:LXF983103 MGZ983103:MHB983103 MQV983103:MQX983103 NAR983103:NAT983103 NKN983103:NKP983103 NUJ983103:NUL983103 OEF983103:OEH983103 OOB983103:OOD983103 OXX983103:OXZ983103 PHT983103:PHV983103 PRP983103:PRR983103 QBL983103:QBN983103 QLH983103:QLJ983103 QVD983103:QVF983103 REZ983103:RFB983103 ROV983103:ROX983103 RYR983103:RYT983103 SIN983103:SIP983103 SSJ983103:SSL983103 TCF983103:TCH983103 TMB983103:TMD983103 TVX983103:TVZ983103 UFT983103:UFV983103 UPP983103:UPR983103 UZL983103:UZN983103 VJH983103:VJJ983103 VTD983103:VTF983103 WCZ983103:WDB983103 WMV983103:WMX983103 WWR983103:WWT983103 L64:M67 JH64:JI67 TD64:TE67 ACZ64:ADA67 AMV64:AMW67 AWR64:AWS67 BGN64:BGO67 BQJ64:BQK67 CAF64:CAG67 CKB64:CKC67 CTX64:CTY67 DDT64:DDU67 DNP64:DNQ67 DXL64:DXM67 EHH64:EHI67 ERD64:ERE67 FAZ64:FBA67 FKV64:FKW67 FUR64:FUS67 GEN64:GEO67 GOJ64:GOK67 GYF64:GYG67 HIB64:HIC67 HRX64:HRY67 IBT64:IBU67 ILP64:ILQ67 IVL64:IVM67 JFH64:JFI67 JPD64:JPE67 JYZ64:JZA67 KIV64:KIW67 KSR64:KSS67 LCN64:LCO67 LMJ64:LMK67 LWF64:LWG67 MGB64:MGC67 MPX64:MPY67 MZT64:MZU67 NJP64:NJQ67 NTL64:NTM67 ODH64:ODI67 OND64:ONE67 OWZ64:OXA67 PGV64:PGW67 PQR64:PQS67 QAN64:QAO67 QKJ64:QKK67 QUF64:QUG67 REB64:REC67 RNX64:RNY67 RXT64:RXU67 SHP64:SHQ67 SRL64:SRM67 TBH64:TBI67 TLD64:TLE67 TUZ64:TVA67 UEV64:UEW67 UOR64:UOS67 UYN64:UYO67 VIJ64:VIK67 VSF64:VSG67 WCB64:WCC67 WLX64:WLY67 WVT64:WVU67 L65600:M65603 JH65600:JI65603 TD65600:TE65603 ACZ65600:ADA65603 AMV65600:AMW65603 AWR65600:AWS65603 BGN65600:BGO65603 BQJ65600:BQK65603 CAF65600:CAG65603 CKB65600:CKC65603 CTX65600:CTY65603 DDT65600:DDU65603 DNP65600:DNQ65603 DXL65600:DXM65603 EHH65600:EHI65603 ERD65600:ERE65603 FAZ65600:FBA65603 FKV65600:FKW65603 FUR65600:FUS65603 GEN65600:GEO65603 GOJ65600:GOK65603 GYF65600:GYG65603 HIB65600:HIC65603 HRX65600:HRY65603 IBT65600:IBU65603 ILP65600:ILQ65603 IVL65600:IVM65603 JFH65600:JFI65603 JPD65600:JPE65603 JYZ65600:JZA65603 KIV65600:KIW65603 KSR65600:KSS65603 LCN65600:LCO65603 LMJ65600:LMK65603 LWF65600:LWG65603 MGB65600:MGC65603 MPX65600:MPY65603 MZT65600:MZU65603 NJP65600:NJQ65603 NTL65600:NTM65603 ODH65600:ODI65603 OND65600:ONE65603 OWZ65600:OXA65603 PGV65600:PGW65603 PQR65600:PQS65603 QAN65600:QAO65603 QKJ65600:QKK65603 QUF65600:QUG65603 REB65600:REC65603 RNX65600:RNY65603 RXT65600:RXU65603 SHP65600:SHQ65603 SRL65600:SRM65603 TBH65600:TBI65603 TLD65600:TLE65603 TUZ65600:TVA65603 UEV65600:UEW65603 UOR65600:UOS65603 UYN65600:UYO65603 VIJ65600:VIK65603 VSF65600:VSG65603 WCB65600:WCC65603 WLX65600:WLY65603 WVT65600:WVU65603 L131136:M131139 JH131136:JI131139 TD131136:TE131139 ACZ131136:ADA131139 AMV131136:AMW131139 AWR131136:AWS131139 BGN131136:BGO131139 BQJ131136:BQK131139 CAF131136:CAG131139 CKB131136:CKC131139 CTX131136:CTY131139 DDT131136:DDU131139 DNP131136:DNQ131139 DXL131136:DXM131139 EHH131136:EHI131139 ERD131136:ERE131139 FAZ131136:FBA131139 FKV131136:FKW131139 FUR131136:FUS131139 GEN131136:GEO131139 GOJ131136:GOK131139 GYF131136:GYG131139 HIB131136:HIC131139 HRX131136:HRY131139 IBT131136:IBU131139 ILP131136:ILQ131139 IVL131136:IVM131139 JFH131136:JFI131139 JPD131136:JPE131139 JYZ131136:JZA131139 KIV131136:KIW131139 KSR131136:KSS131139 LCN131136:LCO131139 LMJ131136:LMK131139 LWF131136:LWG131139 MGB131136:MGC131139 MPX131136:MPY131139 MZT131136:MZU131139 NJP131136:NJQ131139 NTL131136:NTM131139 ODH131136:ODI131139 OND131136:ONE131139 OWZ131136:OXA131139 PGV131136:PGW131139 PQR131136:PQS131139 QAN131136:QAO131139 QKJ131136:QKK131139 QUF131136:QUG131139 REB131136:REC131139 RNX131136:RNY131139 RXT131136:RXU131139 SHP131136:SHQ131139 SRL131136:SRM131139 TBH131136:TBI131139 TLD131136:TLE131139 TUZ131136:TVA131139 UEV131136:UEW131139 UOR131136:UOS131139 UYN131136:UYO131139 VIJ131136:VIK131139 VSF131136:VSG131139 WCB131136:WCC131139 WLX131136:WLY131139 WVT131136:WVU131139 L196672:M196675 JH196672:JI196675 TD196672:TE196675 ACZ196672:ADA196675 AMV196672:AMW196675 AWR196672:AWS196675 BGN196672:BGO196675 BQJ196672:BQK196675 CAF196672:CAG196675 CKB196672:CKC196675 CTX196672:CTY196675 DDT196672:DDU196675 DNP196672:DNQ196675 DXL196672:DXM196675 EHH196672:EHI196675 ERD196672:ERE196675 FAZ196672:FBA196675 FKV196672:FKW196675 FUR196672:FUS196675 GEN196672:GEO196675 GOJ196672:GOK196675 GYF196672:GYG196675 HIB196672:HIC196675 HRX196672:HRY196675 IBT196672:IBU196675 ILP196672:ILQ196675 IVL196672:IVM196675 JFH196672:JFI196675 JPD196672:JPE196675 JYZ196672:JZA196675 KIV196672:KIW196675 KSR196672:KSS196675 LCN196672:LCO196675 LMJ196672:LMK196675 LWF196672:LWG196675 MGB196672:MGC196675 MPX196672:MPY196675 MZT196672:MZU196675 NJP196672:NJQ196675 NTL196672:NTM196675 ODH196672:ODI196675 OND196672:ONE196675 OWZ196672:OXA196675 PGV196672:PGW196675 PQR196672:PQS196675 QAN196672:QAO196675 QKJ196672:QKK196675 QUF196672:QUG196675 REB196672:REC196675 RNX196672:RNY196675 RXT196672:RXU196675 SHP196672:SHQ196675 SRL196672:SRM196675 TBH196672:TBI196675 TLD196672:TLE196675 TUZ196672:TVA196675 UEV196672:UEW196675 UOR196672:UOS196675 UYN196672:UYO196675 VIJ196672:VIK196675 VSF196672:VSG196675 WCB196672:WCC196675 WLX196672:WLY196675 WVT196672:WVU196675 L262208:M262211 JH262208:JI262211 TD262208:TE262211 ACZ262208:ADA262211 AMV262208:AMW262211 AWR262208:AWS262211 BGN262208:BGO262211 BQJ262208:BQK262211 CAF262208:CAG262211 CKB262208:CKC262211 CTX262208:CTY262211 DDT262208:DDU262211 DNP262208:DNQ262211 DXL262208:DXM262211 EHH262208:EHI262211 ERD262208:ERE262211 FAZ262208:FBA262211 FKV262208:FKW262211 FUR262208:FUS262211 GEN262208:GEO262211 GOJ262208:GOK262211 GYF262208:GYG262211 HIB262208:HIC262211 HRX262208:HRY262211 IBT262208:IBU262211 ILP262208:ILQ262211 IVL262208:IVM262211 JFH262208:JFI262211 JPD262208:JPE262211 JYZ262208:JZA262211 KIV262208:KIW262211 KSR262208:KSS262211 LCN262208:LCO262211 LMJ262208:LMK262211 LWF262208:LWG262211 MGB262208:MGC262211 MPX262208:MPY262211 MZT262208:MZU262211 NJP262208:NJQ262211 NTL262208:NTM262211 ODH262208:ODI262211 OND262208:ONE262211 OWZ262208:OXA262211 PGV262208:PGW262211 PQR262208:PQS262211 QAN262208:QAO262211 QKJ262208:QKK262211 QUF262208:QUG262211 REB262208:REC262211 RNX262208:RNY262211 RXT262208:RXU262211 SHP262208:SHQ262211 SRL262208:SRM262211 TBH262208:TBI262211 TLD262208:TLE262211 TUZ262208:TVA262211 UEV262208:UEW262211 UOR262208:UOS262211 UYN262208:UYO262211 VIJ262208:VIK262211 VSF262208:VSG262211 WCB262208:WCC262211 WLX262208:WLY262211 WVT262208:WVU262211 L327744:M327747 JH327744:JI327747 TD327744:TE327747 ACZ327744:ADA327747 AMV327744:AMW327747 AWR327744:AWS327747 BGN327744:BGO327747 BQJ327744:BQK327747 CAF327744:CAG327747 CKB327744:CKC327747 CTX327744:CTY327747 DDT327744:DDU327747 DNP327744:DNQ327747 DXL327744:DXM327747 EHH327744:EHI327747 ERD327744:ERE327747 FAZ327744:FBA327747 FKV327744:FKW327747 FUR327744:FUS327747 GEN327744:GEO327747 GOJ327744:GOK327747 GYF327744:GYG327747 HIB327744:HIC327747 HRX327744:HRY327747 IBT327744:IBU327747 ILP327744:ILQ327747 IVL327744:IVM327747 JFH327744:JFI327747 JPD327744:JPE327747 JYZ327744:JZA327747 KIV327744:KIW327747 KSR327744:KSS327747 LCN327744:LCO327747 LMJ327744:LMK327747 LWF327744:LWG327747 MGB327744:MGC327747 MPX327744:MPY327747 MZT327744:MZU327747 NJP327744:NJQ327747 NTL327744:NTM327747 ODH327744:ODI327747 OND327744:ONE327747 OWZ327744:OXA327747 PGV327744:PGW327747 PQR327744:PQS327747 QAN327744:QAO327747 QKJ327744:QKK327747 QUF327744:QUG327747 REB327744:REC327747 RNX327744:RNY327747 RXT327744:RXU327747 SHP327744:SHQ327747 SRL327744:SRM327747 TBH327744:TBI327747 TLD327744:TLE327747 TUZ327744:TVA327747 UEV327744:UEW327747 UOR327744:UOS327747 UYN327744:UYO327747 VIJ327744:VIK327747 VSF327744:VSG327747 WCB327744:WCC327747 WLX327744:WLY327747 WVT327744:WVU327747 L393280:M393283 JH393280:JI393283 TD393280:TE393283 ACZ393280:ADA393283 AMV393280:AMW393283 AWR393280:AWS393283 BGN393280:BGO393283 BQJ393280:BQK393283 CAF393280:CAG393283 CKB393280:CKC393283 CTX393280:CTY393283 DDT393280:DDU393283 DNP393280:DNQ393283 DXL393280:DXM393283 EHH393280:EHI393283 ERD393280:ERE393283 FAZ393280:FBA393283 FKV393280:FKW393283 FUR393280:FUS393283 GEN393280:GEO393283 GOJ393280:GOK393283 GYF393280:GYG393283 HIB393280:HIC393283 HRX393280:HRY393283 IBT393280:IBU393283 ILP393280:ILQ393283 IVL393280:IVM393283 JFH393280:JFI393283 JPD393280:JPE393283 JYZ393280:JZA393283 KIV393280:KIW393283 KSR393280:KSS393283 LCN393280:LCO393283 LMJ393280:LMK393283 LWF393280:LWG393283 MGB393280:MGC393283 MPX393280:MPY393283 MZT393280:MZU393283 NJP393280:NJQ393283 NTL393280:NTM393283 ODH393280:ODI393283 OND393280:ONE393283 OWZ393280:OXA393283 PGV393280:PGW393283 PQR393280:PQS393283 QAN393280:QAO393283 QKJ393280:QKK393283 QUF393280:QUG393283 REB393280:REC393283 RNX393280:RNY393283 RXT393280:RXU393283 SHP393280:SHQ393283 SRL393280:SRM393283 TBH393280:TBI393283 TLD393280:TLE393283 TUZ393280:TVA393283 UEV393280:UEW393283 UOR393280:UOS393283 UYN393280:UYO393283 VIJ393280:VIK393283 VSF393280:VSG393283 WCB393280:WCC393283 WLX393280:WLY393283 WVT393280:WVU393283 L458816:M458819 JH458816:JI458819 TD458816:TE458819 ACZ458816:ADA458819 AMV458816:AMW458819 AWR458816:AWS458819 BGN458816:BGO458819 BQJ458816:BQK458819 CAF458816:CAG458819 CKB458816:CKC458819 CTX458816:CTY458819 DDT458816:DDU458819 DNP458816:DNQ458819 DXL458816:DXM458819 EHH458816:EHI458819 ERD458816:ERE458819 FAZ458816:FBA458819 FKV458816:FKW458819 FUR458816:FUS458819 GEN458816:GEO458819 GOJ458816:GOK458819 GYF458816:GYG458819 HIB458816:HIC458819 HRX458816:HRY458819 IBT458816:IBU458819 ILP458816:ILQ458819 IVL458816:IVM458819 JFH458816:JFI458819 JPD458816:JPE458819 JYZ458816:JZA458819 KIV458816:KIW458819 KSR458816:KSS458819 LCN458816:LCO458819 LMJ458816:LMK458819 LWF458816:LWG458819 MGB458816:MGC458819 MPX458816:MPY458819 MZT458816:MZU458819 NJP458816:NJQ458819 NTL458816:NTM458819 ODH458816:ODI458819 OND458816:ONE458819 OWZ458816:OXA458819 PGV458816:PGW458819 PQR458816:PQS458819 QAN458816:QAO458819 QKJ458816:QKK458819 QUF458816:QUG458819 REB458816:REC458819 RNX458816:RNY458819 RXT458816:RXU458819 SHP458816:SHQ458819 SRL458816:SRM458819 TBH458816:TBI458819 TLD458816:TLE458819 TUZ458816:TVA458819 UEV458816:UEW458819 UOR458816:UOS458819 UYN458816:UYO458819 VIJ458816:VIK458819 VSF458816:VSG458819 WCB458816:WCC458819 WLX458816:WLY458819 WVT458816:WVU458819 L524352:M524355 JH524352:JI524355 TD524352:TE524355 ACZ524352:ADA524355 AMV524352:AMW524355 AWR524352:AWS524355 BGN524352:BGO524355 BQJ524352:BQK524355 CAF524352:CAG524355 CKB524352:CKC524355 CTX524352:CTY524355 DDT524352:DDU524355 DNP524352:DNQ524355 DXL524352:DXM524355 EHH524352:EHI524355 ERD524352:ERE524355 FAZ524352:FBA524355 FKV524352:FKW524355 FUR524352:FUS524355 GEN524352:GEO524355 GOJ524352:GOK524355 GYF524352:GYG524355 HIB524352:HIC524355 HRX524352:HRY524355 IBT524352:IBU524355 ILP524352:ILQ524355 IVL524352:IVM524355 JFH524352:JFI524355 JPD524352:JPE524355 JYZ524352:JZA524355 KIV524352:KIW524355 KSR524352:KSS524355 LCN524352:LCO524355 LMJ524352:LMK524355 LWF524352:LWG524355 MGB524352:MGC524355 MPX524352:MPY524355 MZT524352:MZU524355 NJP524352:NJQ524355 NTL524352:NTM524355 ODH524352:ODI524355 OND524352:ONE524355 OWZ524352:OXA524355 PGV524352:PGW524355 PQR524352:PQS524355 QAN524352:QAO524355 QKJ524352:QKK524355 QUF524352:QUG524355 REB524352:REC524355 RNX524352:RNY524355 RXT524352:RXU524355 SHP524352:SHQ524355 SRL524352:SRM524355 TBH524352:TBI524355 TLD524352:TLE524355 TUZ524352:TVA524355 UEV524352:UEW524355 UOR524352:UOS524355 UYN524352:UYO524355 VIJ524352:VIK524355 VSF524352:VSG524355 WCB524352:WCC524355 WLX524352:WLY524355 WVT524352:WVU524355 L589888:M589891 JH589888:JI589891 TD589888:TE589891 ACZ589888:ADA589891 AMV589888:AMW589891 AWR589888:AWS589891 BGN589888:BGO589891 BQJ589888:BQK589891 CAF589888:CAG589891 CKB589888:CKC589891 CTX589888:CTY589891 DDT589888:DDU589891 DNP589888:DNQ589891 DXL589888:DXM589891 EHH589888:EHI589891 ERD589888:ERE589891 FAZ589888:FBA589891 FKV589888:FKW589891 FUR589888:FUS589891 GEN589888:GEO589891 GOJ589888:GOK589891 GYF589888:GYG589891 HIB589888:HIC589891 HRX589888:HRY589891 IBT589888:IBU589891 ILP589888:ILQ589891 IVL589888:IVM589891 JFH589888:JFI589891 JPD589888:JPE589891 JYZ589888:JZA589891 KIV589888:KIW589891 KSR589888:KSS589891 LCN589888:LCO589891 LMJ589888:LMK589891 LWF589888:LWG589891 MGB589888:MGC589891 MPX589888:MPY589891 MZT589888:MZU589891 NJP589888:NJQ589891 NTL589888:NTM589891 ODH589888:ODI589891 OND589888:ONE589891 OWZ589888:OXA589891 PGV589888:PGW589891 PQR589888:PQS589891 QAN589888:QAO589891 QKJ589888:QKK589891 QUF589888:QUG589891 REB589888:REC589891 RNX589888:RNY589891 RXT589888:RXU589891 SHP589888:SHQ589891 SRL589888:SRM589891 TBH589888:TBI589891 TLD589888:TLE589891 TUZ589888:TVA589891 UEV589888:UEW589891 UOR589888:UOS589891 UYN589888:UYO589891 VIJ589888:VIK589891 VSF589888:VSG589891 WCB589888:WCC589891 WLX589888:WLY589891 WVT589888:WVU589891 L655424:M655427 JH655424:JI655427 TD655424:TE655427 ACZ655424:ADA655427 AMV655424:AMW655427 AWR655424:AWS655427 BGN655424:BGO655427 BQJ655424:BQK655427 CAF655424:CAG655427 CKB655424:CKC655427 CTX655424:CTY655427 DDT655424:DDU655427 DNP655424:DNQ655427 DXL655424:DXM655427 EHH655424:EHI655427 ERD655424:ERE655427 FAZ655424:FBA655427 FKV655424:FKW655427 FUR655424:FUS655427 GEN655424:GEO655427 GOJ655424:GOK655427 GYF655424:GYG655427 HIB655424:HIC655427 HRX655424:HRY655427 IBT655424:IBU655427 ILP655424:ILQ655427 IVL655424:IVM655427 JFH655424:JFI655427 JPD655424:JPE655427 JYZ655424:JZA655427 KIV655424:KIW655427 KSR655424:KSS655427 LCN655424:LCO655427 LMJ655424:LMK655427 LWF655424:LWG655427 MGB655424:MGC655427 MPX655424:MPY655427 MZT655424:MZU655427 NJP655424:NJQ655427 NTL655424:NTM655427 ODH655424:ODI655427 OND655424:ONE655427 OWZ655424:OXA655427 PGV655424:PGW655427 PQR655424:PQS655427 QAN655424:QAO655427 QKJ655424:QKK655427 QUF655424:QUG655427 REB655424:REC655427 RNX655424:RNY655427 RXT655424:RXU655427 SHP655424:SHQ655427 SRL655424:SRM655427 TBH655424:TBI655427 TLD655424:TLE655427 TUZ655424:TVA655427 UEV655424:UEW655427 UOR655424:UOS655427 UYN655424:UYO655427 VIJ655424:VIK655427 VSF655424:VSG655427 WCB655424:WCC655427 WLX655424:WLY655427 WVT655424:WVU655427 L720960:M720963 JH720960:JI720963 TD720960:TE720963 ACZ720960:ADA720963 AMV720960:AMW720963 AWR720960:AWS720963 BGN720960:BGO720963 BQJ720960:BQK720963 CAF720960:CAG720963 CKB720960:CKC720963 CTX720960:CTY720963 DDT720960:DDU720963 DNP720960:DNQ720963 DXL720960:DXM720963 EHH720960:EHI720963 ERD720960:ERE720963 FAZ720960:FBA720963 FKV720960:FKW720963 FUR720960:FUS720963 GEN720960:GEO720963 GOJ720960:GOK720963 GYF720960:GYG720963 HIB720960:HIC720963 HRX720960:HRY720963 IBT720960:IBU720963 ILP720960:ILQ720963 IVL720960:IVM720963 JFH720960:JFI720963 JPD720960:JPE720963 JYZ720960:JZA720963 KIV720960:KIW720963 KSR720960:KSS720963 LCN720960:LCO720963 LMJ720960:LMK720963 LWF720960:LWG720963 MGB720960:MGC720963 MPX720960:MPY720963 MZT720960:MZU720963 NJP720960:NJQ720963 NTL720960:NTM720963 ODH720960:ODI720963 OND720960:ONE720963 OWZ720960:OXA720963 PGV720960:PGW720963 PQR720960:PQS720963 QAN720960:QAO720963 QKJ720960:QKK720963 QUF720960:QUG720963 REB720960:REC720963 RNX720960:RNY720963 RXT720960:RXU720963 SHP720960:SHQ720963 SRL720960:SRM720963 TBH720960:TBI720963 TLD720960:TLE720963 TUZ720960:TVA720963 UEV720960:UEW720963 UOR720960:UOS720963 UYN720960:UYO720963 VIJ720960:VIK720963 VSF720960:VSG720963 WCB720960:WCC720963 WLX720960:WLY720963 WVT720960:WVU720963 L786496:M786499 JH786496:JI786499 TD786496:TE786499 ACZ786496:ADA786499 AMV786496:AMW786499 AWR786496:AWS786499 BGN786496:BGO786499 BQJ786496:BQK786499 CAF786496:CAG786499 CKB786496:CKC786499 CTX786496:CTY786499 DDT786496:DDU786499 DNP786496:DNQ786499 DXL786496:DXM786499 EHH786496:EHI786499 ERD786496:ERE786499 FAZ786496:FBA786499 FKV786496:FKW786499 FUR786496:FUS786499 GEN786496:GEO786499 GOJ786496:GOK786499 GYF786496:GYG786499 HIB786496:HIC786499 HRX786496:HRY786499 IBT786496:IBU786499 ILP786496:ILQ786499 IVL786496:IVM786499 JFH786496:JFI786499 JPD786496:JPE786499 JYZ786496:JZA786499 KIV786496:KIW786499 KSR786496:KSS786499 LCN786496:LCO786499 LMJ786496:LMK786499 LWF786496:LWG786499 MGB786496:MGC786499 MPX786496:MPY786499 MZT786496:MZU786499 NJP786496:NJQ786499 NTL786496:NTM786499 ODH786496:ODI786499 OND786496:ONE786499 OWZ786496:OXA786499 PGV786496:PGW786499 PQR786496:PQS786499 QAN786496:QAO786499 QKJ786496:QKK786499 QUF786496:QUG786499 REB786496:REC786499 RNX786496:RNY786499 RXT786496:RXU786499 SHP786496:SHQ786499 SRL786496:SRM786499 TBH786496:TBI786499 TLD786496:TLE786499 TUZ786496:TVA786499 UEV786496:UEW786499 UOR786496:UOS786499 UYN786496:UYO786499 VIJ786496:VIK786499 VSF786496:VSG786499 WCB786496:WCC786499 WLX786496:WLY786499 WVT786496:WVU786499 L852032:M852035 JH852032:JI852035 TD852032:TE852035 ACZ852032:ADA852035 AMV852032:AMW852035 AWR852032:AWS852035 BGN852032:BGO852035 BQJ852032:BQK852035 CAF852032:CAG852035 CKB852032:CKC852035 CTX852032:CTY852035 DDT852032:DDU852035 DNP852032:DNQ852035 DXL852032:DXM852035 EHH852032:EHI852035 ERD852032:ERE852035 FAZ852032:FBA852035 FKV852032:FKW852035 FUR852032:FUS852035 GEN852032:GEO852035 GOJ852032:GOK852035 GYF852032:GYG852035 HIB852032:HIC852035 HRX852032:HRY852035 IBT852032:IBU852035 ILP852032:ILQ852035 IVL852032:IVM852035 JFH852032:JFI852035 JPD852032:JPE852035 JYZ852032:JZA852035 KIV852032:KIW852035 KSR852032:KSS852035 LCN852032:LCO852035 LMJ852032:LMK852035 LWF852032:LWG852035 MGB852032:MGC852035 MPX852032:MPY852035 MZT852032:MZU852035 NJP852032:NJQ852035 NTL852032:NTM852035 ODH852032:ODI852035 OND852032:ONE852035 OWZ852032:OXA852035 PGV852032:PGW852035 PQR852032:PQS852035 QAN852032:QAO852035 QKJ852032:QKK852035 QUF852032:QUG852035 REB852032:REC852035 RNX852032:RNY852035 RXT852032:RXU852035 SHP852032:SHQ852035 SRL852032:SRM852035 TBH852032:TBI852035 TLD852032:TLE852035 TUZ852032:TVA852035 UEV852032:UEW852035 UOR852032:UOS852035 UYN852032:UYO852035 VIJ852032:VIK852035 VSF852032:VSG852035 WCB852032:WCC852035 WLX852032:WLY852035 WVT852032:WVU852035 L917568:M917571 JH917568:JI917571 TD917568:TE917571 ACZ917568:ADA917571 AMV917568:AMW917571 AWR917568:AWS917571 BGN917568:BGO917571 BQJ917568:BQK917571 CAF917568:CAG917571 CKB917568:CKC917571 CTX917568:CTY917571 DDT917568:DDU917571 DNP917568:DNQ917571 DXL917568:DXM917571 EHH917568:EHI917571 ERD917568:ERE917571 FAZ917568:FBA917571 FKV917568:FKW917571 FUR917568:FUS917571 GEN917568:GEO917571 GOJ917568:GOK917571 GYF917568:GYG917571 HIB917568:HIC917571 HRX917568:HRY917571 IBT917568:IBU917571 ILP917568:ILQ917571 IVL917568:IVM917571 JFH917568:JFI917571 JPD917568:JPE917571 JYZ917568:JZA917571 KIV917568:KIW917571 KSR917568:KSS917571 LCN917568:LCO917571 LMJ917568:LMK917571 LWF917568:LWG917571 MGB917568:MGC917571 MPX917568:MPY917571 MZT917568:MZU917571 NJP917568:NJQ917571 NTL917568:NTM917571 ODH917568:ODI917571 OND917568:ONE917571 OWZ917568:OXA917571 PGV917568:PGW917571 PQR917568:PQS917571 QAN917568:QAO917571 QKJ917568:QKK917571 QUF917568:QUG917571 REB917568:REC917571 RNX917568:RNY917571 RXT917568:RXU917571 SHP917568:SHQ917571 SRL917568:SRM917571 TBH917568:TBI917571 TLD917568:TLE917571 TUZ917568:TVA917571 UEV917568:UEW917571 UOR917568:UOS917571 UYN917568:UYO917571 VIJ917568:VIK917571 VSF917568:VSG917571 WCB917568:WCC917571 WLX917568:WLY917571 WVT917568:WVU917571 L983104:M983107 JH983104:JI983107 TD983104:TE983107 ACZ983104:ADA983107 AMV983104:AMW983107 AWR983104:AWS983107 BGN983104:BGO983107 BQJ983104:BQK983107 CAF983104:CAG983107 CKB983104:CKC983107 CTX983104:CTY983107 DDT983104:DDU983107 DNP983104:DNQ983107 DXL983104:DXM983107 EHH983104:EHI983107 ERD983104:ERE983107 FAZ983104:FBA983107 FKV983104:FKW983107 FUR983104:FUS983107 GEN983104:GEO983107 GOJ983104:GOK983107 GYF983104:GYG983107 HIB983104:HIC983107 HRX983104:HRY983107 IBT983104:IBU983107 ILP983104:ILQ983107 IVL983104:IVM983107 JFH983104:JFI983107 JPD983104:JPE983107 JYZ983104:JZA983107 KIV983104:KIW983107 KSR983104:KSS983107 LCN983104:LCO983107 LMJ983104:LMK983107 LWF983104:LWG983107 MGB983104:MGC983107 MPX983104:MPY983107 MZT983104:MZU983107 NJP983104:NJQ983107 NTL983104:NTM983107 ODH983104:ODI983107 OND983104:ONE983107 OWZ983104:OXA983107 PGV983104:PGW983107 PQR983104:PQS983107 QAN983104:QAO983107 QKJ983104:QKK983107 QUF983104:QUG983107 REB983104:REC983107 RNX983104:RNY983107 RXT983104:RXU983107 SHP983104:SHQ983107 SRL983104:SRM983107 TBH983104:TBI983107 TLD983104:TLE983107 TUZ983104:TVA983107 UEV983104:UEW983107 UOR983104:UOS983107 UYN983104:UYO983107 VIJ983104:VIK983107 VSF983104:VSG983107 WCB983104:WCC983107 WLX983104:WLY983107 WVT983104:WVU983107 U64:V67 JQ64:JR67 TM64:TN67 ADI64:ADJ67 ANE64:ANF67 AXA64:AXB67 BGW64:BGX67 BQS64:BQT67 CAO64:CAP67 CKK64:CKL67 CUG64:CUH67 DEC64:DED67 DNY64:DNZ67 DXU64:DXV67 EHQ64:EHR67 ERM64:ERN67 FBI64:FBJ67 FLE64:FLF67 FVA64:FVB67 GEW64:GEX67 GOS64:GOT67 GYO64:GYP67 HIK64:HIL67 HSG64:HSH67 ICC64:ICD67 ILY64:ILZ67 IVU64:IVV67 JFQ64:JFR67 JPM64:JPN67 JZI64:JZJ67 KJE64:KJF67 KTA64:KTB67 LCW64:LCX67 LMS64:LMT67 LWO64:LWP67 MGK64:MGL67 MQG64:MQH67 NAC64:NAD67 NJY64:NJZ67 NTU64:NTV67 ODQ64:ODR67 ONM64:ONN67 OXI64:OXJ67 PHE64:PHF67 PRA64:PRB67 QAW64:QAX67 QKS64:QKT67 QUO64:QUP67 REK64:REL67 ROG64:ROH67 RYC64:RYD67 SHY64:SHZ67 SRU64:SRV67 TBQ64:TBR67 TLM64:TLN67 TVI64:TVJ67 UFE64:UFF67 UPA64:UPB67 UYW64:UYX67 VIS64:VIT67 VSO64:VSP67 WCK64:WCL67 WMG64:WMH67 WWC64:WWD67 U65600:V65603 JQ65600:JR65603 TM65600:TN65603 ADI65600:ADJ65603 ANE65600:ANF65603 AXA65600:AXB65603 BGW65600:BGX65603 BQS65600:BQT65603 CAO65600:CAP65603 CKK65600:CKL65603 CUG65600:CUH65603 DEC65600:DED65603 DNY65600:DNZ65603 DXU65600:DXV65603 EHQ65600:EHR65603 ERM65600:ERN65603 FBI65600:FBJ65603 FLE65600:FLF65603 FVA65600:FVB65603 GEW65600:GEX65603 GOS65600:GOT65603 GYO65600:GYP65603 HIK65600:HIL65603 HSG65600:HSH65603 ICC65600:ICD65603 ILY65600:ILZ65603 IVU65600:IVV65603 JFQ65600:JFR65603 JPM65600:JPN65603 JZI65600:JZJ65603 KJE65600:KJF65603 KTA65600:KTB65603 LCW65600:LCX65603 LMS65600:LMT65603 LWO65600:LWP65603 MGK65600:MGL65603 MQG65600:MQH65603 NAC65600:NAD65603 NJY65600:NJZ65603 NTU65600:NTV65603 ODQ65600:ODR65603 ONM65600:ONN65603 OXI65600:OXJ65603 PHE65600:PHF65603 PRA65600:PRB65603 QAW65600:QAX65603 QKS65600:QKT65603 QUO65600:QUP65603 REK65600:REL65603 ROG65600:ROH65603 RYC65600:RYD65603 SHY65600:SHZ65603 SRU65600:SRV65603 TBQ65600:TBR65603 TLM65600:TLN65603 TVI65600:TVJ65603 UFE65600:UFF65603 UPA65600:UPB65603 UYW65600:UYX65603 VIS65600:VIT65603 VSO65600:VSP65603 WCK65600:WCL65603 WMG65600:WMH65603 WWC65600:WWD65603 U131136:V131139 JQ131136:JR131139 TM131136:TN131139 ADI131136:ADJ131139 ANE131136:ANF131139 AXA131136:AXB131139 BGW131136:BGX131139 BQS131136:BQT131139 CAO131136:CAP131139 CKK131136:CKL131139 CUG131136:CUH131139 DEC131136:DED131139 DNY131136:DNZ131139 DXU131136:DXV131139 EHQ131136:EHR131139 ERM131136:ERN131139 FBI131136:FBJ131139 FLE131136:FLF131139 FVA131136:FVB131139 GEW131136:GEX131139 GOS131136:GOT131139 GYO131136:GYP131139 HIK131136:HIL131139 HSG131136:HSH131139 ICC131136:ICD131139 ILY131136:ILZ131139 IVU131136:IVV131139 JFQ131136:JFR131139 JPM131136:JPN131139 JZI131136:JZJ131139 KJE131136:KJF131139 KTA131136:KTB131139 LCW131136:LCX131139 LMS131136:LMT131139 LWO131136:LWP131139 MGK131136:MGL131139 MQG131136:MQH131139 NAC131136:NAD131139 NJY131136:NJZ131139 NTU131136:NTV131139 ODQ131136:ODR131139 ONM131136:ONN131139 OXI131136:OXJ131139 PHE131136:PHF131139 PRA131136:PRB131139 QAW131136:QAX131139 QKS131136:QKT131139 QUO131136:QUP131139 REK131136:REL131139 ROG131136:ROH131139 RYC131136:RYD131139 SHY131136:SHZ131139 SRU131136:SRV131139 TBQ131136:TBR131139 TLM131136:TLN131139 TVI131136:TVJ131139 UFE131136:UFF131139 UPA131136:UPB131139 UYW131136:UYX131139 VIS131136:VIT131139 VSO131136:VSP131139 WCK131136:WCL131139 WMG131136:WMH131139 WWC131136:WWD131139 U196672:V196675 JQ196672:JR196675 TM196672:TN196675 ADI196672:ADJ196675 ANE196672:ANF196675 AXA196672:AXB196675 BGW196672:BGX196675 BQS196672:BQT196675 CAO196672:CAP196675 CKK196672:CKL196675 CUG196672:CUH196675 DEC196672:DED196675 DNY196672:DNZ196675 DXU196672:DXV196675 EHQ196672:EHR196675 ERM196672:ERN196675 FBI196672:FBJ196675 FLE196672:FLF196675 FVA196672:FVB196675 GEW196672:GEX196675 GOS196672:GOT196675 GYO196672:GYP196675 HIK196672:HIL196675 HSG196672:HSH196675 ICC196672:ICD196675 ILY196672:ILZ196675 IVU196672:IVV196675 JFQ196672:JFR196675 JPM196672:JPN196675 JZI196672:JZJ196675 KJE196672:KJF196675 KTA196672:KTB196675 LCW196672:LCX196675 LMS196672:LMT196675 LWO196672:LWP196675 MGK196672:MGL196675 MQG196672:MQH196675 NAC196672:NAD196675 NJY196672:NJZ196675 NTU196672:NTV196675 ODQ196672:ODR196675 ONM196672:ONN196675 OXI196672:OXJ196675 PHE196672:PHF196675 PRA196672:PRB196675 QAW196672:QAX196675 QKS196672:QKT196675 QUO196672:QUP196675 REK196672:REL196675 ROG196672:ROH196675 RYC196672:RYD196675 SHY196672:SHZ196675 SRU196672:SRV196675 TBQ196672:TBR196675 TLM196672:TLN196675 TVI196672:TVJ196675 UFE196672:UFF196675 UPA196672:UPB196675 UYW196672:UYX196675 VIS196672:VIT196675 VSO196672:VSP196675 WCK196672:WCL196675 WMG196672:WMH196675 WWC196672:WWD196675 U262208:V262211 JQ262208:JR262211 TM262208:TN262211 ADI262208:ADJ262211 ANE262208:ANF262211 AXA262208:AXB262211 BGW262208:BGX262211 BQS262208:BQT262211 CAO262208:CAP262211 CKK262208:CKL262211 CUG262208:CUH262211 DEC262208:DED262211 DNY262208:DNZ262211 DXU262208:DXV262211 EHQ262208:EHR262211 ERM262208:ERN262211 FBI262208:FBJ262211 FLE262208:FLF262211 FVA262208:FVB262211 GEW262208:GEX262211 GOS262208:GOT262211 GYO262208:GYP262211 HIK262208:HIL262211 HSG262208:HSH262211 ICC262208:ICD262211 ILY262208:ILZ262211 IVU262208:IVV262211 JFQ262208:JFR262211 JPM262208:JPN262211 JZI262208:JZJ262211 KJE262208:KJF262211 KTA262208:KTB262211 LCW262208:LCX262211 LMS262208:LMT262211 LWO262208:LWP262211 MGK262208:MGL262211 MQG262208:MQH262211 NAC262208:NAD262211 NJY262208:NJZ262211 NTU262208:NTV262211 ODQ262208:ODR262211 ONM262208:ONN262211 OXI262208:OXJ262211 PHE262208:PHF262211 PRA262208:PRB262211 QAW262208:QAX262211 QKS262208:QKT262211 QUO262208:QUP262211 REK262208:REL262211 ROG262208:ROH262211 RYC262208:RYD262211 SHY262208:SHZ262211 SRU262208:SRV262211 TBQ262208:TBR262211 TLM262208:TLN262211 TVI262208:TVJ262211 UFE262208:UFF262211 UPA262208:UPB262211 UYW262208:UYX262211 VIS262208:VIT262211 VSO262208:VSP262211 WCK262208:WCL262211 WMG262208:WMH262211 WWC262208:WWD262211 U327744:V327747 JQ327744:JR327747 TM327744:TN327747 ADI327744:ADJ327747 ANE327744:ANF327747 AXA327744:AXB327747 BGW327744:BGX327747 BQS327744:BQT327747 CAO327744:CAP327747 CKK327744:CKL327747 CUG327744:CUH327747 DEC327744:DED327747 DNY327744:DNZ327747 DXU327744:DXV327747 EHQ327744:EHR327747 ERM327744:ERN327747 FBI327744:FBJ327747 FLE327744:FLF327747 FVA327744:FVB327747 GEW327744:GEX327747 GOS327744:GOT327747 GYO327744:GYP327747 HIK327744:HIL327747 HSG327744:HSH327747 ICC327744:ICD327747 ILY327744:ILZ327747 IVU327744:IVV327747 JFQ327744:JFR327747 JPM327744:JPN327747 JZI327744:JZJ327747 KJE327744:KJF327747 KTA327744:KTB327747 LCW327744:LCX327747 LMS327744:LMT327747 LWO327744:LWP327747 MGK327744:MGL327747 MQG327744:MQH327747 NAC327744:NAD327747 NJY327744:NJZ327747 NTU327744:NTV327747 ODQ327744:ODR327747 ONM327744:ONN327747 OXI327744:OXJ327747 PHE327744:PHF327747 PRA327744:PRB327747 QAW327744:QAX327747 QKS327744:QKT327747 QUO327744:QUP327747 REK327744:REL327747 ROG327744:ROH327747 RYC327744:RYD327747 SHY327744:SHZ327747 SRU327744:SRV327747 TBQ327744:TBR327747 TLM327744:TLN327747 TVI327744:TVJ327747 UFE327744:UFF327747 UPA327744:UPB327747 UYW327744:UYX327747 VIS327744:VIT327747 VSO327744:VSP327747 WCK327744:WCL327747 WMG327744:WMH327747 WWC327744:WWD327747 U393280:V393283 JQ393280:JR393283 TM393280:TN393283 ADI393280:ADJ393283 ANE393280:ANF393283 AXA393280:AXB393283 BGW393280:BGX393283 BQS393280:BQT393283 CAO393280:CAP393283 CKK393280:CKL393283 CUG393280:CUH393283 DEC393280:DED393283 DNY393280:DNZ393283 DXU393280:DXV393283 EHQ393280:EHR393283 ERM393280:ERN393283 FBI393280:FBJ393283 FLE393280:FLF393283 FVA393280:FVB393283 GEW393280:GEX393283 GOS393280:GOT393283 GYO393280:GYP393283 HIK393280:HIL393283 HSG393280:HSH393283 ICC393280:ICD393283 ILY393280:ILZ393283 IVU393280:IVV393283 JFQ393280:JFR393283 JPM393280:JPN393283 JZI393280:JZJ393283 KJE393280:KJF393283 KTA393280:KTB393283 LCW393280:LCX393283 LMS393280:LMT393283 LWO393280:LWP393283 MGK393280:MGL393283 MQG393280:MQH393283 NAC393280:NAD393283 NJY393280:NJZ393283 NTU393280:NTV393283 ODQ393280:ODR393283 ONM393280:ONN393283 OXI393280:OXJ393283 PHE393280:PHF393283 PRA393280:PRB393283 QAW393280:QAX393283 QKS393280:QKT393283 QUO393280:QUP393283 REK393280:REL393283 ROG393280:ROH393283 RYC393280:RYD393283 SHY393280:SHZ393283 SRU393280:SRV393283 TBQ393280:TBR393283 TLM393280:TLN393283 TVI393280:TVJ393283 UFE393280:UFF393283 UPA393280:UPB393283 UYW393280:UYX393283 VIS393280:VIT393283 VSO393280:VSP393283 WCK393280:WCL393283 WMG393280:WMH393283 WWC393280:WWD393283 U458816:V458819 JQ458816:JR458819 TM458816:TN458819 ADI458816:ADJ458819 ANE458816:ANF458819 AXA458816:AXB458819 BGW458816:BGX458819 BQS458816:BQT458819 CAO458816:CAP458819 CKK458816:CKL458819 CUG458816:CUH458819 DEC458816:DED458819 DNY458816:DNZ458819 DXU458816:DXV458819 EHQ458816:EHR458819 ERM458816:ERN458819 FBI458816:FBJ458819 FLE458816:FLF458819 FVA458816:FVB458819 GEW458816:GEX458819 GOS458816:GOT458819 GYO458816:GYP458819 HIK458816:HIL458819 HSG458816:HSH458819 ICC458816:ICD458819 ILY458816:ILZ458819 IVU458816:IVV458819 JFQ458816:JFR458819 JPM458816:JPN458819 JZI458816:JZJ458819 KJE458816:KJF458819 KTA458816:KTB458819 LCW458816:LCX458819 LMS458816:LMT458819 LWO458816:LWP458819 MGK458816:MGL458819 MQG458816:MQH458819 NAC458816:NAD458819 NJY458816:NJZ458819 NTU458816:NTV458819 ODQ458816:ODR458819 ONM458816:ONN458819 OXI458816:OXJ458819 PHE458816:PHF458819 PRA458816:PRB458819 QAW458816:QAX458819 QKS458816:QKT458819 QUO458816:QUP458819 REK458816:REL458819 ROG458816:ROH458819 RYC458816:RYD458819 SHY458816:SHZ458819 SRU458816:SRV458819 TBQ458816:TBR458819 TLM458816:TLN458819 TVI458816:TVJ458819 UFE458816:UFF458819 UPA458816:UPB458819 UYW458816:UYX458819 VIS458816:VIT458819 VSO458816:VSP458819 WCK458816:WCL458819 WMG458816:WMH458819 WWC458816:WWD458819 U524352:V524355 JQ524352:JR524355 TM524352:TN524355 ADI524352:ADJ524355 ANE524352:ANF524355 AXA524352:AXB524355 BGW524352:BGX524355 BQS524352:BQT524355 CAO524352:CAP524355 CKK524352:CKL524355 CUG524352:CUH524355 DEC524352:DED524355 DNY524352:DNZ524355 DXU524352:DXV524355 EHQ524352:EHR524355 ERM524352:ERN524355 FBI524352:FBJ524355 FLE524352:FLF524355 FVA524352:FVB524355 GEW524352:GEX524355 GOS524352:GOT524355 GYO524352:GYP524355 HIK524352:HIL524355 HSG524352:HSH524355 ICC524352:ICD524355 ILY524352:ILZ524355 IVU524352:IVV524355 JFQ524352:JFR524355 JPM524352:JPN524355 JZI524352:JZJ524355 KJE524352:KJF524355 KTA524352:KTB524355 LCW524352:LCX524355 LMS524352:LMT524355 LWO524352:LWP524355 MGK524352:MGL524355 MQG524352:MQH524355 NAC524352:NAD524355 NJY524352:NJZ524355 NTU524352:NTV524355 ODQ524352:ODR524355 ONM524352:ONN524355 OXI524352:OXJ524355 PHE524352:PHF524355 PRA524352:PRB524355 QAW524352:QAX524355 QKS524352:QKT524355 QUO524352:QUP524355 REK524352:REL524355 ROG524352:ROH524355 RYC524352:RYD524355 SHY524352:SHZ524355 SRU524352:SRV524355 TBQ524352:TBR524355 TLM524352:TLN524355 TVI524352:TVJ524355 UFE524352:UFF524355 UPA524352:UPB524355 UYW524352:UYX524355 VIS524352:VIT524355 VSO524352:VSP524355 WCK524352:WCL524355 WMG524352:WMH524355 WWC524352:WWD524355 U589888:V589891 JQ589888:JR589891 TM589888:TN589891 ADI589888:ADJ589891 ANE589888:ANF589891 AXA589888:AXB589891 BGW589888:BGX589891 BQS589888:BQT589891 CAO589888:CAP589891 CKK589888:CKL589891 CUG589888:CUH589891 DEC589888:DED589891 DNY589888:DNZ589891 DXU589888:DXV589891 EHQ589888:EHR589891 ERM589888:ERN589891 FBI589888:FBJ589891 FLE589888:FLF589891 FVA589888:FVB589891 GEW589888:GEX589891 GOS589888:GOT589891 GYO589888:GYP589891 HIK589888:HIL589891 HSG589888:HSH589891 ICC589888:ICD589891 ILY589888:ILZ589891 IVU589888:IVV589891 JFQ589888:JFR589891 JPM589888:JPN589891 JZI589888:JZJ589891 KJE589888:KJF589891 KTA589888:KTB589891 LCW589888:LCX589891 LMS589888:LMT589891 LWO589888:LWP589891 MGK589888:MGL589891 MQG589888:MQH589891 NAC589888:NAD589891 NJY589888:NJZ589891 NTU589888:NTV589891 ODQ589888:ODR589891 ONM589888:ONN589891 OXI589888:OXJ589891 PHE589888:PHF589891 PRA589888:PRB589891 QAW589888:QAX589891 QKS589888:QKT589891 QUO589888:QUP589891 REK589888:REL589891 ROG589888:ROH589891 RYC589888:RYD589891 SHY589888:SHZ589891 SRU589888:SRV589891 TBQ589888:TBR589891 TLM589888:TLN589891 TVI589888:TVJ589891 UFE589888:UFF589891 UPA589888:UPB589891 UYW589888:UYX589891 VIS589888:VIT589891 VSO589888:VSP589891 WCK589888:WCL589891 WMG589888:WMH589891 WWC589888:WWD589891 U655424:V655427 JQ655424:JR655427 TM655424:TN655427 ADI655424:ADJ655427 ANE655424:ANF655427 AXA655424:AXB655427 BGW655424:BGX655427 BQS655424:BQT655427 CAO655424:CAP655427 CKK655424:CKL655427 CUG655424:CUH655427 DEC655424:DED655427 DNY655424:DNZ655427 DXU655424:DXV655427 EHQ655424:EHR655427 ERM655424:ERN655427 FBI655424:FBJ655427 FLE655424:FLF655427 FVA655424:FVB655427 GEW655424:GEX655427 GOS655424:GOT655427 GYO655424:GYP655427 HIK655424:HIL655427 HSG655424:HSH655427 ICC655424:ICD655427 ILY655424:ILZ655427 IVU655424:IVV655427 JFQ655424:JFR655427 JPM655424:JPN655427 JZI655424:JZJ655427 KJE655424:KJF655427 KTA655424:KTB655427 LCW655424:LCX655427 LMS655424:LMT655427 LWO655424:LWP655427 MGK655424:MGL655427 MQG655424:MQH655427 NAC655424:NAD655427 NJY655424:NJZ655427 NTU655424:NTV655427 ODQ655424:ODR655427 ONM655424:ONN655427 OXI655424:OXJ655427 PHE655424:PHF655427 PRA655424:PRB655427 QAW655424:QAX655427 QKS655424:QKT655427 QUO655424:QUP655427 REK655424:REL655427 ROG655424:ROH655427 RYC655424:RYD655427 SHY655424:SHZ655427 SRU655424:SRV655427 TBQ655424:TBR655427 TLM655424:TLN655427 TVI655424:TVJ655427 UFE655424:UFF655427 UPA655424:UPB655427 UYW655424:UYX655427 VIS655424:VIT655427 VSO655424:VSP655427 WCK655424:WCL655427 WMG655424:WMH655427 WWC655424:WWD655427 U720960:V720963 JQ720960:JR720963 TM720960:TN720963 ADI720960:ADJ720963 ANE720960:ANF720963 AXA720960:AXB720963 BGW720960:BGX720963 BQS720960:BQT720963 CAO720960:CAP720963 CKK720960:CKL720963 CUG720960:CUH720963 DEC720960:DED720963 DNY720960:DNZ720963 DXU720960:DXV720963 EHQ720960:EHR720963 ERM720960:ERN720963 FBI720960:FBJ720963 FLE720960:FLF720963 FVA720960:FVB720963 GEW720960:GEX720963 GOS720960:GOT720963 GYO720960:GYP720963 HIK720960:HIL720963 HSG720960:HSH720963 ICC720960:ICD720963 ILY720960:ILZ720963 IVU720960:IVV720963 JFQ720960:JFR720963 JPM720960:JPN720963 JZI720960:JZJ720963 KJE720960:KJF720963 KTA720960:KTB720963 LCW720960:LCX720963 LMS720960:LMT720963 LWO720960:LWP720963 MGK720960:MGL720963 MQG720960:MQH720963 NAC720960:NAD720963 NJY720960:NJZ720963 NTU720960:NTV720963 ODQ720960:ODR720963 ONM720960:ONN720963 OXI720960:OXJ720963 PHE720960:PHF720963 PRA720960:PRB720963 QAW720960:QAX720963 QKS720960:QKT720963 QUO720960:QUP720963 REK720960:REL720963 ROG720960:ROH720963 RYC720960:RYD720963 SHY720960:SHZ720963 SRU720960:SRV720963 TBQ720960:TBR720963 TLM720960:TLN720963 TVI720960:TVJ720963 UFE720960:UFF720963 UPA720960:UPB720963 UYW720960:UYX720963 VIS720960:VIT720963 VSO720960:VSP720963 WCK720960:WCL720963 WMG720960:WMH720963 WWC720960:WWD720963 U786496:V786499 JQ786496:JR786499 TM786496:TN786499 ADI786496:ADJ786499 ANE786496:ANF786499 AXA786496:AXB786499 BGW786496:BGX786499 BQS786496:BQT786499 CAO786496:CAP786499 CKK786496:CKL786499 CUG786496:CUH786499 DEC786496:DED786499 DNY786496:DNZ786499 DXU786496:DXV786499 EHQ786496:EHR786499 ERM786496:ERN786499 FBI786496:FBJ786499 FLE786496:FLF786499 FVA786496:FVB786499 GEW786496:GEX786499 GOS786496:GOT786499 GYO786496:GYP786499 HIK786496:HIL786499 HSG786496:HSH786499 ICC786496:ICD786499 ILY786496:ILZ786499 IVU786496:IVV786499 JFQ786496:JFR786499 JPM786496:JPN786499 JZI786496:JZJ786499 KJE786496:KJF786499 KTA786496:KTB786499 LCW786496:LCX786499 LMS786496:LMT786499 LWO786496:LWP786499 MGK786496:MGL786499 MQG786496:MQH786499 NAC786496:NAD786499 NJY786496:NJZ786499 NTU786496:NTV786499 ODQ786496:ODR786499 ONM786496:ONN786499 OXI786496:OXJ786499 PHE786496:PHF786499 PRA786496:PRB786499 QAW786496:QAX786499 QKS786496:QKT786499 QUO786496:QUP786499 REK786496:REL786499 ROG786496:ROH786499 RYC786496:RYD786499 SHY786496:SHZ786499 SRU786496:SRV786499 TBQ786496:TBR786499 TLM786496:TLN786499 TVI786496:TVJ786499 UFE786496:UFF786499 UPA786496:UPB786499 UYW786496:UYX786499 VIS786496:VIT786499 VSO786496:VSP786499 WCK786496:WCL786499 WMG786496:WMH786499 WWC786496:WWD786499 U852032:V852035 JQ852032:JR852035 TM852032:TN852035 ADI852032:ADJ852035 ANE852032:ANF852035 AXA852032:AXB852035 BGW852032:BGX852035 BQS852032:BQT852035 CAO852032:CAP852035 CKK852032:CKL852035 CUG852032:CUH852035 DEC852032:DED852035 DNY852032:DNZ852035 DXU852032:DXV852035 EHQ852032:EHR852035 ERM852032:ERN852035 FBI852032:FBJ852035 FLE852032:FLF852035 FVA852032:FVB852035 GEW852032:GEX852035 GOS852032:GOT852035 GYO852032:GYP852035 HIK852032:HIL852035 HSG852032:HSH852035 ICC852032:ICD852035 ILY852032:ILZ852035 IVU852032:IVV852035 JFQ852032:JFR852035 JPM852032:JPN852035 JZI852032:JZJ852035 KJE852032:KJF852035 KTA852032:KTB852035 LCW852032:LCX852035 LMS852032:LMT852035 LWO852032:LWP852035 MGK852032:MGL852035 MQG852032:MQH852035 NAC852032:NAD852035 NJY852032:NJZ852035 NTU852032:NTV852035 ODQ852032:ODR852035 ONM852032:ONN852035 OXI852032:OXJ852035 PHE852032:PHF852035 PRA852032:PRB852035 QAW852032:QAX852035 QKS852032:QKT852035 QUO852032:QUP852035 REK852032:REL852035 ROG852032:ROH852035 RYC852032:RYD852035 SHY852032:SHZ852035 SRU852032:SRV852035 TBQ852032:TBR852035 TLM852032:TLN852035 TVI852032:TVJ852035 UFE852032:UFF852035 UPA852032:UPB852035 UYW852032:UYX852035 VIS852032:VIT852035 VSO852032:VSP852035 WCK852032:WCL852035 WMG852032:WMH852035 WWC852032:WWD852035 U917568:V917571 JQ917568:JR917571 TM917568:TN917571 ADI917568:ADJ917571 ANE917568:ANF917571 AXA917568:AXB917571 BGW917568:BGX917571 BQS917568:BQT917571 CAO917568:CAP917571 CKK917568:CKL917571 CUG917568:CUH917571 DEC917568:DED917571 DNY917568:DNZ917571 DXU917568:DXV917571 EHQ917568:EHR917571 ERM917568:ERN917571 FBI917568:FBJ917571 FLE917568:FLF917571 FVA917568:FVB917571 GEW917568:GEX917571 GOS917568:GOT917571 GYO917568:GYP917571 HIK917568:HIL917571 HSG917568:HSH917571 ICC917568:ICD917571 ILY917568:ILZ917571 IVU917568:IVV917571 JFQ917568:JFR917571 JPM917568:JPN917571 JZI917568:JZJ917571 KJE917568:KJF917571 KTA917568:KTB917571 LCW917568:LCX917571 LMS917568:LMT917571 LWO917568:LWP917571 MGK917568:MGL917571 MQG917568:MQH917571 NAC917568:NAD917571 NJY917568:NJZ917571 NTU917568:NTV917571 ODQ917568:ODR917571 ONM917568:ONN917571 OXI917568:OXJ917571 PHE917568:PHF917571 PRA917568:PRB917571 QAW917568:QAX917571 QKS917568:QKT917571 QUO917568:QUP917571 REK917568:REL917571 ROG917568:ROH917571 RYC917568:RYD917571 SHY917568:SHZ917571 SRU917568:SRV917571 TBQ917568:TBR917571 TLM917568:TLN917571 TVI917568:TVJ917571 UFE917568:UFF917571 UPA917568:UPB917571 UYW917568:UYX917571 VIS917568:VIT917571 VSO917568:VSP917571 WCK917568:WCL917571 WMG917568:WMH917571 WWC917568:WWD917571 U983104:V983107 JQ983104:JR983107 TM983104:TN983107 ADI983104:ADJ983107 ANE983104:ANF983107 AXA983104:AXB983107 BGW983104:BGX983107 BQS983104:BQT983107 CAO983104:CAP983107 CKK983104:CKL983107 CUG983104:CUH983107 DEC983104:DED983107 DNY983104:DNZ983107 DXU983104:DXV983107 EHQ983104:EHR983107 ERM983104:ERN983107 FBI983104:FBJ983107 FLE983104:FLF983107 FVA983104:FVB983107 GEW983104:GEX983107 GOS983104:GOT983107 GYO983104:GYP983107 HIK983104:HIL983107 HSG983104:HSH983107 ICC983104:ICD983107 ILY983104:ILZ983107 IVU983104:IVV983107 JFQ983104:JFR983107 JPM983104:JPN983107 JZI983104:JZJ983107 KJE983104:KJF983107 KTA983104:KTB983107 LCW983104:LCX983107 LMS983104:LMT983107 LWO983104:LWP983107 MGK983104:MGL983107 MQG983104:MQH983107 NAC983104:NAD983107 NJY983104:NJZ983107 NTU983104:NTV983107 ODQ983104:ODR983107 ONM983104:ONN983107 OXI983104:OXJ983107 PHE983104:PHF983107 PRA983104:PRB983107 QAW983104:QAX983107 QKS983104:QKT983107 QUO983104:QUP983107 REK983104:REL983107 ROG983104:ROH983107 RYC983104:RYD983107 SHY983104:SHZ983107 SRU983104:SRV983107 TBQ983104:TBR983107 TLM983104:TLN983107 TVI983104:TVJ983107 UFE983104:UFF983107 UPA983104:UPB983107 UYW983104:UYX983107 VIS983104:VIT983107 VSO983104:VSP983107 WCK983104:WCL983107 WMG983104:WMH983107 WWC983104:WWD983107 AD64:AE65 JZ64:KA65 TV64:TW65 ADR64:ADS65 ANN64:ANO65 AXJ64:AXK65 BHF64:BHG65 BRB64:BRC65 CAX64:CAY65 CKT64:CKU65 CUP64:CUQ65 DEL64:DEM65 DOH64:DOI65 DYD64:DYE65 EHZ64:EIA65 ERV64:ERW65 FBR64:FBS65 FLN64:FLO65 FVJ64:FVK65 GFF64:GFG65 GPB64:GPC65 GYX64:GYY65 HIT64:HIU65 HSP64:HSQ65 ICL64:ICM65 IMH64:IMI65 IWD64:IWE65 JFZ64:JGA65 JPV64:JPW65 JZR64:JZS65 KJN64:KJO65 KTJ64:KTK65 LDF64:LDG65 LNB64:LNC65 LWX64:LWY65 MGT64:MGU65 MQP64:MQQ65 NAL64:NAM65 NKH64:NKI65 NUD64:NUE65 ODZ64:OEA65 ONV64:ONW65 OXR64:OXS65 PHN64:PHO65 PRJ64:PRK65 QBF64:QBG65 QLB64:QLC65 QUX64:QUY65 RET64:REU65 ROP64:ROQ65 RYL64:RYM65 SIH64:SII65 SSD64:SSE65 TBZ64:TCA65 TLV64:TLW65 TVR64:TVS65 UFN64:UFO65 UPJ64:UPK65 UZF64:UZG65 VJB64:VJC65 VSX64:VSY65 WCT64:WCU65 WMP64:WMQ65 WWL64:WWM65 AD65600:AE65601 JZ65600:KA65601 TV65600:TW65601 ADR65600:ADS65601 ANN65600:ANO65601 AXJ65600:AXK65601 BHF65600:BHG65601 BRB65600:BRC65601 CAX65600:CAY65601 CKT65600:CKU65601 CUP65600:CUQ65601 DEL65600:DEM65601 DOH65600:DOI65601 DYD65600:DYE65601 EHZ65600:EIA65601 ERV65600:ERW65601 FBR65600:FBS65601 FLN65600:FLO65601 FVJ65600:FVK65601 GFF65600:GFG65601 GPB65600:GPC65601 GYX65600:GYY65601 HIT65600:HIU65601 HSP65600:HSQ65601 ICL65600:ICM65601 IMH65600:IMI65601 IWD65600:IWE65601 JFZ65600:JGA65601 JPV65600:JPW65601 JZR65600:JZS65601 KJN65600:KJO65601 KTJ65600:KTK65601 LDF65600:LDG65601 LNB65600:LNC65601 LWX65600:LWY65601 MGT65600:MGU65601 MQP65600:MQQ65601 NAL65600:NAM65601 NKH65600:NKI65601 NUD65600:NUE65601 ODZ65600:OEA65601 ONV65600:ONW65601 OXR65600:OXS65601 PHN65600:PHO65601 PRJ65600:PRK65601 QBF65600:QBG65601 QLB65600:QLC65601 QUX65600:QUY65601 RET65600:REU65601 ROP65600:ROQ65601 RYL65600:RYM65601 SIH65600:SII65601 SSD65600:SSE65601 TBZ65600:TCA65601 TLV65600:TLW65601 TVR65600:TVS65601 UFN65600:UFO65601 UPJ65600:UPK65601 UZF65600:UZG65601 VJB65600:VJC65601 VSX65600:VSY65601 WCT65600:WCU65601 WMP65600:WMQ65601 WWL65600:WWM65601 AD131136:AE131137 JZ131136:KA131137 TV131136:TW131137 ADR131136:ADS131137 ANN131136:ANO131137 AXJ131136:AXK131137 BHF131136:BHG131137 BRB131136:BRC131137 CAX131136:CAY131137 CKT131136:CKU131137 CUP131136:CUQ131137 DEL131136:DEM131137 DOH131136:DOI131137 DYD131136:DYE131137 EHZ131136:EIA131137 ERV131136:ERW131137 FBR131136:FBS131137 FLN131136:FLO131137 FVJ131136:FVK131137 GFF131136:GFG131137 GPB131136:GPC131137 GYX131136:GYY131137 HIT131136:HIU131137 HSP131136:HSQ131137 ICL131136:ICM131137 IMH131136:IMI131137 IWD131136:IWE131137 JFZ131136:JGA131137 JPV131136:JPW131137 JZR131136:JZS131137 KJN131136:KJO131137 KTJ131136:KTK131137 LDF131136:LDG131137 LNB131136:LNC131137 LWX131136:LWY131137 MGT131136:MGU131137 MQP131136:MQQ131137 NAL131136:NAM131137 NKH131136:NKI131137 NUD131136:NUE131137 ODZ131136:OEA131137 ONV131136:ONW131137 OXR131136:OXS131137 PHN131136:PHO131137 PRJ131136:PRK131137 QBF131136:QBG131137 QLB131136:QLC131137 QUX131136:QUY131137 RET131136:REU131137 ROP131136:ROQ131137 RYL131136:RYM131137 SIH131136:SII131137 SSD131136:SSE131137 TBZ131136:TCA131137 TLV131136:TLW131137 TVR131136:TVS131137 UFN131136:UFO131137 UPJ131136:UPK131137 UZF131136:UZG131137 VJB131136:VJC131137 VSX131136:VSY131137 WCT131136:WCU131137 WMP131136:WMQ131137 WWL131136:WWM131137 AD196672:AE196673 JZ196672:KA196673 TV196672:TW196673 ADR196672:ADS196673 ANN196672:ANO196673 AXJ196672:AXK196673 BHF196672:BHG196673 BRB196672:BRC196673 CAX196672:CAY196673 CKT196672:CKU196673 CUP196672:CUQ196673 DEL196672:DEM196673 DOH196672:DOI196673 DYD196672:DYE196673 EHZ196672:EIA196673 ERV196672:ERW196673 FBR196672:FBS196673 FLN196672:FLO196673 FVJ196672:FVK196673 GFF196672:GFG196673 GPB196672:GPC196673 GYX196672:GYY196673 HIT196672:HIU196673 HSP196672:HSQ196673 ICL196672:ICM196673 IMH196672:IMI196673 IWD196672:IWE196673 JFZ196672:JGA196673 JPV196672:JPW196673 JZR196672:JZS196673 KJN196672:KJO196673 KTJ196672:KTK196673 LDF196672:LDG196673 LNB196672:LNC196673 LWX196672:LWY196673 MGT196672:MGU196673 MQP196672:MQQ196673 NAL196672:NAM196673 NKH196672:NKI196673 NUD196672:NUE196673 ODZ196672:OEA196673 ONV196672:ONW196673 OXR196672:OXS196673 PHN196672:PHO196673 PRJ196672:PRK196673 QBF196672:QBG196673 QLB196672:QLC196673 QUX196672:QUY196673 RET196672:REU196673 ROP196672:ROQ196673 RYL196672:RYM196673 SIH196672:SII196673 SSD196672:SSE196673 TBZ196672:TCA196673 TLV196672:TLW196673 TVR196672:TVS196673 UFN196672:UFO196673 UPJ196672:UPK196673 UZF196672:UZG196673 VJB196672:VJC196673 VSX196672:VSY196673 WCT196672:WCU196673 WMP196672:WMQ196673 WWL196672:WWM196673 AD262208:AE262209 JZ262208:KA262209 TV262208:TW262209 ADR262208:ADS262209 ANN262208:ANO262209 AXJ262208:AXK262209 BHF262208:BHG262209 BRB262208:BRC262209 CAX262208:CAY262209 CKT262208:CKU262209 CUP262208:CUQ262209 DEL262208:DEM262209 DOH262208:DOI262209 DYD262208:DYE262209 EHZ262208:EIA262209 ERV262208:ERW262209 FBR262208:FBS262209 FLN262208:FLO262209 FVJ262208:FVK262209 GFF262208:GFG262209 GPB262208:GPC262209 GYX262208:GYY262209 HIT262208:HIU262209 HSP262208:HSQ262209 ICL262208:ICM262209 IMH262208:IMI262209 IWD262208:IWE262209 JFZ262208:JGA262209 JPV262208:JPW262209 JZR262208:JZS262209 KJN262208:KJO262209 KTJ262208:KTK262209 LDF262208:LDG262209 LNB262208:LNC262209 LWX262208:LWY262209 MGT262208:MGU262209 MQP262208:MQQ262209 NAL262208:NAM262209 NKH262208:NKI262209 NUD262208:NUE262209 ODZ262208:OEA262209 ONV262208:ONW262209 OXR262208:OXS262209 PHN262208:PHO262209 PRJ262208:PRK262209 QBF262208:QBG262209 QLB262208:QLC262209 QUX262208:QUY262209 RET262208:REU262209 ROP262208:ROQ262209 RYL262208:RYM262209 SIH262208:SII262209 SSD262208:SSE262209 TBZ262208:TCA262209 TLV262208:TLW262209 TVR262208:TVS262209 UFN262208:UFO262209 UPJ262208:UPK262209 UZF262208:UZG262209 VJB262208:VJC262209 VSX262208:VSY262209 WCT262208:WCU262209 WMP262208:WMQ262209 WWL262208:WWM262209 AD327744:AE327745 JZ327744:KA327745 TV327744:TW327745 ADR327744:ADS327745 ANN327744:ANO327745 AXJ327744:AXK327745 BHF327744:BHG327745 BRB327744:BRC327745 CAX327744:CAY327745 CKT327744:CKU327745 CUP327744:CUQ327745 DEL327744:DEM327745 DOH327744:DOI327745 DYD327744:DYE327745 EHZ327744:EIA327745 ERV327744:ERW327745 FBR327744:FBS327745 FLN327744:FLO327745 FVJ327744:FVK327745 GFF327744:GFG327745 GPB327744:GPC327745 GYX327744:GYY327745 HIT327744:HIU327745 HSP327744:HSQ327745 ICL327744:ICM327745 IMH327744:IMI327745 IWD327744:IWE327745 JFZ327744:JGA327745 JPV327744:JPW327745 JZR327744:JZS327745 KJN327744:KJO327745 KTJ327744:KTK327745 LDF327744:LDG327745 LNB327744:LNC327745 LWX327744:LWY327745 MGT327744:MGU327745 MQP327744:MQQ327745 NAL327744:NAM327745 NKH327744:NKI327745 NUD327744:NUE327745 ODZ327744:OEA327745 ONV327744:ONW327745 OXR327744:OXS327745 PHN327744:PHO327745 PRJ327744:PRK327745 QBF327744:QBG327745 QLB327744:QLC327745 QUX327744:QUY327745 RET327744:REU327745 ROP327744:ROQ327745 RYL327744:RYM327745 SIH327744:SII327745 SSD327744:SSE327745 TBZ327744:TCA327745 TLV327744:TLW327745 TVR327744:TVS327745 UFN327744:UFO327745 UPJ327744:UPK327745 UZF327744:UZG327745 VJB327744:VJC327745 VSX327744:VSY327745 WCT327744:WCU327745 WMP327744:WMQ327745 WWL327744:WWM327745 AD393280:AE393281 JZ393280:KA393281 TV393280:TW393281 ADR393280:ADS393281 ANN393280:ANO393281 AXJ393280:AXK393281 BHF393280:BHG393281 BRB393280:BRC393281 CAX393280:CAY393281 CKT393280:CKU393281 CUP393280:CUQ393281 DEL393280:DEM393281 DOH393280:DOI393281 DYD393280:DYE393281 EHZ393280:EIA393281 ERV393280:ERW393281 FBR393280:FBS393281 FLN393280:FLO393281 FVJ393280:FVK393281 GFF393280:GFG393281 GPB393280:GPC393281 GYX393280:GYY393281 HIT393280:HIU393281 HSP393280:HSQ393281 ICL393280:ICM393281 IMH393280:IMI393281 IWD393280:IWE393281 JFZ393280:JGA393281 JPV393280:JPW393281 JZR393280:JZS393281 KJN393280:KJO393281 KTJ393280:KTK393281 LDF393280:LDG393281 LNB393280:LNC393281 LWX393280:LWY393281 MGT393280:MGU393281 MQP393280:MQQ393281 NAL393280:NAM393281 NKH393280:NKI393281 NUD393280:NUE393281 ODZ393280:OEA393281 ONV393280:ONW393281 OXR393280:OXS393281 PHN393280:PHO393281 PRJ393280:PRK393281 QBF393280:QBG393281 QLB393280:QLC393281 QUX393280:QUY393281 RET393280:REU393281 ROP393280:ROQ393281 RYL393280:RYM393281 SIH393280:SII393281 SSD393280:SSE393281 TBZ393280:TCA393281 TLV393280:TLW393281 TVR393280:TVS393281 UFN393280:UFO393281 UPJ393280:UPK393281 UZF393280:UZG393281 VJB393280:VJC393281 VSX393280:VSY393281 WCT393280:WCU393281 WMP393280:WMQ393281 WWL393280:WWM393281 AD458816:AE458817 JZ458816:KA458817 TV458816:TW458817 ADR458816:ADS458817 ANN458816:ANO458817 AXJ458816:AXK458817 BHF458816:BHG458817 BRB458816:BRC458817 CAX458816:CAY458817 CKT458816:CKU458817 CUP458816:CUQ458817 DEL458816:DEM458817 DOH458816:DOI458817 DYD458816:DYE458817 EHZ458816:EIA458817 ERV458816:ERW458817 FBR458816:FBS458817 FLN458816:FLO458817 FVJ458816:FVK458817 GFF458816:GFG458817 GPB458816:GPC458817 GYX458816:GYY458817 HIT458816:HIU458817 HSP458816:HSQ458817 ICL458816:ICM458817 IMH458816:IMI458817 IWD458816:IWE458817 JFZ458816:JGA458817 JPV458816:JPW458817 JZR458816:JZS458817 KJN458816:KJO458817 KTJ458816:KTK458817 LDF458816:LDG458817 LNB458816:LNC458817 LWX458816:LWY458817 MGT458816:MGU458817 MQP458816:MQQ458817 NAL458816:NAM458817 NKH458816:NKI458817 NUD458816:NUE458817 ODZ458816:OEA458817 ONV458816:ONW458817 OXR458816:OXS458817 PHN458816:PHO458817 PRJ458816:PRK458817 QBF458816:QBG458817 QLB458816:QLC458817 QUX458816:QUY458817 RET458816:REU458817 ROP458816:ROQ458817 RYL458816:RYM458817 SIH458816:SII458817 SSD458816:SSE458817 TBZ458816:TCA458817 TLV458816:TLW458817 TVR458816:TVS458817 UFN458816:UFO458817 UPJ458816:UPK458817 UZF458816:UZG458817 VJB458816:VJC458817 VSX458816:VSY458817 WCT458816:WCU458817 WMP458816:WMQ458817 WWL458816:WWM458817 AD524352:AE524353 JZ524352:KA524353 TV524352:TW524353 ADR524352:ADS524353 ANN524352:ANO524353 AXJ524352:AXK524353 BHF524352:BHG524353 BRB524352:BRC524353 CAX524352:CAY524353 CKT524352:CKU524353 CUP524352:CUQ524353 DEL524352:DEM524353 DOH524352:DOI524353 DYD524352:DYE524353 EHZ524352:EIA524353 ERV524352:ERW524353 FBR524352:FBS524353 FLN524352:FLO524353 FVJ524352:FVK524353 GFF524352:GFG524353 GPB524352:GPC524353 GYX524352:GYY524353 HIT524352:HIU524353 HSP524352:HSQ524353 ICL524352:ICM524353 IMH524352:IMI524353 IWD524352:IWE524353 JFZ524352:JGA524353 JPV524352:JPW524353 JZR524352:JZS524353 KJN524352:KJO524353 KTJ524352:KTK524353 LDF524352:LDG524353 LNB524352:LNC524353 LWX524352:LWY524353 MGT524352:MGU524353 MQP524352:MQQ524353 NAL524352:NAM524353 NKH524352:NKI524353 NUD524352:NUE524353 ODZ524352:OEA524353 ONV524352:ONW524353 OXR524352:OXS524353 PHN524352:PHO524353 PRJ524352:PRK524353 QBF524352:QBG524353 QLB524352:QLC524353 QUX524352:QUY524353 RET524352:REU524353 ROP524352:ROQ524353 RYL524352:RYM524353 SIH524352:SII524353 SSD524352:SSE524353 TBZ524352:TCA524353 TLV524352:TLW524353 TVR524352:TVS524353 UFN524352:UFO524353 UPJ524352:UPK524353 UZF524352:UZG524353 VJB524352:VJC524353 VSX524352:VSY524353 WCT524352:WCU524353 WMP524352:WMQ524353 WWL524352:WWM524353 AD589888:AE589889 JZ589888:KA589889 TV589888:TW589889 ADR589888:ADS589889 ANN589888:ANO589889 AXJ589888:AXK589889 BHF589888:BHG589889 BRB589888:BRC589889 CAX589888:CAY589889 CKT589888:CKU589889 CUP589888:CUQ589889 DEL589888:DEM589889 DOH589888:DOI589889 DYD589888:DYE589889 EHZ589888:EIA589889 ERV589888:ERW589889 FBR589888:FBS589889 FLN589888:FLO589889 FVJ589888:FVK589889 GFF589888:GFG589889 GPB589888:GPC589889 GYX589888:GYY589889 HIT589888:HIU589889 HSP589888:HSQ589889 ICL589888:ICM589889 IMH589888:IMI589889 IWD589888:IWE589889 JFZ589888:JGA589889 JPV589888:JPW589889 JZR589888:JZS589889 KJN589888:KJO589889 KTJ589888:KTK589889 LDF589888:LDG589889 LNB589888:LNC589889 LWX589888:LWY589889 MGT589888:MGU589889 MQP589888:MQQ589889 NAL589888:NAM589889 NKH589888:NKI589889 NUD589888:NUE589889 ODZ589888:OEA589889 ONV589888:ONW589889 OXR589888:OXS589889 PHN589888:PHO589889 PRJ589888:PRK589889 QBF589888:QBG589889 QLB589888:QLC589889 QUX589888:QUY589889 RET589888:REU589889 ROP589888:ROQ589889 RYL589888:RYM589889 SIH589888:SII589889 SSD589888:SSE589889 TBZ589888:TCA589889 TLV589888:TLW589889 TVR589888:TVS589889 UFN589888:UFO589889 UPJ589888:UPK589889 UZF589888:UZG589889 VJB589888:VJC589889 VSX589888:VSY589889 WCT589888:WCU589889 WMP589888:WMQ589889 WWL589888:WWM589889 AD655424:AE655425 JZ655424:KA655425 TV655424:TW655425 ADR655424:ADS655425 ANN655424:ANO655425 AXJ655424:AXK655425 BHF655424:BHG655425 BRB655424:BRC655425 CAX655424:CAY655425 CKT655424:CKU655425 CUP655424:CUQ655425 DEL655424:DEM655425 DOH655424:DOI655425 DYD655424:DYE655425 EHZ655424:EIA655425 ERV655424:ERW655425 FBR655424:FBS655425 FLN655424:FLO655425 FVJ655424:FVK655425 GFF655424:GFG655425 GPB655424:GPC655425 GYX655424:GYY655425 HIT655424:HIU655425 HSP655424:HSQ655425 ICL655424:ICM655425 IMH655424:IMI655425 IWD655424:IWE655425 JFZ655424:JGA655425 JPV655424:JPW655425 JZR655424:JZS655425 KJN655424:KJO655425 KTJ655424:KTK655425 LDF655424:LDG655425 LNB655424:LNC655425 LWX655424:LWY655425 MGT655424:MGU655425 MQP655424:MQQ655425 NAL655424:NAM655425 NKH655424:NKI655425 NUD655424:NUE655425 ODZ655424:OEA655425 ONV655424:ONW655425 OXR655424:OXS655425 PHN655424:PHO655425 PRJ655424:PRK655425 QBF655424:QBG655425 QLB655424:QLC655425 QUX655424:QUY655425 RET655424:REU655425 ROP655424:ROQ655425 RYL655424:RYM655425 SIH655424:SII655425 SSD655424:SSE655425 TBZ655424:TCA655425 TLV655424:TLW655425 TVR655424:TVS655425 UFN655424:UFO655425 UPJ655424:UPK655425 UZF655424:UZG655425 VJB655424:VJC655425 VSX655424:VSY655425 WCT655424:WCU655425 WMP655424:WMQ655425 WWL655424:WWM655425 AD720960:AE720961 JZ720960:KA720961 TV720960:TW720961 ADR720960:ADS720961 ANN720960:ANO720961 AXJ720960:AXK720961 BHF720960:BHG720961 BRB720960:BRC720961 CAX720960:CAY720961 CKT720960:CKU720961 CUP720960:CUQ720961 DEL720960:DEM720961 DOH720960:DOI720961 DYD720960:DYE720961 EHZ720960:EIA720961 ERV720960:ERW720961 FBR720960:FBS720961 FLN720960:FLO720961 FVJ720960:FVK720961 GFF720960:GFG720961 GPB720960:GPC720961 GYX720960:GYY720961 HIT720960:HIU720961 HSP720960:HSQ720961 ICL720960:ICM720961 IMH720960:IMI720961 IWD720960:IWE720961 JFZ720960:JGA720961 JPV720960:JPW720961 JZR720960:JZS720961 KJN720960:KJO720961 KTJ720960:KTK720961 LDF720960:LDG720961 LNB720960:LNC720961 LWX720960:LWY720961 MGT720960:MGU720961 MQP720960:MQQ720961 NAL720960:NAM720961 NKH720960:NKI720961 NUD720960:NUE720961 ODZ720960:OEA720961 ONV720960:ONW720961 OXR720960:OXS720961 PHN720960:PHO720961 PRJ720960:PRK720961 QBF720960:QBG720961 QLB720960:QLC720961 QUX720960:QUY720961 RET720960:REU720961 ROP720960:ROQ720961 RYL720960:RYM720961 SIH720960:SII720961 SSD720960:SSE720961 TBZ720960:TCA720961 TLV720960:TLW720961 TVR720960:TVS720961 UFN720960:UFO720961 UPJ720960:UPK720961 UZF720960:UZG720961 VJB720960:VJC720961 VSX720960:VSY720961 WCT720960:WCU720961 WMP720960:WMQ720961 WWL720960:WWM720961 AD786496:AE786497 JZ786496:KA786497 TV786496:TW786497 ADR786496:ADS786497 ANN786496:ANO786497 AXJ786496:AXK786497 BHF786496:BHG786497 BRB786496:BRC786497 CAX786496:CAY786497 CKT786496:CKU786497 CUP786496:CUQ786497 DEL786496:DEM786497 DOH786496:DOI786497 DYD786496:DYE786497 EHZ786496:EIA786497 ERV786496:ERW786497 FBR786496:FBS786497 FLN786496:FLO786497 FVJ786496:FVK786497 GFF786496:GFG786497 GPB786496:GPC786497 GYX786496:GYY786497 HIT786496:HIU786497 HSP786496:HSQ786497 ICL786496:ICM786497 IMH786496:IMI786497 IWD786496:IWE786497 JFZ786496:JGA786497 JPV786496:JPW786497 JZR786496:JZS786497 KJN786496:KJO786497 KTJ786496:KTK786497 LDF786496:LDG786497 LNB786496:LNC786497 LWX786496:LWY786497 MGT786496:MGU786497 MQP786496:MQQ786497 NAL786496:NAM786497 NKH786496:NKI786497 NUD786496:NUE786497 ODZ786496:OEA786497 ONV786496:ONW786497 OXR786496:OXS786497 PHN786496:PHO786497 PRJ786496:PRK786497 QBF786496:QBG786497 QLB786496:QLC786497 QUX786496:QUY786497 RET786496:REU786497 ROP786496:ROQ786497 RYL786496:RYM786497 SIH786496:SII786497 SSD786496:SSE786497 TBZ786496:TCA786497 TLV786496:TLW786497 TVR786496:TVS786497 UFN786496:UFO786497 UPJ786496:UPK786497 UZF786496:UZG786497 VJB786496:VJC786497 VSX786496:VSY786497 WCT786496:WCU786497 WMP786496:WMQ786497 WWL786496:WWM786497 AD852032:AE852033 JZ852032:KA852033 TV852032:TW852033 ADR852032:ADS852033 ANN852032:ANO852033 AXJ852032:AXK852033 BHF852032:BHG852033 BRB852032:BRC852033 CAX852032:CAY852033 CKT852032:CKU852033 CUP852032:CUQ852033 DEL852032:DEM852033 DOH852032:DOI852033 DYD852032:DYE852033 EHZ852032:EIA852033 ERV852032:ERW852033 FBR852032:FBS852033 FLN852032:FLO852033 FVJ852032:FVK852033 GFF852032:GFG852033 GPB852032:GPC852033 GYX852032:GYY852033 HIT852032:HIU852033 HSP852032:HSQ852033 ICL852032:ICM852033 IMH852032:IMI852033 IWD852032:IWE852033 JFZ852032:JGA852033 JPV852032:JPW852033 JZR852032:JZS852033 KJN852032:KJO852033 KTJ852032:KTK852033 LDF852032:LDG852033 LNB852032:LNC852033 LWX852032:LWY852033 MGT852032:MGU852033 MQP852032:MQQ852033 NAL852032:NAM852033 NKH852032:NKI852033 NUD852032:NUE852033 ODZ852032:OEA852033 ONV852032:ONW852033 OXR852032:OXS852033 PHN852032:PHO852033 PRJ852032:PRK852033 QBF852032:QBG852033 QLB852032:QLC852033 QUX852032:QUY852033 RET852032:REU852033 ROP852032:ROQ852033 RYL852032:RYM852033 SIH852032:SII852033 SSD852032:SSE852033 TBZ852032:TCA852033 TLV852032:TLW852033 TVR852032:TVS852033 UFN852032:UFO852033 UPJ852032:UPK852033 UZF852032:UZG852033 VJB852032:VJC852033 VSX852032:VSY852033 WCT852032:WCU852033 WMP852032:WMQ852033 WWL852032:WWM852033 AD917568:AE917569 JZ917568:KA917569 TV917568:TW917569 ADR917568:ADS917569 ANN917568:ANO917569 AXJ917568:AXK917569 BHF917568:BHG917569 BRB917568:BRC917569 CAX917568:CAY917569 CKT917568:CKU917569 CUP917568:CUQ917569 DEL917568:DEM917569 DOH917568:DOI917569 DYD917568:DYE917569 EHZ917568:EIA917569 ERV917568:ERW917569 FBR917568:FBS917569 FLN917568:FLO917569 FVJ917568:FVK917569 GFF917568:GFG917569 GPB917568:GPC917569 GYX917568:GYY917569 HIT917568:HIU917569 HSP917568:HSQ917569 ICL917568:ICM917569 IMH917568:IMI917569 IWD917568:IWE917569 JFZ917568:JGA917569 JPV917568:JPW917569 JZR917568:JZS917569 KJN917568:KJO917569 KTJ917568:KTK917569 LDF917568:LDG917569 LNB917568:LNC917569 LWX917568:LWY917569 MGT917568:MGU917569 MQP917568:MQQ917569 NAL917568:NAM917569 NKH917568:NKI917569 NUD917568:NUE917569 ODZ917568:OEA917569 ONV917568:ONW917569 OXR917568:OXS917569 PHN917568:PHO917569 PRJ917568:PRK917569 QBF917568:QBG917569 QLB917568:QLC917569 QUX917568:QUY917569 RET917568:REU917569 ROP917568:ROQ917569 RYL917568:RYM917569 SIH917568:SII917569 SSD917568:SSE917569 TBZ917568:TCA917569 TLV917568:TLW917569 TVR917568:TVS917569 UFN917568:UFO917569 UPJ917568:UPK917569 UZF917568:UZG917569 VJB917568:VJC917569 VSX917568:VSY917569 WCT917568:WCU917569 WMP917568:WMQ917569 WWL917568:WWM917569 AD983104:AE983105 JZ983104:KA983105 TV983104:TW983105 ADR983104:ADS983105 ANN983104:ANO983105 AXJ983104:AXK983105 BHF983104:BHG983105 BRB983104:BRC983105 CAX983104:CAY983105 CKT983104:CKU983105 CUP983104:CUQ983105 DEL983104:DEM983105 DOH983104:DOI983105 DYD983104:DYE983105 EHZ983104:EIA983105 ERV983104:ERW983105 FBR983104:FBS983105 FLN983104:FLO983105 FVJ983104:FVK983105 GFF983104:GFG983105 GPB983104:GPC983105 GYX983104:GYY983105 HIT983104:HIU983105 HSP983104:HSQ983105 ICL983104:ICM983105 IMH983104:IMI983105 IWD983104:IWE983105 JFZ983104:JGA983105 JPV983104:JPW983105 JZR983104:JZS983105 KJN983104:KJO983105 KTJ983104:KTK983105 LDF983104:LDG983105 LNB983104:LNC983105 LWX983104:LWY983105 MGT983104:MGU983105 MQP983104:MQQ983105 NAL983104:NAM983105 NKH983104:NKI983105 NUD983104:NUE983105 ODZ983104:OEA983105 ONV983104:ONW983105 OXR983104:OXS983105 PHN983104:PHO983105 PRJ983104:PRK983105 QBF983104:QBG983105 QLB983104:QLC983105 QUX983104:QUY983105 RET983104:REU983105 ROP983104:ROQ983105 RYL983104:RYM983105 SIH983104:SII983105 SSD983104:SSE983105 TBZ983104:TCA983105 TLV983104:TLW983105 TVR983104:TVS983105 UFN983104:UFO983105 UPJ983104:UPK983105 UZF983104:UZG983105 VJB983104:VJC983105 VSX983104:VSY983105 WCT983104:WCU983105 WMP983104:WMQ983105 WWL983104:WWM983105 L69:Q69 JH69:JM69 TD69:TI69 ACZ69:ADE69 AMV69:ANA69 AWR69:AWW69 BGN69:BGS69 BQJ69:BQO69 CAF69:CAK69 CKB69:CKG69 CTX69:CUC69 DDT69:DDY69 DNP69:DNU69 DXL69:DXQ69 EHH69:EHM69 ERD69:ERI69 FAZ69:FBE69 FKV69:FLA69 FUR69:FUW69 GEN69:GES69 GOJ69:GOO69 GYF69:GYK69 HIB69:HIG69 HRX69:HSC69 IBT69:IBY69 ILP69:ILU69 IVL69:IVQ69 JFH69:JFM69 JPD69:JPI69 JYZ69:JZE69 KIV69:KJA69 KSR69:KSW69 LCN69:LCS69 LMJ69:LMO69 LWF69:LWK69 MGB69:MGG69 MPX69:MQC69 MZT69:MZY69 NJP69:NJU69 NTL69:NTQ69 ODH69:ODM69 OND69:ONI69 OWZ69:OXE69 PGV69:PHA69 PQR69:PQW69 QAN69:QAS69 QKJ69:QKO69 QUF69:QUK69 REB69:REG69 RNX69:ROC69 RXT69:RXY69 SHP69:SHU69 SRL69:SRQ69 TBH69:TBM69 TLD69:TLI69 TUZ69:TVE69 UEV69:UFA69 UOR69:UOW69 UYN69:UYS69 VIJ69:VIO69 VSF69:VSK69 WCB69:WCG69 WLX69:WMC69 WVT69:WVY69 L65605:Q65605 JH65605:JM65605 TD65605:TI65605 ACZ65605:ADE65605 AMV65605:ANA65605 AWR65605:AWW65605 BGN65605:BGS65605 BQJ65605:BQO65605 CAF65605:CAK65605 CKB65605:CKG65605 CTX65605:CUC65605 DDT65605:DDY65605 DNP65605:DNU65605 DXL65605:DXQ65605 EHH65605:EHM65605 ERD65605:ERI65605 FAZ65605:FBE65605 FKV65605:FLA65605 FUR65605:FUW65605 GEN65605:GES65605 GOJ65605:GOO65605 GYF65605:GYK65605 HIB65605:HIG65605 HRX65605:HSC65605 IBT65605:IBY65605 ILP65605:ILU65605 IVL65605:IVQ65605 JFH65605:JFM65605 JPD65605:JPI65605 JYZ65605:JZE65605 KIV65605:KJA65605 KSR65605:KSW65605 LCN65605:LCS65605 LMJ65605:LMO65605 LWF65605:LWK65605 MGB65605:MGG65605 MPX65605:MQC65605 MZT65605:MZY65605 NJP65605:NJU65605 NTL65605:NTQ65605 ODH65605:ODM65605 OND65605:ONI65605 OWZ65605:OXE65605 PGV65605:PHA65605 PQR65605:PQW65605 QAN65605:QAS65605 QKJ65605:QKO65605 QUF65605:QUK65605 REB65605:REG65605 RNX65605:ROC65605 RXT65605:RXY65605 SHP65605:SHU65605 SRL65605:SRQ65605 TBH65605:TBM65605 TLD65605:TLI65605 TUZ65605:TVE65605 UEV65605:UFA65605 UOR65605:UOW65605 UYN65605:UYS65605 VIJ65605:VIO65605 VSF65605:VSK65605 WCB65605:WCG65605 WLX65605:WMC65605 WVT65605:WVY65605 L131141:Q131141 JH131141:JM131141 TD131141:TI131141 ACZ131141:ADE131141 AMV131141:ANA131141 AWR131141:AWW131141 BGN131141:BGS131141 BQJ131141:BQO131141 CAF131141:CAK131141 CKB131141:CKG131141 CTX131141:CUC131141 DDT131141:DDY131141 DNP131141:DNU131141 DXL131141:DXQ131141 EHH131141:EHM131141 ERD131141:ERI131141 FAZ131141:FBE131141 FKV131141:FLA131141 FUR131141:FUW131141 GEN131141:GES131141 GOJ131141:GOO131141 GYF131141:GYK131141 HIB131141:HIG131141 HRX131141:HSC131141 IBT131141:IBY131141 ILP131141:ILU131141 IVL131141:IVQ131141 JFH131141:JFM131141 JPD131141:JPI131141 JYZ131141:JZE131141 KIV131141:KJA131141 KSR131141:KSW131141 LCN131141:LCS131141 LMJ131141:LMO131141 LWF131141:LWK131141 MGB131141:MGG131141 MPX131141:MQC131141 MZT131141:MZY131141 NJP131141:NJU131141 NTL131141:NTQ131141 ODH131141:ODM131141 OND131141:ONI131141 OWZ131141:OXE131141 PGV131141:PHA131141 PQR131141:PQW131141 QAN131141:QAS131141 QKJ131141:QKO131141 QUF131141:QUK131141 REB131141:REG131141 RNX131141:ROC131141 RXT131141:RXY131141 SHP131141:SHU131141 SRL131141:SRQ131141 TBH131141:TBM131141 TLD131141:TLI131141 TUZ131141:TVE131141 UEV131141:UFA131141 UOR131141:UOW131141 UYN131141:UYS131141 VIJ131141:VIO131141 VSF131141:VSK131141 WCB131141:WCG131141 WLX131141:WMC131141 WVT131141:WVY131141 L196677:Q196677 JH196677:JM196677 TD196677:TI196677 ACZ196677:ADE196677 AMV196677:ANA196677 AWR196677:AWW196677 BGN196677:BGS196677 BQJ196677:BQO196677 CAF196677:CAK196677 CKB196677:CKG196677 CTX196677:CUC196677 DDT196677:DDY196677 DNP196677:DNU196677 DXL196677:DXQ196677 EHH196677:EHM196677 ERD196677:ERI196677 FAZ196677:FBE196677 FKV196677:FLA196677 FUR196677:FUW196677 GEN196677:GES196677 GOJ196677:GOO196677 GYF196677:GYK196677 HIB196677:HIG196677 HRX196677:HSC196677 IBT196677:IBY196677 ILP196677:ILU196677 IVL196677:IVQ196677 JFH196677:JFM196677 JPD196677:JPI196677 JYZ196677:JZE196677 KIV196677:KJA196677 KSR196677:KSW196677 LCN196677:LCS196677 LMJ196677:LMO196677 LWF196677:LWK196677 MGB196677:MGG196677 MPX196677:MQC196677 MZT196677:MZY196677 NJP196677:NJU196677 NTL196677:NTQ196677 ODH196677:ODM196677 OND196677:ONI196677 OWZ196677:OXE196677 PGV196677:PHA196677 PQR196677:PQW196677 QAN196677:QAS196677 QKJ196677:QKO196677 QUF196677:QUK196677 REB196677:REG196677 RNX196677:ROC196677 RXT196677:RXY196677 SHP196677:SHU196677 SRL196677:SRQ196677 TBH196677:TBM196677 TLD196677:TLI196677 TUZ196677:TVE196677 UEV196677:UFA196677 UOR196677:UOW196677 UYN196677:UYS196677 VIJ196677:VIO196677 VSF196677:VSK196677 WCB196677:WCG196677 WLX196677:WMC196677 WVT196677:WVY196677 L262213:Q262213 JH262213:JM262213 TD262213:TI262213 ACZ262213:ADE262213 AMV262213:ANA262213 AWR262213:AWW262213 BGN262213:BGS262213 BQJ262213:BQO262213 CAF262213:CAK262213 CKB262213:CKG262213 CTX262213:CUC262213 DDT262213:DDY262213 DNP262213:DNU262213 DXL262213:DXQ262213 EHH262213:EHM262213 ERD262213:ERI262213 FAZ262213:FBE262213 FKV262213:FLA262213 FUR262213:FUW262213 GEN262213:GES262213 GOJ262213:GOO262213 GYF262213:GYK262213 HIB262213:HIG262213 HRX262213:HSC262213 IBT262213:IBY262213 ILP262213:ILU262213 IVL262213:IVQ262213 JFH262213:JFM262213 JPD262213:JPI262213 JYZ262213:JZE262213 KIV262213:KJA262213 KSR262213:KSW262213 LCN262213:LCS262213 LMJ262213:LMO262213 LWF262213:LWK262213 MGB262213:MGG262213 MPX262213:MQC262213 MZT262213:MZY262213 NJP262213:NJU262213 NTL262213:NTQ262213 ODH262213:ODM262213 OND262213:ONI262213 OWZ262213:OXE262213 PGV262213:PHA262213 PQR262213:PQW262213 QAN262213:QAS262213 QKJ262213:QKO262213 QUF262213:QUK262213 REB262213:REG262213 RNX262213:ROC262213 RXT262213:RXY262213 SHP262213:SHU262213 SRL262213:SRQ262213 TBH262213:TBM262213 TLD262213:TLI262213 TUZ262213:TVE262213 UEV262213:UFA262213 UOR262213:UOW262213 UYN262213:UYS262213 VIJ262213:VIO262213 VSF262213:VSK262213 WCB262213:WCG262213 WLX262213:WMC262213 WVT262213:WVY262213 L327749:Q327749 JH327749:JM327749 TD327749:TI327749 ACZ327749:ADE327749 AMV327749:ANA327749 AWR327749:AWW327749 BGN327749:BGS327749 BQJ327749:BQO327749 CAF327749:CAK327749 CKB327749:CKG327749 CTX327749:CUC327749 DDT327749:DDY327749 DNP327749:DNU327749 DXL327749:DXQ327749 EHH327749:EHM327749 ERD327749:ERI327749 FAZ327749:FBE327749 FKV327749:FLA327749 FUR327749:FUW327749 GEN327749:GES327749 GOJ327749:GOO327749 GYF327749:GYK327749 HIB327749:HIG327749 HRX327749:HSC327749 IBT327749:IBY327749 ILP327749:ILU327749 IVL327749:IVQ327749 JFH327749:JFM327749 JPD327749:JPI327749 JYZ327749:JZE327749 KIV327749:KJA327749 KSR327749:KSW327749 LCN327749:LCS327749 LMJ327749:LMO327749 LWF327749:LWK327749 MGB327749:MGG327749 MPX327749:MQC327749 MZT327749:MZY327749 NJP327749:NJU327749 NTL327749:NTQ327749 ODH327749:ODM327749 OND327749:ONI327749 OWZ327749:OXE327749 PGV327749:PHA327749 PQR327749:PQW327749 QAN327749:QAS327749 QKJ327749:QKO327749 QUF327749:QUK327749 REB327749:REG327749 RNX327749:ROC327749 RXT327749:RXY327749 SHP327749:SHU327749 SRL327749:SRQ327749 TBH327749:TBM327749 TLD327749:TLI327749 TUZ327749:TVE327749 UEV327749:UFA327749 UOR327749:UOW327749 UYN327749:UYS327749 VIJ327749:VIO327749 VSF327749:VSK327749 WCB327749:WCG327749 WLX327749:WMC327749 WVT327749:WVY327749 L393285:Q393285 JH393285:JM393285 TD393285:TI393285 ACZ393285:ADE393285 AMV393285:ANA393285 AWR393285:AWW393285 BGN393285:BGS393285 BQJ393285:BQO393285 CAF393285:CAK393285 CKB393285:CKG393285 CTX393285:CUC393285 DDT393285:DDY393285 DNP393285:DNU393285 DXL393285:DXQ393285 EHH393285:EHM393285 ERD393285:ERI393285 FAZ393285:FBE393285 FKV393285:FLA393285 FUR393285:FUW393285 GEN393285:GES393285 GOJ393285:GOO393285 GYF393285:GYK393285 HIB393285:HIG393285 HRX393285:HSC393285 IBT393285:IBY393285 ILP393285:ILU393285 IVL393285:IVQ393285 JFH393285:JFM393285 JPD393285:JPI393285 JYZ393285:JZE393285 KIV393285:KJA393285 KSR393285:KSW393285 LCN393285:LCS393285 LMJ393285:LMO393285 LWF393285:LWK393285 MGB393285:MGG393285 MPX393285:MQC393285 MZT393285:MZY393285 NJP393285:NJU393285 NTL393285:NTQ393285 ODH393285:ODM393285 OND393285:ONI393285 OWZ393285:OXE393285 PGV393285:PHA393285 PQR393285:PQW393285 QAN393285:QAS393285 QKJ393285:QKO393285 QUF393285:QUK393285 REB393285:REG393285 RNX393285:ROC393285 RXT393285:RXY393285 SHP393285:SHU393285 SRL393285:SRQ393285 TBH393285:TBM393285 TLD393285:TLI393285 TUZ393285:TVE393285 UEV393285:UFA393285 UOR393285:UOW393285 UYN393285:UYS393285 VIJ393285:VIO393285 VSF393285:VSK393285 WCB393285:WCG393285 WLX393285:WMC393285 WVT393285:WVY393285 L458821:Q458821 JH458821:JM458821 TD458821:TI458821 ACZ458821:ADE458821 AMV458821:ANA458821 AWR458821:AWW458821 BGN458821:BGS458821 BQJ458821:BQO458821 CAF458821:CAK458821 CKB458821:CKG458821 CTX458821:CUC458821 DDT458821:DDY458821 DNP458821:DNU458821 DXL458821:DXQ458821 EHH458821:EHM458821 ERD458821:ERI458821 FAZ458821:FBE458821 FKV458821:FLA458821 FUR458821:FUW458821 GEN458821:GES458821 GOJ458821:GOO458821 GYF458821:GYK458821 HIB458821:HIG458821 HRX458821:HSC458821 IBT458821:IBY458821 ILP458821:ILU458821 IVL458821:IVQ458821 JFH458821:JFM458821 JPD458821:JPI458821 JYZ458821:JZE458821 KIV458821:KJA458821 KSR458821:KSW458821 LCN458821:LCS458821 LMJ458821:LMO458821 LWF458821:LWK458821 MGB458821:MGG458821 MPX458821:MQC458821 MZT458821:MZY458821 NJP458821:NJU458821 NTL458821:NTQ458821 ODH458821:ODM458821 OND458821:ONI458821 OWZ458821:OXE458821 PGV458821:PHA458821 PQR458821:PQW458821 QAN458821:QAS458821 QKJ458821:QKO458821 QUF458821:QUK458821 REB458821:REG458821 RNX458821:ROC458821 RXT458821:RXY458821 SHP458821:SHU458821 SRL458821:SRQ458821 TBH458821:TBM458821 TLD458821:TLI458821 TUZ458821:TVE458821 UEV458821:UFA458821 UOR458821:UOW458821 UYN458821:UYS458821 VIJ458821:VIO458821 VSF458821:VSK458821 WCB458821:WCG458821 WLX458821:WMC458821 WVT458821:WVY458821 L524357:Q524357 JH524357:JM524357 TD524357:TI524357 ACZ524357:ADE524357 AMV524357:ANA524357 AWR524357:AWW524357 BGN524357:BGS524357 BQJ524357:BQO524357 CAF524357:CAK524357 CKB524357:CKG524357 CTX524357:CUC524357 DDT524357:DDY524357 DNP524357:DNU524357 DXL524357:DXQ524357 EHH524357:EHM524357 ERD524357:ERI524357 FAZ524357:FBE524357 FKV524357:FLA524357 FUR524357:FUW524357 GEN524357:GES524357 GOJ524357:GOO524357 GYF524357:GYK524357 HIB524357:HIG524357 HRX524357:HSC524357 IBT524357:IBY524357 ILP524357:ILU524357 IVL524357:IVQ524357 JFH524357:JFM524357 JPD524357:JPI524357 JYZ524357:JZE524357 KIV524357:KJA524357 KSR524357:KSW524357 LCN524357:LCS524357 LMJ524357:LMO524357 LWF524357:LWK524357 MGB524357:MGG524357 MPX524357:MQC524357 MZT524357:MZY524357 NJP524357:NJU524357 NTL524357:NTQ524357 ODH524357:ODM524357 OND524357:ONI524357 OWZ524357:OXE524357 PGV524357:PHA524357 PQR524357:PQW524357 QAN524357:QAS524357 QKJ524357:QKO524357 QUF524357:QUK524357 REB524357:REG524357 RNX524357:ROC524357 RXT524357:RXY524357 SHP524357:SHU524357 SRL524357:SRQ524357 TBH524357:TBM524357 TLD524357:TLI524357 TUZ524357:TVE524357 UEV524357:UFA524357 UOR524357:UOW524357 UYN524357:UYS524357 VIJ524357:VIO524357 VSF524357:VSK524357 WCB524357:WCG524357 WLX524357:WMC524357 WVT524357:WVY524357 L589893:Q589893 JH589893:JM589893 TD589893:TI589893 ACZ589893:ADE589893 AMV589893:ANA589893 AWR589893:AWW589893 BGN589893:BGS589893 BQJ589893:BQO589893 CAF589893:CAK589893 CKB589893:CKG589893 CTX589893:CUC589893 DDT589893:DDY589893 DNP589893:DNU589893 DXL589893:DXQ589893 EHH589893:EHM589893 ERD589893:ERI589893 FAZ589893:FBE589893 FKV589893:FLA589893 FUR589893:FUW589893 GEN589893:GES589893 GOJ589893:GOO589893 GYF589893:GYK589893 HIB589893:HIG589893 HRX589893:HSC589893 IBT589893:IBY589893 ILP589893:ILU589893 IVL589893:IVQ589893 JFH589893:JFM589893 JPD589893:JPI589893 JYZ589893:JZE589893 KIV589893:KJA589893 KSR589893:KSW589893 LCN589893:LCS589893 LMJ589893:LMO589893 LWF589893:LWK589893 MGB589893:MGG589893 MPX589893:MQC589893 MZT589893:MZY589893 NJP589893:NJU589893 NTL589893:NTQ589893 ODH589893:ODM589893 OND589893:ONI589893 OWZ589893:OXE589893 PGV589893:PHA589893 PQR589893:PQW589893 QAN589893:QAS589893 QKJ589893:QKO589893 QUF589893:QUK589893 REB589893:REG589893 RNX589893:ROC589893 RXT589893:RXY589893 SHP589893:SHU589893 SRL589893:SRQ589893 TBH589893:TBM589893 TLD589893:TLI589893 TUZ589893:TVE589893 UEV589893:UFA589893 UOR589893:UOW589893 UYN589893:UYS589893 VIJ589893:VIO589893 VSF589893:VSK589893 WCB589893:WCG589893 WLX589893:WMC589893 WVT589893:WVY589893 L655429:Q655429 JH655429:JM655429 TD655429:TI655429 ACZ655429:ADE655429 AMV655429:ANA655429 AWR655429:AWW655429 BGN655429:BGS655429 BQJ655429:BQO655429 CAF655429:CAK655429 CKB655429:CKG655429 CTX655429:CUC655429 DDT655429:DDY655429 DNP655429:DNU655429 DXL655429:DXQ655429 EHH655429:EHM655429 ERD655429:ERI655429 FAZ655429:FBE655429 FKV655429:FLA655429 FUR655429:FUW655429 GEN655429:GES655429 GOJ655429:GOO655429 GYF655429:GYK655429 HIB655429:HIG655429 HRX655429:HSC655429 IBT655429:IBY655429 ILP655429:ILU655429 IVL655429:IVQ655429 JFH655429:JFM655429 JPD655429:JPI655429 JYZ655429:JZE655429 KIV655429:KJA655429 KSR655429:KSW655429 LCN655429:LCS655429 LMJ655429:LMO655429 LWF655429:LWK655429 MGB655429:MGG655429 MPX655429:MQC655429 MZT655429:MZY655429 NJP655429:NJU655429 NTL655429:NTQ655429 ODH655429:ODM655429 OND655429:ONI655429 OWZ655429:OXE655429 PGV655429:PHA655429 PQR655429:PQW655429 QAN655429:QAS655429 QKJ655429:QKO655429 QUF655429:QUK655429 REB655429:REG655429 RNX655429:ROC655429 RXT655429:RXY655429 SHP655429:SHU655429 SRL655429:SRQ655429 TBH655429:TBM655429 TLD655429:TLI655429 TUZ655429:TVE655429 UEV655429:UFA655429 UOR655429:UOW655429 UYN655429:UYS655429 VIJ655429:VIO655429 VSF655429:VSK655429 WCB655429:WCG655429 WLX655429:WMC655429 WVT655429:WVY655429 L720965:Q720965 JH720965:JM720965 TD720965:TI720965 ACZ720965:ADE720965 AMV720965:ANA720965 AWR720965:AWW720965 BGN720965:BGS720965 BQJ720965:BQO720965 CAF720965:CAK720965 CKB720965:CKG720965 CTX720965:CUC720965 DDT720965:DDY720965 DNP720965:DNU720965 DXL720965:DXQ720965 EHH720965:EHM720965 ERD720965:ERI720965 FAZ720965:FBE720965 FKV720965:FLA720965 FUR720965:FUW720965 GEN720965:GES720965 GOJ720965:GOO720965 GYF720965:GYK720965 HIB720965:HIG720965 HRX720965:HSC720965 IBT720965:IBY720965 ILP720965:ILU720965 IVL720965:IVQ720965 JFH720965:JFM720965 JPD720965:JPI720965 JYZ720965:JZE720965 KIV720965:KJA720965 KSR720965:KSW720965 LCN720965:LCS720965 LMJ720965:LMO720965 LWF720965:LWK720965 MGB720965:MGG720965 MPX720965:MQC720965 MZT720965:MZY720965 NJP720965:NJU720965 NTL720965:NTQ720965 ODH720965:ODM720965 OND720965:ONI720965 OWZ720965:OXE720965 PGV720965:PHA720965 PQR720965:PQW720965 QAN720965:QAS720965 QKJ720965:QKO720965 QUF720965:QUK720965 REB720965:REG720965 RNX720965:ROC720965 RXT720965:RXY720965 SHP720965:SHU720965 SRL720965:SRQ720965 TBH720965:TBM720965 TLD720965:TLI720965 TUZ720965:TVE720965 UEV720965:UFA720965 UOR720965:UOW720965 UYN720965:UYS720965 VIJ720965:VIO720965 VSF720965:VSK720965 WCB720965:WCG720965 WLX720965:WMC720965 WVT720965:WVY720965 L786501:Q786501 JH786501:JM786501 TD786501:TI786501 ACZ786501:ADE786501 AMV786501:ANA786501 AWR786501:AWW786501 BGN786501:BGS786501 BQJ786501:BQO786501 CAF786501:CAK786501 CKB786501:CKG786501 CTX786501:CUC786501 DDT786501:DDY786501 DNP786501:DNU786501 DXL786501:DXQ786501 EHH786501:EHM786501 ERD786501:ERI786501 FAZ786501:FBE786501 FKV786501:FLA786501 FUR786501:FUW786501 GEN786501:GES786501 GOJ786501:GOO786501 GYF786501:GYK786501 HIB786501:HIG786501 HRX786501:HSC786501 IBT786501:IBY786501 ILP786501:ILU786501 IVL786501:IVQ786501 JFH786501:JFM786501 JPD786501:JPI786501 JYZ786501:JZE786501 KIV786501:KJA786501 KSR786501:KSW786501 LCN786501:LCS786501 LMJ786501:LMO786501 LWF786501:LWK786501 MGB786501:MGG786501 MPX786501:MQC786501 MZT786501:MZY786501 NJP786501:NJU786501 NTL786501:NTQ786501 ODH786501:ODM786501 OND786501:ONI786501 OWZ786501:OXE786501 PGV786501:PHA786501 PQR786501:PQW786501 QAN786501:QAS786501 QKJ786501:QKO786501 QUF786501:QUK786501 REB786501:REG786501 RNX786501:ROC786501 RXT786501:RXY786501 SHP786501:SHU786501 SRL786501:SRQ786501 TBH786501:TBM786501 TLD786501:TLI786501 TUZ786501:TVE786501 UEV786501:UFA786501 UOR786501:UOW786501 UYN786501:UYS786501 VIJ786501:VIO786501 VSF786501:VSK786501 WCB786501:WCG786501 WLX786501:WMC786501 WVT786501:WVY786501 L852037:Q852037 JH852037:JM852037 TD852037:TI852037 ACZ852037:ADE852037 AMV852037:ANA852037 AWR852037:AWW852037 BGN852037:BGS852037 BQJ852037:BQO852037 CAF852037:CAK852037 CKB852037:CKG852037 CTX852037:CUC852037 DDT852037:DDY852037 DNP852037:DNU852037 DXL852037:DXQ852037 EHH852037:EHM852037 ERD852037:ERI852037 FAZ852037:FBE852037 FKV852037:FLA852037 FUR852037:FUW852037 GEN852037:GES852037 GOJ852037:GOO852037 GYF852037:GYK852037 HIB852037:HIG852037 HRX852037:HSC852037 IBT852037:IBY852037 ILP852037:ILU852037 IVL852037:IVQ852037 JFH852037:JFM852037 JPD852037:JPI852037 JYZ852037:JZE852037 KIV852037:KJA852037 KSR852037:KSW852037 LCN852037:LCS852037 LMJ852037:LMO852037 LWF852037:LWK852037 MGB852037:MGG852037 MPX852037:MQC852037 MZT852037:MZY852037 NJP852037:NJU852037 NTL852037:NTQ852037 ODH852037:ODM852037 OND852037:ONI852037 OWZ852037:OXE852037 PGV852037:PHA852037 PQR852037:PQW852037 QAN852037:QAS852037 QKJ852037:QKO852037 QUF852037:QUK852037 REB852037:REG852037 RNX852037:ROC852037 RXT852037:RXY852037 SHP852037:SHU852037 SRL852037:SRQ852037 TBH852037:TBM852037 TLD852037:TLI852037 TUZ852037:TVE852037 UEV852037:UFA852037 UOR852037:UOW852037 UYN852037:UYS852037 VIJ852037:VIO852037 VSF852037:VSK852037 WCB852037:WCG852037 WLX852037:WMC852037 WVT852037:WVY852037 L917573:Q917573 JH917573:JM917573 TD917573:TI917573 ACZ917573:ADE917573 AMV917573:ANA917573 AWR917573:AWW917573 BGN917573:BGS917573 BQJ917573:BQO917573 CAF917573:CAK917573 CKB917573:CKG917573 CTX917573:CUC917573 DDT917573:DDY917573 DNP917573:DNU917573 DXL917573:DXQ917573 EHH917573:EHM917573 ERD917573:ERI917573 FAZ917573:FBE917573 FKV917573:FLA917573 FUR917573:FUW917573 GEN917573:GES917573 GOJ917573:GOO917573 GYF917573:GYK917573 HIB917573:HIG917573 HRX917573:HSC917573 IBT917573:IBY917573 ILP917573:ILU917573 IVL917573:IVQ917573 JFH917573:JFM917573 JPD917573:JPI917573 JYZ917573:JZE917573 KIV917573:KJA917573 KSR917573:KSW917573 LCN917573:LCS917573 LMJ917573:LMO917573 LWF917573:LWK917573 MGB917573:MGG917573 MPX917573:MQC917573 MZT917573:MZY917573 NJP917573:NJU917573 NTL917573:NTQ917573 ODH917573:ODM917573 OND917573:ONI917573 OWZ917573:OXE917573 PGV917573:PHA917573 PQR917573:PQW917573 QAN917573:QAS917573 QKJ917573:QKO917573 QUF917573:QUK917573 REB917573:REG917573 RNX917573:ROC917573 RXT917573:RXY917573 SHP917573:SHU917573 SRL917573:SRQ917573 TBH917573:TBM917573 TLD917573:TLI917573 TUZ917573:TVE917573 UEV917573:UFA917573 UOR917573:UOW917573 UYN917573:UYS917573 VIJ917573:VIO917573 VSF917573:VSK917573 WCB917573:WCG917573 WLX917573:WMC917573 WVT917573:WVY917573 L983109:Q983109 JH983109:JM983109 TD983109:TI983109 ACZ983109:ADE983109 AMV983109:ANA983109 AWR983109:AWW983109 BGN983109:BGS983109 BQJ983109:BQO983109 CAF983109:CAK983109 CKB983109:CKG983109 CTX983109:CUC983109 DDT983109:DDY983109 DNP983109:DNU983109 DXL983109:DXQ983109 EHH983109:EHM983109 ERD983109:ERI983109 FAZ983109:FBE983109 FKV983109:FLA983109 FUR983109:FUW983109 GEN983109:GES983109 GOJ983109:GOO983109 GYF983109:GYK983109 HIB983109:HIG983109 HRX983109:HSC983109 IBT983109:IBY983109 ILP983109:ILU983109 IVL983109:IVQ983109 JFH983109:JFM983109 JPD983109:JPI983109 JYZ983109:JZE983109 KIV983109:KJA983109 KSR983109:KSW983109 LCN983109:LCS983109 LMJ983109:LMO983109 LWF983109:LWK983109 MGB983109:MGG983109 MPX983109:MQC983109 MZT983109:MZY983109 NJP983109:NJU983109 NTL983109:NTQ983109 ODH983109:ODM983109 OND983109:ONI983109 OWZ983109:OXE983109 PGV983109:PHA983109 PQR983109:PQW983109 QAN983109:QAS983109 QKJ983109:QKO983109 QUF983109:QUK983109 REB983109:REG983109 RNX983109:ROC983109 RXT983109:RXY983109 SHP983109:SHU983109 SRL983109:SRQ983109 TBH983109:TBM983109 TLD983109:TLI983109 TUZ983109:TVE983109 UEV983109:UFA983109 UOR983109:UOW983109 UYN983109:UYS983109 VIJ983109:VIO983109 VSF983109:VSK983109 WCB983109:WCG983109 WLX983109:WMC983109 WVT983109:WVY983109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zoomScaleNormal="100" zoomScaleSheetLayoutView="100" workbookViewId="0">
      <selection activeCell="Z5" sqref="Z5:AW6"/>
    </sheetView>
  </sheetViews>
  <sheetFormatPr defaultColWidth="1.8984375" defaultRowHeight="11.25" customHeight="1"/>
  <cols>
    <col min="1" max="16384" width="1.8984375" style="136"/>
  </cols>
  <sheetData>
    <row r="1" spans="1:50" s="133" customFormat="1" ht="11.25" customHeight="1">
      <c r="A1" s="132"/>
      <c r="B1" s="1529" t="s">
        <v>405</v>
      </c>
      <c r="C1" s="1529"/>
      <c r="D1" s="1529"/>
      <c r="E1" s="1529"/>
      <c r="F1" s="1529"/>
      <c r="G1" s="1529"/>
      <c r="H1" s="1529"/>
      <c r="I1" s="1529"/>
      <c r="J1" s="1529"/>
      <c r="K1" s="1529"/>
      <c r="L1" s="1529"/>
      <c r="M1" s="1529"/>
      <c r="N1" s="1529"/>
      <c r="O1" s="1529"/>
      <c r="P1" s="1529"/>
      <c r="Q1" s="1529"/>
      <c r="R1" s="1529"/>
      <c r="S1" s="1529"/>
      <c r="T1" s="1529"/>
      <c r="U1" s="1529"/>
      <c r="V1" s="1529"/>
      <c r="W1" s="1529"/>
      <c r="X1" s="1529"/>
      <c r="Y1" s="1529"/>
      <c r="Z1" s="1529"/>
      <c r="AA1" s="1529"/>
      <c r="AB1" s="1529"/>
      <c r="AC1" s="1529"/>
      <c r="AD1" s="1529"/>
      <c r="AE1" s="1529"/>
      <c r="AF1" s="1529"/>
      <c r="AG1" s="1529"/>
      <c r="AH1" s="1529"/>
      <c r="AI1" s="1529"/>
      <c r="AJ1" s="1529"/>
      <c r="AK1" s="132"/>
      <c r="AL1" s="132"/>
      <c r="AM1" s="132"/>
      <c r="AN1" s="132"/>
      <c r="AO1" s="132"/>
      <c r="AP1" s="132"/>
      <c r="AQ1" s="132"/>
      <c r="AR1" s="132"/>
      <c r="AS1" s="132"/>
      <c r="AT1" s="132"/>
      <c r="AU1" s="132"/>
      <c r="AV1" s="132"/>
      <c r="AW1" s="132"/>
      <c r="AX1" s="132"/>
    </row>
    <row r="2" spans="1:50" s="133" customFormat="1" ht="11.25" customHeight="1">
      <c r="A2" s="132"/>
      <c r="B2" s="1529"/>
      <c r="C2" s="1529"/>
      <c r="D2" s="1529"/>
      <c r="E2" s="1529"/>
      <c r="F2" s="1529"/>
      <c r="G2" s="1529"/>
      <c r="H2" s="1529"/>
      <c r="I2" s="1529"/>
      <c r="J2" s="1529"/>
      <c r="K2" s="1529"/>
      <c r="L2" s="1529"/>
      <c r="M2" s="1529"/>
      <c r="N2" s="1529"/>
      <c r="O2" s="1529"/>
      <c r="P2" s="1529"/>
      <c r="Q2" s="1529"/>
      <c r="R2" s="1529"/>
      <c r="S2" s="1529"/>
      <c r="T2" s="1529"/>
      <c r="U2" s="1529"/>
      <c r="V2" s="1529"/>
      <c r="W2" s="1529"/>
      <c r="X2" s="1529"/>
      <c r="Y2" s="1529"/>
      <c r="Z2" s="1529"/>
      <c r="AA2" s="1529"/>
      <c r="AB2" s="1529"/>
      <c r="AC2" s="1529"/>
      <c r="AD2" s="1529"/>
      <c r="AE2" s="1529"/>
      <c r="AF2" s="1529"/>
      <c r="AG2" s="1529"/>
      <c r="AH2" s="1529"/>
      <c r="AI2" s="1529"/>
      <c r="AJ2" s="1529"/>
      <c r="AK2" s="134"/>
      <c r="AL2" s="134"/>
      <c r="AM2" s="134"/>
      <c r="AN2" s="134"/>
      <c r="AO2" s="134"/>
      <c r="AP2" s="134"/>
      <c r="AQ2" s="134"/>
      <c r="AR2" s="134"/>
      <c r="AS2" s="134"/>
      <c r="AT2" s="134"/>
      <c r="AU2" s="135"/>
      <c r="AV2" s="135"/>
      <c r="AW2" s="135"/>
      <c r="AX2" s="132"/>
    </row>
    <row r="3" spans="1:50" ht="11.25" customHeight="1">
      <c r="A3" s="135"/>
      <c r="B3" s="135" t="s">
        <v>406</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row>
    <row r="4" spans="1:50" ht="11.25" customHeight="1">
      <c r="A4" s="135"/>
      <c r="B4" s="1530" t="s">
        <v>407</v>
      </c>
      <c r="C4" s="1530"/>
      <c r="D4" s="1530"/>
      <c r="E4" s="1530"/>
      <c r="F4" s="1530"/>
      <c r="G4" s="1530"/>
      <c r="H4" s="1530"/>
      <c r="I4" s="1530"/>
      <c r="J4" s="1530"/>
      <c r="K4" s="1530"/>
      <c r="L4" s="1530"/>
      <c r="M4" s="1530"/>
      <c r="N4" s="1530"/>
      <c r="O4" s="1530"/>
      <c r="P4" s="1530"/>
      <c r="Q4" s="1530"/>
      <c r="R4" s="1530"/>
      <c r="S4" s="1530"/>
      <c r="T4" s="1530"/>
      <c r="U4" s="1530"/>
      <c r="V4" s="1530"/>
      <c r="W4" s="1530"/>
      <c r="X4" s="1530"/>
      <c r="Y4" s="1530"/>
      <c r="Z4" s="1530" t="s">
        <v>408</v>
      </c>
      <c r="AA4" s="1530"/>
      <c r="AB4" s="1530"/>
      <c r="AC4" s="1530"/>
      <c r="AD4" s="1530"/>
      <c r="AE4" s="1530"/>
      <c r="AF4" s="1530"/>
      <c r="AG4" s="1530"/>
      <c r="AH4" s="1530"/>
      <c r="AI4" s="1530"/>
      <c r="AJ4" s="1530"/>
      <c r="AK4" s="1530"/>
      <c r="AL4" s="1530"/>
      <c r="AM4" s="1530"/>
      <c r="AN4" s="1530"/>
      <c r="AO4" s="1530"/>
      <c r="AP4" s="1530"/>
      <c r="AQ4" s="1530"/>
      <c r="AR4" s="1530"/>
      <c r="AS4" s="1530"/>
      <c r="AT4" s="1530"/>
      <c r="AU4" s="1530"/>
      <c r="AV4" s="1530"/>
      <c r="AW4" s="1530"/>
      <c r="AX4" s="135"/>
    </row>
    <row r="5" spans="1:50" ht="11.25" customHeight="1">
      <c r="A5" s="135"/>
      <c r="B5" s="1538"/>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c r="AD5" s="1538"/>
      <c r="AE5" s="1538"/>
      <c r="AF5" s="1538"/>
      <c r="AG5" s="1538"/>
      <c r="AH5" s="1538"/>
      <c r="AI5" s="1538"/>
      <c r="AJ5" s="1538"/>
      <c r="AK5" s="1538"/>
      <c r="AL5" s="1538"/>
      <c r="AM5" s="1538"/>
      <c r="AN5" s="1538"/>
      <c r="AO5" s="1538"/>
      <c r="AP5" s="1538"/>
      <c r="AQ5" s="1538"/>
      <c r="AR5" s="1538"/>
      <c r="AS5" s="1538"/>
      <c r="AT5" s="1538"/>
      <c r="AU5" s="1538"/>
      <c r="AV5" s="1538"/>
      <c r="AW5" s="1538"/>
      <c r="AX5" s="135"/>
    </row>
    <row r="6" spans="1:50" ht="11.25" customHeight="1">
      <c r="A6" s="135"/>
      <c r="B6" s="1538"/>
      <c r="C6" s="1538"/>
      <c r="D6" s="1538"/>
      <c r="E6" s="1538"/>
      <c r="F6" s="1538"/>
      <c r="G6" s="1538"/>
      <c r="H6" s="1538"/>
      <c r="I6" s="1538"/>
      <c r="J6" s="1538"/>
      <c r="K6" s="1538"/>
      <c r="L6" s="1538"/>
      <c r="M6" s="1538"/>
      <c r="N6" s="1538"/>
      <c r="O6" s="1538"/>
      <c r="P6" s="1538"/>
      <c r="Q6" s="1538"/>
      <c r="R6" s="1538"/>
      <c r="S6" s="1538"/>
      <c r="T6" s="1538"/>
      <c r="U6" s="1538"/>
      <c r="V6" s="1538"/>
      <c r="W6" s="1538"/>
      <c r="X6" s="1538"/>
      <c r="Y6" s="1538"/>
      <c r="Z6" s="1538"/>
      <c r="AA6" s="1538"/>
      <c r="AB6" s="1538"/>
      <c r="AC6" s="1538"/>
      <c r="AD6" s="1538"/>
      <c r="AE6" s="1538"/>
      <c r="AF6" s="1538"/>
      <c r="AG6" s="1538"/>
      <c r="AH6" s="1538"/>
      <c r="AI6" s="1538"/>
      <c r="AJ6" s="1538"/>
      <c r="AK6" s="1538"/>
      <c r="AL6" s="1538"/>
      <c r="AM6" s="1538"/>
      <c r="AN6" s="1538"/>
      <c r="AO6" s="1538"/>
      <c r="AP6" s="1538"/>
      <c r="AQ6" s="1538"/>
      <c r="AR6" s="1538"/>
      <c r="AS6" s="1538"/>
      <c r="AT6" s="1538"/>
      <c r="AU6" s="1538"/>
      <c r="AV6" s="1538"/>
      <c r="AW6" s="1538"/>
      <c r="AX6" s="135"/>
    </row>
    <row r="7" spans="1:50" ht="11.25" customHeight="1">
      <c r="A7" s="135"/>
      <c r="B7" s="1538"/>
      <c r="C7" s="1538"/>
      <c r="D7" s="1538"/>
      <c r="E7" s="1538"/>
      <c r="F7" s="1538"/>
      <c r="G7" s="1538"/>
      <c r="H7" s="1538"/>
      <c r="I7" s="1538"/>
      <c r="J7" s="1538"/>
      <c r="K7" s="1538"/>
      <c r="L7" s="1538"/>
      <c r="M7" s="1538"/>
      <c r="N7" s="1538"/>
      <c r="O7" s="1538"/>
      <c r="P7" s="1538"/>
      <c r="Q7" s="1538"/>
      <c r="R7" s="1538"/>
      <c r="S7" s="1538"/>
      <c r="T7" s="1538"/>
      <c r="U7" s="1538"/>
      <c r="V7" s="1538"/>
      <c r="W7" s="1538"/>
      <c r="X7" s="1538"/>
      <c r="Y7" s="1538"/>
      <c r="Z7" s="1538"/>
      <c r="AA7" s="1538"/>
      <c r="AB7" s="1538"/>
      <c r="AC7" s="1538"/>
      <c r="AD7" s="1538"/>
      <c r="AE7" s="1538"/>
      <c r="AF7" s="1538"/>
      <c r="AG7" s="1538"/>
      <c r="AH7" s="1538"/>
      <c r="AI7" s="1538"/>
      <c r="AJ7" s="1538"/>
      <c r="AK7" s="1538"/>
      <c r="AL7" s="1538"/>
      <c r="AM7" s="1538"/>
      <c r="AN7" s="1538"/>
      <c r="AO7" s="1538"/>
      <c r="AP7" s="1538"/>
      <c r="AQ7" s="1538"/>
      <c r="AR7" s="1538"/>
      <c r="AS7" s="1538"/>
      <c r="AT7" s="1538"/>
      <c r="AU7" s="1538"/>
      <c r="AV7" s="1538"/>
      <c r="AW7" s="1538"/>
      <c r="AX7" s="135"/>
    </row>
    <row r="8" spans="1:50" ht="11.25" customHeight="1">
      <c r="A8" s="135"/>
      <c r="B8" s="1538"/>
      <c r="C8" s="1538"/>
      <c r="D8" s="1538"/>
      <c r="E8" s="1538"/>
      <c r="F8" s="1538"/>
      <c r="G8" s="1538"/>
      <c r="H8" s="1538"/>
      <c r="I8" s="1538"/>
      <c r="J8" s="1538"/>
      <c r="K8" s="1538"/>
      <c r="L8" s="1538"/>
      <c r="M8" s="1538"/>
      <c r="N8" s="1538"/>
      <c r="O8" s="1538"/>
      <c r="P8" s="1538"/>
      <c r="Q8" s="1538"/>
      <c r="R8" s="1538"/>
      <c r="S8" s="1538"/>
      <c r="T8" s="1538"/>
      <c r="U8" s="1538"/>
      <c r="V8" s="1538"/>
      <c r="W8" s="1538"/>
      <c r="X8" s="1538"/>
      <c r="Y8" s="1538"/>
      <c r="Z8" s="1538"/>
      <c r="AA8" s="1538"/>
      <c r="AB8" s="1538"/>
      <c r="AC8" s="1538"/>
      <c r="AD8" s="1538"/>
      <c r="AE8" s="1538"/>
      <c r="AF8" s="1538"/>
      <c r="AG8" s="1538"/>
      <c r="AH8" s="1538"/>
      <c r="AI8" s="1538"/>
      <c r="AJ8" s="1538"/>
      <c r="AK8" s="1538"/>
      <c r="AL8" s="1538"/>
      <c r="AM8" s="1538"/>
      <c r="AN8" s="1538"/>
      <c r="AO8" s="1538"/>
      <c r="AP8" s="1538"/>
      <c r="AQ8" s="1538"/>
      <c r="AR8" s="1538"/>
      <c r="AS8" s="1538"/>
      <c r="AT8" s="1538"/>
      <c r="AU8" s="1538"/>
      <c r="AV8" s="1538"/>
      <c r="AW8" s="1538"/>
      <c r="AX8" s="135"/>
    </row>
    <row r="9" spans="1:50" ht="11.25" customHeight="1">
      <c r="A9" s="135"/>
      <c r="B9" s="1511"/>
      <c r="C9" s="1512"/>
      <c r="D9" s="1512"/>
      <c r="E9" s="1512"/>
      <c r="F9" s="1512"/>
      <c r="G9" s="1512"/>
      <c r="H9" s="1512"/>
      <c r="I9" s="1512"/>
      <c r="J9" s="1512"/>
      <c r="K9" s="1512"/>
      <c r="L9" s="1512"/>
      <c r="M9" s="1512"/>
      <c r="N9" s="1512"/>
      <c r="O9" s="1512"/>
      <c r="P9" s="1512"/>
      <c r="Q9" s="1512"/>
      <c r="R9" s="1512"/>
      <c r="S9" s="1512"/>
      <c r="T9" s="1512"/>
      <c r="U9" s="1512"/>
      <c r="V9" s="1512"/>
      <c r="W9" s="1512"/>
      <c r="X9" s="1512"/>
      <c r="Y9" s="1515"/>
      <c r="Z9" s="1511"/>
      <c r="AA9" s="1512"/>
      <c r="AB9" s="1512"/>
      <c r="AC9" s="1512"/>
      <c r="AD9" s="1512"/>
      <c r="AE9" s="1512"/>
      <c r="AF9" s="1512"/>
      <c r="AG9" s="1512"/>
      <c r="AH9" s="1512"/>
      <c r="AI9" s="1512"/>
      <c r="AJ9" s="1512"/>
      <c r="AK9" s="1512"/>
      <c r="AL9" s="1512"/>
      <c r="AM9" s="1512"/>
      <c r="AN9" s="1512"/>
      <c r="AO9" s="1512"/>
      <c r="AP9" s="1512"/>
      <c r="AQ9" s="1512"/>
      <c r="AR9" s="1512"/>
      <c r="AS9" s="1512"/>
      <c r="AT9" s="1512"/>
      <c r="AU9" s="1512"/>
      <c r="AV9" s="1512"/>
      <c r="AW9" s="1515"/>
      <c r="AX9" s="135"/>
    </row>
    <row r="10" spans="1:50" ht="11.25" customHeight="1">
      <c r="A10" s="135"/>
      <c r="B10" s="1513"/>
      <c r="C10" s="1514"/>
      <c r="D10" s="1514"/>
      <c r="E10" s="1514"/>
      <c r="F10" s="1514"/>
      <c r="G10" s="1514"/>
      <c r="H10" s="1514"/>
      <c r="I10" s="1514"/>
      <c r="J10" s="1514"/>
      <c r="K10" s="1514"/>
      <c r="L10" s="1514"/>
      <c r="M10" s="1514"/>
      <c r="N10" s="1514"/>
      <c r="O10" s="1514"/>
      <c r="P10" s="1514"/>
      <c r="Q10" s="1514"/>
      <c r="R10" s="1514"/>
      <c r="S10" s="1514"/>
      <c r="T10" s="1514"/>
      <c r="U10" s="1514"/>
      <c r="V10" s="1514"/>
      <c r="W10" s="1514"/>
      <c r="X10" s="1514"/>
      <c r="Y10" s="1516"/>
      <c r="Z10" s="1513"/>
      <c r="AA10" s="1514"/>
      <c r="AB10" s="1514"/>
      <c r="AC10" s="1514"/>
      <c r="AD10" s="1514"/>
      <c r="AE10" s="1514"/>
      <c r="AF10" s="1514"/>
      <c r="AG10" s="1514"/>
      <c r="AH10" s="1514"/>
      <c r="AI10" s="1514"/>
      <c r="AJ10" s="1514"/>
      <c r="AK10" s="1514"/>
      <c r="AL10" s="1514"/>
      <c r="AM10" s="1514"/>
      <c r="AN10" s="1514"/>
      <c r="AO10" s="1514"/>
      <c r="AP10" s="1514"/>
      <c r="AQ10" s="1514"/>
      <c r="AR10" s="1514"/>
      <c r="AS10" s="1514"/>
      <c r="AT10" s="1514"/>
      <c r="AU10" s="1514"/>
      <c r="AV10" s="1514"/>
      <c r="AW10" s="1516"/>
      <c r="AX10" s="135"/>
    </row>
    <row r="11" spans="1:50" ht="11.25" customHeight="1">
      <c r="A11" s="135"/>
      <c r="B11" s="1511"/>
      <c r="C11" s="1512"/>
      <c r="D11" s="1512"/>
      <c r="E11" s="1512"/>
      <c r="F11" s="1512"/>
      <c r="G11" s="1512"/>
      <c r="H11" s="1512"/>
      <c r="I11" s="1512"/>
      <c r="J11" s="1512"/>
      <c r="K11" s="1512"/>
      <c r="L11" s="1512"/>
      <c r="M11" s="1512"/>
      <c r="N11" s="1512"/>
      <c r="O11" s="1512"/>
      <c r="P11" s="1512"/>
      <c r="Q11" s="1512"/>
      <c r="R11" s="1512"/>
      <c r="S11" s="1512"/>
      <c r="T11" s="1512"/>
      <c r="U11" s="1512"/>
      <c r="V11" s="1512"/>
      <c r="W11" s="1512"/>
      <c r="X11" s="1512"/>
      <c r="Y11" s="1515"/>
      <c r="Z11" s="1511"/>
      <c r="AA11" s="1512"/>
      <c r="AB11" s="1512"/>
      <c r="AC11" s="1512"/>
      <c r="AD11" s="1512"/>
      <c r="AE11" s="1512"/>
      <c r="AF11" s="1512"/>
      <c r="AG11" s="1512"/>
      <c r="AH11" s="1512"/>
      <c r="AI11" s="1512"/>
      <c r="AJ11" s="1512"/>
      <c r="AK11" s="1512"/>
      <c r="AL11" s="1512"/>
      <c r="AM11" s="1512"/>
      <c r="AN11" s="1512"/>
      <c r="AO11" s="1512"/>
      <c r="AP11" s="1512"/>
      <c r="AQ11" s="1512"/>
      <c r="AR11" s="1512"/>
      <c r="AS11" s="1512"/>
      <c r="AT11" s="1512"/>
      <c r="AU11" s="1512"/>
      <c r="AV11" s="1512"/>
      <c r="AW11" s="1515"/>
      <c r="AX11" s="135"/>
    </row>
    <row r="12" spans="1:50" ht="11.25" customHeight="1">
      <c r="A12" s="135"/>
      <c r="B12" s="1513"/>
      <c r="C12" s="1514"/>
      <c r="D12" s="1514"/>
      <c r="E12" s="1514"/>
      <c r="F12" s="1514"/>
      <c r="G12" s="1514"/>
      <c r="H12" s="1514"/>
      <c r="I12" s="1514"/>
      <c r="J12" s="1514"/>
      <c r="K12" s="1514"/>
      <c r="L12" s="1514"/>
      <c r="M12" s="1514"/>
      <c r="N12" s="1514"/>
      <c r="O12" s="1514"/>
      <c r="P12" s="1514"/>
      <c r="Q12" s="1514"/>
      <c r="R12" s="1514"/>
      <c r="S12" s="1514"/>
      <c r="T12" s="1514"/>
      <c r="U12" s="1514"/>
      <c r="V12" s="1514"/>
      <c r="W12" s="1514"/>
      <c r="X12" s="1514"/>
      <c r="Y12" s="1516"/>
      <c r="Z12" s="1513"/>
      <c r="AA12" s="1514"/>
      <c r="AB12" s="1514"/>
      <c r="AC12" s="1514"/>
      <c r="AD12" s="1514"/>
      <c r="AE12" s="1514"/>
      <c r="AF12" s="1514"/>
      <c r="AG12" s="1514"/>
      <c r="AH12" s="1514"/>
      <c r="AI12" s="1514"/>
      <c r="AJ12" s="1514"/>
      <c r="AK12" s="1514"/>
      <c r="AL12" s="1514"/>
      <c r="AM12" s="1514"/>
      <c r="AN12" s="1514"/>
      <c r="AO12" s="1514"/>
      <c r="AP12" s="1514"/>
      <c r="AQ12" s="1514"/>
      <c r="AR12" s="1514"/>
      <c r="AS12" s="1514"/>
      <c r="AT12" s="1514"/>
      <c r="AU12" s="1514"/>
      <c r="AV12" s="1514"/>
      <c r="AW12" s="1516"/>
      <c r="AX12" s="135"/>
    </row>
    <row r="13" spans="1:50" ht="11.25" customHeight="1">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row>
    <row r="14" spans="1:50" ht="11.25" customHeight="1">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row>
    <row r="15" spans="1:50" s="133" customFormat="1" ht="11.25" customHeight="1">
      <c r="A15" s="132"/>
      <c r="B15" s="1529" t="s">
        <v>409</v>
      </c>
      <c r="C15" s="1529"/>
      <c r="D15" s="1529"/>
      <c r="E15" s="1529"/>
      <c r="F15" s="1529"/>
      <c r="G15" s="1529"/>
      <c r="H15" s="1529"/>
      <c r="I15" s="1529"/>
      <c r="J15" s="1529"/>
      <c r="K15" s="1529"/>
      <c r="L15" s="1529"/>
      <c r="M15" s="1529"/>
      <c r="N15" s="1529"/>
      <c r="O15" s="1529"/>
      <c r="P15" s="1529"/>
      <c r="Q15" s="1529"/>
      <c r="R15" s="1529"/>
      <c r="S15" s="1529"/>
      <c r="T15" s="1529"/>
      <c r="U15" s="1529"/>
      <c r="V15" s="1529"/>
      <c r="W15" s="1529"/>
      <c r="X15" s="1529"/>
      <c r="Y15" s="1529"/>
      <c r="Z15" s="1529"/>
      <c r="AA15" s="1529"/>
      <c r="AB15" s="1529"/>
      <c r="AC15" s="1529"/>
      <c r="AD15" s="1529"/>
      <c r="AE15" s="1529"/>
      <c r="AF15" s="1529"/>
      <c r="AG15" s="1529"/>
      <c r="AH15" s="1529"/>
      <c r="AI15" s="1529"/>
      <c r="AJ15" s="1529"/>
      <c r="AK15" s="132"/>
      <c r="AL15" s="132"/>
      <c r="AM15" s="132"/>
      <c r="AN15" s="132"/>
      <c r="AO15" s="132"/>
      <c r="AP15" s="132"/>
      <c r="AQ15" s="132"/>
      <c r="AR15" s="132"/>
      <c r="AS15" s="132"/>
      <c r="AT15" s="132"/>
      <c r="AU15" s="132"/>
      <c r="AV15" s="132"/>
      <c r="AW15" s="132"/>
      <c r="AX15" s="132"/>
    </row>
    <row r="16" spans="1:50" s="133" customFormat="1" ht="11.25" customHeight="1">
      <c r="A16" s="132"/>
      <c r="B16" s="1529"/>
      <c r="C16" s="1529"/>
      <c r="D16" s="1529"/>
      <c r="E16" s="1529"/>
      <c r="F16" s="1529"/>
      <c r="G16" s="1529"/>
      <c r="H16" s="1529"/>
      <c r="I16" s="1529"/>
      <c r="J16" s="1529"/>
      <c r="K16" s="1529"/>
      <c r="L16" s="1529"/>
      <c r="M16" s="1529"/>
      <c r="N16" s="1529"/>
      <c r="O16" s="1529"/>
      <c r="P16" s="1529"/>
      <c r="Q16" s="1529"/>
      <c r="R16" s="1529"/>
      <c r="S16" s="1529"/>
      <c r="T16" s="1529"/>
      <c r="U16" s="1529"/>
      <c r="V16" s="1529"/>
      <c r="W16" s="1529"/>
      <c r="X16" s="1529"/>
      <c r="Y16" s="1529"/>
      <c r="Z16" s="1529"/>
      <c r="AA16" s="1529"/>
      <c r="AB16" s="1529"/>
      <c r="AC16" s="1529"/>
      <c r="AD16" s="1529"/>
      <c r="AE16" s="1529"/>
      <c r="AF16" s="1529"/>
      <c r="AG16" s="1529"/>
      <c r="AH16" s="1529"/>
      <c r="AI16" s="1529"/>
      <c r="AJ16" s="1529"/>
      <c r="AK16" s="134"/>
      <c r="AL16" s="134"/>
      <c r="AM16" s="134"/>
      <c r="AN16" s="134"/>
      <c r="AO16" s="134"/>
      <c r="AP16" s="134"/>
      <c r="AQ16" s="134"/>
      <c r="AR16" s="134"/>
      <c r="AS16" s="134"/>
      <c r="AT16" s="134"/>
      <c r="AU16" s="135"/>
      <c r="AV16" s="135"/>
      <c r="AW16" s="135"/>
      <c r="AX16" s="132"/>
    </row>
    <row r="17" spans="1:50" ht="11.25" customHeight="1">
      <c r="A17" s="135"/>
      <c r="B17" s="1507" t="s">
        <v>410</v>
      </c>
      <c r="C17" s="1508"/>
      <c r="D17" s="1508"/>
      <c r="E17" s="1508"/>
      <c r="F17" s="1508"/>
      <c r="G17" s="1508"/>
      <c r="H17" s="1508"/>
      <c r="I17" s="1508"/>
      <c r="J17" s="1508"/>
      <c r="K17" s="1508"/>
      <c r="L17" s="1508"/>
      <c r="M17" s="1519"/>
      <c r="N17" s="1531" t="s">
        <v>654</v>
      </c>
      <c r="O17" s="1532"/>
      <c r="P17" s="1532"/>
      <c r="Q17" s="1532"/>
      <c r="R17" s="1532"/>
      <c r="S17" s="1539"/>
      <c r="T17" s="1540"/>
      <c r="U17" s="1540"/>
      <c r="V17" s="1540"/>
      <c r="W17" s="1521" t="s">
        <v>411</v>
      </c>
      <c r="X17" s="1521"/>
      <c r="Y17" s="1522"/>
      <c r="Z17" s="1531" t="s">
        <v>655</v>
      </c>
      <c r="AA17" s="1532"/>
      <c r="AB17" s="1532"/>
      <c r="AC17" s="1532"/>
      <c r="AD17" s="1532"/>
      <c r="AE17" s="1539"/>
      <c r="AF17" s="1540"/>
      <c r="AG17" s="1540"/>
      <c r="AH17" s="1540"/>
      <c r="AI17" s="1521" t="s">
        <v>411</v>
      </c>
      <c r="AJ17" s="1521"/>
      <c r="AK17" s="1522"/>
      <c r="AL17" s="135"/>
    </row>
    <row r="18" spans="1:50" ht="11.25" customHeight="1">
      <c r="A18" s="135"/>
      <c r="B18" s="1509"/>
      <c r="C18" s="1510"/>
      <c r="D18" s="1510"/>
      <c r="E18" s="1510"/>
      <c r="F18" s="1510"/>
      <c r="G18" s="1510"/>
      <c r="H18" s="1510"/>
      <c r="I18" s="1510"/>
      <c r="J18" s="1510"/>
      <c r="K18" s="1510"/>
      <c r="L18" s="1510"/>
      <c r="M18" s="1520"/>
      <c r="N18" s="1536"/>
      <c r="O18" s="1537"/>
      <c r="P18" s="1537"/>
      <c r="Q18" s="1537"/>
      <c r="R18" s="1537"/>
      <c r="S18" s="1541"/>
      <c r="T18" s="1542"/>
      <c r="U18" s="1542"/>
      <c r="V18" s="1542"/>
      <c r="W18" s="1523"/>
      <c r="X18" s="1523"/>
      <c r="Y18" s="1524"/>
      <c r="Z18" s="1536"/>
      <c r="AA18" s="1537"/>
      <c r="AB18" s="1537"/>
      <c r="AC18" s="1537"/>
      <c r="AD18" s="1537"/>
      <c r="AE18" s="1541"/>
      <c r="AF18" s="1542"/>
      <c r="AG18" s="1542"/>
      <c r="AH18" s="1542"/>
      <c r="AI18" s="1523"/>
      <c r="AJ18" s="1523"/>
      <c r="AK18" s="1524"/>
      <c r="AL18" s="135"/>
    </row>
    <row r="19" spans="1:50" ht="11.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row>
    <row r="20" spans="1:50" ht="11.25" customHeight="1">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row>
    <row r="21" spans="1:50" s="133" customFormat="1" ht="11.25" customHeight="1">
      <c r="A21" s="132"/>
      <c r="B21" s="1529" t="s">
        <v>412</v>
      </c>
      <c r="C21" s="1529"/>
      <c r="D21" s="1529"/>
      <c r="E21" s="1529"/>
      <c r="F21" s="1529"/>
      <c r="G21" s="1529"/>
      <c r="H21" s="1529"/>
      <c r="I21" s="1529"/>
      <c r="J21" s="1529"/>
      <c r="K21" s="1529"/>
      <c r="L21" s="1529"/>
      <c r="M21" s="1529"/>
      <c r="N21" s="1529"/>
      <c r="O21" s="1529"/>
      <c r="P21" s="1529"/>
      <c r="Q21" s="1529"/>
      <c r="R21" s="1529"/>
      <c r="S21" s="1529"/>
      <c r="T21" s="1529"/>
      <c r="U21" s="1529"/>
      <c r="V21" s="1529"/>
      <c r="W21" s="1529"/>
      <c r="X21" s="1529"/>
      <c r="Y21" s="1529"/>
      <c r="Z21" s="1529"/>
      <c r="AA21" s="1529"/>
      <c r="AB21" s="1529"/>
      <c r="AC21" s="1529"/>
      <c r="AD21" s="1529"/>
      <c r="AE21" s="1529"/>
      <c r="AF21" s="1529"/>
      <c r="AG21" s="1529"/>
      <c r="AH21" s="1529"/>
      <c r="AI21" s="1529"/>
      <c r="AJ21" s="1529"/>
      <c r="AK21" s="132"/>
      <c r="AL21" s="132"/>
      <c r="AM21" s="132"/>
      <c r="AN21" s="132"/>
      <c r="AO21" s="132"/>
      <c r="AP21" s="132"/>
      <c r="AQ21" s="132"/>
      <c r="AR21" s="132"/>
      <c r="AS21" s="132"/>
      <c r="AT21" s="132"/>
      <c r="AU21" s="132"/>
      <c r="AV21" s="132"/>
      <c r="AW21" s="132"/>
      <c r="AX21" s="132"/>
    </row>
    <row r="22" spans="1:50" s="133" customFormat="1" ht="11.25" customHeight="1">
      <c r="A22" s="132"/>
      <c r="B22" s="1529"/>
      <c r="C22" s="1529"/>
      <c r="D22" s="1529"/>
      <c r="E22" s="1529"/>
      <c r="F22" s="1529"/>
      <c r="G22" s="1529"/>
      <c r="H22" s="1529"/>
      <c r="I22" s="1529"/>
      <c r="J22" s="1529"/>
      <c r="K22" s="1529"/>
      <c r="L22" s="1529"/>
      <c r="M22" s="1529"/>
      <c r="N22" s="1529"/>
      <c r="O22" s="1529"/>
      <c r="P22" s="1529"/>
      <c r="Q22" s="1529"/>
      <c r="R22" s="1529"/>
      <c r="S22" s="1529"/>
      <c r="T22" s="1529"/>
      <c r="U22" s="1529"/>
      <c r="V22" s="1529"/>
      <c r="W22" s="1529"/>
      <c r="X22" s="1529"/>
      <c r="Y22" s="1529"/>
      <c r="Z22" s="1529"/>
      <c r="AA22" s="1529"/>
      <c r="AB22" s="1529"/>
      <c r="AC22" s="1529"/>
      <c r="AD22" s="1529"/>
      <c r="AE22" s="1529"/>
      <c r="AF22" s="1529"/>
      <c r="AG22" s="1529"/>
      <c r="AH22" s="1529"/>
      <c r="AI22" s="1529"/>
      <c r="AJ22" s="1529"/>
      <c r="AK22" s="134"/>
      <c r="AL22" s="134"/>
      <c r="AM22" s="134"/>
      <c r="AN22" s="134"/>
      <c r="AO22" s="134"/>
      <c r="AP22" s="134"/>
      <c r="AQ22" s="134"/>
      <c r="AR22" s="134"/>
      <c r="AS22" s="134"/>
      <c r="AT22" s="134"/>
      <c r="AU22" s="135"/>
      <c r="AV22" s="135"/>
      <c r="AW22" s="135"/>
      <c r="AX22" s="132"/>
    </row>
    <row r="23" spans="1:50" ht="11.25" customHeight="1">
      <c r="A23" s="135"/>
      <c r="B23" s="1530" t="s">
        <v>413</v>
      </c>
      <c r="C23" s="1530"/>
      <c r="D23" s="1530"/>
      <c r="E23" s="1530"/>
      <c r="F23" s="1530"/>
      <c r="G23" s="1530"/>
      <c r="H23" s="1530"/>
      <c r="I23" s="1530"/>
      <c r="J23" s="1507" t="s">
        <v>414</v>
      </c>
      <c r="K23" s="1508"/>
      <c r="L23" s="1508"/>
      <c r="M23" s="1508"/>
      <c r="N23" s="1508"/>
      <c r="O23" s="1508"/>
      <c r="P23" s="1508"/>
      <c r="Q23" s="1508"/>
      <c r="R23" s="1519"/>
      <c r="S23" s="1531" t="s">
        <v>579</v>
      </c>
      <c r="T23" s="1532"/>
      <c r="U23" s="1532"/>
      <c r="V23" s="1532"/>
      <c r="W23" s="1532"/>
      <c r="X23" s="1532"/>
      <c r="Y23" s="1532"/>
      <c r="Z23" s="1532"/>
      <c r="AA23" s="1533"/>
      <c r="AB23" s="1507" t="s">
        <v>415</v>
      </c>
      <c r="AC23" s="1508"/>
      <c r="AD23" s="1508"/>
      <c r="AE23" s="1508"/>
      <c r="AF23" s="1508"/>
      <c r="AG23" s="1508"/>
      <c r="AH23" s="1519"/>
      <c r="AI23" s="135"/>
      <c r="AJ23" s="135"/>
      <c r="AK23" s="135"/>
      <c r="AL23" s="135"/>
      <c r="AM23" s="135"/>
      <c r="AN23" s="135"/>
      <c r="AO23" s="135"/>
      <c r="AP23" s="135"/>
      <c r="AQ23" s="135"/>
      <c r="AR23" s="135"/>
      <c r="AS23" s="135"/>
      <c r="AT23" s="135"/>
      <c r="AU23" s="135"/>
      <c r="AV23" s="135"/>
      <c r="AW23" s="135"/>
      <c r="AX23" s="135"/>
    </row>
    <row r="24" spans="1:50" ht="11.25" customHeight="1">
      <c r="A24" s="135"/>
      <c r="B24" s="1530"/>
      <c r="C24" s="1530"/>
      <c r="D24" s="1530"/>
      <c r="E24" s="1530"/>
      <c r="F24" s="1530"/>
      <c r="G24" s="1530"/>
      <c r="H24" s="1530"/>
      <c r="I24" s="1530"/>
      <c r="J24" s="1509"/>
      <c r="K24" s="1510"/>
      <c r="L24" s="1510"/>
      <c r="M24" s="1510"/>
      <c r="N24" s="1510"/>
      <c r="O24" s="1510"/>
      <c r="P24" s="1510"/>
      <c r="Q24" s="1510"/>
      <c r="R24" s="1520"/>
      <c r="S24" s="346" t="s">
        <v>516</v>
      </c>
      <c r="T24" s="1534" t="e">
        <f>EDATE(運営指導予定日・添付書類一覧!$Q$2,-2)</f>
        <v>#NUM!</v>
      </c>
      <c r="U24" s="1534"/>
      <c r="V24" s="1534"/>
      <c r="W24" s="1534"/>
      <c r="X24" s="1534"/>
      <c r="Y24" s="1535" t="s">
        <v>590</v>
      </c>
      <c r="Z24" s="1535"/>
      <c r="AA24" s="347" t="s">
        <v>518</v>
      </c>
      <c r="AB24" s="1509"/>
      <c r="AC24" s="1510"/>
      <c r="AD24" s="1510"/>
      <c r="AE24" s="1510"/>
      <c r="AF24" s="1510"/>
      <c r="AG24" s="1510"/>
      <c r="AH24" s="1520"/>
      <c r="AI24" s="135"/>
      <c r="AJ24" s="135"/>
      <c r="AK24" s="135"/>
      <c r="AL24" s="135"/>
      <c r="AM24" s="135"/>
      <c r="AN24" s="135"/>
      <c r="AO24" s="135"/>
      <c r="AP24" s="135"/>
      <c r="AQ24" s="135"/>
      <c r="AR24" s="135"/>
      <c r="AS24" s="135"/>
      <c r="AT24" s="135"/>
      <c r="AU24" s="135"/>
      <c r="AV24" s="135"/>
      <c r="AW24" s="135"/>
      <c r="AX24" s="135"/>
    </row>
    <row r="25" spans="1:50" ht="11.25" customHeight="1">
      <c r="A25" s="135"/>
      <c r="B25" s="1507" t="s">
        <v>416</v>
      </c>
      <c r="C25" s="1508"/>
      <c r="D25" s="1508"/>
      <c r="E25" s="1508"/>
      <c r="F25" s="1508"/>
      <c r="G25" s="1508"/>
      <c r="H25" s="1508"/>
      <c r="I25" s="1519"/>
      <c r="J25" s="1512"/>
      <c r="K25" s="1512"/>
      <c r="L25" s="1512"/>
      <c r="M25" s="1512"/>
      <c r="N25" s="1512"/>
      <c r="O25" s="1512"/>
      <c r="P25" s="1525" t="s">
        <v>417</v>
      </c>
      <c r="Q25" s="1525"/>
      <c r="R25" s="1526"/>
      <c r="S25" s="1512"/>
      <c r="T25" s="1512"/>
      <c r="U25" s="1512"/>
      <c r="V25" s="1512"/>
      <c r="W25" s="1512"/>
      <c r="X25" s="1512"/>
      <c r="Y25" s="1525" t="s">
        <v>417</v>
      </c>
      <c r="Z25" s="1525"/>
      <c r="AA25" s="1526"/>
      <c r="AB25" s="1512"/>
      <c r="AC25" s="1512"/>
      <c r="AD25" s="1512"/>
      <c r="AE25" s="1512"/>
      <c r="AF25" s="1512"/>
      <c r="AG25" s="1512"/>
      <c r="AH25" s="1515"/>
      <c r="AI25" s="135"/>
      <c r="AJ25" s="135"/>
      <c r="AK25" s="135"/>
      <c r="AL25" s="135"/>
      <c r="AM25" s="135"/>
      <c r="AN25" s="135"/>
      <c r="AO25" s="135"/>
      <c r="AP25" s="135"/>
      <c r="AQ25" s="135"/>
      <c r="AR25" s="135"/>
      <c r="AS25" s="135"/>
      <c r="AT25" s="135"/>
      <c r="AU25" s="135"/>
      <c r="AV25" s="135"/>
      <c r="AW25" s="135"/>
      <c r="AX25" s="135"/>
    </row>
    <row r="26" spans="1:50" ht="11.25" customHeight="1">
      <c r="A26" s="135"/>
      <c r="B26" s="1509"/>
      <c r="C26" s="1510"/>
      <c r="D26" s="1510"/>
      <c r="E26" s="1510"/>
      <c r="F26" s="1510"/>
      <c r="G26" s="1510"/>
      <c r="H26" s="1510"/>
      <c r="I26" s="1520"/>
      <c r="J26" s="1514"/>
      <c r="K26" s="1514"/>
      <c r="L26" s="1514"/>
      <c r="M26" s="1514"/>
      <c r="N26" s="1514"/>
      <c r="O26" s="1514"/>
      <c r="P26" s="1527"/>
      <c r="Q26" s="1527"/>
      <c r="R26" s="1528"/>
      <c r="S26" s="1514"/>
      <c r="T26" s="1514"/>
      <c r="U26" s="1514"/>
      <c r="V26" s="1514"/>
      <c r="W26" s="1514"/>
      <c r="X26" s="1514"/>
      <c r="Y26" s="1527"/>
      <c r="Z26" s="1527"/>
      <c r="AA26" s="1528"/>
      <c r="AB26" s="1514"/>
      <c r="AC26" s="1514"/>
      <c r="AD26" s="1514"/>
      <c r="AE26" s="1514"/>
      <c r="AF26" s="1514"/>
      <c r="AG26" s="1514"/>
      <c r="AH26" s="1516"/>
      <c r="AI26" s="135"/>
      <c r="AJ26" s="135"/>
      <c r="AK26" s="135"/>
      <c r="AL26" s="135"/>
      <c r="AM26" s="135"/>
      <c r="AN26" s="135"/>
      <c r="AO26" s="135"/>
      <c r="AP26" s="135"/>
      <c r="AQ26" s="135"/>
      <c r="AR26" s="135"/>
      <c r="AS26" s="135"/>
      <c r="AT26" s="135"/>
      <c r="AU26" s="135"/>
      <c r="AV26" s="135"/>
      <c r="AW26" s="135"/>
      <c r="AX26" s="135"/>
    </row>
    <row r="27" spans="1:50" ht="11.25" customHeight="1">
      <c r="A27" s="135"/>
      <c r="B27" s="1507" t="s">
        <v>418</v>
      </c>
      <c r="C27" s="1508"/>
      <c r="D27" s="1508"/>
      <c r="E27" s="1508"/>
      <c r="F27" s="1508"/>
      <c r="G27" s="1508"/>
      <c r="H27" s="1508"/>
      <c r="I27" s="1519"/>
      <c r="J27" s="1512"/>
      <c r="K27" s="1512"/>
      <c r="L27" s="1512"/>
      <c r="M27" s="1512"/>
      <c r="N27" s="1512"/>
      <c r="O27" s="1512"/>
      <c r="P27" s="1525" t="s">
        <v>419</v>
      </c>
      <c r="Q27" s="1525"/>
      <c r="R27" s="1526"/>
      <c r="S27" s="1512"/>
      <c r="T27" s="1512"/>
      <c r="U27" s="1512"/>
      <c r="V27" s="1512"/>
      <c r="W27" s="1512"/>
      <c r="X27" s="1512"/>
      <c r="Y27" s="1525" t="s">
        <v>419</v>
      </c>
      <c r="Z27" s="1525"/>
      <c r="AA27" s="1526"/>
      <c r="AB27" s="1512"/>
      <c r="AC27" s="1512"/>
      <c r="AD27" s="1512"/>
      <c r="AE27" s="1512"/>
      <c r="AF27" s="1512"/>
      <c r="AG27" s="1512"/>
      <c r="AH27" s="1515"/>
      <c r="AI27" s="135"/>
      <c r="AJ27" s="135"/>
      <c r="AK27" s="135"/>
      <c r="AL27" s="135"/>
      <c r="AM27" s="135"/>
      <c r="AN27" s="135"/>
      <c r="AO27" s="135"/>
      <c r="AP27" s="135"/>
      <c r="AQ27" s="135"/>
      <c r="AR27" s="135"/>
      <c r="AS27" s="135"/>
      <c r="AT27" s="135"/>
      <c r="AU27" s="135"/>
      <c r="AV27" s="135"/>
      <c r="AW27" s="135"/>
      <c r="AX27" s="135"/>
    </row>
    <row r="28" spans="1:50" ht="11.25" customHeight="1">
      <c r="A28" s="135"/>
      <c r="B28" s="1509"/>
      <c r="C28" s="1510"/>
      <c r="D28" s="1510"/>
      <c r="E28" s="1510"/>
      <c r="F28" s="1510"/>
      <c r="G28" s="1510"/>
      <c r="H28" s="1510"/>
      <c r="I28" s="1520"/>
      <c r="J28" s="1514"/>
      <c r="K28" s="1514"/>
      <c r="L28" s="1514"/>
      <c r="M28" s="1514"/>
      <c r="N28" s="1514"/>
      <c r="O28" s="1514"/>
      <c r="P28" s="1527"/>
      <c r="Q28" s="1527"/>
      <c r="R28" s="1528"/>
      <c r="S28" s="1514"/>
      <c r="T28" s="1514"/>
      <c r="U28" s="1514"/>
      <c r="V28" s="1514"/>
      <c r="W28" s="1514"/>
      <c r="X28" s="1514"/>
      <c r="Y28" s="1527"/>
      <c r="Z28" s="1527"/>
      <c r="AA28" s="1528"/>
      <c r="AB28" s="1514"/>
      <c r="AC28" s="1514"/>
      <c r="AD28" s="1514"/>
      <c r="AE28" s="1514"/>
      <c r="AF28" s="1514"/>
      <c r="AG28" s="1514"/>
      <c r="AH28" s="1516"/>
      <c r="AI28" s="135"/>
      <c r="AJ28" s="135"/>
      <c r="AK28" s="135"/>
      <c r="AL28" s="135"/>
      <c r="AM28" s="135"/>
      <c r="AN28" s="135"/>
      <c r="AO28" s="135"/>
      <c r="AP28" s="135"/>
      <c r="AQ28" s="135"/>
      <c r="AR28" s="135"/>
      <c r="AS28" s="135"/>
      <c r="AT28" s="135"/>
      <c r="AU28" s="135"/>
      <c r="AV28" s="135"/>
      <c r="AW28" s="135"/>
      <c r="AX28" s="135"/>
    </row>
    <row r="29" spans="1:50" ht="11.25" customHeight="1">
      <c r="A29" s="135"/>
      <c r="B29" s="1507" t="s">
        <v>420</v>
      </c>
      <c r="C29" s="1508"/>
      <c r="D29" s="1508"/>
      <c r="E29" s="1508"/>
      <c r="F29" s="1508"/>
      <c r="G29" s="1508"/>
      <c r="H29" s="1508"/>
      <c r="I29" s="1519"/>
      <c r="J29" s="1512"/>
      <c r="K29" s="1512"/>
      <c r="L29" s="1512"/>
      <c r="M29" s="1512"/>
      <c r="N29" s="1512"/>
      <c r="O29" s="1512"/>
      <c r="P29" s="1525" t="s">
        <v>419</v>
      </c>
      <c r="Q29" s="1525"/>
      <c r="R29" s="1526"/>
      <c r="S29" s="1512"/>
      <c r="T29" s="1512"/>
      <c r="U29" s="1512"/>
      <c r="V29" s="1512"/>
      <c r="W29" s="1512"/>
      <c r="X29" s="1512"/>
      <c r="Y29" s="1525" t="s">
        <v>419</v>
      </c>
      <c r="Z29" s="1525"/>
      <c r="AA29" s="1526"/>
      <c r="AB29" s="1512"/>
      <c r="AC29" s="1512"/>
      <c r="AD29" s="1512"/>
      <c r="AE29" s="1512"/>
      <c r="AF29" s="1512"/>
      <c r="AG29" s="1512"/>
      <c r="AH29" s="1515"/>
      <c r="AI29" s="135"/>
      <c r="AJ29" s="135"/>
      <c r="AK29" s="135"/>
      <c r="AL29" s="135"/>
      <c r="AM29" s="135"/>
      <c r="AN29" s="135"/>
      <c r="AO29" s="135"/>
      <c r="AP29" s="135"/>
      <c r="AQ29" s="135"/>
      <c r="AR29" s="135"/>
      <c r="AS29" s="135"/>
      <c r="AT29" s="135"/>
      <c r="AU29" s="135"/>
      <c r="AV29" s="135"/>
      <c r="AW29" s="135"/>
      <c r="AX29" s="135"/>
    </row>
    <row r="30" spans="1:50" ht="11.25" customHeight="1">
      <c r="A30" s="135"/>
      <c r="B30" s="1509"/>
      <c r="C30" s="1510"/>
      <c r="D30" s="1510"/>
      <c r="E30" s="1510"/>
      <c r="F30" s="1510"/>
      <c r="G30" s="1510"/>
      <c r="H30" s="1510"/>
      <c r="I30" s="1520"/>
      <c r="J30" s="1514"/>
      <c r="K30" s="1514"/>
      <c r="L30" s="1514"/>
      <c r="M30" s="1514"/>
      <c r="N30" s="1514"/>
      <c r="O30" s="1514"/>
      <c r="P30" s="1527"/>
      <c r="Q30" s="1527"/>
      <c r="R30" s="1528"/>
      <c r="S30" s="1514"/>
      <c r="T30" s="1514"/>
      <c r="U30" s="1514"/>
      <c r="V30" s="1514"/>
      <c r="W30" s="1514"/>
      <c r="X30" s="1514"/>
      <c r="Y30" s="1527"/>
      <c r="Z30" s="1527"/>
      <c r="AA30" s="1528"/>
      <c r="AB30" s="1514"/>
      <c r="AC30" s="1514"/>
      <c r="AD30" s="1514"/>
      <c r="AE30" s="1514"/>
      <c r="AF30" s="1514"/>
      <c r="AG30" s="1514"/>
      <c r="AH30" s="1516"/>
      <c r="AI30" s="135"/>
      <c r="AJ30" s="135"/>
      <c r="AK30" s="135"/>
      <c r="AL30" s="135"/>
      <c r="AM30" s="135"/>
      <c r="AN30" s="135"/>
      <c r="AO30" s="135"/>
      <c r="AP30" s="135"/>
      <c r="AQ30" s="135"/>
      <c r="AR30" s="135"/>
      <c r="AS30" s="135"/>
      <c r="AT30" s="135"/>
      <c r="AU30" s="135"/>
      <c r="AV30" s="135"/>
      <c r="AW30" s="135"/>
      <c r="AX30" s="135"/>
    </row>
    <row r="31" spans="1:50" ht="11.25" customHeight="1">
      <c r="A31" s="135"/>
      <c r="B31" s="1507" t="s">
        <v>421</v>
      </c>
      <c r="C31" s="1508"/>
      <c r="D31" s="1508"/>
      <c r="E31" s="1508"/>
      <c r="F31" s="1508"/>
      <c r="G31" s="1508"/>
      <c r="H31" s="1508"/>
      <c r="I31" s="1519"/>
      <c r="J31" s="1512"/>
      <c r="K31" s="1512"/>
      <c r="L31" s="1512"/>
      <c r="M31" s="1512"/>
      <c r="N31" s="1512"/>
      <c r="O31" s="1512"/>
      <c r="P31" s="1525" t="s">
        <v>422</v>
      </c>
      <c r="Q31" s="1525"/>
      <c r="R31" s="1526"/>
      <c r="S31" s="1512"/>
      <c r="T31" s="1512"/>
      <c r="U31" s="1512"/>
      <c r="V31" s="1512"/>
      <c r="W31" s="1512"/>
      <c r="X31" s="1512"/>
      <c r="Y31" s="1525" t="s">
        <v>419</v>
      </c>
      <c r="Z31" s="1525"/>
      <c r="AA31" s="1526"/>
      <c r="AB31" s="1512"/>
      <c r="AC31" s="1512"/>
      <c r="AD31" s="1512"/>
      <c r="AE31" s="1512"/>
      <c r="AF31" s="1512"/>
      <c r="AG31" s="1512"/>
      <c r="AH31" s="1515"/>
      <c r="AI31" s="135"/>
      <c r="AJ31" s="135"/>
      <c r="AK31" s="135"/>
      <c r="AL31" s="135"/>
      <c r="AM31" s="135"/>
      <c r="AN31" s="135"/>
      <c r="AO31" s="135"/>
      <c r="AP31" s="135"/>
      <c r="AQ31" s="135"/>
      <c r="AR31" s="135"/>
      <c r="AS31" s="135"/>
      <c r="AT31" s="135"/>
      <c r="AU31" s="135"/>
      <c r="AV31" s="135"/>
      <c r="AW31" s="135"/>
      <c r="AX31" s="135"/>
    </row>
    <row r="32" spans="1:50" ht="11.25" customHeight="1">
      <c r="A32" s="135"/>
      <c r="B32" s="1509"/>
      <c r="C32" s="1510"/>
      <c r="D32" s="1510"/>
      <c r="E32" s="1510"/>
      <c r="F32" s="1510"/>
      <c r="G32" s="1510"/>
      <c r="H32" s="1510"/>
      <c r="I32" s="1520"/>
      <c r="J32" s="1514"/>
      <c r="K32" s="1514"/>
      <c r="L32" s="1514"/>
      <c r="M32" s="1514"/>
      <c r="N32" s="1514"/>
      <c r="O32" s="1514"/>
      <c r="P32" s="1527"/>
      <c r="Q32" s="1527"/>
      <c r="R32" s="1528"/>
      <c r="S32" s="1514"/>
      <c r="T32" s="1514"/>
      <c r="U32" s="1514"/>
      <c r="V32" s="1514"/>
      <c r="W32" s="1514"/>
      <c r="X32" s="1514"/>
      <c r="Y32" s="1527"/>
      <c r="Z32" s="1527"/>
      <c r="AA32" s="1528"/>
      <c r="AB32" s="1514"/>
      <c r="AC32" s="1514"/>
      <c r="AD32" s="1514"/>
      <c r="AE32" s="1514"/>
      <c r="AF32" s="1514"/>
      <c r="AG32" s="1514"/>
      <c r="AH32" s="1516"/>
      <c r="AI32" s="135"/>
      <c r="AJ32" s="135"/>
      <c r="AK32" s="135"/>
      <c r="AL32" s="135"/>
      <c r="AM32" s="135"/>
      <c r="AN32" s="135"/>
      <c r="AO32" s="135"/>
      <c r="AP32" s="135"/>
      <c r="AQ32" s="135"/>
      <c r="AR32" s="135"/>
      <c r="AS32" s="135"/>
      <c r="AT32" s="135"/>
      <c r="AU32" s="135"/>
      <c r="AV32" s="135"/>
      <c r="AW32" s="135"/>
      <c r="AX32" s="135"/>
    </row>
    <row r="33" spans="1:50" ht="11.25" customHeight="1">
      <c r="A33" s="135"/>
      <c r="B33" s="1507" t="s">
        <v>423</v>
      </c>
      <c r="C33" s="1508"/>
      <c r="D33" s="1508"/>
      <c r="E33" s="1508"/>
      <c r="F33" s="1508"/>
      <c r="G33" s="1508"/>
      <c r="H33" s="1508"/>
      <c r="I33" s="1519"/>
      <c r="J33" s="1512"/>
      <c r="K33" s="1512"/>
      <c r="L33" s="1512"/>
      <c r="M33" s="1512"/>
      <c r="N33" s="1512"/>
      <c r="O33" s="1512"/>
      <c r="P33" s="1525" t="s">
        <v>424</v>
      </c>
      <c r="Q33" s="1525"/>
      <c r="R33" s="1526"/>
      <c r="S33" s="1512"/>
      <c r="T33" s="1512"/>
      <c r="U33" s="1512"/>
      <c r="V33" s="1512"/>
      <c r="W33" s="1512"/>
      <c r="X33" s="1512"/>
      <c r="Y33" s="1525" t="s">
        <v>424</v>
      </c>
      <c r="Z33" s="1525"/>
      <c r="AA33" s="1526"/>
      <c r="AB33" s="1512"/>
      <c r="AC33" s="1512"/>
      <c r="AD33" s="1512"/>
      <c r="AE33" s="1512"/>
      <c r="AF33" s="1512"/>
      <c r="AG33" s="1512"/>
      <c r="AH33" s="1515"/>
      <c r="AI33" s="135"/>
      <c r="AJ33" s="135"/>
      <c r="AK33" s="135"/>
      <c r="AL33" s="135"/>
      <c r="AM33" s="135"/>
      <c r="AN33" s="135"/>
      <c r="AO33" s="135"/>
      <c r="AP33" s="135"/>
      <c r="AQ33" s="135"/>
      <c r="AR33" s="135"/>
      <c r="AS33" s="135"/>
      <c r="AT33" s="135"/>
      <c r="AU33" s="135"/>
      <c r="AV33" s="135"/>
      <c r="AW33" s="135"/>
      <c r="AX33" s="135"/>
    </row>
    <row r="34" spans="1:50" ht="11.25" customHeight="1">
      <c r="A34" s="135"/>
      <c r="B34" s="1509"/>
      <c r="C34" s="1510"/>
      <c r="D34" s="1510"/>
      <c r="E34" s="1510"/>
      <c r="F34" s="1510"/>
      <c r="G34" s="1510"/>
      <c r="H34" s="1510"/>
      <c r="I34" s="1520"/>
      <c r="J34" s="1514"/>
      <c r="K34" s="1514"/>
      <c r="L34" s="1514"/>
      <c r="M34" s="1514"/>
      <c r="N34" s="1514"/>
      <c r="O34" s="1514"/>
      <c r="P34" s="1527"/>
      <c r="Q34" s="1527"/>
      <c r="R34" s="1528"/>
      <c r="S34" s="1514"/>
      <c r="T34" s="1514"/>
      <c r="U34" s="1514"/>
      <c r="V34" s="1514"/>
      <c r="W34" s="1514"/>
      <c r="X34" s="1514"/>
      <c r="Y34" s="1527"/>
      <c r="Z34" s="1527"/>
      <c r="AA34" s="1528"/>
      <c r="AB34" s="1514"/>
      <c r="AC34" s="1514"/>
      <c r="AD34" s="1514"/>
      <c r="AE34" s="1514"/>
      <c r="AF34" s="1514"/>
      <c r="AG34" s="1514"/>
      <c r="AH34" s="1516"/>
      <c r="AI34" s="135"/>
      <c r="AJ34" s="135"/>
      <c r="AK34" s="135"/>
      <c r="AL34" s="135"/>
      <c r="AM34" s="135"/>
      <c r="AN34" s="135"/>
      <c r="AO34" s="135"/>
      <c r="AP34" s="135"/>
      <c r="AQ34" s="135"/>
      <c r="AR34" s="135"/>
      <c r="AS34" s="135"/>
      <c r="AT34" s="135"/>
      <c r="AU34" s="135"/>
      <c r="AV34" s="135"/>
      <c r="AW34" s="135"/>
      <c r="AX34" s="135"/>
    </row>
    <row r="35" spans="1:50" ht="11.25" customHeight="1">
      <c r="A35" s="135"/>
      <c r="B35" s="1507" t="s">
        <v>425</v>
      </c>
      <c r="C35" s="1508"/>
      <c r="D35" s="1508"/>
      <c r="E35" s="1508"/>
      <c r="F35" s="1508"/>
      <c r="G35" s="1508"/>
      <c r="H35" s="1508"/>
      <c r="I35" s="1519"/>
      <c r="J35" s="1512"/>
      <c r="K35" s="1512"/>
      <c r="L35" s="1512"/>
      <c r="M35" s="1512"/>
      <c r="N35" s="1512"/>
      <c r="O35" s="1512"/>
      <c r="P35" s="1525" t="s">
        <v>424</v>
      </c>
      <c r="Q35" s="1525"/>
      <c r="R35" s="1526"/>
      <c r="S35" s="1512"/>
      <c r="T35" s="1512"/>
      <c r="U35" s="1512"/>
      <c r="V35" s="1512"/>
      <c r="W35" s="1512"/>
      <c r="X35" s="1512"/>
      <c r="Y35" s="1525" t="s">
        <v>424</v>
      </c>
      <c r="Z35" s="1525"/>
      <c r="AA35" s="1526"/>
      <c r="AB35" s="1512"/>
      <c r="AC35" s="1512"/>
      <c r="AD35" s="1512"/>
      <c r="AE35" s="1512"/>
      <c r="AF35" s="1512"/>
      <c r="AG35" s="1512"/>
      <c r="AH35" s="1515"/>
      <c r="AI35" s="135"/>
      <c r="AJ35" s="135"/>
      <c r="AK35" s="135"/>
      <c r="AL35" s="135"/>
      <c r="AM35" s="135"/>
      <c r="AN35" s="135"/>
      <c r="AO35" s="135"/>
      <c r="AP35" s="135"/>
      <c r="AQ35" s="135"/>
      <c r="AR35" s="135"/>
      <c r="AS35" s="135"/>
      <c r="AT35" s="135"/>
      <c r="AU35" s="135"/>
      <c r="AV35" s="135"/>
      <c r="AW35" s="135"/>
      <c r="AX35" s="135"/>
    </row>
    <row r="36" spans="1:50" ht="11.25" customHeight="1">
      <c r="A36" s="135"/>
      <c r="B36" s="1509"/>
      <c r="C36" s="1510"/>
      <c r="D36" s="1510"/>
      <c r="E36" s="1510"/>
      <c r="F36" s="1510"/>
      <c r="G36" s="1510"/>
      <c r="H36" s="1510"/>
      <c r="I36" s="1520"/>
      <c r="J36" s="1514"/>
      <c r="K36" s="1514"/>
      <c r="L36" s="1514"/>
      <c r="M36" s="1514"/>
      <c r="N36" s="1514"/>
      <c r="O36" s="1514"/>
      <c r="P36" s="1527"/>
      <c r="Q36" s="1527"/>
      <c r="R36" s="1528"/>
      <c r="S36" s="1514"/>
      <c r="T36" s="1514"/>
      <c r="U36" s="1514"/>
      <c r="V36" s="1514"/>
      <c r="W36" s="1514"/>
      <c r="X36" s="1514"/>
      <c r="Y36" s="1527"/>
      <c r="Z36" s="1527"/>
      <c r="AA36" s="1528"/>
      <c r="AB36" s="1514"/>
      <c r="AC36" s="1514"/>
      <c r="AD36" s="1514"/>
      <c r="AE36" s="1514"/>
      <c r="AF36" s="1514"/>
      <c r="AG36" s="1514"/>
      <c r="AH36" s="1516"/>
      <c r="AI36" s="135"/>
      <c r="AJ36" s="135"/>
      <c r="AK36" s="135"/>
      <c r="AL36" s="135"/>
      <c r="AM36" s="135"/>
      <c r="AN36" s="135"/>
      <c r="AO36" s="135"/>
      <c r="AP36" s="135"/>
      <c r="AQ36" s="135"/>
      <c r="AR36" s="135"/>
      <c r="AS36" s="135"/>
      <c r="AT36" s="135"/>
      <c r="AU36" s="135"/>
      <c r="AV36" s="135"/>
      <c r="AW36" s="135"/>
      <c r="AX36" s="135"/>
    </row>
    <row r="37" spans="1:50" ht="11.25" customHeight="1">
      <c r="A37" s="135"/>
      <c r="B37" s="1507" t="s">
        <v>426</v>
      </c>
      <c r="C37" s="1508"/>
      <c r="D37" s="1508"/>
      <c r="E37" s="1508"/>
      <c r="F37" s="1508"/>
      <c r="G37" s="1508"/>
      <c r="H37" s="1508"/>
      <c r="I37" s="1519"/>
      <c r="J37" s="1512"/>
      <c r="K37" s="1512"/>
      <c r="L37" s="1512"/>
      <c r="M37" s="1512"/>
      <c r="N37" s="1512"/>
      <c r="O37" s="1512"/>
      <c r="P37" s="1525" t="s">
        <v>427</v>
      </c>
      <c r="Q37" s="1525"/>
      <c r="R37" s="1526"/>
      <c r="S37" s="1512"/>
      <c r="T37" s="1512"/>
      <c r="U37" s="1512"/>
      <c r="V37" s="1512"/>
      <c r="W37" s="1512"/>
      <c r="X37" s="1512"/>
      <c r="Y37" s="1525" t="s">
        <v>428</v>
      </c>
      <c r="Z37" s="1525"/>
      <c r="AA37" s="1526"/>
      <c r="AB37" s="1512"/>
      <c r="AC37" s="1512"/>
      <c r="AD37" s="1512"/>
      <c r="AE37" s="1512"/>
      <c r="AF37" s="1512"/>
      <c r="AG37" s="1512"/>
      <c r="AH37" s="1515"/>
      <c r="AI37" s="135"/>
      <c r="AJ37" s="135"/>
      <c r="AK37" s="135"/>
      <c r="AL37" s="135"/>
      <c r="AM37" s="135"/>
      <c r="AN37" s="135"/>
      <c r="AO37" s="135"/>
      <c r="AP37" s="135"/>
      <c r="AQ37" s="135"/>
      <c r="AR37" s="135"/>
      <c r="AS37" s="135"/>
      <c r="AT37" s="135"/>
      <c r="AU37" s="135"/>
      <c r="AV37" s="135"/>
      <c r="AW37" s="135"/>
      <c r="AX37" s="135"/>
    </row>
    <row r="38" spans="1:50" ht="11.25" customHeight="1">
      <c r="A38" s="135"/>
      <c r="B38" s="1509"/>
      <c r="C38" s="1510"/>
      <c r="D38" s="1510"/>
      <c r="E38" s="1510"/>
      <c r="F38" s="1510"/>
      <c r="G38" s="1510"/>
      <c r="H38" s="1510"/>
      <c r="I38" s="1520"/>
      <c r="J38" s="1514"/>
      <c r="K38" s="1514"/>
      <c r="L38" s="1514"/>
      <c r="M38" s="1514"/>
      <c r="N38" s="1514"/>
      <c r="O38" s="1514"/>
      <c r="P38" s="1527"/>
      <c r="Q38" s="1527"/>
      <c r="R38" s="1528"/>
      <c r="S38" s="1514"/>
      <c r="T38" s="1514"/>
      <c r="U38" s="1514"/>
      <c r="V38" s="1514"/>
      <c r="W38" s="1514"/>
      <c r="X38" s="1514"/>
      <c r="Y38" s="1527"/>
      <c r="Z38" s="1527"/>
      <c r="AA38" s="1528"/>
      <c r="AB38" s="1514"/>
      <c r="AC38" s="1514"/>
      <c r="AD38" s="1514"/>
      <c r="AE38" s="1514"/>
      <c r="AF38" s="1514"/>
      <c r="AG38" s="1514"/>
      <c r="AH38" s="1516"/>
      <c r="AI38" s="135"/>
      <c r="AJ38" s="135"/>
      <c r="AK38" s="135"/>
      <c r="AL38" s="135"/>
      <c r="AM38" s="135"/>
      <c r="AN38" s="135"/>
      <c r="AO38" s="135"/>
      <c r="AP38" s="135"/>
      <c r="AQ38" s="135"/>
      <c r="AR38" s="135"/>
      <c r="AS38" s="135"/>
      <c r="AT38" s="135"/>
      <c r="AU38" s="135"/>
      <c r="AV38" s="135"/>
      <c r="AW38" s="135"/>
      <c r="AX38" s="135"/>
    </row>
    <row r="39" spans="1:50" ht="11.25" customHeight="1">
      <c r="A39" s="135"/>
      <c r="B39" s="1507" t="s">
        <v>429</v>
      </c>
      <c r="C39" s="1508"/>
      <c r="D39" s="1508"/>
      <c r="E39" s="1508"/>
      <c r="F39" s="1508"/>
      <c r="G39" s="1508"/>
      <c r="H39" s="1508"/>
      <c r="I39" s="1519"/>
      <c r="J39" s="1512"/>
      <c r="K39" s="1512"/>
      <c r="L39" s="1512"/>
      <c r="M39" s="1512"/>
      <c r="N39" s="1512"/>
      <c r="O39" s="1512"/>
      <c r="P39" s="1525" t="s">
        <v>430</v>
      </c>
      <c r="Q39" s="1525"/>
      <c r="R39" s="1526"/>
      <c r="S39" s="1512"/>
      <c r="T39" s="1512"/>
      <c r="U39" s="1512"/>
      <c r="V39" s="1512"/>
      <c r="W39" s="1512"/>
      <c r="X39" s="1512"/>
      <c r="Y39" s="1525" t="s">
        <v>424</v>
      </c>
      <c r="Z39" s="1525"/>
      <c r="AA39" s="1526"/>
      <c r="AB39" s="1512"/>
      <c r="AC39" s="1512"/>
      <c r="AD39" s="1512"/>
      <c r="AE39" s="1512"/>
      <c r="AF39" s="1512"/>
      <c r="AG39" s="1512"/>
      <c r="AH39" s="1515"/>
      <c r="AI39" s="135"/>
      <c r="AJ39" s="135"/>
      <c r="AK39" s="135"/>
      <c r="AL39" s="135"/>
      <c r="AM39" s="135"/>
      <c r="AN39" s="135"/>
      <c r="AO39" s="135"/>
      <c r="AP39" s="135"/>
      <c r="AQ39" s="135"/>
      <c r="AR39" s="135"/>
      <c r="AS39" s="135"/>
      <c r="AT39" s="135"/>
      <c r="AU39" s="135"/>
      <c r="AV39" s="135"/>
      <c r="AW39" s="135"/>
      <c r="AX39" s="135"/>
    </row>
    <row r="40" spans="1:50" ht="11.25" customHeight="1">
      <c r="A40" s="135"/>
      <c r="B40" s="1509"/>
      <c r="C40" s="1510"/>
      <c r="D40" s="1510"/>
      <c r="E40" s="1510"/>
      <c r="F40" s="1510"/>
      <c r="G40" s="1510"/>
      <c r="H40" s="1510"/>
      <c r="I40" s="1520"/>
      <c r="J40" s="1514"/>
      <c r="K40" s="1514"/>
      <c r="L40" s="1514"/>
      <c r="M40" s="1514"/>
      <c r="N40" s="1514"/>
      <c r="O40" s="1514"/>
      <c r="P40" s="1527"/>
      <c r="Q40" s="1527"/>
      <c r="R40" s="1528"/>
      <c r="S40" s="1514"/>
      <c r="T40" s="1514"/>
      <c r="U40" s="1514"/>
      <c r="V40" s="1514"/>
      <c r="W40" s="1514"/>
      <c r="X40" s="1514"/>
      <c r="Y40" s="1527"/>
      <c r="Z40" s="1527"/>
      <c r="AA40" s="1528"/>
      <c r="AB40" s="1514"/>
      <c r="AC40" s="1514"/>
      <c r="AD40" s="1514"/>
      <c r="AE40" s="1514"/>
      <c r="AF40" s="1514"/>
      <c r="AG40" s="1514"/>
      <c r="AH40" s="1516"/>
      <c r="AI40" s="135"/>
      <c r="AJ40" s="135"/>
      <c r="AK40" s="135"/>
      <c r="AL40" s="135"/>
      <c r="AM40" s="135"/>
      <c r="AN40" s="135"/>
      <c r="AO40" s="135"/>
      <c r="AP40" s="135"/>
      <c r="AQ40" s="135"/>
      <c r="AR40" s="135"/>
      <c r="AS40" s="135"/>
      <c r="AT40" s="135"/>
      <c r="AU40" s="135"/>
      <c r="AV40" s="135"/>
      <c r="AW40" s="135"/>
      <c r="AX40" s="135"/>
    </row>
    <row r="41" spans="1:50" ht="11.25" customHeight="1">
      <c r="A41" s="135"/>
      <c r="B41" s="1507" t="s">
        <v>431</v>
      </c>
      <c r="C41" s="1508"/>
      <c r="D41" s="1508"/>
      <c r="E41" s="1508"/>
      <c r="F41" s="1508"/>
      <c r="G41" s="1508"/>
      <c r="H41" s="1508"/>
      <c r="I41" s="1519"/>
      <c r="J41" s="1512"/>
      <c r="K41" s="1512"/>
      <c r="L41" s="1512"/>
      <c r="M41" s="1512"/>
      <c r="N41" s="1512"/>
      <c r="O41" s="1512"/>
      <c r="P41" s="1525" t="s">
        <v>424</v>
      </c>
      <c r="Q41" s="1525"/>
      <c r="R41" s="1526"/>
      <c r="S41" s="1512"/>
      <c r="T41" s="1512"/>
      <c r="U41" s="1512"/>
      <c r="V41" s="1512"/>
      <c r="W41" s="1512"/>
      <c r="X41" s="1512"/>
      <c r="Y41" s="1525" t="s">
        <v>424</v>
      </c>
      <c r="Z41" s="1525"/>
      <c r="AA41" s="1526"/>
      <c r="AB41" s="1512"/>
      <c r="AC41" s="1512"/>
      <c r="AD41" s="1512"/>
      <c r="AE41" s="1512"/>
      <c r="AF41" s="1512"/>
      <c r="AG41" s="1512"/>
      <c r="AH41" s="1515"/>
      <c r="AI41" s="135"/>
      <c r="AJ41" s="135"/>
      <c r="AK41" s="135"/>
      <c r="AL41" s="135"/>
      <c r="AM41" s="135"/>
      <c r="AN41" s="135"/>
      <c r="AO41" s="135"/>
      <c r="AP41" s="135"/>
      <c r="AQ41" s="135"/>
      <c r="AR41" s="135"/>
      <c r="AS41" s="135"/>
      <c r="AT41" s="135"/>
      <c r="AU41" s="135"/>
      <c r="AV41" s="135"/>
      <c r="AW41" s="135"/>
      <c r="AX41" s="135"/>
    </row>
    <row r="42" spans="1:50" ht="11.25" customHeight="1">
      <c r="A42" s="135"/>
      <c r="B42" s="1509"/>
      <c r="C42" s="1510"/>
      <c r="D42" s="1510"/>
      <c r="E42" s="1510"/>
      <c r="F42" s="1510"/>
      <c r="G42" s="1510"/>
      <c r="H42" s="1510"/>
      <c r="I42" s="1520"/>
      <c r="J42" s="1514"/>
      <c r="K42" s="1514"/>
      <c r="L42" s="1514"/>
      <c r="M42" s="1514"/>
      <c r="N42" s="1514"/>
      <c r="O42" s="1514"/>
      <c r="P42" s="1527"/>
      <c r="Q42" s="1527"/>
      <c r="R42" s="1528"/>
      <c r="S42" s="1514"/>
      <c r="T42" s="1514"/>
      <c r="U42" s="1514"/>
      <c r="V42" s="1514"/>
      <c r="W42" s="1514"/>
      <c r="X42" s="1514"/>
      <c r="Y42" s="1527"/>
      <c r="Z42" s="1527"/>
      <c r="AA42" s="1528"/>
      <c r="AB42" s="1514"/>
      <c r="AC42" s="1514"/>
      <c r="AD42" s="1514"/>
      <c r="AE42" s="1514"/>
      <c r="AF42" s="1514"/>
      <c r="AG42" s="1514"/>
      <c r="AH42" s="1516"/>
      <c r="AI42" s="135"/>
      <c r="AJ42" s="135"/>
      <c r="AK42" s="135"/>
      <c r="AL42" s="135"/>
      <c r="AM42" s="135"/>
      <c r="AN42" s="135"/>
      <c r="AO42" s="135"/>
      <c r="AP42" s="135"/>
      <c r="AQ42" s="135"/>
      <c r="AR42" s="135"/>
      <c r="AS42" s="135"/>
      <c r="AT42" s="135"/>
      <c r="AU42" s="135"/>
      <c r="AV42" s="135"/>
      <c r="AW42" s="135"/>
      <c r="AX42" s="135"/>
    </row>
    <row r="43" spans="1:50" ht="11.25" customHeight="1">
      <c r="A43" s="135"/>
      <c r="B43" s="1507" t="s">
        <v>432</v>
      </c>
      <c r="C43" s="1508"/>
      <c r="D43" s="1508"/>
      <c r="E43" s="1508"/>
      <c r="F43" s="1508"/>
      <c r="G43" s="1508"/>
      <c r="H43" s="1508"/>
      <c r="I43" s="1519"/>
      <c r="J43" s="1512"/>
      <c r="K43" s="1512"/>
      <c r="L43" s="1512"/>
      <c r="M43" s="1512"/>
      <c r="N43" s="1512"/>
      <c r="O43" s="1512"/>
      <c r="P43" s="1525" t="s">
        <v>424</v>
      </c>
      <c r="Q43" s="1525"/>
      <c r="R43" s="1526"/>
      <c r="S43" s="1512"/>
      <c r="T43" s="1512"/>
      <c r="U43" s="1512"/>
      <c r="V43" s="1512"/>
      <c r="W43" s="1512"/>
      <c r="X43" s="1512"/>
      <c r="Y43" s="1525" t="s">
        <v>430</v>
      </c>
      <c r="Z43" s="1525"/>
      <c r="AA43" s="1526"/>
      <c r="AB43" s="1512"/>
      <c r="AC43" s="1512"/>
      <c r="AD43" s="1512"/>
      <c r="AE43" s="1512"/>
      <c r="AF43" s="1512"/>
      <c r="AG43" s="1512"/>
      <c r="AH43" s="1515"/>
      <c r="AI43" s="135"/>
      <c r="AJ43" s="135"/>
      <c r="AK43" s="135"/>
      <c r="AL43" s="135"/>
      <c r="AM43" s="135"/>
      <c r="AN43" s="135"/>
      <c r="AO43" s="135"/>
      <c r="AP43" s="135"/>
      <c r="AQ43" s="135"/>
      <c r="AR43" s="135"/>
      <c r="AS43" s="135"/>
      <c r="AT43" s="135"/>
      <c r="AU43" s="135"/>
      <c r="AV43" s="135"/>
      <c r="AW43" s="135"/>
      <c r="AX43" s="135"/>
    </row>
    <row r="44" spans="1:50" ht="11.25" customHeight="1">
      <c r="A44" s="135"/>
      <c r="B44" s="1509"/>
      <c r="C44" s="1510"/>
      <c r="D44" s="1510"/>
      <c r="E44" s="1510"/>
      <c r="F44" s="1510"/>
      <c r="G44" s="1510"/>
      <c r="H44" s="1510"/>
      <c r="I44" s="1520"/>
      <c r="J44" s="1514"/>
      <c r="K44" s="1514"/>
      <c r="L44" s="1514"/>
      <c r="M44" s="1514"/>
      <c r="N44" s="1514"/>
      <c r="O44" s="1514"/>
      <c r="P44" s="1527"/>
      <c r="Q44" s="1527"/>
      <c r="R44" s="1528"/>
      <c r="S44" s="1514"/>
      <c r="T44" s="1514"/>
      <c r="U44" s="1514"/>
      <c r="V44" s="1514"/>
      <c r="W44" s="1514"/>
      <c r="X44" s="1514"/>
      <c r="Y44" s="1527"/>
      <c r="Z44" s="1527"/>
      <c r="AA44" s="1528"/>
      <c r="AB44" s="1514"/>
      <c r="AC44" s="1514"/>
      <c r="AD44" s="1514"/>
      <c r="AE44" s="1514"/>
      <c r="AF44" s="1514"/>
      <c r="AG44" s="1514"/>
      <c r="AH44" s="1516"/>
      <c r="AI44" s="135"/>
      <c r="AJ44" s="135"/>
      <c r="AK44" s="135"/>
      <c r="AL44" s="135"/>
      <c r="AM44" s="135"/>
      <c r="AN44" s="135"/>
      <c r="AO44" s="135"/>
      <c r="AP44" s="135"/>
      <c r="AQ44" s="135"/>
      <c r="AR44" s="135"/>
      <c r="AS44" s="135"/>
      <c r="AT44" s="135"/>
      <c r="AU44" s="135"/>
      <c r="AV44" s="135"/>
      <c r="AW44" s="135"/>
      <c r="AX44" s="135"/>
    </row>
    <row r="45" spans="1:50" ht="11.25" customHeight="1">
      <c r="A45" s="135"/>
      <c r="B45" s="1507" t="s">
        <v>433</v>
      </c>
      <c r="C45" s="1508"/>
      <c r="D45" s="1508"/>
      <c r="E45" s="1508"/>
      <c r="F45" s="1508"/>
      <c r="G45" s="1508"/>
      <c r="H45" s="1508"/>
      <c r="I45" s="1519"/>
      <c r="J45" s="1512"/>
      <c r="K45" s="1512"/>
      <c r="L45" s="1512"/>
      <c r="M45" s="1512"/>
      <c r="N45" s="1512"/>
      <c r="O45" s="1512"/>
      <c r="P45" s="1525" t="s">
        <v>434</v>
      </c>
      <c r="Q45" s="1525"/>
      <c r="R45" s="1526"/>
      <c r="S45" s="1512"/>
      <c r="T45" s="1512"/>
      <c r="U45" s="1512"/>
      <c r="V45" s="1512"/>
      <c r="W45" s="1512"/>
      <c r="X45" s="1512"/>
      <c r="Y45" s="1525" t="s">
        <v>419</v>
      </c>
      <c r="Z45" s="1525"/>
      <c r="AA45" s="1526"/>
      <c r="AB45" s="1512"/>
      <c r="AC45" s="1512"/>
      <c r="AD45" s="1512"/>
      <c r="AE45" s="1512"/>
      <c r="AF45" s="1512"/>
      <c r="AG45" s="1512"/>
      <c r="AH45" s="1515"/>
      <c r="AI45" s="135"/>
      <c r="AJ45" s="135"/>
      <c r="AK45" s="135"/>
      <c r="AL45" s="135"/>
      <c r="AM45" s="135"/>
      <c r="AN45" s="135"/>
      <c r="AO45" s="135"/>
      <c r="AP45" s="135"/>
      <c r="AQ45" s="135"/>
      <c r="AR45" s="135"/>
      <c r="AS45" s="135"/>
      <c r="AT45" s="135"/>
      <c r="AU45" s="135"/>
      <c r="AV45" s="135"/>
      <c r="AW45" s="135"/>
      <c r="AX45" s="135"/>
    </row>
    <row r="46" spans="1:50" ht="11.25" customHeight="1">
      <c r="A46" s="135"/>
      <c r="B46" s="1509"/>
      <c r="C46" s="1510"/>
      <c r="D46" s="1510"/>
      <c r="E46" s="1510"/>
      <c r="F46" s="1510"/>
      <c r="G46" s="1510"/>
      <c r="H46" s="1510"/>
      <c r="I46" s="1520"/>
      <c r="J46" s="1514"/>
      <c r="K46" s="1514"/>
      <c r="L46" s="1514"/>
      <c r="M46" s="1514"/>
      <c r="N46" s="1514"/>
      <c r="O46" s="1514"/>
      <c r="P46" s="1527"/>
      <c r="Q46" s="1527"/>
      <c r="R46" s="1528"/>
      <c r="S46" s="1514"/>
      <c r="T46" s="1514"/>
      <c r="U46" s="1514"/>
      <c r="V46" s="1514"/>
      <c r="W46" s="1514"/>
      <c r="X46" s="1514"/>
      <c r="Y46" s="1527"/>
      <c r="Z46" s="1527"/>
      <c r="AA46" s="1528"/>
      <c r="AB46" s="1514"/>
      <c r="AC46" s="1514"/>
      <c r="AD46" s="1514"/>
      <c r="AE46" s="1514"/>
      <c r="AF46" s="1514"/>
      <c r="AG46" s="1514"/>
      <c r="AH46" s="1516"/>
      <c r="AI46" s="135"/>
      <c r="AJ46" s="135"/>
      <c r="AK46" s="135"/>
      <c r="AL46" s="135"/>
      <c r="AM46" s="135"/>
      <c r="AN46" s="135"/>
      <c r="AO46" s="135"/>
      <c r="AP46" s="135"/>
      <c r="AQ46" s="135"/>
      <c r="AR46" s="135"/>
      <c r="AS46" s="135"/>
      <c r="AT46" s="135"/>
      <c r="AU46" s="135"/>
      <c r="AV46" s="135"/>
      <c r="AW46" s="135"/>
      <c r="AX46" s="135"/>
    </row>
    <row r="47" spans="1:50" ht="11.25" customHeight="1">
      <c r="A47" s="135"/>
      <c r="B47" s="1507" t="s">
        <v>435</v>
      </c>
      <c r="C47" s="1508"/>
      <c r="D47" s="1508"/>
      <c r="E47" s="1508"/>
      <c r="F47" s="1508"/>
      <c r="G47" s="1508"/>
      <c r="H47" s="1508"/>
      <c r="I47" s="1519"/>
      <c r="J47" s="1512"/>
      <c r="K47" s="1512"/>
      <c r="L47" s="1512"/>
      <c r="M47" s="1512"/>
      <c r="N47" s="1512"/>
      <c r="O47" s="1512"/>
      <c r="P47" s="1525" t="s">
        <v>436</v>
      </c>
      <c r="Q47" s="1525"/>
      <c r="R47" s="1526"/>
      <c r="S47" s="1512"/>
      <c r="T47" s="1512"/>
      <c r="U47" s="1512"/>
      <c r="V47" s="1512"/>
      <c r="W47" s="1512"/>
      <c r="X47" s="1512"/>
      <c r="Y47" s="1525" t="s">
        <v>436</v>
      </c>
      <c r="Z47" s="1525"/>
      <c r="AA47" s="1526"/>
      <c r="AB47" s="1512"/>
      <c r="AC47" s="1512"/>
      <c r="AD47" s="1512"/>
      <c r="AE47" s="1512"/>
      <c r="AF47" s="1512"/>
      <c r="AG47" s="1512"/>
      <c r="AH47" s="1515"/>
      <c r="AI47" s="135"/>
      <c r="AJ47" s="135"/>
      <c r="AK47" s="135"/>
      <c r="AL47" s="135"/>
      <c r="AM47" s="135"/>
      <c r="AN47" s="135"/>
      <c r="AO47" s="135"/>
      <c r="AP47" s="135"/>
      <c r="AQ47" s="135"/>
      <c r="AR47" s="135"/>
      <c r="AS47" s="135"/>
      <c r="AT47" s="135"/>
      <c r="AU47" s="135"/>
      <c r="AV47" s="135"/>
      <c r="AW47" s="135"/>
      <c r="AX47" s="135"/>
    </row>
    <row r="48" spans="1:50" ht="11.25" customHeight="1">
      <c r="B48" s="1509"/>
      <c r="C48" s="1510"/>
      <c r="D48" s="1510"/>
      <c r="E48" s="1510"/>
      <c r="F48" s="1510"/>
      <c r="G48" s="1510"/>
      <c r="H48" s="1510"/>
      <c r="I48" s="1520"/>
      <c r="J48" s="1514"/>
      <c r="K48" s="1514"/>
      <c r="L48" s="1514"/>
      <c r="M48" s="1514"/>
      <c r="N48" s="1514"/>
      <c r="O48" s="1514"/>
      <c r="P48" s="1527"/>
      <c r="Q48" s="1527"/>
      <c r="R48" s="1528"/>
      <c r="S48" s="1514"/>
      <c r="T48" s="1514"/>
      <c r="U48" s="1514"/>
      <c r="V48" s="1514"/>
      <c r="W48" s="1514"/>
      <c r="X48" s="1514"/>
      <c r="Y48" s="1527"/>
      <c r="Z48" s="1527"/>
      <c r="AA48" s="1528"/>
      <c r="AB48" s="1514"/>
      <c r="AC48" s="1514"/>
      <c r="AD48" s="1514"/>
      <c r="AE48" s="1514"/>
      <c r="AF48" s="1514"/>
      <c r="AG48" s="1514"/>
      <c r="AH48" s="1516"/>
      <c r="AI48" s="135"/>
      <c r="AJ48" s="135"/>
      <c r="AK48" s="135"/>
      <c r="AL48" s="135"/>
      <c r="AM48" s="135"/>
      <c r="AN48" s="135"/>
      <c r="AO48" s="135"/>
      <c r="AP48" s="135"/>
      <c r="AQ48" s="135"/>
      <c r="AR48" s="135"/>
      <c r="AS48" s="135"/>
      <c r="AT48" s="135"/>
      <c r="AU48" s="135"/>
      <c r="AV48" s="135"/>
      <c r="AW48" s="135"/>
      <c r="AX48" s="135"/>
    </row>
    <row r="49" spans="1:50" ht="11.25" customHeight="1">
      <c r="A49" s="135"/>
      <c r="B49" s="1507" t="s">
        <v>437</v>
      </c>
      <c r="C49" s="1508"/>
      <c r="D49" s="1508"/>
      <c r="E49" s="1508"/>
      <c r="F49" s="1508"/>
      <c r="G49" s="1508"/>
      <c r="H49" s="1508"/>
      <c r="I49" s="1519"/>
      <c r="J49" s="1512"/>
      <c r="K49" s="1512"/>
      <c r="L49" s="1512"/>
      <c r="M49" s="1512"/>
      <c r="N49" s="1512"/>
      <c r="O49" s="1512"/>
      <c r="P49" s="1525" t="s">
        <v>436</v>
      </c>
      <c r="Q49" s="1525"/>
      <c r="R49" s="1526"/>
      <c r="S49" s="1512"/>
      <c r="T49" s="1512"/>
      <c r="U49" s="1512"/>
      <c r="V49" s="1512"/>
      <c r="W49" s="1512"/>
      <c r="X49" s="1512"/>
      <c r="Y49" s="1525" t="s">
        <v>438</v>
      </c>
      <c r="Z49" s="1525"/>
      <c r="AA49" s="1526"/>
      <c r="AB49" s="1512"/>
      <c r="AC49" s="1512"/>
      <c r="AD49" s="1512"/>
      <c r="AE49" s="1512"/>
      <c r="AF49" s="1512"/>
      <c r="AG49" s="1512"/>
      <c r="AH49" s="1515"/>
      <c r="AI49" s="135"/>
      <c r="AJ49" s="135"/>
      <c r="AK49" s="135"/>
      <c r="AL49" s="135"/>
      <c r="AM49" s="135"/>
      <c r="AN49" s="135"/>
      <c r="AO49" s="135"/>
      <c r="AP49" s="135"/>
      <c r="AQ49" s="135"/>
      <c r="AR49" s="135"/>
      <c r="AS49" s="135"/>
      <c r="AT49" s="135"/>
      <c r="AU49" s="135"/>
      <c r="AV49" s="135"/>
      <c r="AW49" s="135"/>
      <c r="AX49" s="135"/>
    </row>
    <row r="50" spans="1:50" ht="11.25" customHeight="1">
      <c r="A50" s="135"/>
      <c r="B50" s="1509"/>
      <c r="C50" s="1510"/>
      <c r="D50" s="1510"/>
      <c r="E50" s="1510"/>
      <c r="F50" s="1510"/>
      <c r="G50" s="1510"/>
      <c r="H50" s="1510"/>
      <c r="I50" s="1520"/>
      <c r="J50" s="1514"/>
      <c r="K50" s="1514"/>
      <c r="L50" s="1514"/>
      <c r="M50" s="1514"/>
      <c r="N50" s="1514"/>
      <c r="O50" s="1514"/>
      <c r="P50" s="1527"/>
      <c r="Q50" s="1527"/>
      <c r="R50" s="1528"/>
      <c r="S50" s="1514"/>
      <c r="T50" s="1514"/>
      <c r="U50" s="1514"/>
      <c r="V50" s="1514"/>
      <c r="W50" s="1514"/>
      <c r="X50" s="1514"/>
      <c r="Y50" s="1527"/>
      <c r="Z50" s="1527"/>
      <c r="AA50" s="1528"/>
      <c r="AB50" s="1514"/>
      <c r="AC50" s="1514"/>
      <c r="AD50" s="1514"/>
      <c r="AE50" s="1514"/>
      <c r="AF50" s="1514"/>
      <c r="AG50" s="1514"/>
      <c r="AH50" s="1516"/>
      <c r="AI50" s="135"/>
      <c r="AJ50" s="135"/>
      <c r="AK50" s="135"/>
      <c r="AL50" s="135"/>
      <c r="AM50" s="135"/>
      <c r="AN50" s="135"/>
      <c r="AO50" s="135"/>
      <c r="AP50" s="135"/>
      <c r="AQ50" s="135"/>
      <c r="AR50" s="135"/>
      <c r="AS50" s="135"/>
      <c r="AT50" s="135"/>
      <c r="AU50" s="135"/>
      <c r="AV50" s="135"/>
      <c r="AW50" s="135"/>
      <c r="AX50" s="135"/>
    </row>
    <row r="51" spans="1:50" ht="11.25" customHeight="1">
      <c r="A51" s="135"/>
      <c r="B51" s="1507" t="s">
        <v>439</v>
      </c>
      <c r="C51" s="1508"/>
      <c r="D51" s="1508"/>
      <c r="E51" s="1508"/>
      <c r="F51" s="1508"/>
      <c r="G51" s="1508"/>
      <c r="H51" s="1508"/>
      <c r="I51" s="1519"/>
      <c r="J51" s="1512"/>
      <c r="K51" s="1512"/>
      <c r="L51" s="1512"/>
      <c r="M51" s="1512"/>
      <c r="N51" s="1512"/>
      <c r="O51" s="1512"/>
      <c r="P51" s="1525" t="s">
        <v>436</v>
      </c>
      <c r="Q51" s="1525"/>
      <c r="R51" s="1526"/>
      <c r="S51" s="1512"/>
      <c r="T51" s="1512"/>
      <c r="U51" s="1512"/>
      <c r="V51" s="1512"/>
      <c r="W51" s="1512"/>
      <c r="X51" s="1512"/>
      <c r="Y51" s="1525" t="s">
        <v>438</v>
      </c>
      <c r="Z51" s="1525"/>
      <c r="AA51" s="1526"/>
      <c r="AB51" s="1512"/>
      <c r="AC51" s="1512"/>
      <c r="AD51" s="1512"/>
      <c r="AE51" s="1512"/>
      <c r="AF51" s="1512"/>
      <c r="AG51" s="1512"/>
      <c r="AH51" s="1515"/>
      <c r="AI51" s="135"/>
      <c r="AJ51" s="135"/>
      <c r="AK51" s="135"/>
      <c r="AL51" s="135"/>
      <c r="AM51" s="135"/>
      <c r="AN51" s="135"/>
      <c r="AO51" s="135"/>
      <c r="AP51" s="135"/>
      <c r="AQ51" s="135"/>
      <c r="AR51" s="135"/>
      <c r="AS51" s="135"/>
      <c r="AT51" s="135"/>
      <c r="AU51" s="135"/>
      <c r="AV51" s="135"/>
      <c r="AW51" s="135"/>
      <c r="AX51" s="135"/>
    </row>
    <row r="52" spans="1:50" ht="11.25" customHeight="1">
      <c r="A52" s="135"/>
      <c r="B52" s="1509"/>
      <c r="C52" s="1510"/>
      <c r="D52" s="1510"/>
      <c r="E52" s="1510"/>
      <c r="F52" s="1510"/>
      <c r="G52" s="1510"/>
      <c r="H52" s="1510"/>
      <c r="I52" s="1520"/>
      <c r="J52" s="1514"/>
      <c r="K52" s="1514"/>
      <c r="L52" s="1514"/>
      <c r="M52" s="1514"/>
      <c r="N52" s="1514"/>
      <c r="O52" s="1514"/>
      <c r="P52" s="1527"/>
      <c r="Q52" s="1527"/>
      <c r="R52" s="1528"/>
      <c r="S52" s="1514"/>
      <c r="T52" s="1514"/>
      <c r="U52" s="1514"/>
      <c r="V52" s="1514"/>
      <c r="W52" s="1514"/>
      <c r="X52" s="1514"/>
      <c r="Y52" s="1527"/>
      <c r="Z52" s="1527"/>
      <c r="AA52" s="1528"/>
      <c r="AB52" s="1514"/>
      <c r="AC52" s="1514"/>
      <c r="AD52" s="1514"/>
      <c r="AE52" s="1514"/>
      <c r="AF52" s="1514"/>
      <c r="AG52" s="1514"/>
      <c r="AH52" s="1516"/>
      <c r="AI52" s="135"/>
      <c r="AJ52" s="135"/>
      <c r="AK52" s="135"/>
      <c r="AL52" s="135"/>
      <c r="AM52" s="135"/>
      <c r="AN52" s="135"/>
      <c r="AO52" s="135"/>
      <c r="AP52" s="135"/>
      <c r="AQ52" s="135"/>
      <c r="AR52" s="135"/>
      <c r="AS52" s="135"/>
      <c r="AT52" s="135"/>
      <c r="AU52" s="135"/>
      <c r="AV52" s="135"/>
      <c r="AW52" s="135"/>
      <c r="AX52" s="135"/>
    </row>
    <row r="53" spans="1:50" ht="11.25"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row>
    <row r="54" spans="1:50" s="133" customFormat="1" ht="11.25" customHeight="1">
      <c r="A54" s="132"/>
      <c r="B54" s="1529" t="s">
        <v>440</v>
      </c>
      <c r="C54" s="1529"/>
      <c r="D54" s="1529"/>
      <c r="E54" s="1529"/>
      <c r="F54" s="1529"/>
      <c r="G54" s="1529"/>
      <c r="H54" s="1529"/>
      <c r="I54" s="1529"/>
      <c r="J54" s="1529"/>
      <c r="K54" s="1529"/>
      <c r="L54" s="1529"/>
      <c r="M54" s="1529"/>
      <c r="N54" s="1529"/>
      <c r="O54" s="1529"/>
      <c r="P54" s="1529"/>
      <c r="Q54" s="1529"/>
      <c r="R54" s="1529"/>
      <c r="S54" s="1529"/>
      <c r="T54" s="1529"/>
      <c r="U54" s="1529"/>
      <c r="V54" s="1529"/>
      <c r="W54" s="1529"/>
      <c r="X54" s="1529"/>
      <c r="Y54" s="1529"/>
      <c r="Z54" s="1529"/>
      <c r="AA54" s="1529"/>
      <c r="AB54" s="1529"/>
      <c r="AC54" s="1529"/>
      <c r="AD54" s="1529"/>
      <c r="AE54" s="1529"/>
      <c r="AF54" s="1529"/>
      <c r="AG54" s="1529"/>
      <c r="AH54" s="1529"/>
      <c r="AI54" s="1529"/>
      <c r="AJ54" s="1529"/>
      <c r="AK54" s="132"/>
      <c r="AL54" s="132"/>
      <c r="AM54" s="132"/>
      <c r="AN54" s="132"/>
      <c r="AO54" s="132"/>
      <c r="AP54" s="132"/>
      <c r="AQ54" s="132"/>
      <c r="AR54" s="132"/>
      <c r="AS54" s="132"/>
      <c r="AT54" s="132"/>
      <c r="AU54" s="132"/>
      <c r="AV54" s="132"/>
      <c r="AW54" s="132"/>
      <c r="AX54" s="132"/>
    </row>
    <row r="55" spans="1:50" s="133" customFormat="1" ht="11.25" customHeight="1">
      <c r="A55" s="132"/>
      <c r="B55" s="1529"/>
      <c r="C55" s="1529"/>
      <c r="D55" s="1529"/>
      <c r="E55" s="1529"/>
      <c r="F55" s="1529"/>
      <c r="G55" s="1529"/>
      <c r="H55" s="1529"/>
      <c r="I55" s="1529"/>
      <c r="J55" s="1529"/>
      <c r="K55" s="1529"/>
      <c r="L55" s="1529"/>
      <c r="M55" s="1529"/>
      <c r="N55" s="1529"/>
      <c r="O55" s="1529"/>
      <c r="P55" s="1529"/>
      <c r="Q55" s="1529"/>
      <c r="R55" s="1529"/>
      <c r="S55" s="1529"/>
      <c r="T55" s="1529"/>
      <c r="U55" s="1529"/>
      <c r="V55" s="1529"/>
      <c r="W55" s="1529"/>
      <c r="X55" s="1529"/>
      <c r="Y55" s="1529"/>
      <c r="Z55" s="1529"/>
      <c r="AA55" s="1529"/>
      <c r="AB55" s="1529"/>
      <c r="AC55" s="1529"/>
      <c r="AD55" s="1529"/>
      <c r="AE55" s="1529"/>
      <c r="AF55" s="1529"/>
      <c r="AG55" s="1529"/>
      <c r="AH55" s="1529"/>
      <c r="AI55" s="1529"/>
      <c r="AJ55" s="1529"/>
      <c r="AK55" s="134"/>
      <c r="AL55" s="134"/>
      <c r="AM55" s="134"/>
      <c r="AN55" s="134"/>
      <c r="AO55" s="134"/>
      <c r="AP55" s="134"/>
      <c r="AQ55" s="134"/>
      <c r="AR55" s="134"/>
      <c r="AS55" s="134"/>
      <c r="AT55" s="134"/>
      <c r="AU55" s="135"/>
      <c r="AV55" s="135"/>
      <c r="AW55" s="135"/>
      <c r="AX55" s="132"/>
    </row>
    <row r="56" spans="1:50" ht="11.25" customHeight="1">
      <c r="A56" s="135"/>
      <c r="B56" s="1507" t="s">
        <v>97</v>
      </c>
      <c r="C56" s="1508"/>
      <c r="D56" s="1508"/>
      <c r="E56" s="1508"/>
      <c r="F56" s="1508"/>
      <c r="G56" s="1508"/>
      <c r="H56" s="1508"/>
      <c r="I56" s="1508"/>
      <c r="J56" s="1507" t="s">
        <v>441</v>
      </c>
      <c r="K56" s="1508"/>
      <c r="L56" s="1508"/>
      <c r="M56" s="1508"/>
      <c r="N56" s="1508"/>
      <c r="O56" s="1508"/>
      <c r="P56" s="1508"/>
      <c r="Q56" s="1508"/>
      <c r="R56" s="1507" t="s">
        <v>379</v>
      </c>
      <c r="S56" s="1508"/>
      <c r="T56" s="1508"/>
      <c r="U56" s="1508"/>
      <c r="V56" s="1508"/>
      <c r="W56" s="1508"/>
      <c r="X56" s="1508"/>
      <c r="Y56" s="1508"/>
      <c r="Z56" s="1508"/>
      <c r="AA56" s="1508"/>
      <c r="AB56" s="1508"/>
      <c r="AC56" s="1508"/>
      <c r="AD56" s="1508"/>
      <c r="AE56" s="1508"/>
      <c r="AF56" s="1508"/>
      <c r="AG56" s="1508"/>
      <c r="AH56" s="1508"/>
      <c r="AI56" s="1508"/>
      <c r="AJ56" s="1508"/>
      <c r="AK56" s="1508"/>
      <c r="AL56" s="1508"/>
      <c r="AM56" s="1508"/>
      <c r="AN56" s="1508"/>
      <c r="AO56" s="1519"/>
      <c r="AP56" s="1508" t="s">
        <v>442</v>
      </c>
      <c r="AQ56" s="1508"/>
      <c r="AR56" s="1508"/>
      <c r="AS56" s="1508"/>
      <c r="AT56" s="1508"/>
      <c r="AU56" s="1508"/>
      <c r="AV56" s="1508"/>
      <c r="AW56" s="1519"/>
      <c r="AX56" s="135"/>
    </row>
    <row r="57" spans="1:50" ht="11.25" customHeight="1">
      <c r="A57" s="135"/>
      <c r="B57" s="1509"/>
      <c r="C57" s="1510"/>
      <c r="D57" s="1510"/>
      <c r="E57" s="1510"/>
      <c r="F57" s="1510"/>
      <c r="G57" s="1510"/>
      <c r="H57" s="1510"/>
      <c r="I57" s="1510"/>
      <c r="J57" s="1517"/>
      <c r="K57" s="1518"/>
      <c r="L57" s="1518"/>
      <c r="M57" s="1518"/>
      <c r="N57" s="1518"/>
      <c r="O57" s="1518"/>
      <c r="P57" s="1518"/>
      <c r="Q57" s="1518"/>
      <c r="R57" s="1509"/>
      <c r="S57" s="1510"/>
      <c r="T57" s="1510"/>
      <c r="U57" s="1510"/>
      <c r="V57" s="1510"/>
      <c r="W57" s="1510"/>
      <c r="X57" s="1510"/>
      <c r="Y57" s="1510"/>
      <c r="Z57" s="1510"/>
      <c r="AA57" s="1510"/>
      <c r="AB57" s="1510"/>
      <c r="AC57" s="1510"/>
      <c r="AD57" s="1510"/>
      <c r="AE57" s="1510"/>
      <c r="AF57" s="1510"/>
      <c r="AG57" s="1510"/>
      <c r="AH57" s="1510"/>
      <c r="AI57" s="1510"/>
      <c r="AJ57" s="1510"/>
      <c r="AK57" s="1510"/>
      <c r="AL57" s="1510"/>
      <c r="AM57" s="1510"/>
      <c r="AN57" s="1510"/>
      <c r="AO57" s="1520"/>
      <c r="AP57" s="1510"/>
      <c r="AQ57" s="1510"/>
      <c r="AR57" s="1510"/>
      <c r="AS57" s="1510"/>
      <c r="AT57" s="1510"/>
      <c r="AU57" s="1510"/>
      <c r="AV57" s="1510"/>
      <c r="AW57" s="1520"/>
      <c r="AX57" s="135"/>
    </row>
    <row r="58" spans="1:50" ht="11.25" customHeight="1">
      <c r="A58" s="135"/>
      <c r="B58" s="1507" t="s">
        <v>443</v>
      </c>
      <c r="C58" s="1508"/>
      <c r="D58" s="1508"/>
      <c r="E58" s="1508"/>
      <c r="F58" s="1508"/>
      <c r="G58" s="1508"/>
      <c r="H58" s="1508"/>
      <c r="I58" s="1508"/>
      <c r="J58" s="1511"/>
      <c r="K58" s="1512"/>
      <c r="L58" s="1512"/>
      <c r="M58" s="1512"/>
      <c r="N58" s="1512"/>
      <c r="O58" s="1512"/>
      <c r="P58" s="1512"/>
      <c r="Q58" s="1512"/>
      <c r="R58" s="1511"/>
      <c r="S58" s="1512"/>
      <c r="T58" s="1512"/>
      <c r="U58" s="1512"/>
      <c r="V58" s="1512"/>
      <c r="W58" s="1512"/>
      <c r="X58" s="1512"/>
      <c r="Y58" s="1512"/>
      <c r="Z58" s="1512"/>
      <c r="AA58" s="1512"/>
      <c r="AB58" s="1512"/>
      <c r="AC58" s="1512"/>
      <c r="AD58" s="1512"/>
      <c r="AE58" s="1512"/>
      <c r="AF58" s="1512"/>
      <c r="AG58" s="1512"/>
      <c r="AH58" s="1512"/>
      <c r="AI58" s="1512"/>
      <c r="AJ58" s="1512"/>
      <c r="AK58" s="1512"/>
      <c r="AL58" s="1512"/>
      <c r="AM58" s="1512"/>
      <c r="AN58" s="1512"/>
      <c r="AO58" s="1515"/>
      <c r="AP58" s="1512"/>
      <c r="AQ58" s="1512"/>
      <c r="AR58" s="1512"/>
      <c r="AS58" s="1512"/>
      <c r="AT58" s="1512"/>
      <c r="AU58" s="1512"/>
      <c r="AV58" s="1525" t="s">
        <v>34</v>
      </c>
      <c r="AW58" s="1526"/>
      <c r="AX58" s="135"/>
    </row>
    <row r="59" spans="1:50" ht="11.25" customHeight="1">
      <c r="A59" s="135"/>
      <c r="B59" s="1509"/>
      <c r="C59" s="1510"/>
      <c r="D59" s="1510"/>
      <c r="E59" s="1510"/>
      <c r="F59" s="1510"/>
      <c r="G59" s="1510"/>
      <c r="H59" s="1510"/>
      <c r="I59" s="1510"/>
      <c r="J59" s="1513"/>
      <c r="K59" s="1514"/>
      <c r="L59" s="1514"/>
      <c r="M59" s="1514"/>
      <c r="N59" s="1514"/>
      <c r="O59" s="1514"/>
      <c r="P59" s="1514"/>
      <c r="Q59" s="1514"/>
      <c r="R59" s="1513"/>
      <c r="S59" s="1514"/>
      <c r="T59" s="1514"/>
      <c r="U59" s="1514"/>
      <c r="V59" s="1514"/>
      <c r="W59" s="1514"/>
      <c r="X59" s="1514"/>
      <c r="Y59" s="1514"/>
      <c r="Z59" s="1514"/>
      <c r="AA59" s="1514"/>
      <c r="AB59" s="1514"/>
      <c r="AC59" s="1514"/>
      <c r="AD59" s="1514"/>
      <c r="AE59" s="1514"/>
      <c r="AF59" s="1514"/>
      <c r="AG59" s="1514"/>
      <c r="AH59" s="1514"/>
      <c r="AI59" s="1514"/>
      <c r="AJ59" s="1514"/>
      <c r="AK59" s="1514"/>
      <c r="AL59" s="1514"/>
      <c r="AM59" s="1514"/>
      <c r="AN59" s="1514"/>
      <c r="AO59" s="1516"/>
      <c r="AP59" s="1514"/>
      <c r="AQ59" s="1514"/>
      <c r="AR59" s="1514"/>
      <c r="AS59" s="1514"/>
      <c r="AT59" s="1514"/>
      <c r="AU59" s="1514"/>
      <c r="AV59" s="1527"/>
      <c r="AW59" s="1528"/>
      <c r="AX59" s="135"/>
    </row>
    <row r="60" spans="1:50" ht="11.25" customHeight="1">
      <c r="A60" s="135"/>
      <c r="B60" s="1507" t="s">
        <v>444</v>
      </c>
      <c r="C60" s="1508"/>
      <c r="D60" s="1508"/>
      <c r="E60" s="1508"/>
      <c r="F60" s="1508"/>
      <c r="G60" s="1508"/>
      <c r="H60" s="1508"/>
      <c r="I60" s="1508"/>
      <c r="J60" s="1511"/>
      <c r="K60" s="1512"/>
      <c r="L60" s="1512"/>
      <c r="M60" s="1512"/>
      <c r="N60" s="1512"/>
      <c r="O60" s="1512"/>
      <c r="P60" s="1512"/>
      <c r="Q60" s="1512"/>
      <c r="R60" s="1511"/>
      <c r="S60" s="1512"/>
      <c r="T60" s="1512"/>
      <c r="U60" s="1512"/>
      <c r="V60" s="1512"/>
      <c r="W60" s="1512"/>
      <c r="X60" s="1512"/>
      <c r="Y60" s="1512"/>
      <c r="Z60" s="1512"/>
      <c r="AA60" s="1512"/>
      <c r="AB60" s="1512"/>
      <c r="AC60" s="1512"/>
      <c r="AD60" s="1512"/>
      <c r="AE60" s="1512"/>
      <c r="AF60" s="1512"/>
      <c r="AG60" s="1512"/>
      <c r="AH60" s="1512"/>
      <c r="AI60" s="1512"/>
      <c r="AJ60" s="1512"/>
      <c r="AK60" s="1512"/>
      <c r="AL60" s="1512"/>
      <c r="AM60" s="1512"/>
      <c r="AN60" s="1512"/>
      <c r="AO60" s="1515"/>
      <c r="AP60" s="1512"/>
      <c r="AQ60" s="1512"/>
      <c r="AR60" s="1512"/>
      <c r="AS60" s="1512"/>
      <c r="AT60" s="1512"/>
      <c r="AU60" s="1512"/>
      <c r="AV60" s="1525" t="s">
        <v>34</v>
      </c>
      <c r="AW60" s="1526"/>
      <c r="AX60" s="135"/>
    </row>
    <row r="61" spans="1:50" ht="11.25" customHeight="1">
      <c r="A61" s="135"/>
      <c r="B61" s="1509"/>
      <c r="C61" s="1510"/>
      <c r="D61" s="1510"/>
      <c r="E61" s="1510"/>
      <c r="F61" s="1510"/>
      <c r="G61" s="1510"/>
      <c r="H61" s="1510"/>
      <c r="I61" s="1510"/>
      <c r="J61" s="1513"/>
      <c r="K61" s="1514"/>
      <c r="L61" s="1514"/>
      <c r="M61" s="1514"/>
      <c r="N61" s="1514"/>
      <c r="O61" s="1514"/>
      <c r="P61" s="1514"/>
      <c r="Q61" s="1514"/>
      <c r="R61" s="1513"/>
      <c r="S61" s="1514"/>
      <c r="T61" s="1514"/>
      <c r="U61" s="1514"/>
      <c r="V61" s="1514"/>
      <c r="W61" s="1514"/>
      <c r="X61" s="1514"/>
      <c r="Y61" s="1514"/>
      <c r="Z61" s="1514"/>
      <c r="AA61" s="1514"/>
      <c r="AB61" s="1514"/>
      <c r="AC61" s="1514"/>
      <c r="AD61" s="1514"/>
      <c r="AE61" s="1514"/>
      <c r="AF61" s="1514"/>
      <c r="AG61" s="1514"/>
      <c r="AH61" s="1514"/>
      <c r="AI61" s="1514"/>
      <c r="AJ61" s="1514"/>
      <c r="AK61" s="1514"/>
      <c r="AL61" s="1514"/>
      <c r="AM61" s="1514"/>
      <c r="AN61" s="1514"/>
      <c r="AO61" s="1516"/>
      <c r="AP61" s="1514"/>
      <c r="AQ61" s="1514"/>
      <c r="AR61" s="1514"/>
      <c r="AS61" s="1514"/>
      <c r="AT61" s="1514"/>
      <c r="AU61" s="1514"/>
      <c r="AV61" s="1527"/>
      <c r="AW61" s="1528"/>
      <c r="AX61" s="135"/>
    </row>
    <row r="62" spans="1:50" ht="11.25"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row>
    <row r="63" spans="1:50" s="133" customFormat="1" ht="11.25" customHeight="1">
      <c r="A63" s="132"/>
      <c r="B63" s="1529" t="s">
        <v>445</v>
      </c>
      <c r="C63" s="1529"/>
      <c r="D63" s="1529"/>
      <c r="E63" s="1529"/>
      <c r="F63" s="1529"/>
      <c r="G63" s="1529"/>
      <c r="H63" s="1529"/>
      <c r="I63" s="1529"/>
      <c r="J63" s="1529"/>
      <c r="K63" s="1529"/>
      <c r="L63" s="1529"/>
      <c r="M63" s="1529"/>
      <c r="N63" s="1529"/>
      <c r="O63" s="1529"/>
      <c r="P63" s="1529"/>
      <c r="Q63" s="1529"/>
      <c r="R63" s="1529"/>
      <c r="S63" s="1529"/>
      <c r="T63" s="1529"/>
      <c r="U63" s="1529"/>
      <c r="V63" s="1529"/>
      <c r="W63" s="1529"/>
      <c r="X63" s="1529"/>
      <c r="Y63" s="1529"/>
      <c r="Z63" s="1529"/>
      <c r="AA63" s="1529"/>
      <c r="AB63" s="1529"/>
      <c r="AC63" s="1529"/>
      <c r="AD63" s="1529"/>
      <c r="AE63" s="1529"/>
      <c r="AF63" s="1529"/>
      <c r="AG63" s="1529"/>
      <c r="AH63" s="1529"/>
      <c r="AI63" s="1529"/>
      <c r="AJ63" s="1529"/>
      <c r="AK63" s="132"/>
      <c r="AL63" s="132"/>
      <c r="AM63" s="132"/>
      <c r="AN63" s="132"/>
      <c r="AO63" s="132"/>
      <c r="AP63" s="132"/>
      <c r="AQ63" s="132"/>
      <c r="AR63" s="132"/>
      <c r="AS63" s="132"/>
      <c r="AT63" s="132"/>
      <c r="AU63" s="132"/>
      <c r="AV63" s="132"/>
      <c r="AW63" s="132"/>
      <c r="AX63" s="132"/>
    </row>
    <row r="64" spans="1:50" s="133" customFormat="1" ht="11.25" customHeight="1">
      <c r="A64" s="132"/>
      <c r="B64" s="1529"/>
      <c r="C64" s="1529"/>
      <c r="D64" s="1529"/>
      <c r="E64" s="1529"/>
      <c r="F64" s="1529"/>
      <c r="G64" s="1529"/>
      <c r="H64" s="1529"/>
      <c r="I64" s="1529"/>
      <c r="J64" s="1529"/>
      <c r="K64" s="1529"/>
      <c r="L64" s="1529"/>
      <c r="M64" s="1529"/>
      <c r="N64" s="1529"/>
      <c r="O64" s="1529"/>
      <c r="P64" s="1529"/>
      <c r="Q64" s="1529"/>
      <c r="R64" s="1529"/>
      <c r="S64" s="1529"/>
      <c r="T64" s="1529"/>
      <c r="U64" s="1529"/>
      <c r="V64" s="1529"/>
      <c r="W64" s="1529"/>
      <c r="X64" s="1529"/>
      <c r="Y64" s="1529"/>
      <c r="Z64" s="1529"/>
      <c r="AA64" s="1529"/>
      <c r="AB64" s="1529"/>
      <c r="AC64" s="1529"/>
      <c r="AD64" s="1529"/>
      <c r="AE64" s="1529"/>
      <c r="AF64" s="1529"/>
      <c r="AG64" s="1529"/>
      <c r="AH64" s="1529"/>
      <c r="AI64" s="1529"/>
      <c r="AJ64" s="1529"/>
      <c r="AK64" s="134"/>
      <c r="AL64" s="134"/>
      <c r="AM64" s="134"/>
      <c r="AN64" s="134"/>
      <c r="AO64" s="134"/>
      <c r="AP64" s="134"/>
      <c r="AQ64" s="134"/>
      <c r="AR64" s="134"/>
      <c r="AS64" s="134"/>
      <c r="AT64" s="134"/>
      <c r="AU64" s="135"/>
      <c r="AV64" s="135"/>
      <c r="AW64" s="135"/>
      <c r="AX64" s="132"/>
    </row>
    <row r="65" spans="1:50" ht="11.25" customHeight="1">
      <c r="A65" s="135"/>
      <c r="B65" s="1507" t="s">
        <v>97</v>
      </c>
      <c r="C65" s="1508"/>
      <c r="D65" s="1508"/>
      <c r="E65" s="1508"/>
      <c r="F65" s="1508"/>
      <c r="G65" s="1508"/>
      <c r="H65" s="1508"/>
      <c r="I65" s="1508"/>
      <c r="J65" s="1507" t="s">
        <v>380</v>
      </c>
      <c r="K65" s="1508"/>
      <c r="L65" s="1508"/>
      <c r="M65" s="1508"/>
      <c r="N65" s="1508"/>
      <c r="O65" s="1508"/>
      <c r="P65" s="1508"/>
      <c r="Q65" s="1508"/>
      <c r="R65" s="1507" t="s">
        <v>446</v>
      </c>
      <c r="S65" s="1508"/>
      <c r="T65" s="1508"/>
      <c r="U65" s="1508"/>
      <c r="V65" s="1508"/>
      <c r="W65" s="1508"/>
      <c r="X65" s="1508"/>
      <c r="Y65" s="1508"/>
      <c r="Z65" s="1508"/>
      <c r="AA65" s="1508"/>
      <c r="AB65" s="1508"/>
      <c r="AC65" s="1508"/>
      <c r="AD65" s="1508"/>
      <c r="AE65" s="1508"/>
      <c r="AF65" s="1508"/>
      <c r="AG65" s="1508"/>
      <c r="AH65" s="1508"/>
      <c r="AI65" s="1508"/>
      <c r="AJ65" s="1508"/>
      <c r="AK65" s="1508"/>
      <c r="AL65" s="1508"/>
      <c r="AM65" s="1508"/>
      <c r="AN65" s="1508"/>
      <c r="AO65" s="1519"/>
      <c r="AP65" s="135"/>
      <c r="AQ65" s="135"/>
      <c r="AR65" s="135"/>
      <c r="AS65" s="135"/>
      <c r="AT65" s="135"/>
      <c r="AU65" s="135"/>
      <c r="AV65" s="135"/>
      <c r="AW65" s="135"/>
      <c r="AX65" s="135"/>
    </row>
    <row r="66" spans="1:50" ht="11.25" customHeight="1">
      <c r="A66" s="135"/>
      <c r="B66" s="1509"/>
      <c r="C66" s="1510"/>
      <c r="D66" s="1510"/>
      <c r="E66" s="1510"/>
      <c r="F66" s="1510"/>
      <c r="G66" s="1510"/>
      <c r="H66" s="1510"/>
      <c r="I66" s="1510"/>
      <c r="J66" s="1517"/>
      <c r="K66" s="1518"/>
      <c r="L66" s="1518"/>
      <c r="M66" s="1518"/>
      <c r="N66" s="1518"/>
      <c r="O66" s="1518"/>
      <c r="P66" s="1518"/>
      <c r="Q66" s="1518"/>
      <c r="R66" s="1509"/>
      <c r="S66" s="1510"/>
      <c r="T66" s="1510"/>
      <c r="U66" s="1510"/>
      <c r="V66" s="1510"/>
      <c r="W66" s="1510"/>
      <c r="X66" s="1510"/>
      <c r="Y66" s="1510"/>
      <c r="Z66" s="1510"/>
      <c r="AA66" s="1510"/>
      <c r="AB66" s="1510"/>
      <c r="AC66" s="1510"/>
      <c r="AD66" s="1510"/>
      <c r="AE66" s="1510"/>
      <c r="AF66" s="1510"/>
      <c r="AG66" s="1510"/>
      <c r="AH66" s="1510"/>
      <c r="AI66" s="1510"/>
      <c r="AJ66" s="1510"/>
      <c r="AK66" s="1510"/>
      <c r="AL66" s="1510"/>
      <c r="AM66" s="1510"/>
      <c r="AN66" s="1510"/>
      <c r="AO66" s="1520"/>
      <c r="AP66" s="135"/>
      <c r="AQ66" s="135"/>
      <c r="AR66" s="135"/>
      <c r="AS66" s="135"/>
      <c r="AT66" s="135"/>
      <c r="AU66" s="135"/>
      <c r="AV66" s="135"/>
      <c r="AW66" s="135"/>
      <c r="AX66" s="135"/>
    </row>
    <row r="67" spans="1:50" ht="11.25" customHeight="1">
      <c r="A67" s="135"/>
      <c r="B67" s="1507" t="s">
        <v>447</v>
      </c>
      <c r="C67" s="1508"/>
      <c r="D67" s="1508"/>
      <c r="E67" s="1508"/>
      <c r="F67" s="1508"/>
      <c r="G67" s="1508"/>
      <c r="H67" s="1508"/>
      <c r="I67" s="1508"/>
      <c r="J67" s="1511"/>
      <c r="K67" s="1512"/>
      <c r="L67" s="1512"/>
      <c r="M67" s="1512"/>
      <c r="N67" s="1512"/>
      <c r="O67" s="1521" t="s">
        <v>382</v>
      </c>
      <c r="P67" s="1521"/>
      <c r="Q67" s="1522"/>
      <c r="R67" s="1511"/>
      <c r="S67" s="1512"/>
      <c r="T67" s="1512"/>
      <c r="U67" s="1512"/>
      <c r="V67" s="1512"/>
      <c r="W67" s="1512"/>
      <c r="X67" s="1512"/>
      <c r="Y67" s="1512"/>
      <c r="Z67" s="1512"/>
      <c r="AA67" s="1512"/>
      <c r="AB67" s="1512"/>
      <c r="AC67" s="1512"/>
      <c r="AD67" s="1512"/>
      <c r="AE67" s="1512"/>
      <c r="AF67" s="1512"/>
      <c r="AG67" s="1512"/>
      <c r="AH67" s="1512"/>
      <c r="AI67" s="1512"/>
      <c r="AJ67" s="1512"/>
      <c r="AK67" s="1512"/>
      <c r="AL67" s="1512"/>
      <c r="AM67" s="1512"/>
      <c r="AN67" s="1512"/>
      <c r="AO67" s="1515"/>
      <c r="AP67" s="135"/>
      <c r="AQ67" s="135"/>
      <c r="AR67" s="135"/>
      <c r="AS67" s="135"/>
      <c r="AT67" s="135"/>
      <c r="AU67" s="135"/>
      <c r="AV67" s="135"/>
      <c r="AW67" s="135"/>
      <c r="AX67" s="135"/>
    </row>
    <row r="68" spans="1:50" ht="11.25" customHeight="1">
      <c r="A68" s="135"/>
      <c r="B68" s="1509"/>
      <c r="C68" s="1510"/>
      <c r="D68" s="1510"/>
      <c r="E68" s="1510"/>
      <c r="F68" s="1510"/>
      <c r="G68" s="1510"/>
      <c r="H68" s="1510"/>
      <c r="I68" s="1510"/>
      <c r="J68" s="1513"/>
      <c r="K68" s="1514"/>
      <c r="L68" s="1514"/>
      <c r="M68" s="1514"/>
      <c r="N68" s="1514"/>
      <c r="O68" s="1523"/>
      <c r="P68" s="1523"/>
      <c r="Q68" s="1524"/>
      <c r="R68" s="1513"/>
      <c r="S68" s="1514"/>
      <c r="T68" s="1514"/>
      <c r="U68" s="1514"/>
      <c r="V68" s="1514"/>
      <c r="W68" s="1514"/>
      <c r="X68" s="1514"/>
      <c r="Y68" s="1514"/>
      <c r="Z68" s="1514"/>
      <c r="AA68" s="1514"/>
      <c r="AB68" s="1514"/>
      <c r="AC68" s="1514"/>
      <c r="AD68" s="1514"/>
      <c r="AE68" s="1514"/>
      <c r="AF68" s="1514"/>
      <c r="AG68" s="1514"/>
      <c r="AH68" s="1514"/>
      <c r="AI68" s="1514"/>
      <c r="AJ68" s="1514"/>
      <c r="AK68" s="1514"/>
      <c r="AL68" s="1514"/>
      <c r="AM68" s="1514"/>
      <c r="AN68" s="1514"/>
      <c r="AO68" s="1516"/>
      <c r="AP68" s="135"/>
      <c r="AQ68" s="135"/>
      <c r="AR68" s="135"/>
      <c r="AS68" s="135"/>
      <c r="AT68" s="135"/>
      <c r="AU68" s="135"/>
      <c r="AV68" s="135"/>
      <c r="AW68" s="135"/>
      <c r="AX68" s="135"/>
    </row>
    <row r="69" spans="1:50" ht="11.25" customHeight="1">
      <c r="A69" s="135"/>
      <c r="B69" s="1507" t="s">
        <v>448</v>
      </c>
      <c r="C69" s="1508"/>
      <c r="D69" s="1508"/>
      <c r="E69" s="1508"/>
      <c r="F69" s="1508"/>
      <c r="G69" s="1508"/>
      <c r="H69" s="1508"/>
      <c r="I69" s="1508"/>
      <c r="J69" s="1511"/>
      <c r="K69" s="1512"/>
      <c r="L69" s="1512"/>
      <c r="M69" s="1512"/>
      <c r="N69" s="1512"/>
      <c r="O69" s="1512"/>
      <c r="P69" s="1512"/>
      <c r="Q69" s="1512"/>
      <c r="R69" s="1511"/>
      <c r="S69" s="1512"/>
      <c r="T69" s="1512"/>
      <c r="U69" s="1512"/>
      <c r="V69" s="1512"/>
      <c r="W69" s="1512"/>
      <c r="X69" s="1512"/>
      <c r="Y69" s="1512"/>
      <c r="Z69" s="1512"/>
      <c r="AA69" s="1512"/>
      <c r="AB69" s="1512"/>
      <c r="AC69" s="1512"/>
      <c r="AD69" s="1512"/>
      <c r="AE69" s="1512"/>
      <c r="AF69" s="1512"/>
      <c r="AG69" s="1512"/>
      <c r="AH69" s="1512"/>
      <c r="AI69" s="1512"/>
      <c r="AJ69" s="1512"/>
      <c r="AK69" s="1512"/>
      <c r="AL69" s="1512"/>
      <c r="AM69" s="1512"/>
      <c r="AN69" s="1512"/>
      <c r="AO69" s="1515"/>
      <c r="AP69" s="135"/>
      <c r="AQ69" s="135"/>
      <c r="AR69" s="135"/>
      <c r="AS69" s="135"/>
      <c r="AT69" s="135"/>
      <c r="AU69" s="135"/>
      <c r="AV69" s="135"/>
      <c r="AW69" s="135"/>
      <c r="AX69" s="135"/>
    </row>
    <row r="70" spans="1:50" ht="11.25" customHeight="1">
      <c r="A70" s="135"/>
      <c r="B70" s="1509"/>
      <c r="C70" s="1510"/>
      <c r="D70" s="1510"/>
      <c r="E70" s="1510"/>
      <c r="F70" s="1510"/>
      <c r="G70" s="1510"/>
      <c r="H70" s="1510"/>
      <c r="I70" s="1510"/>
      <c r="J70" s="1513"/>
      <c r="K70" s="1514"/>
      <c r="L70" s="1514"/>
      <c r="M70" s="1514"/>
      <c r="N70" s="1514"/>
      <c r="O70" s="1514"/>
      <c r="P70" s="1514"/>
      <c r="Q70" s="1514"/>
      <c r="R70" s="1513"/>
      <c r="S70" s="1514"/>
      <c r="T70" s="1514"/>
      <c r="U70" s="1514"/>
      <c r="V70" s="1514"/>
      <c r="W70" s="1514"/>
      <c r="X70" s="1514"/>
      <c r="Y70" s="1514"/>
      <c r="Z70" s="1514"/>
      <c r="AA70" s="1514"/>
      <c r="AB70" s="1514"/>
      <c r="AC70" s="1514"/>
      <c r="AD70" s="1514"/>
      <c r="AE70" s="1514"/>
      <c r="AF70" s="1514"/>
      <c r="AG70" s="1514"/>
      <c r="AH70" s="1514"/>
      <c r="AI70" s="1514"/>
      <c r="AJ70" s="1514"/>
      <c r="AK70" s="1514"/>
      <c r="AL70" s="1514"/>
      <c r="AM70" s="1514"/>
      <c r="AN70" s="1514"/>
      <c r="AO70" s="1516"/>
      <c r="AP70" s="135"/>
      <c r="AQ70" s="135"/>
      <c r="AR70" s="135"/>
      <c r="AS70" s="135"/>
      <c r="AT70" s="135"/>
      <c r="AU70" s="135"/>
      <c r="AV70" s="135"/>
      <c r="AW70" s="135"/>
      <c r="AX70" s="135"/>
    </row>
    <row r="71" spans="1:50" ht="11.25"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row>
    <row r="72" spans="1:50" ht="11.25" customHeight="1">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row>
    <row r="73" spans="1:50" ht="11.25" customHeight="1">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row>
    <row r="74" spans="1:50" ht="11.25" customHeight="1">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row>
    <row r="75" spans="1:50" ht="11.25" customHeight="1">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row>
    <row r="76" spans="1:50" ht="11.25" customHeight="1">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row>
  </sheetData>
  <mergeCells count="136">
    <mergeCell ref="B21:AJ22"/>
    <mergeCell ref="B9:Y10"/>
    <mergeCell ref="Z9:AW10"/>
    <mergeCell ref="B11:Y12"/>
    <mergeCell ref="Z11:AW12"/>
    <mergeCell ref="B15:AJ16"/>
    <mergeCell ref="B17:M18"/>
    <mergeCell ref="N17:R18"/>
    <mergeCell ref="B1:AJ2"/>
    <mergeCell ref="B4:Y4"/>
    <mergeCell ref="Z4:AW4"/>
    <mergeCell ref="B5:Y6"/>
    <mergeCell ref="Z5:AW6"/>
    <mergeCell ref="B7:Y8"/>
    <mergeCell ref="Z7:AW8"/>
    <mergeCell ref="S17:V18"/>
    <mergeCell ref="W17:Y18"/>
    <mergeCell ref="Z17:AD18"/>
    <mergeCell ref="AE17:AH18"/>
    <mergeCell ref="AI17:AK18"/>
    <mergeCell ref="B27:I28"/>
    <mergeCell ref="J27:O28"/>
    <mergeCell ref="P27:R28"/>
    <mergeCell ref="S27:X28"/>
    <mergeCell ref="Y27:AA28"/>
    <mergeCell ref="AB27:AH28"/>
    <mergeCell ref="B23:I24"/>
    <mergeCell ref="J23:R24"/>
    <mergeCell ref="AB23:AH24"/>
    <mergeCell ref="B25:I26"/>
    <mergeCell ref="J25:O26"/>
    <mergeCell ref="P25:R26"/>
    <mergeCell ref="S25:X26"/>
    <mergeCell ref="Y25:AA26"/>
    <mergeCell ref="AB25:AH26"/>
    <mergeCell ref="S23:AA23"/>
    <mergeCell ref="T24:X24"/>
    <mergeCell ref="Y24:Z24"/>
    <mergeCell ref="B31:I32"/>
    <mergeCell ref="J31:O32"/>
    <mergeCell ref="P31:R32"/>
    <mergeCell ref="S31:X32"/>
    <mergeCell ref="Y31:AA32"/>
    <mergeCell ref="AB31:AH32"/>
    <mergeCell ref="B29:I30"/>
    <mergeCell ref="J29:O30"/>
    <mergeCell ref="P29:R30"/>
    <mergeCell ref="S29:X30"/>
    <mergeCell ref="Y29:AA30"/>
    <mergeCell ref="AB29:AH30"/>
    <mergeCell ref="B35:I36"/>
    <mergeCell ref="J35:O36"/>
    <mergeCell ref="P35:R36"/>
    <mergeCell ref="S35:X36"/>
    <mergeCell ref="Y35:AA36"/>
    <mergeCell ref="AB35:AH36"/>
    <mergeCell ref="B33:I34"/>
    <mergeCell ref="J33:O34"/>
    <mergeCell ref="P33:R34"/>
    <mergeCell ref="S33:X34"/>
    <mergeCell ref="Y33:AA34"/>
    <mergeCell ref="AB33:AH34"/>
    <mergeCell ref="B39:I40"/>
    <mergeCell ref="J39:O40"/>
    <mergeCell ref="P39:R40"/>
    <mergeCell ref="S39:X40"/>
    <mergeCell ref="Y39:AA40"/>
    <mergeCell ref="AB39:AH40"/>
    <mergeCell ref="B37:I38"/>
    <mergeCell ref="J37:O38"/>
    <mergeCell ref="P37:R38"/>
    <mergeCell ref="S37:X38"/>
    <mergeCell ref="Y37:AA38"/>
    <mergeCell ref="AB37:AH38"/>
    <mergeCell ref="B43:I44"/>
    <mergeCell ref="J43:O44"/>
    <mergeCell ref="P43:R44"/>
    <mergeCell ref="S43:X44"/>
    <mergeCell ref="Y43:AA44"/>
    <mergeCell ref="AB43:AH44"/>
    <mergeCell ref="B41:I42"/>
    <mergeCell ref="J41:O42"/>
    <mergeCell ref="P41:R42"/>
    <mergeCell ref="S41:X42"/>
    <mergeCell ref="Y41:AA42"/>
    <mergeCell ref="AB41:AH42"/>
    <mergeCell ref="B47:I48"/>
    <mergeCell ref="J47:O48"/>
    <mergeCell ref="P47:R48"/>
    <mergeCell ref="S47:X48"/>
    <mergeCell ref="Y47:AA48"/>
    <mergeCell ref="AB47:AH48"/>
    <mergeCell ref="B45:I46"/>
    <mergeCell ref="J45:O46"/>
    <mergeCell ref="P45:R46"/>
    <mergeCell ref="S45:X46"/>
    <mergeCell ref="Y45:AA46"/>
    <mergeCell ref="AB45:AH46"/>
    <mergeCell ref="B51:I52"/>
    <mergeCell ref="J51:O52"/>
    <mergeCell ref="P51:R52"/>
    <mergeCell ref="S51:X52"/>
    <mergeCell ref="Y51:AA52"/>
    <mergeCell ref="AB51:AH52"/>
    <mergeCell ref="B49:I50"/>
    <mergeCell ref="J49:O50"/>
    <mergeCell ref="P49:R50"/>
    <mergeCell ref="S49:X50"/>
    <mergeCell ref="Y49:AA50"/>
    <mergeCell ref="AB49:AH50"/>
    <mergeCell ref="B60:I61"/>
    <mergeCell ref="J60:Q61"/>
    <mergeCell ref="R60:AO61"/>
    <mergeCell ref="AP60:AU61"/>
    <mergeCell ref="AV60:AW61"/>
    <mergeCell ref="B63:AJ64"/>
    <mergeCell ref="B54:AJ55"/>
    <mergeCell ref="B56:I57"/>
    <mergeCell ref="J56:Q57"/>
    <mergeCell ref="R56:AO57"/>
    <mergeCell ref="AP56:AW57"/>
    <mergeCell ref="B58:I59"/>
    <mergeCell ref="J58:Q59"/>
    <mergeCell ref="R58:AO59"/>
    <mergeCell ref="AP58:AU59"/>
    <mergeCell ref="AV58:AW59"/>
    <mergeCell ref="B69:I70"/>
    <mergeCell ref="J69:Q70"/>
    <mergeCell ref="R69:AO70"/>
    <mergeCell ref="B65:I66"/>
    <mergeCell ref="J65:Q66"/>
    <mergeCell ref="R65:AO66"/>
    <mergeCell ref="B67:I68"/>
    <mergeCell ref="J67:N68"/>
    <mergeCell ref="O67:Q68"/>
    <mergeCell ref="R67:AO68"/>
  </mergeCells>
  <phoneticPr fontId="3"/>
  <pageMargins left="0.59055118110236227" right="0.39370078740157483" top="0.39370078740157483" bottom="0.39370078740157483" header="0.51181102362204722" footer="0.19685039370078741"/>
  <pageSetup paperSize="9" scale="91" orientation="portrait" r:id="rId1"/>
  <headerFooter alignWithMargins="0">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108"/>
  <sheetViews>
    <sheetView showGridLines="0" zoomScaleNormal="100" zoomScaleSheetLayoutView="100" workbookViewId="0">
      <selection activeCell="AG6" sqref="AG6"/>
    </sheetView>
  </sheetViews>
  <sheetFormatPr defaultColWidth="1.8984375" defaultRowHeight="11.25" customHeight="1"/>
  <cols>
    <col min="1" max="20" width="1.8984375" style="113"/>
    <col min="21" max="21" width="2" style="113" customWidth="1"/>
    <col min="22" max="16384" width="1.8984375" style="113"/>
  </cols>
  <sheetData>
    <row r="1" spans="1:61" ht="11.25" customHeight="1">
      <c r="A1" s="1166" t="s">
        <v>609</v>
      </c>
      <c r="B1" s="1166"/>
      <c r="C1" s="1166"/>
      <c r="D1" s="1166"/>
      <c r="E1" s="1166"/>
      <c r="F1" s="1166"/>
      <c r="G1" s="1166"/>
      <c r="H1" s="1166"/>
      <c r="I1" s="1166"/>
      <c r="J1" s="1166"/>
      <c r="K1" s="1166"/>
      <c r="L1" s="1166"/>
      <c r="M1" s="1166"/>
      <c r="N1" s="1166"/>
      <c r="O1" s="1166"/>
      <c r="P1" s="1166"/>
      <c r="Q1" s="1166"/>
      <c r="R1" s="1166"/>
      <c r="S1" s="1166"/>
      <c r="T1" s="1166"/>
      <c r="U1" s="1166"/>
      <c r="V1" s="1166"/>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row>
    <row r="2" spans="1:61" ht="11.25" customHeight="1">
      <c r="A2" s="1166"/>
      <c r="B2" s="1166"/>
      <c r="C2" s="1166"/>
      <c r="D2" s="1166"/>
      <c r="E2" s="1166"/>
      <c r="F2" s="1166"/>
      <c r="G2" s="1166"/>
      <c r="H2" s="1166"/>
      <c r="I2" s="1166"/>
      <c r="J2" s="1166"/>
      <c r="K2" s="1166"/>
      <c r="L2" s="1166"/>
      <c r="M2" s="1166"/>
      <c r="N2" s="1166"/>
      <c r="O2" s="1166"/>
      <c r="P2" s="1166"/>
      <c r="Q2" s="1166"/>
      <c r="R2" s="1166"/>
      <c r="S2" s="1166"/>
      <c r="T2" s="1166"/>
      <c r="U2" s="1166"/>
      <c r="V2" s="1166"/>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row>
    <row r="3" spans="1:61" ht="11.25" customHeight="1">
      <c r="A3" s="112"/>
      <c r="B3" s="1602" t="s">
        <v>247</v>
      </c>
      <c r="C3" s="1602"/>
      <c r="D3" s="1602"/>
      <c r="E3" s="1602"/>
      <c r="F3" s="1602"/>
      <c r="G3" s="1602"/>
      <c r="H3" s="1602"/>
      <c r="I3" s="1602"/>
      <c r="J3" s="1602"/>
      <c r="K3" s="1602"/>
      <c r="L3" s="1602"/>
      <c r="M3" s="1602"/>
      <c r="N3" s="1602"/>
      <c r="O3" s="1602"/>
      <c r="P3" s="1602"/>
      <c r="Q3" s="1602"/>
      <c r="R3" s="1602"/>
      <c r="S3" s="1602"/>
      <c r="T3" s="1602"/>
      <c r="U3" s="1602"/>
      <c r="V3" s="1602"/>
      <c r="W3" s="112"/>
      <c r="X3" s="112"/>
      <c r="Y3" s="112"/>
      <c r="Z3" s="112"/>
      <c r="AA3" s="112"/>
      <c r="AB3" s="112"/>
      <c r="AC3" s="112"/>
      <c r="AD3" s="112"/>
      <c r="AE3" s="112"/>
      <c r="AF3" s="112"/>
      <c r="AG3" s="112"/>
      <c r="AS3" s="112"/>
      <c r="AT3" s="112"/>
      <c r="AU3" s="112"/>
      <c r="AV3" s="112"/>
      <c r="AW3" s="112"/>
      <c r="AX3" s="112"/>
    </row>
    <row r="4" spans="1:61" ht="11.25" customHeight="1">
      <c r="A4" s="112"/>
      <c r="B4" s="1602"/>
      <c r="C4" s="1602"/>
      <c r="D4" s="1602"/>
      <c r="E4" s="1602"/>
      <c r="F4" s="1602"/>
      <c r="G4" s="1602"/>
      <c r="H4" s="1602"/>
      <c r="I4" s="1602"/>
      <c r="J4" s="1602"/>
      <c r="K4" s="1602"/>
      <c r="L4" s="1602"/>
      <c r="M4" s="1602"/>
      <c r="N4" s="1602"/>
      <c r="O4" s="1602"/>
      <c r="P4" s="1602"/>
      <c r="Q4" s="1602"/>
      <c r="R4" s="1602"/>
      <c r="S4" s="1602"/>
      <c r="T4" s="1602"/>
      <c r="U4" s="1602"/>
      <c r="V4" s="1602"/>
      <c r="W4" s="112"/>
      <c r="X4" s="112"/>
      <c r="Y4" s="112"/>
      <c r="Z4" s="112"/>
      <c r="AA4" s="112"/>
      <c r="AB4" s="112"/>
      <c r="AC4" s="112"/>
      <c r="AD4" s="112"/>
      <c r="AE4" s="112"/>
      <c r="AF4" s="112"/>
      <c r="AG4" s="112"/>
      <c r="AS4" s="112"/>
      <c r="AT4" s="112"/>
      <c r="AU4" s="112"/>
      <c r="AV4" s="112"/>
      <c r="AW4" s="112"/>
      <c r="AX4" s="112"/>
    </row>
    <row r="5" spans="1:61" ht="11.25" customHeight="1">
      <c r="A5" s="112"/>
      <c r="B5" s="1107" t="s">
        <v>628</v>
      </c>
      <c r="C5" s="1108"/>
      <c r="D5" s="1108"/>
      <c r="E5" s="1108"/>
      <c r="F5" s="1108"/>
      <c r="G5" s="1108"/>
      <c r="H5" s="1108"/>
      <c r="I5" s="1108"/>
      <c r="J5" s="1108"/>
      <c r="K5" s="1108"/>
      <c r="L5" s="1359" t="s">
        <v>626</v>
      </c>
      <c r="M5" s="1360"/>
      <c r="N5" s="1360"/>
      <c r="O5" s="1289" t="s">
        <v>627</v>
      </c>
      <c r="P5" s="1289"/>
      <c r="Q5" s="1289"/>
      <c r="R5" s="306"/>
      <c r="S5" s="117"/>
      <c r="T5" s="117"/>
      <c r="U5" s="117"/>
      <c r="V5" s="117"/>
      <c r="W5" s="311"/>
      <c r="AS5" s="112"/>
      <c r="AT5" s="112"/>
      <c r="AU5" s="112"/>
      <c r="AV5" s="112"/>
      <c r="AW5" s="112"/>
      <c r="AX5" s="112"/>
    </row>
    <row r="6" spans="1:61" ht="11.25" customHeight="1">
      <c r="A6" s="112"/>
      <c r="B6" s="1088"/>
      <c r="C6" s="1089"/>
      <c r="D6" s="1089"/>
      <c r="E6" s="1089"/>
      <c r="F6" s="1089"/>
      <c r="G6" s="1089"/>
      <c r="H6" s="1089"/>
      <c r="I6" s="1089"/>
      <c r="J6" s="1089"/>
      <c r="K6" s="1089"/>
      <c r="L6" s="1101"/>
      <c r="M6" s="1102"/>
      <c r="N6" s="1102"/>
      <c r="O6" s="1101"/>
      <c r="P6" s="1102"/>
      <c r="Q6" s="1102"/>
      <c r="R6" s="399"/>
      <c r="S6" s="398"/>
      <c r="T6" s="398"/>
      <c r="U6" s="398"/>
      <c r="V6" s="398"/>
      <c r="W6" s="311"/>
      <c r="AS6" s="112"/>
      <c r="AT6" s="112"/>
      <c r="AU6" s="112"/>
      <c r="AV6" s="112"/>
      <c r="AW6" s="112"/>
      <c r="AX6" s="112"/>
    </row>
    <row r="7" spans="1:61" ht="11.25" customHeight="1">
      <c r="A7" s="112"/>
      <c r="B7" s="1107" t="s">
        <v>248</v>
      </c>
      <c r="C7" s="1108"/>
      <c r="D7" s="1108"/>
      <c r="E7" s="1108"/>
      <c r="F7" s="1108"/>
      <c r="G7" s="1108"/>
      <c r="H7" s="1108"/>
      <c r="I7" s="1108"/>
      <c r="J7" s="1108"/>
      <c r="K7" s="1109"/>
      <c r="L7" s="1573" t="s">
        <v>457</v>
      </c>
      <c r="M7" s="1150"/>
      <c r="N7" s="1102"/>
      <c r="O7" s="1102"/>
      <c r="P7" s="1150" t="s">
        <v>178</v>
      </c>
      <c r="Q7" s="1102"/>
      <c r="R7" s="1102"/>
      <c r="S7" s="1150" t="s">
        <v>179</v>
      </c>
      <c r="T7" s="1102"/>
      <c r="U7" s="1102"/>
      <c r="V7" s="1084" t="s">
        <v>92</v>
      </c>
      <c r="W7" s="390"/>
      <c r="X7" s="391"/>
      <c r="Y7" s="391"/>
      <c r="Z7" s="391"/>
      <c r="AA7" s="391"/>
      <c r="AB7" s="391"/>
      <c r="AC7" s="391"/>
      <c r="AD7" s="391"/>
      <c r="AE7" s="391"/>
      <c r="AF7" s="391"/>
      <c r="AG7" s="392"/>
      <c r="AH7" s="391"/>
      <c r="AI7" s="391"/>
      <c r="AJ7" s="391"/>
      <c r="AK7" s="391"/>
      <c r="AL7" s="391"/>
      <c r="AM7" s="391"/>
      <c r="AN7" s="391"/>
      <c r="AO7" s="391"/>
      <c r="AP7" s="391"/>
      <c r="AQ7" s="391"/>
      <c r="AR7" s="112"/>
      <c r="AS7" s="112"/>
      <c r="AT7" s="112"/>
      <c r="AU7" s="112"/>
      <c r="AV7" s="112"/>
      <c r="AW7" s="112"/>
    </row>
    <row r="8" spans="1:61" ht="11.25" customHeight="1">
      <c r="A8" s="112"/>
      <c r="B8" s="1088"/>
      <c r="C8" s="1089"/>
      <c r="D8" s="1089"/>
      <c r="E8" s="1089"/>
      <c r="F8" s="1089"/>
      <c r="G8" s="1089"/>
      <c r="H8" s="1089"/>
      <c r="I8" s="1089"/>
      <c r="J8" s="1089"/>
      <c r="K8" s="1110"/>
      <c r="L8" s="1591"/>
      <c r="M8" s="1154"/>
      <c r="N8" s="1153"/>
      <c r="O8" s="1153"/>
      <c r="P8" s="1154"/>
      <c r="Q8" s="1153"/>
      <c r="R8" s="1153"/>
      <c r="S8" s="1154"/>
      <c r="T8" s="1153"/>
      <c r="U8" s="1153"/>
      <c r="V8" s="1155"/>
      <c r="W8" s="394"/>
      <c r="X8" s="393"/>
      <c r="Y8" s="393"/>
      <c r="Z8" s="393"/>
      <c r="AA8" s="393"/>
      <c r="AB8" s="393"/>
      <c r="AC8" s="393"/>
      <c r="AD8" s="393"/>
      <c r="AE8" s="393"/>
      <c r="AF8" s="393"/>
      <c r="AG8" s="392"/>
      <c r="AH8" s="391"/>
      <c r="AI8" s="391"/>
      <c r="AJ8" s="391"/>
      <c r="AK8" s="391"/>
      <c r="AL8" s="391"/>
      <c r="AM8" s="391"/>
      <c r="AN8" s="391"/>
      <c r="AO8" s="391"/>
      <c r="AP8" s="391"/>
      <c r="AQ8" s="391"/>
      <c r="AR8" s="112"/>
      <c r="AS8" s="112"/>
      <c r="AT8" s="112"/>
      <c r="AU8" s="112"/>
      <c r="AV8" s="112"/>
      <c r="AW8" s="112"/>
    </row>
    <row r="9" spans="1:61" ht="11.25" customHeight="1">
      <c r="A9" s="112"/>
      <c r="B9" s="1107" t="s">
        <v>249</v>
      </c>
      <c r="C9" s="1108"/>
      <c r="D9" s="1108"/>
      <c r="E9" s="1108"/>
      <c r="F9" s="1108"/>
      <c r="G9" s="1108"/>
      <c r="H9" s="1108"/>
      <c r="I9" s="1108"/>
      <c r="J9" s="1108"/>
      <c r="K9" s="1108"/>
      <c r="L9" s="1573" t="s">
        <v>457</v>
      </c>
      <c r="M9" s="1150"/>
      <c r="N9" s="1102"/>
      <c r="O9" s="1102"/>
      <c r="P9" s="1150" t="s">
        <v>178</v>
      </c>
      <c r="Q9" s="1102"/>
      <c r="R9" s="1102"/>
      <c r="S9" s="1150" t="s">
        <v>179</v>
      </c>
      <c r="T9" s="1102"/>
      <c r="U9" s="1102"/>
      <c r="V9" s="1084" t="s">
        <v>92</v>
      </c>
      <c r="W9" s="1203" t="s">
        <v>564</v>
      </c>
      <c r="X9" s="1204"/>
      <c r="Y9" s="1204"/>
      <c r="Z9" s="1204"/>
      <c r="AA9" s="1204"/>
      <c r="AB9" s="1204"/>
      <c r="AC9" s="1204"/>
      <c r="AD9" s="1204"/>
      <c r="AE9" s="1204"/>
      <c r="AF9" s="1204"/>
      <c r="AG9" s="1205"/>
      <c r="AH9" s="1101"/>
      <c r="AI9" s="1376"/>
      <c r="AJ9" s="1376"/>
      <c r="AK9" s="1376"/>
      <c r="AL9" s="1376"/>
      <c r="AM9" s="1376"/>
      <c r="AN9" s="1376"/>
      <c r="AO9" s="1376"/>
      <c r="AP9" s="1376"/>
      <c r="AQ9" s="1376"/>
      <c r="AR9" s="1376"/>
      <c r="AS9" s="1376"/>
      <c r="AT9" s="1376"/>
      <c r="AU9" s="1376"/>
      <c r="AV9" s="1599"/>
      <c r="AW9" s="112"/>
      <c r="AX9" s="112"/>
    </row>
    <row r="10" spans="1:61" ht="11.25" customHeight="1">
      <c r="A10" s="112"/>
      <c r="B10" s="1088"/>
      <c r="C10" s="1089"/>
      <c r="D10" s="1089"/>
      <c r="E10" s="1089"/>
      <c r="F10" s="1089"/>
      <c r="G10" s="1089"/>
      <c r="H10" s="1089"/>
      <c r="I10" s="1089"/>
      <c r="J10" s="1089"/>
      <c r="K10" s="1089"/>
      <c r="L10" s="1587"/>
      <c r="M10" s="1151"/>
      <c r="N10" s="1105"/>
      <c r="O10" s="1105"/>
      <c r="P10" s="1151"/>
      <c r="Q10" s="1105"/>
      <c r="R10" s="1105"/>
      <c r="S10" s="1151"/>
      <c r="T10" s="1105"/>
      <c r="U10" s="1105"/>
      <c r="V10" s="1140"/>
      <c r="W10" s="1246"/>
      <c r="X10" s="1247"/>
      <c r="Y10" s="1247"/>
      <c r="Z10" s="1247"/>
      <c r="AA10" s="1247"/>
      <c r="AB10" s="1247"/>
      <c r="AC10" s="1247"/>
      <c r="AD10" s="1247"/>
      <c r="AE10" s="1247"/>
      <c r="AF10" s="1247"/>
      <c r="AG10" s="1248"/>
      <c r="AH10" s="1600"/>
      <c r="AI10" s="1391"/>
      <c r="AJ10" s="1391"/>
      <c r="AK10" s="1391"/>
      <c r="AL10" s="1391"/>
      <c r="AM10" s="1391"/>
      <c r="AN10" s="1391"/>
      <c r="AO10" s="1391"/>
      <c r="AP10" s="1391"/>
      <c r="AQ10" s="1391"/>
      <c r="AR10" s="1391"/>
      <c r="AS10" s="1391"/>
      <c r="AT10" s="1391"/>
      <c r="AU10" s="1391"/>
      <c r="AV10" s="1601"/>
      <c r="AW10" s="112"/>
      <c r="AX10" s="112"/>
    </row>
    <row r="11" spans="1:61" ht="5.25" customHeigh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row>
    <row r="12" spans="1:61" ht="11.25" customHeight="1">
      <c r="A12" s="112"/>
      <c r="B12" s="1270"/>
      <c r="C12" s="1271"/>
      <c r="D12" s="1271"/>
      <c r="E12" s="1271"/>
      <c r="F12" s="1271"/>
      <c r="G12" s="1271"/>
      <c r="H12" s="1271"/>
      <c r="I12" s="1271"/>
      <c r="J12" s="1271"/>
      <c r="K12" s="1272"/>
      <c r="L12" s="1203" t="s">
        <v>250</v>
      </c>
      <c r="M12" s="1108"/>
      <c r="N12" s="1108"/>
      <c r="O12" s="1108"/>
      <c r="P12" s="1109"/>
      <c r="Q12" s="1578" t="s">
        <v>649</v>
      </c>
      <c r="R12" s="1579"/>
      <c r="S12" s="1579"/>
      <c r="T12" s="1579"/>
      <c r="U12" s="1579"/>
      <c r="V12" s="1579"/>
      <c r="W12" s="1579"/>
      <c r="X12" s="1579"/>
      <c r="Y12" s="1579"/>
      <c r="Z12" s="1579"/>
      <c r="AA12" s="1579"/>
      <c r="AB12" s="1579"/>
      <c r="AC12" s="1579"/>
      <c r="AD12" s="1579"/>
      <c r="AE12" s="1579"/>
      <c r="AF12" s="1579"/>
      <c r="AG12" s="1579"/>
      <c r="AH12" s="1579"/>
      <c r="AI12" s="1579"/>
      <c r="AJ12" s="1579"/>
      <c r="AK12" s="1579"/>
      <c r="AL12" s="1580"/>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row>
    <row r="13" spans="1:61" s="311" customFormat="1" ht="11.25" customHeight="1">
      <c r="A13" s="310"/>
      <c r="B13" s="1273"/>
      <c r="C13" s="1274"/>
      <c r="D13" s="1274"/>
      <c r="E13" s="1274"/>
      <c r="F13" s="1274"/>
      <c r="G13" s="1274"/>
      <c r="H13" s="1274"/>
      <c r="I13" s="1274"/>
      <c r="J13" s="1274"/>
      <c r="K13" s="1275"/>
      <c r="L13" s="1086"/>
      <c r="M13" s="1087"/>
      <c r="N13" s="1087"/>
      <c r="O13" s="1087"/>
      <c r="P13" s="1111"/>
      <c r="Q13" s="1575" t="s">
        <v>565</v>
      </c>
      <c r="R13" s="1576"/>
      <c r="S13" s="1576"/>
      <c r="T13" s="1576"/>
      <c r="U13" s="1576"/>
      <c r="V13" s="1576"/>
      <c r="W13" s="1576"/>
      <c r="X13" s="1576"/>
      <c r="Y13" s="1576"/>
      <c r="Z13" s="1576"/>
      <c r="AA13" s="1577"/>
      <c r="AB13" s="1575" t="s">
        <v>566</v>
      </c>
      <c r="AC13" s="1576"/>
      <c r="AD13" s="1576"/>
      <c r="AE13" s="1576"/>
      <c r="AF13" s="1576"/>
      <c r="AG13" s="1576"/>
      <c r="AH13" s="1576"/>
      <c r="AI13" s="1576"/>
      <c r="AJ13" s="1576"/>
      <c r="AK13" s="1576"/>
      <c r="AL13" s="1577"/>
      <c r="AM13" s="310"/>
      <c r="AN13" s="310"/>
      <c r="AO13" s="310"/>
      <c r="AP13" s="310"/>
      <c r="AQ13" s="310"/>
      <c r="AR13" s="310"/>
      <c r="AS13" s="310"/>
      <c r="AT13" s="310"/>
      <c r="AU13" s="310"/>
      <c r="AV13" s="310"/>
      <c r="AW13" s="310"/>
      <c r="AX13" s="310"/>
      <c r="AY13" s="310"/>
      <c r="AZ13" s="310"/>
      <c r="BA13" s="310"/>
      <c r="BB13" s="310"/>
      <c r="BC13" s="310"/>
    </row>
    <row r="14" spans="1:61" s="311" customFormat="1" ht="11.25" customHeight="1">
      <c r="A14" s="310"/>
      <c r="B14" s="1276"/>
      <c r="C14" s="1277"/>
      <c r="D14" s="1277"/>
      <c r="E14" s="1277"/>
      <c r="F14" s="1277"/>
      <c r="G14" s="1277"/>
      <c r="H14" s="1277"/>
      <c r="I14" s="1277"/>
      <c r="J14" s="1277"/>
      <c r="K14" s="1278"/>
      <c r="L14" s="1088"/>
      <c r="M14" s="1089"/>
      <c r="N14" s="1089"/>
      <c r="O14" s="1089"/>
      <c r="P14" s="1110"/>
      <c r="Q14" s="1088" t="s">
        <v>251</v>
      </c>
      <c r="R14" s="1089"/>
      <c r="S14" s="1089"/>
      <c r="T14" s="1282" t="s">
        <v>252</v>
      </c>
      <c r="U14" s="1283"/>
      <c r="V14" s="1283"/>
      <c r="W14" s="1283"/>
      <c r="X14" s="1283"/>
      <c r="Y14" s="1283"/>
      <c r="Z14" s="1283"/>
      <c r="AA14" s="1285"/>
      <c r="AB14" s="1088" t="s">
        <v>251</v>
      </c>
      <c r="AC14" s="1089"/>
      <c r="AD14" s="1089"/>
      <c r="AE14" s="1282" t="s">
        <v>252</v>
      </c>
      <c r="AF14" s="1283"/>
      <c r="AG14" s="1283"/>
      <c r="AH14" s="1283"/>
      <c r="AI14" s="1283"/>
      <c r="AJ14" s="1283"/>
      <c r="AK14" s="1283"/>
      <c r="AL14" s="1285"/>
      <c r="AM14" s="310"/>
      <c r="AN14" s="310"/>
      <c r="AO14" s="310"/>
      <c r="AP14" s="310"/>
      <c r="AQ14" s="310"/>
      <c r="AR14" s="310"/>
      <c r="AS14" s="310"/>
      <c r="AT14" s="310"/>
      <c r="AU14" s="310"/>
      <c r="AV14" s="310"/>
      <c r="AW14" s="310"/>
      <c r="AX14" s="310"/>
      <c r="AY14" s="310"/>
      <c r="AZ14" s="310"/>
      <c r="BA14" s="310"/>
      <c r="BB14" s="310"/>
      <c r="BC14" s="310"/>
    </row>
    <row r="15" spans="1:61" ht="11.25" customHeight="1">
      <c r="A15" s="112"/>
      <c r="B15" s="1598" t="s">
        <v>253</v>
      </c>
      <c r="C15" s="1598"/>
      <c r="D15" s="1100" t="s">
        <v>254</v>
      </c>
      <c r="E15" s="1100"/>
      <c r="F15" s="1100"/>
      <c r="G15" s="1100"/>
      <c r="H15" s="1100"/>
      <c r="I15" s="1100"/>
      <c r="J15" s="1100"/>
      <c r="K15" s="1097"/>
      <c r="L15" s="1101"/>
      <c r="M15" s="1102"/>
      <c r="N15" s="1102"/>
      <c r="O15" s="1102"/>
      <c r="P15" s="1195" t="s">
        <v>243</v>
      </c>
      <c r="Q15" s="1101"/>
      <c r="R15" s="1102"/>
      <c r="S15" s="1150" t="s">
        <v>243</v>
      </c>
      <c r="T15" s="1215" t="s">
        <v>341</v>
      </c>
      <c r="U15" s="1102"/>
      <c r="V15" s="1102"/>
      <c r="W15" s="1102"/>
      <c r="X15" s="1102"/>
      <c r="Y15" s="1102"/>
      <c r="Z15" s="1102"/>
      <c r="AA15" s="1084" t="s">
        <v>307</v>
      </c>
      <c r="AB15" s="1101"/>
      <c r="AC15" s="1102"/>
      <c r="AD15" s="1150" t="s">
        <v>243</v>
      </c>
      <c r="AE15" s="1215" t="s">
        <v>341</v>
      </c>
      <c r="AF15" s="1102"/>
      <c r="AG15" s="1102"/>
      <c r="AH15" s="1102"/>
      <c r="AI15" s="1102"/>
      <c r="AJ15" s="1102"/>
      <c r="AK15" s="1102"/>
      <c r="AL15" s="1084" t="s">
        <v>307</v>
      </c>
      <c r="AM15" s="112"/>
      <c r="AN15" s="112"/>
      <c r="AO15" s="112"/>
      <c r="AP15" s="112"/>
      <c r="AQ15" s="112"/>
      <c r="AR15" s="112"/>
      <c r="AS15" s="112"/>
      <c r="AT15" s="112"/>
      <c r="AU15" s="112"/>
      <c r="AV15" s="112"/>
      <c r="AW15" s="112"/>
      <c r="AX15" s="112"/>
      <c r="AY15" s="112"/>
      <c r="AZ15" s="112"/>
      <c r="BA15" s="112"/>
      <c r="BB15" s="112"/>
      <c r="BC15" s="112"/>
    </row>
    <row r="16" spans="1:61" ht="11.25" customHeight="1">
      <c r="A16" s="112"/>
      <c r="B16" s="1598"/>
      <c r="C16" s="1598"/>
      <c r="D16" s="1100"/>
      <c r="E16" s="1100"/>
      <c r="F16" s="1100"/>
      <c r="G16" s="1100"/>
      <c r="H16" s="1100"/>
      <c r="I16" s="1100"/>
      <c r="J16" s="1100"/>
      <c r="K16" s="1097"/>
      <c r="L16" s="1104"/>
      <c r="M16" s="1105"/>
      <c r="N16" s="1105"/>
      <c r="O16" s="1105"/>
      <c r="P16" s="1583"/>
      <c r="Q16" s="1104"/>
      <c r="R16" s="1105"/>
      <c r="S16" s="1151"/>
      <c r="T16" s="1216"/>
      <c r="U16" s="1105"/>
      <c r="V16" s="1105"/>
      <c r="W16" s="1105"/>
      <c r="X16" s="1105"/>
      <c r="Y16" s="1105"/>
      <c r="Z16" s="1105"/>
      <c r="AA16" s="1140"/>
      <c r="AB16" s="1104"/>
      <c r="AC16" s="1105"/>
      <c r="AD16" s="1151"/>
      <c r="AE16" s="1216"/>
      <c r="AF16" s="1105"/>
      <c r="AG16" s="1105"/>
      <c r="AH16" s="1105"/>
      <c r="AI16" s="1105"/>
      <c r="AJ16" s="1105"/>
      <c r="AK16" s="1105"/>
      <c r="AL16" s="1140"/>
      <c r="AM16" s="112"/>
      <c r="AN16" s="112"/>
      <c r="AO16" s="112"/>
      <c r="AP16" s="112"/>
      <c r="AQ16" s="112"/>
      <c r="AR16" s="112"/>
      <c r="AS16" s="112"/>
      <c r="AT16" s="112"/>
      <c r="AU16" s="112"/>
      <c r="AV16" s="112"/>
      <c r="AW16" s="112"/>
      <c r="AX16" s="112"/>
      <c r="AY16" s="112"/>
      <c r="AZ16" s="112"/>
      <c r="BA16" s="112"/>
      <c r="BB16" s="112"/>
      <c r="BC16" s="112"/>
    </row>
    <row r="17" spans="1:55" ht="11.25" customHeight="1">
      <c r="A17" s="112"/>
      <c r="B17" s="1598"/>
      <c r="C17" s="1598"/>
      <c r="D17" s="1100" t="s">
        <v>255</v>
      </c>
      <c r="E17" s="1100"/>
      <c r="F17" s="1100"/>
      <c r="G17" s="1100"/>
      <c r="H17" s="1100"/>
      <c r="I17" s="1100"/>
      <c r="J17" s="1100"/>
      <c r="K17" s="1100"/>
      <c r="L17" s="1101"/>
      <c r="M17" s="1102"/>
      <c r="N17" s="1102"/>
      <c r="O17" s="1102"/>
      <c r="P17" s="1195" t="s">
        <v>243</v>
      </c>
      <c r="Q17" s="1101"/>
      <c r="R17" s="1102"/>
      <c r="S17" s="1150" t="s">
        <v>243</v>
      </c>
      <c r="T17" s="1215" t="s">
        <v>341</v>
      </c>
      <c r="U17" s="1102"/>
      <c r="V17" s="1102"/>
      <c r="W17" s="1102"/>
      <c r="X17" s="1102"/>
      <c r="Y17" s="1102"/>
      <c r="Z17" s="1102"/>
      <c r="AA17" s="1084" t="s">
        <v>307</v>
      </c>
      <c r="AB17" s="1101"/>
      <c r="AC17" s="1102"/>
      <c r="AD17" s="1150" t="s">
        <v>243</v>
      </c>
      <c r="AE17" s="1215" t="s">
        <v>341</v>
      </c>
      <c r="AF17" s="1102"/>
      <c r="AG17" s="1102"/>
      <c r="AH17" s="1102"/>
      <c r="AI17" s="1102"/>
      <c r="AJ17" s="1102"/>
      <c r="AK17" s="1102"/>
      <c r="AL17" s="1084" t="s">
        <v>307</v>
      </c>
      <c r="AM17" s="112"/>
      <c r="AN17" s="112"/>
      <c r="AO17" s="112"/>
      <c r="AP17" s="112"/>
      <c r="AQ17" s="112"/>
      <c r="AR17" s="112"/>
      <c r="AS17" s="112"/>
      <c r="AT17" s="112"/>
      <c r="AU17" s="112"/>
      <c r="AV17" s="112"/>
      <c r="AW17" s="112"/>
      <c r="AX17" s="112"/>
      <c r="AY17" s="112"/>
      <c r="AZ17" s="112"/>
      <c r="BA17" s="112"/>
      <c r="BB17" s="112"/>
      <c r="BC17" s="112"/>
    </row>
    <row r="18" spans="1:55" ht="11.25" customHeight="1">
      <c r="A18" s="112"/>
      <c r="B18" s="1598"/>
      <c r="C18" s="1598"/>
      <c r="D18" s="1100"/>
      <c r="E18" s="1100"/>
      <c r="F18" s="1100"/>
      <c r="G18" s="1100"/>
      <c r="H18" s="1100"/>
      <c r="I18" s="1100"/>
      <c r="J18" s="1100"/>
      <c r="K18" s="1100"/>
      <c r="L18" s="1104"/>
      <c r="M18" s="1105"/>
      <c r="N18" s="1105"/>
      <c r="O18" s="1105"/>
      <c r="P18" s="1583"/>
      <c r="Q18" s="1104"/>
      <c r="R18" s="1105"/>
      <c r="S18" s="1151"/>
      <c r="T18" s="1216"/>
      <c r="U18" s="1105"/>
      <c r="V18" s="1105"/>
      <c r="W18" s="1105"/>
      <c r="X18" s="1105"/>
      <c r="Y18" s="1105"/>
      <c r="Z18" s="1105"/>
      <c r="AA18" s="1140"/>
      <c r="AB18" s="1104"/>
      <c r="AC18" s="1105"/>
      <c r="AD18" s="1151"/>
      <c r="AE18" s="1216"/>
      <c r="AF18" s="1105"/>
      <c r="AG18" s="1105"/>
      <c r="AH18" s="1105"/>
      <c r="AI18" s="1105"/>
      <c r="AJ18" s="1105"/>
      <c r="AK18" s="1105"/>
      <c r="AL18" s="1140"/>
      <c r="AM18" s="112"/>
      <c r="AN18" s="112"/>
      <c r="AO18" s="112"/>
      <c r="AP18" s="112"/>
      <c r="AQ18" s="112"/>
      <c r="AR18" s="112"/>
      <c r="AS18" s="112"/>
      <c r="AT18" s="112"/>
      <c r="AU18" s="112"/>
      <c r="AV18" s="112"/>
      <c r="AW18" s="112"/>
      <c r="AX18" s="112"/>
      <c r="AY18" s="112"/>
      <c r="AZ18" s="112"/>
      <c r="BA18" s="112"/>
      <c r="BB18" s="112"/>
      <c r="BC18" s="112"/>
    </row>
    <row r="19" spans="1:55" ht="11.25" customHeight="1">
      <c r="A19" s="112"/>
      <c r="B19" s="1598"/>
      <c r="C19" s="1598"/>
      <c r="D19" s="1100" t="s">
        <v>256</v>
      </c>
      <c r="E19" s="1100"/>
      <c r="F19" s="1100"/>
      <c r="G19" s="1100"/>
      <c r="H19" s="1100"/>
      <c r="I19" s="1100"/>
      <c r="J19" s="1100"/>
      <c r="K19" s="1100"/>
      <c r="L19" s="1101"/>
      <c r="M19" s="1102"/>
      <c r="N19" s="1102"/>
      <c r="O19" s="1102"/>
      <c r="P19" s="1195" t="s">
        <v>243</v>
      </c>
      <c r="Q19" s="1101"/>
      <c r="R19" s="1102"/>
      <c r="S19" s="1150" t="s">
        <v>243</v>
      </c>
      <c r="T19" s="1215" t="s">
        <v>341</v>
      </c>
      <c r="U19" s="1102"/>
      <c r="V19" s="1102"/>
      <c r="W19" s="1102"/>
      <c r="X19" s="1102"/>
      <c r="Y19" s="1102"/>
      <c r="Z19" s="1102"/>
      <c r="AA19" s="1084" t="s">
        <v>307</v>
      </c>
      <c r="AB19" s="1101"/>
      <c r="AC19" s="1102"/>
      <c r="AD19" s="1150" t="s">
        <v>243</v>
      </c>
      <c r="AE19" s="1215" t="s">
        <v>341</v>
      </c>
      <c r="AF19" s="1102"/>
      <c r="AG19" s="1102"/>
      <c r="AH19" s="1102"/>
      <c r="AI19" s="1102"/>
      <c r="AJ19" s="1102"/>
      <c r="AK19" s="1102"/>
      <c r="AL19" s="1084" t="s">
        <v>307</v>
      </c>
      <c r="AM19" s="112"/>
      <c r="AN19" s="112"/>
      <c r="AO19" s="112"/>
      <c r="AP19" s="112"/>
      <c r="AQ19" s="112"/>
      <c r="AR19" s="112"/>
      <c r="AS19" s="112"/>
      <c r="AT19" s="112"/>
      <c r="AU19" s="112"/>
      <c r="AV19" s="112"/>
      <c r="AW19" s="112"/>
      <c r="AX19" s="112"/>
      <c r="AY19" s="112"/>
      <c r="AZ19" s="112"/>
      <c r="BA19" s="112"/>
      <c r="BB19" s="112"/>
      <c r="BC19" s="112"/>
    </row>
    <row r="20" spans="1:55" ht="11.25" customHeight="1">
      <c r="A20" s="112"/>
      <c r="B20" s="1598"/>
      <c r="C20" s="1598"/>
      <c r="D20" s="1100"/>
      <c r="E20" s="1100"/>
      <c r="F20" s="1100"/>
      <c r="G20" s="1100"/>
      <c r="H20" s="1100"/>
      <c r="I20" s="1100"/>
      <c r="J20" s="1100"/>
      <c r="K20" s="1100"/>
      <c r="L20" s="1104"/>
      <c r="M20" s="1105"/>
      <c r="N20" s="1105"/>
      <c r="O20" s="1105"/>
      <c r="P20" s="1583"/>
      <c r="Q20" s="1104"/>
      <c r="R20" s="1105"/>
      <c r="S20" s="1151"/>
      <c r="T20" s="1216"/>
      <c r="U20" s="1105"/>
      <c r="V20" s="1105"/>
      <c r="W20" s="1105"/>
      <c r="X20" s="1105"/>
      <c r="Y20" s="1105"/>
      <c r="Z20" s="1105"/>
      <c r="AA20" s="1140"/>
      <c r="AB20" s="1104"/>
      <c r="AC20" s="1105"/>
      <c r="AD20" s="1151"/>
      <c r="AE20" s="1216"/>
      <c r="AF20" s="1105"/>
      <c r="AG20" s="1105"/>
      <c r="AH20" s="1105"/>
      <c r="AI20" s="1105"/>
      <c r="AJ20" s="1105"/>
      <c r="AK20" s="1105"/>
      <c r="AL20" s="1140"/>
      <c r="AM20" s="112"/>
      <c r="AN20" s="112"/>
      <c r="AO20" s="112"/>
      <c r="AP20" s="112"/>
      <c r="AQ20" s="112"/>
      <c r="AR20" s="112"/>
      <c r="AS20" s="112"/>
      <c r="AT20" s="112"/>
      <c r="AU20" s="112"/>
      <c r="AV20" s="112"/>
      <c r="AW20" s="112"/>
      <c r="AX20" s="112"/>
      <c r="AY20" s="112"/>
      <c r="AZ20" s="112"/>
      <c r="BA20" s="112"/>
      <c r="BB20" s="112"/>
      <c r="BC20" s="112"/>
    </row>
    <row r="21" spans="1:55" ht="5.2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row>
    <row r="22" spans="1:55" ht="11.25" customHeight="1">
      <c r="A22" s="112"/>
      <c r="B22" s="1107" t="s">
        <v>257</v>
      </c>
      <c r="C22" s="1108"/>
      <c r="D22" s="1108"/>
      <c r="E22" s="1108"/>
      <c r="F22" s="1108"/>
      <c r="G22" s="1108"/>
      <c r="H22" s="1108"/>
      <c r="I22" s="1108"/>
      <c r="J22" s="1108"/>
      <c r="K22" s="1108"/>
      <c r="L22" s="1573" t="s">
        <v>457</v>
      </c>
      <c r="M22" s="1150"/>
      <c r="N22" s="1102"/>
      <c r="O22" s="1102"/>
      <c r="P22" s="1150" t="s">
        <v>178</v>
      </c>
      <c r="Q22" s="1102"/>
      <c r="R22" s="1102"/>
      <c r="S22" s="1150" t="s">
        <v>179</v>
      </c>
      <c r="T22" s="1102"/>
      <c r="U22" s="1102"/>
      <c r="V22" s="1084" t="s">
        <v>92</v>
      </c>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row>
    <row r="23" spans="1:55" ht="11.25" customHeight="1">
      <c r="A23" s="112"/>
      <c r="B23" s="1088"/>
      <c r="C23" s="1089"/>
      <c r="D23" s="1089"/>
      <c r="E23" s="1089"/>
      <c r="F23" s="1089"/>
      <c r="G23" s="1089"/>
      <c r="H23" s="1089"/>
      <c r="I23" s="1089"/>
      <c r="J23" s="1089"/>
      <c r="K23" s="1089"/>
      <c r="L23" s="1591"/>
      <c r="M23" s="1154"/>
      <c r="N23" s="1153"/>
      <c r="O23" s="1153"/>
      <c r="P23" s="1154"/>
      <c r="Q23" s="1153"/>
      <c r="R23" s="1153"/>
      <c r="S23" s="1154"/>
      <c r="T23" s="1153"/>
      <c r="U23" s="1153"/>
      <c r="V23" s="1155"/>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row>
    <row r="24" spans="1:55" ht="11.25" customHeight="1">
      <c r="A24" s="112"/>
      <c r="B24" s="1107" t="s">
        <v>258</v>
      </c>
      <c r="C24" s="1108"/>
      <c r="D24" s="1108"/>
      <c r="E24" s="1108"/>
      <c r="F24" s="1108"/>
      <c r="G24" s="1108"/>
      <c r="H24" s="1109"/>
      <c r="I24" s="1108" t="s">
        <v>259</v>
      </c>
      <c r="J24" s="1108"/>
      <c r="K24" s="1109"/>
      <c r="L24" s="1592"/>
      <c r="M24" s="1593"/>
      <c r="N24" s="1593"/>
      <c r="O24" s="1593"/>
      <c r="P24" s="1593"/>
      <c r="Q24" s="1593"/>
      <c r="R24" s="1593"/>
      <c r="S24" s="1593"/>
      <c r="T24" s="1593"/>
      <c r="U24" s="1593"/>
      <c r="V24" s="1593"/>
      <c r="W24" s="1593"/>
      <c r="X24" s="1593"/>
      <c r="Y24" s="1593"/>
      <c r="Z24" s="1593"/>
      <c r="AA24" s="1593"/>
      <c r="AB24" s="1593"/>
      <c r="AC24" s="1593"/>
      <c r="AD24" s="1593"/>
      <c r="AE24" s="1593"/>
      <c r="AF24" s="1593"/>
      <c r="AG24" s="1593"/>
      <c r="AH24" s="1593"/>
      <c r="AI24" s="1593"/>
      <c r="AJ24" s="1593"/>
      <c r="AK24" s="1593"/>
      <c r="AL24" s="1593"/>
      <c r="AM24" s="1593"/>
      <c r="AN24" s="1593"/>
      <c r="AO24" s="1593"/>
      <c r="AP24" s="1593"/>
      <c r="AQ24" s="1593"/>
      <c r="AR24" s="1593"/>
      <c r="AS24" s="1593"/>
      <c r="AT24" s="1593"/>
      <c r="AU24" s="1593"/>
      <c r="AV24" s="1594"/>
      <c r="AW24" s="112"/>
      <c r="AX24" s="112"/>
    </row>
    <row r="25" spans="1:55" ht="11.25" customHeight="1">
      <c r="A25" s="112"/>
      <c r="B25" s="1086"/>
      <c r="C25" s="1087"/>
      <c r="D25" s="1087"/>
      <c r="E25" s="1087"/>
      <c r="F25" s="1087"/>
      <c r="G25" s="1087"/>
      <c r="H25" s="1111"/>
      <c r="I25" s="1087"/>
      <c r="J25" s="1087"/>
      <c r="K25" s="1111"/>
      <c r="L25" s="1595"/>
      <c r="M25" s="1596"/>
      <c r="N25" s="1596"/>
      <c r="O25" s="1596"/>
      <c r="P25" s="1596"/>
      <c r="Q25" s="1596"/>
      <c r="R25" s="1596"/>
      <c r="S25" s="1596"/>
      <c r="T25" s="1596"/>
      <c r="U25" s="1596"/>
      <c r="V25" s="1596"/>
      <c r="W25" s="1596"/>
      <c r="X25" s="1596"/>
      <c r="Y25" s="1596"/>
      <c r="Z25" s="1596"/>
      <c r="AA25" s="1596"/>
      <c r="AB25" s="1596"/>
      <c r="AC25" s="1596"/>
      <c r="AD25" s="1596"/>
      <c r="AE25" s="1596"/>
      <c r="AF25" s="1596"/>
      <c r="AG25" s="1596"/>
      <c r="AH25" s="1596"/>
      <c r="AI25" s="1596"/>
      <c r="AJ25" s="1596"/>
      <c r="AK25" s="1596"/>
      <c r="AL25" s="1596"/>
      <c r="AM25" s="1596"/>
      <c r="AN25" s="1596"/>
      <c r="AO25" s="1596"/>
      <c r="AP25" s="1596"/>
      <c r="AQ25" s="1596"/>
      <c r="AR25" s="1596"/>
      <c r="AS25" s="1596"/>
      <c r="AT25" s="1596"/>
      <c r="AU25" s="1596"/>
      <c r="AV25" s="1597"/>
      <c r="AW25" s="112"/>
      <c r="AX25" s="112"/>
    </row>
    <row r="26" spans="1:55" ht="11.25" customHeight="1">
      <c r="A26" s="112"/>
      <c r="B26" s="1086"/>
      <c r="C26" s="1087"/>
      <c r="D26" s="1087"/>
      <c r="E26" s="1087"/>
      <c r="F26" s="1087"/>
      <c r="G26" s="1087"/>
      <c r="H26" s="1111"/>
      <c r="I26" s="1108" t="s">
        <v>260</v>
      </c>
      <c r="J26" s="1108"/>
      <c r="K26" s="1109"/>
      <c r="L26" s="1592"/>
      <c r="M26" s="1593"/>
      <c r="N26" s="1593"/>
      <c r="O26" s="1593"/>
      <c r="P26" s="1593"/>
      <c r="Q26" s="1593"/>
      <c r="R26" s="1593"/>
      <c r="S26" s="1593"/>
      <c r="T26" s="1593"/>
      <c r="U26" s="1593"/>
      <c r="V26" s="1593"/>
      <c r="W26" s="1593"/>
      <c r="X26" s="1593"/>
      <c r="Y26" s="1593"/>
      <c r="Z26" s="1593"/>
      <c r="AA26" s="1593"/>
      <c r="AB26" s="1593"/>
      <c r="AC26" s="1593"/>
      <c r="AD26" s="1593"/>
      <c r="AE26" s="1593"/>
      <c r="AF26" s="1593"/>
      <c r="AG26" s="1593"/>
      <c r="AH26" s="1593"/>
      <c r="AI26" s="1593"/>
      <c r="AJ26" s="1593"/>
      <c r="AK26" s="1593"/>
      <c r="AL26" s="1593"/>
      <c r="AM26" s="1593"/>
      <c r="AN26" s="1593"/>
      <c r="AO26" s="1593"/>
      <c r="AP26" s="1593"/>
      <c r="AQ26" s="1593"/>
      <c r="AR26" s="1593"/>
      <c r="AS26" s="1593"/>
      <c r="AT26" s="1593"/>
      <c r="AU26" s="1593"/>
      <c r="AV26" s="1594"/>
      <c r="AW26" s="112"/>
      <c r="AX26" s="112"/>
    </row>
    <row r="27" spans="1:55" ht="11.25" customHeight="1">
      <c r="A27" s="112"/>
      <c r="B27" s="1086"/>
      <c r="C27" s="1087"/>
      <c r="D27" s="1087"/>
      <c r="E27" s="1087"/>
      <c r="F27" s="1087"/>
      <c r="G27" s="1087"/>
      <c r="H27" s="1111"/>
      <c r="I27" s="1087"/>
      <c r="J27" s="1087"/>
      <c r="K27" s="1111"/>
      <c r="L27" s="1595"/>
      <c r="M27" s="1596"/>
      <c r="N27" s="1596"/>
      <c r="O27" s="1596"/>
      <c r="P27" s="1596"/>
      <c r="Q27" s="1596"/>
      <c r="R27" s="1596"/>
      <c r="S27" s="1596"/>
      <c r="T27" s="1596"/>
      <c r="U27" s="1596"/>
      <c r="V27" s="1596"/>
      <c r="W27" s="1596"/>
      <c r="X27" s="1596"/>
      <c r="Y27" s="1596"/>
      <c r="Z27" s="1596"/>
      <c r="AA27" s="1596"/>
      <c r="AB27" s="1596"/>
      <c r="AC27" s="1596"/>
      <c r="AD27" s="1596"/>
      <c r="AE27" s="1596"/>
      <c r="AF27" s="1596"/>
      <c r="AG27" s="1596"/>
      <c r="AH27" s="1596"/>
      <c r="AI27" s="1596"/>
      <c r="AJ27" s="1596"/>
      <c r="AK27" s="1596"/>
      <c r="AL27" s="1596"/>
      <c r="AM27" s="1596"/>
      <c r="AN27" s="1596"/>
      <c r="AO27" s="1596"/>
      <c r="AP27" s="1596"/>
      <c r="AQ27" s="1596"/>
      <c r="AR27" s="1596"/>
      <c r="AS27" s="1596"/>
      <c r="AT27" s="1596"/>
      <c r="AU27" s="1596"/>
      <c r="AV27" s="1597"/>
      <c r="AW27" s="112"/>
      <c r="AX27" s="112"/>
    </row>
    <row r="28" spans="1:55" ht="11.25" customHeight="1">
      <c r="A28" s="112"/>
      <c r="B28" s="1203" t="s">
        <v>261</v>
      </c>
      <c r="C28" s="1108"/>
      <c r="D28" s="1108"/>
      <c r="E28" s="1108"/>
      <c r="F28" s="1108"/>
      <c r="G28" s="1108"/>
      <c r="H28" s="1108"/>
      <c r="I28" s="1108"/>
      <c r="J28" s="1108"/>
      <c r="K28" s="1109"/>
      <c r="L28" s="1543"/>
      <c r="M28" s="1544"/>
      <c r="N28" s="1544"/>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c r="AL28" s="1544"/>
      <c r="AM28" s="1544"/>
      <c r="AN28" s="1544"/>
      <c r="AO28" s="1544"/>
      <c r="AP28" s="1544"/>
      <c r="AQ28" s="1544"/>
      <c r="AR28" s="1544"/>
      <c r="AS28" s="1544"/>
      <c r="AT28" s="1544"/>
      <c r="AU28" s="1544"/>
      <c r="AV28" s="1545"/>
      <c r="AW28" s="112"/>
      <c r="AX28" s="112"/>
    </row>
    <row r="29" spans="1:55" ht="11.25" customHeight="1">
      <c r="A29" s="112"/>
      <c r="B29" s="1086"/>
      <c r="C29" s="1087"/>
      <c r="D29" s="1087"/>
      <c r="E29" s="1087"/>
      <c r="F29" s="1087"/>
      <c r="G29" s="1087"/>
      <c r="H29" s="1087"/>
      <c r="I29" s="1087"/>
      <c r="J29" s="1087"/>
      <c r="K29" s="1111"/>
      <c r="L29" s="1588"/>
      <c r="M29" s="1589"/>
      <c r="N29" s="1589"/>
      <c r="O29" s="1589"/>
      <c r="P29" s="1589"/>
      <c r="Q29" s="1589"/>
      <c r="R29" s="1589"/>
      <c r="S29" s="1589"/>
      <c r="T29" s="1589"/>
      <c r="U29" s="1589"/>
      <c r="V29" s="1589"/>
      <c r="W29" s="1589"/>
      <c r="X29" s="1589"/>
      <c r="Y29" s="1589"/>
      <c r="Z29" s="1589"/>
      <c r="AA29" s="1589"/>
      <c r="AB29" s="1589"/>
      <c r="AC29" s="1589"/>
      <c r="AD29" s="1589"/>
      <c r="AE29" s="1589"/>
      <c r="AF29" s="1589"/>
      <c r="AG29" s="1589"/>
      <c r="AH29" s="1589"/>
      <c r="AI29" s="1589"/>
      <c r="AJ29" s="1589"/>
      <c r="AK29" s="1589"/>
      <c r="AL29" s="1589"/>
      <c r="AM29" s="1589"/>
      <c r="AN29" s="1589"/>
      <c r="AO29" s="1589"/>
      <c r="AP29" s="1589"/>
      <c r="AQ29" s="1589"/>
      <c r="AR29" s="1589"/>
      <c r="AS29" s="1589"/>
      <c r="AT29" s="1589"/>
      <c r="AU29" s="1589"/>
      <c r="AV29" s="1590"/>
      <c r="AW29" s="112"/>
      <c r="AX29" s="112"/>
    </row>
    <row r="30" spans="1:55" ht="11.25" customHeight="1">
      <c r="A30" s="112"/>
      <c r="B30" s="1088"/>
      <c r="C30" s="1089"/>
      <c r="D30" s="1089"/>
      <c r="E30" s="1089"/>
      <c r="F30" s="1089"/>
      <c r="G30" s="1089"/>
      <c r="H30" s="1089"/>
      <c r="I30" s="1089"/>
      <c r="J30" s="1089"/>
      <c r="K30" s="1110"/>
      <c r="L30" s="1546"/>
      <c r="M30" s="1547"/>
      <c r="N30" s="1547"/>
      <c r="O30" s="1547"/>
      <c r="P30" s="1547"/>
      <c r="Q30" s="1547"/>
      <c r="R30" s="1547"/>
      <c r="S30" s="1547"/>
      <c r="T30" s="1547"/>
      <c r="U30" s="1547"/>
      <c r="V30" s="1547"/>
      <c r="W30" s="1547"/>
      <c r="X30" s="1547"/>
      <c r="Y30" s="1547"/>
      <c r="Z30" s="1547"/>
      <c r="AA30" s="1547"/>
      <c r="AB30" s="1547"/>
      <c r="AC30" s="1547"/>
      <c r="AD30" s="1547"/>
      <c r="AE30" s="1547"/>
      <c r="AF30" s="1547"/>
      <c r="AG30" s="1547"/>
      <c r="AH30" s="1547"/>
      <c r="AI30" s="1547"/>
      <c r="AJ30" s="1547"/>
      <c r="AK30" s="1547"/>
      <c r="AL30" s="1547"/>
      <c r="AM30" s="1547"/>
      <c r="AN30" s="1547"/>
      <c r="AO30" s="1547"/>
      <c r="AP30" s="1547"/>
      <c r="AQ30" s="1547"/>
      <c r="AR30" s="1547"/>
      <c r="AS30" s="1547"/>
      <c r="AT30" s="1547"/>
      <c r="AU30" s="1547"/>
      <c r="AV30" s="1548"/>
      <c r="AW30" s="112"/>
      <c r="AX30" s="112"/>
    </row>
    <row r="31" spans="1:55" ht="5.2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row>
    <row r="32" spans="1:55" ht="11.25" customHeight="1">
      <c r="A32" s="112"/>
      <c r="B32" s="1563" t="s">
        <v>262</v>
      </c>
      <c r="C32" s="1564"/>
      <c r="D32" s="1107" t="s">
        <v>263</v>
      </c>
      <c r="E32" s="1108"/>
      <c r="F32" s="1108"/>
      <c r="G32" s="1109"/>
      <c r="H32" s="1097" t="s">
        <v>264</v>
      </c>
      <c r="I32" s="1098"/>
      <c r="J32" s="1098"/>
      <c r="K32" s="1099"/>
      <c r="L32" s="1097" t="s">
        <v>265</v>
      </c>
      <c r="M32" s="1098"/>
      <c r="N32" s="1098"/>
      <c r="O32" s="1098"/>
      <c r="P32" s="1098"/>
      <c r="Q32" s="1098"/>
      <c r="R32" s="1098"/>
      <c r="S32" s="1098"/>
      <c r="T32" s="1098"/>
      <c r="U32" s="1098"/>
      <c r="V32" s="1099"/>
      <c r="W32" s="1097" t="s">
        <v>266</v>
      </c>
      <c r="X32" s="1098"/>
      <c r="Y32" s="1098"/>
      <c r="Z32" s="1098"/>
      <c r="AA32" s="1098"/>
      <c r="AB32" s="1098"/>
      <c r="AC32" s="1098"/>
      <c r="AD32" s="1098"/>
      <c r="AE32" s="1098"/>
      <c r="AF32" s="1098"/>
      <c r="AG32" s="1098"/>
      <c r="AH32" s="1098"/>
      <c r="AI32" s="1098"/>
      <c r="AJ32" s="1098"/>
      <c r="AK32" s="1099"/>
      <c r="AL32" s="112"/>
      <c r="AM32" s="112"/>
      <c r="AN32" s="112"/>
      <c r="AO32" s="112"/>
      <c r="AP32" s="112"/>
      <c r="AQ32" s="112"/>
      <c r="AR32" s="112"/>
      <c r="AS32" s="112"/>
      <c r="AT32" s="112"/>
      <c r="AU32" s="112"/>
      <c r="AV32" s="112"/>
      <c r="AW32" s="112"/>
      <c r="AX32" s="112"/>
    </row>
    <row r="33" spans="1:50" ht="11.25" customHeight="1">
      <c r="A33" s="112"/>
      <c r="B33" s="1565"/>
      <c r="C33" s="1566"/>
      <c r="D33" s="1086"/>
      <c r="E33" s="1087"/>
      <c r="F33" s="1087"/>
      <c r="G33" s="1111"/>
      <c r="H33" s="1107" t="s">
        <v>267</v>
      </c>
      <c r="I33" s="1108"/>
      <c r="J33" s="1108"/>
      <c r="K33" s="1109"/>
      <c r="L33" s="1573" t="s">
        <v>457</v>
      </c>
      <c r="M33" s="1150"/>
      <c r="N33" s="1102"/>
      <c r="O33" s="1102"/>
      <c r="P33" s="1150" t="s">
        <v>178</v>
      </c>
      <c r="Q33" s="1102"/>
      <c r="R33" s="1102"/>
      <c r="S33" s="1150" t="s">
        <v>179</v>
      </c>
      <c r="T33" s="1102"/>
      <c r="U33" s="1102"/>
      <c r="V33" s="1084" t="s">
        <v>92</v>
      </c>
      <c r="W33" s="1152"/>
      <c r="X33" s="1153"/>
      <c r="Y33" s="1153"/>
      <c r="Z33" s="1153"/>
      <c r="AA33" s="1153"/>
      <c r="AB33" s="1153"/>
      <c r="AC33" s="1153"/>
      <c r="AD33" s="1153"/>
      <c r="AE33" s="1153"/>
      <c r="AF33" s="1153"/>
      <c r="AG33" s="1153"/>
      <c r="AH33" s="1153"/>
      <c r="AI33" s="1153"/>
      <c r="AJ33" s="1153"/>
      <c r="AK33" s="1569"/>
      <c r="AL33" s="112"/>
      <c r="AM33" s="112"/>
      <c r="AN33" s="112"/>
      <c r="AO33" s="112"/>
      <c r="AP33" s="112"/>
      <c r="AQ33" s="112"/>
      <c r="AR33" s="112"/>
      <c r="AS33" s="112"/>
      <c r="AT33" s="112"/>
      <c r="AU33" s="112"/>
      <c r="AV33" s="112"/>
      <c r="AW33" s="112"/>
      <c r="AX33" s="112"/>
    </row>
    <row r="34" spans="1:50" ht="11.25" customHeight="1">
      <c r="A34" s="112"/>
      <c r="B34" s="1565"/>
      <c r="C34" s="1566"/>
      <c r="D34" s="1086"/>
      <c r="E34" s="1087"/>
      <c r="F34" s="1087"/>
      <c r="G34" s="1111"/>
      <c r="H34" s="1088"/>
      <c r="I34" s="1089"/>
      <c r="J34" s="1089"/>
      <c r="K34" s="1110"/>
      <c r="L34" s="1587"/>
      <c r="M34" s="1151"/>
      <c r="N34" s="1105"/>
      <c r="O34" s="1105"/>
      <c r="P34" s="1151"/>
      <c r="Q34" s="1105"/>
      <c r="R34" s="1105"/>
      <c r="S34" s="1151"/>
      <c r="T34" s="1105"/>
      <c r="U34" s="1105"/>
      <c r="V34" s="1140"/>
      <c r="W34" s="1152"/>
      <c r="X34" s="1153"/>
      <c r="Y34" s="1153"/>
      <c r="Z34" s="1153"/>
      <c r="AA34" s="1153"/>
      <c r="AB34" s="1153"/>
      <c r="AC34" s="1153"/>
      <c r="AD34" s="1153"/>
      <c r="AE34" s="1153"/>
      <c r="AF34" s="1153"/>
      <c r="AG34" s="1153"/>
      <c r="AH34" s="1153"/>
      <c r="AI34" s="1153"/>
      <c r="AJ34" s="1153"/>
      <c r="AK34" s="1569"/>
      <c r="AL34" s="112"/>
      <c r="AM34" s="112"/>
      <c r="AN34" s="112"/>
      <c r="AO34" s="112"/>
      <c r="AP34" s="112"/>
      <c r="AQ34" s="112"/>
      <c r="AR34" s="112"/>
      <c r="AS34" s="112"/>
      <c r="AT34" s="112"/>
      <c r="AU34" s="112"/>
      <c r="AV34" s="112"/>
      <c r="AW34" s="112"/>
      <c r="AX34" s="112"/>
    </row>
    <row r="35" spans="1:50" ht="11.25" customHeight="1">
      <c r="A35" s="112"/>
      <c r="B35" s="1565"/>
      <c r="C35" s="1566"/>
      <c r="D35" s="1086"/>
      <c r="E35" s="1087"/>
      <c r="F35" s="1087"/>
      <c r="G35" s="1111"/>
      <c r="H35" s="1086" t="s">
        <v>268</v>
      </c>
      <c r="I35" s="1087"/>
      <c r="J35" s="1087"/>
      <c r="K35" s="1111"/>
      <c r="L35" s="1573" t="s">
        <v>457</v>
      </c>
      <c r="M35" s="1150"/>
      <c r="N35" s="1102"/>
      <c r="O35" s="1102"/>
      <c r="P35" s="1150" t="s">
        <v>178</v>
      </c>
      <c r="Q35" s="1102"/>
      <c r="R35" s="1102"/>
      <c r="S35" s="1150" t="s">
        <v>179</v>
      </c>
      <c r="T35" s="1102"/>
      <c r="U35" s="1102"/>
      <c r="V35" s="1084" t="s">
        <v>92</v>
      </c>
      <c r="W35" s="1101"/>
      <c r="X35" s="1102"/>
      <c r="Y35" s="1102"/>
      <c r="Z35" s="1102"/>
      <c r="AA35" s="1102"/>
      <c r="AB35" s="1102"/>
      <c r="AC35" s="1102"/>
      <c r="AD35" s="1102"/>
      <c r="AE35" s="1102"/>
      <c r="AF35" s="1102"/>
      <c r="AG35" s="1102"/>
      <c r="AH35" s="1102"/>
      <c r="AI35" s="1102"/>
      <c r="AJ35" s="1102"/>
      <c r="AK35" s="1103"/>
      <c r="AL35" s="112"/>
      <c r="AM35" s="112"/>
      <c r="AN35" s="112"/>
      <c r="AO35" s="112"/>
      <c r="AP35" s="112"/>
      <c r="AQ35" s="112"/>
      <c r="AR35" s="112"/>
      <c r="AS35" s="112"/>
      <c r="AT35" s="112"/>
      <c r="AU35" s="112"/>
      <c r="AV35" s="112"/>
      <c r="AW35" s="112"/>
      <c r="AX35" s="112"/>
    </row>
    <row r="36" spans="1:50" ht="11.25" customHeight="1">
      <c r="A36" s="112"/>
      <c r="B36" s="1565"/>
      <c r="C36" s="1566"/>
      <c r="D36" s="1088"/>
      <c r="E36" s="1089"/>
      <c r="F36" s="1089"/>
      <c r="G36" s="1110"/>
      <c r="H36" s="1088"/>
      <c r="I36" s="1089"/>
      <c r="J36" s="1089"/>
      <c r="K36" s="1110"/>
      <c r="L36" s="1587"/>
      <c r="M36" s="1151"/>
      <c r="N36" s="1105"/>
      <c r="O36" s="1105"/>
      <c r="P36" s="1151"/>
      <c r="Q36" s="1105"/>
      <c r="R36" s="1105"/>
      <c r="S36" s="1151"/>
      <c r="T36" s="1105"/>
      <c r="U36" s="1105"/>
      <c r="V36" s="1140"/>
      <c r="W36" s="1104"/>
      <c r="X36" s="1105"/>
      <c r="Y36" s="1105"/>
      <c r="Z36" s="1105"/>
      <c r="AA36" s="1105"/>
      <c r="AB36" s="1105"/>
      <c r="AC36" s="1105"/>
      <c r="AD36" s="1105"/>
      <c r="AE36" s="1105"/>
      <c r="AF36" s="1105"/>
      <c r="AG36" s="1105"/>
      <c r="AH36" s="1105"/>
      <c r="AI36" s="1105"/>
      <c r="AJ36" s="1105"/>
      <c r="AK36" s="1106"/>
      <c r="AL36" s="112"/>
      <c r="AM36" s="112"/>
      <c r="AN36" s="112"/>
      <c r="AO36" s="112"/>
      <c r="AP36" s="112"/>
      <c r="AQ36" s="112"/>
      <c r="AR36" s="112"/>
      <c r="AS36" s="112"/>
      <c r="AT36" s="112"/>
      <c r="AU36" s="112"/>
      <c r="AV36" s="112"/>
      <c r="AW36" s="112"/>
      <c r="AX36" s="112"/>
    </row>
    <row r="37" spans="1:50" ht="11.25" customHeight="1">
      <c r="A37" s="112"/>
      <c r="B37" s="1565"/>
      <c r="C37" s="1566"/>
      <c r="D37" s="1107" t="s">
        <v>269</v>
      </c>
      <c r="E37" s="1108"/>
      <c r="F37" s="1108"/>
      <c r="G37" s="1109"/>
      <c r="H37" s="1107" t="s">
        <v>270</v>
      </c>
      <c r="I37" s="1108"/>
      <c r="J37" s="1108"/>
      <c r="K37" s="1109"/>
      <c r="L37" s="1543"/>
      <c r="M37" s="1544"/>
      <c r="N37" s="1544"/>
      <c r="O37" s="1544"/>
      <c r="P37" s="1544"/>
      <c r="Q37" s="1544"/>
      <c r="R37" s="1544"/>
      <c r="S37" s="1544"/>
      <c r="T37" s="1544"/>
      <c r="U37" s="1544"/>
      <c r="V37" s="1544"/>
      <c r="W37" s="1544"/>
      <c r="X37" s="1544"/>
      <c r="Y37" s="1544"/>
      <c r="Z37" s="1544"/>
      <c r="AA37" s="1544"/>
      <c r="AB37" s="1544"/>
      <c r="AC37" s="1544"/>
      <c r="AD37" s="1544"/>
      <c r="AE37" s="1544"/>
      <c r="AF37" s="1544"/>
      <c r="AG37" s="1544"/>
      <c r="AH37" s="1544"/>
      <c r="AI37" s="1544"/>
      <c r="AJ37" s="1544"/>
      <c r="AK37" s="1544"/>
      <c r="AL37" s="1544"/>
      <c r="AM37" s="1544"/>
      <c r="AN37" s="1544"/>
      <c r="AO37" s="1544"/>
      <c r="AP37" s="1544"/>
      <c r="AQ37" s="1544"/>
      <c r="AR37" s="1544"/>
      <c r="AS37" s="1544"/>
      <c r="AT37" s="1544"/>
      <c r="AU37" s="1544"/>
      <c r="AV37" s="1545"/>
      <c r="AW37" s="112"/>
      <c r="AX37" s="112"/>
    </row>
    <row r="38" spans="1:50" ht="11.25" customHeight="1">
      <c r="A38" s="112"/>
      <c r="B38" s="1565"/>
      <c r="C38" s="1566"/>
      <c r="D38" s="1086"/>
      <c r="E38" s="1087"/>
      <c r="F38" s="1087"/>
      <c r="G38" s="1111"/>
      <c r="H38" s="1088"/>
      <c r="I38" s="1089"/>
      <c r="J38" s="1089"/>
      <c r="K38" s="1110"/>
      <c r="L38" s="1546"/>
      <c r="M38" s="1547"/>
      <c r="N38" s="1547"/>
      <c r="O38" s="1547"/>
      <c r="P38" s="1547"/>
      <c r="Q38" s="1547"/>
      <c r="R38" s="1547"/>
      <c r="S38" s="1547"/>
      <c r="T38" s="1547"/>
      <c r="U38" s="1547"/>
      <c r="V38" s="1547"/>
      <c r="W38" s="1547"/>
      <c r="X38" s="1547"/>
      <c r="Y38" s="1547"/>
      <c r="Z38" s="1547"/>
      <c r="AA38" s="1547"/>
      <c r="AB38" s="1547"/>
      <c r="AC38" s="1547"/>
      <c r="AD38" s="1547"/>
      <c r="AE38" s="1547"/>
      <c r="AF38" s="1547"/>
      <c r="AG38" s="1547"/>
      <c r="AH38" s="1547"/>
      <c r="AI38" s="1547"/>
      <c r="AJ38" s="1547"/>
      <c r="AK38" s="1547"/>
      <c r="AL38" s="1547"/>
      <c r="AM38" s="1547"/>
      <c r="AN38" s="1547"/>
      <c r="AO38" s="1547"/>
      <c r="AP38" s="1547"/>
      <c r="AQ38" s="1547"/>
      <c r="AR38" s="1547"/>
      <c r="AS38" s="1547"/>
      <c r="AT38" s="1547"/>
      <c r="AU38" s="1547"/>
      <c r="AV38" s="1548"/>
      <c r="AW38" s="112"/>
      <c r="AX38" s="112"/>
    </row>
    <row r="39" spans="1:50" ht="11.25" customHeight="1">
      <c r="A39" s="112"/>
      <c r="B39" s="1565"/>
      <c r="C39" s="1566"/>
      <c r="D39" s="1086"/>
      <c r="E39" s="1087"/>
      <c r="F39" s="1087"/>
      <c r="G39" s="1111"/>
      <c r="H39" s="1107" t="s">
        <v>271</v>
      </c>
      <c r="I39" s="1108"/>
      <c r="J39" s="1108"/>
      <c r="K39" s="1108"/>
      <c r="L39" s="1112"/>
      <c r="M39" s="1112"/>
      <c r="N39" s="1113"/>
      <c r="O39" s="1150" t="s">
        <v>272</v>
      </c>
      <c r="P39" s="1150"/>
      <c r="Q39" s="1150"/>
      <c r="R39" s="1084"/>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row>
    <row r="40" spans="1:50" ht="11.25" customHeight="1">
      <c r="A40" s="112"/>
      <c r="B40" s="1567"/>
      <c r="C40" s="1568"/>
      <c r="D40" s="1088"/>
      <c r="E40" s="1089"/>
      <c r="F40" s="1089"/>
      <c r="G40" s="1110"/>
      <c r="H40" s="1088"/>
      <c r="I40" s="1089"/>
      <c r="J40" s="1089"/>
      <c r="K40" s="1089"/>
      <c r="L40" s="1112"/>
      <c r="M40" s="1112"/>
      <c r="N40" s="1113"/>
      <c r="O40" s="1151"/>
      <c r="P40" s="1151"/>
      <c r="Q40" s="1151"/>
      <c r="R40" s="1140"/>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row>
    <row r="41" spans="1:50" ht="4.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row>
    <row r="42" spans="1:50" ht="11.25" customHeight="1">
      <c r="A42" s="112"/>
      <c r="B42" s="1396" t="s">
        <v>273</v>
      </c>
      <c r="C42" s="1396"/>
      <c r="D42" s="1396"/>
      <c r="E42" s="1396"/>
      <c r="F42" s="1396"/>
      <c r="G42" s="1396"/>
      <c r="H42" s="1396"/>
      <c r="I42" s="1396"/>
      <c r="J42" s="1396"/>
      <c r="K42" s="1396"/>
      <c r="L42" s="312"/>
      <c r="M42" s="312"/>
      <c r="N42" s="312"/>
      <c r="O42" s="312"/>
      <c r="P42" s="312"/>
      <c r="Q42" s="312"/>
      <c r="R42" s="312"/>
      <c r="S42" s="312"/>
      <c r="T42" s="312"/>
      <c r="U42" s="312"/>
      <c r="V42" s="3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row>
    <row r="43" spans="1:50" ht="11.25" customHeight="1">
      <c r="A43" s="112"/>
      <c r="B43" s="1384"/>
      <c r="C43" s="1384"/>
      <c r="D43" s="1384"/>
      <c r="E43" s="1384"/>
      <c r="F43" s="1384"/>
      <c r="G43" s="1384"/>
      <c r="H43" s="1384"/>
      <c r="I43" s="1384"/>
      <c r="J43" s="1384"/>
      <c r="K43" s="1384"/>
      <c r="L43" s="115" t="s">
        <v>524</v>
      </c>
      <c r="M43" s="312"/>
      <c r="N43" s="312"/>
      <c r="O43" s="312"/>
      <c r="P43" s="312"/>
      <c r="Q43" s="312"/>
      <c r="R43" s="312"/>
      <c r="S43" s="312"/>
      <c r="T43" s="312"/>
      <c r="U43" s="312"/>
      <c r="V43" s="3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row>
    <row r="44" spans="1:50" ht="11.25" customHeight="1">
      <c r="A44" s="112"/>
      <c r="B44" s="1107" t="s">
        <v>274</v>
      </c>
      <c r="C44" s="1108"/>
      <c r="D44" s="1108"/>
      <c r="E44" s="1108"/>
      <c r="F44" s="1108"/>
      <c r="G44" s="1108"/>
      <c r="H44" s="1108"/>
      <c r="I44" s="1108"/>
      <c r="J44" s="1108"/>
      <c r="K44" s="1109"/>
      <c r="L44" s="1551" t="s">
        <v>567</v>
      </c>
      <c r="M44" s="1552"/>
      <c r="N44" s="1553"/>
      <c r="O44" s="1097" t="s">
        <v>624</v>
      </c>
      <c r="P44" s="1098"/>
      <c r="Q44" s="1099"/>
      <c r="R44" s="1097" t="s">
        <v>276</v>
      </c>
      <c r="S44" s="1098"/>
      <c r="T44" s="1099"/>
      <c r="U44" s="336"/>
      <c r="V44" s="112"/>
      <c r="W44" s="1554" t="s">
        <v>568</v>
      </c>
      <c r="X44" s="1555"/>
      <c r="Y44" s="1555"/>
      <c r="Z44" s="1555"/>
      <c r="AA44" s="1555"/>
      <c r="AB44" s="1555"/>
      <c r="AC44" s="1555"/>
      <c r="AD44" s="1555"/>
      <c r="AE44" s="1555"/>
      <c r="AF44" s="1556"/>
      <c r="AG44" s="1097" t="s">
        <v>95</v>
      </c>
      <c r="AH44" s="1098"/>
      <c r="AI44" s="1099"/>
      <c r="AJ44" s="1097" t="s">
        <v>547</v>
      </c>
      <c r="AK44" s="1098"/>
      <c r="AL44" s="1099"/>
      <c r="AM44" s="112"/>
      <c r="AN44" s="112"/>
      <c r="AO44" s="112"/>
      <c r="AP44" s="112"/>
      <c r="AQ44" s="112"/>
      <c r="AR44" s="112"/>
      <c r="AS44" s="112"/>
      <c r="AT44" s="112"/>
      <c r="AU44" s="112"/>
      <c r="AV44" s="112"/>
      <c r="AW44" s="112"/>
      <c r="AX44" s="112"/>
    </row>
    <row r="45" spans="1:50" ht="11.25" customHeight="1">
      <c r="A45" s="112"/>
      <c r="B45" s="1086"/>
      <c r="C45" s="1087"/>
      <c r="D45" s="1087"/>
      <c r="E45" s="1087"/>
      <c r="F45" s="1087"/>
      <c r="G45" s="1087"/>
      <c r="H45" s="1087"/>
      <c r="I45" s="1087"/>
      <c r="J45" s="1087"/>
      <c r="K45" s="1111"/>
      <c r="L45" s="1378"/>
      <c r="M45" s="1379"/>
      <c r="N45" s="1549"/>
      <c r="O45" s="1378"/>
      <c r="P45" s="1379"/>
      <c r="Q45" s="1549"/>
      <c r="R45" s="1378"/>
      <c r="S45" s="1379"/>
      <c r="T45" s="1549"/>
      <c r="U45" s="336"/>
      <c r="V45" s="112"/>
      <c r="W45" s="1557"/>
      <c r="X45" s="1558"/>
      <c r="Y45" s="1558"/>
      <c r="Z45" s="1558"/>
      <c r="AA45" s="1558"/>
      <c r="AB45" s="1558"/>
      <c r="AC45" s="1558"/>
      <c r="AD45" s="1558"/>
      <c r="AE45" s="1558"/>
      <c r="AF45" s="1559"/>
      <c r="AG45" s="1378"/>
      <c r="AH45" s="1379"/>
      <c r="AI45" s="1549"/>
      <c r="AJ45" s="1378"/>
      <c r="AK45" s="1379"/>
      <c r="AL45" s="1549"/>
      <c r="AM45" s="112"/>
      <c r="AN45" s="112"/>
      <c r="AO45" s="112"/>
      <c r="AP45" s="112"/>
      <c r="AQ45" s="112"/>
      <c r="AR45" s="112"/>
      <c r="AS45" s="112"/>
      <c r="AT45" s="112"/>
      <c r="AU45" s="112"/>
      <c r="AV45" s="112"/>
      <c r="AW45" s="112"/>
      <c r="AX45" s="112"/>
    </row>
    <row r="46" spans="1:50" ht="11.25" customHeight="1">
      <c r="A46" s="112"/>
      <c r="B46" s="1088"/>
      <c r="C46" s="1089"/>
      <c r="D46" s="1089"/>
      <c r="E46" s="1089"/>
      <c r="F46" s="1089"/>
      <c r="G46" s="1089"/>
      <c r="H46" s="1089"/>
      <c r="I46" s="1089"/>
      <c r="J46" s="1089"/>
      <c r="K46" s="1110"/>
      <c r="L46" s="1380"/>
      <c r="M46" s="1381"/>
      <c r="N46" s="1550"/>
      <c r="O46" s="1380"/>
      <c r="P46" s="1381"/>
      <c r="Q46" s="1550"/>
      <c r="R46" s="1380"/>
      <c r="S46" s="1381"/>
      <c r="T46" s="1550"/>
      <c r="U46" s="336"/>
      <c r="V46" s="336"/>
      <c r="W46" s="1560"/>
      <c r="X46" s="1561"/>
      <c r="Y46" s="1561"/>
      <c r="Z46" s="1561"/>
      <c r="AA46" s="1561"/>
      <c r="AB46" s="1561"/>
      <c r="AC46" s="1561"/>
      <c r="AD46" s="1561"/>
      <c r="AE46" s="1561"/>
      <c r="AF46" s="1562"/>
      <c r="AG46" s="1380"/>
      <c r="AH46" s="1381"/>
      <c r="AI46" s="1550"/>
      <c r="AJ46" s="1380"/>
      <c r="AK46" s="1381"/>
      <c r="AL46" s="1550"/>
      <c r="AM46" s="112"/>
      <c r="AN46" s="112"/>
      <c r="AO46" s="112"/>
      <c r="AP46" s="112"/>
      <c r="AQ46" s="112"/>
      <c r="AR46" s="112"/>
      <c r="AS46" s="112"/>
      <c r="AT46" s="112"/>
      <c r="AU46" s="112"/>
      <c r="AV46" s="112"/>
      <c r="AW46" s="112"/>
      <c r="AX46" s="112"/>
    </row>
    <row r="47" spans="1:50" ht="5.2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row>
    <row r="48" spans="1:50" ht="5.2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row>
    <row r="49" spans="1:53" ht="11.25" customHeight="1">
      <c r="A49" s="112"/>
      <c r="B49" s="1107" t="s">
        <v>569</v>
      </c>
      <c r="C49" s="1108"/>
      <c r="D49" s="1108"/>
      <c r="E49" s="1108"/>
      <c r="F49" s="1108"/>
      <c r="G49" s="1108"/>
      <c r="H49" s="1108"/>
      <c r="I49" s="1108"/>
      <c r="J49" s="1108"/>
      <c r="K49" s="1109"/>
      <c r="L49" s="1100" t="s">
        <v>95</v>
      </c>
      <c r="M49" s="1100"/>
      <c r="N49" s="1100"/>
      <c r="O49" s="1100" t="s">
        <v>96</v>
      </c>
      <c r="P49" s="1100"/>
      <c r="Q49" s="1100"/>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row>
    <row r="50" spans="1:53" ht="11.25" customHeight="1">
      <c r="A50" s="112"/>
      <c r="B50" s="1086"/>
      <c r="C50" s="1087"/>
      <c r="D50" s="1087"/>
      <c r="E50" s="1087"/>
      <c r="F50" s="1087"/>
      <c r="G50" s="1087"/>
      <c r="H50" s="1087"/>
      <c r="I50" s="1087"/>
      <c r="J50" s="1087"/>
      <c r="K50" s="1111"/>
      <c r="L50" s="1378"/>
      <c r="M50" s="1379"/>
      <c r="N50" s="1549"/>
      <c r="O50" s="1378"/>
      <c r="P50" s="1379"/>
      <c r="Q50" s="1549"/>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row>
    <row r="51" spans="1:53" ht="11.25" customHeight="1">
      <c r="A51" s="112"/>
      <c r="B51" s="1088"/>
      <c r="C51" s="1089"/>
      <c r="D51" s="1089"/>
      <c r="E51" s="1089"/>
      <c r="F51" s="1089"/>
      <c r="G51" s="1089"/>
      <c r="H51" s="1089"/>
      <c r="I51" s="1089"/>
      <c r="J51" s="1089"/>
      <c r="K51" s="1110"/>
      <c r="L51" s="1380"/>
      <c r="M51" s="1381"/>
      <c r="N51" s="1550"/>
      <c r="O51" s="1380"/>
      <c r="P51" s="1381"/>
      <c r="Q51" s="1550"/>
      <c r="R51" s="310"/>
      <c r="S51" s="310"/>
      <c r="T51" s="310"/>
      <c r="U51" s="310"/>
      <c r="V51" s="310"/>
      <c r="W51" s="1097" t="s">
        <v>625</v>
      </c>
      <c r="X51" s="1098"/>
      <c r="Y51" s="1099"/>
      <c r="Z51" s="1097" t="s">
        <v>277</v>
      </c>
      <c r="AA51" s="1098"/>
      <c r="AB51" s="1099"/>
      <c r="AC51" s="1584" t="s">
        <v>567</v>
      </c>
      <c r="AD51" s="1585"/>
      <c r="AE51" s="1586"/>
      <c r="AF51" s="1097" t="s">
        <v>275</v>
      </c>
      <c r="AG51" s="1098"/>
      <c r="AH51" s="1099"/>
      <c r="AI51" s="1097" t="s">
        <v>276</v>
      </c>
      <c r="AJ51" s="1098"/>
      <c r="AK51" s="1099"/>
      <c r="AL51" s="1097" t="s">
        <v>278</v>
      </c>
      <c r="AM51" s="1098"/>
      <c r="AN51" s="1099"/>
      <c r="AO51" s="112"/>
      <c r="AP51" s="112"/>
      <c r="AQ51" s="112"/>
      <c r="AR51" s="112"/>
      <c r="AS51" s="112"/>
      <c r="AT51" s="112"/>
      <c r="AU51" s="112"/>
      <c r="AV51" s="112"/>
      <c r="AW51" s="112"/>
      <c r="AX51" s="112"/>
      <c r="AY51" s="112"/>
      <c r="AZ51" s="112"/>
      <c r="BA51" s="112"/>
    </row>
    <row r="52" spans="1:53" ht="11.25" customHeight="1">
      <c r="A52" s="112"/>
      <c r="B52" s="1107" t="s">
        <v>279</v>
      </c>
      <c r="C52" s="1388"/>
      <c r="D52" s="1388"/>
      <c r="E52" s="1388"/>
      <c r="F52" s="1388"/>
      <c r="G52" s="1388"/>
      <c r="H52" s="1388"/>
      <c r="I52" s="1388"/>
      <c r="J52" s="1388"/>
      <c r="K52" s="1581"/>
      <c r="L52" s="1573" t="s">
        <v>457</v>
      </c>
      <c r="M52" s="1388"/>
      <c r="N52" s="1102"/>
      <c r="O52" s="1376"/>
      <c r="P52" s="1150" t="s">
        <v>178</v>
      </c>
      <c r="Q52" s="1102"/>
      <c r="R52" s="1376"/>
      <c r="S52" s="1150" t="s">
        <v>179</v>
      </c>
      <c r="T52" s="1102"/>
      <c r="U52" s="1376"/>
      <c r="V52" s="1084" t="s">
        <v>92</v>
      </c>
      <c r="W52" s="1378"/>
      <c r="X52" s="1379"/>
      <c r="Y52" s="1549"/>
      <c r="Z52" s="1378"/>
      <c r="AA52" s="1379"/>
      <c r="AB52" s="1549"/>
      <c r="AC52" s="1378"/>
      <c r="AD52" s="1379"/>
      <c r="AE52" s="1549"/>
      <c r="AF52" s="1378"/>
      <c r="AG52" s="1379"/>
      <c r="AH52" s="1549"/>
      <c r="AI52" s="1378"/>
      <c r="AJ52" s="1379"/>
      <c r="AK52" s="1549"/>
      <c r="AL52" s="1378"/>
      <c r="AM52" s="1379"/>
      <c r="AN52" s="1549"/>
      <c r="AO52" s="112"/>
      <c r="AP52" s="112"/>
      <c r="AQ52" s="112"/>
      <c r="AR52" s="112"/>
      <c r="AS52" s="112"/>
      <c r="AT52" s="112"/>
      <c r="AU52" s="112"/>
      <c r="AV52" s="112"/>
      <c r="AW52" s="112"/>
      <c r="AX52" s="112"/>
      <c r="AY52" s="112"/>
      <c r="AZ52" s="112"/>
      <c r="BA52" s="112"/>
    </row>
    <row r="53" spans="1:53" ht="11.25" customHeight="1">
      <c r="A53" s="112"/>
      <c r="B53" s="1582"/>
      <c r="C53" s="1390"/>
      <c r="D53" s="1390"/>
      <c r="E53" s="1390"/>
      <c r="F53" s="1390"/>
      <c r="G53" s="1390"/>
      <c r="H53" s="1390"/>
      <c r="I53" s="1390"/>
      <c r="J53" s="1390"/>
      <c r="K53" s="1583"/>
      <c r="L53" s="1582"/>
      <c r="M53" s="1390"/>
      <c r="N53" s="1391"/>
      <c r="O53" s="1391"/>
      <c r="P53" s="1390"/>
      <c r="Q53" s="1391"/>
      <c r="R53" s="1391"/>
      <c r="S53" s="1390"/>
      <c r="T53" s="1391"/>
      <c r="U53" s="1391"/>
      <c r="V53" s="1140"/>
      <c r="W53" s="1380"/>
      <c r="X53" s="1381"/>
      <c r="Y53" s="1550"/>
      <c r="Z53" s="1380"/>
      <c r="AA53" s="1381"/>
      <c r="AB53" s="1550"/>
      <c r="AC53" s="1380"/>
      <c r="AD53" s="1381"/>
      <c r="AE53" s="1550"/>
      <c r="AF53" s="1380"/>
      <c r="AG53" s="1381"/>
      <c r="AH53" s="1550"/>
      <c r="AI53" s="1380"/>
      <c r="AJ53" s="1381"/>
      <c r="AK53" s="1550"/>
      <c r="AL53" s="1380"/>
      <c r="AM53" s="1381"/>
      <c r="AN53" s="1550"/>
      <c r="AO53" s="112"/>
      <c r="AP53" s="112"/>
      <c r="AQ53" s="112"/>
      <c r="AR53" s="112"/>
      <c r="AS53" s="112"/>
      <c r="AT53" s="112"/>
      <c r="AU53" s="112"/>
      <c r="AV53" s="112"/>
      <c r="AW53" s="112"/>
      <c r="AX53" s="112"/>
      <c r="AY53" s="112"/>
      <c r="AZ53" s="112"/>
      <c r="BA53" s="112"/>
    </row>
    <row r="54" spans="1:53" ht="11.25" customHeight="1">
      <c r="A54" s="320"/>
      <c r="B54" s="258"/>
      <c r="C54" s="258"/>
      <c r="D54" s="258"/>
      <c r="E54" s="258"/>
      <c r="F54" s="258"/>
      <c r="G54" s="258"/>
      <c r="H54" s="258"/>
      <c r="I54" s="258"/>
      <c r="J54" s="258"/>
      <c r="K54" s="258"/>
      <c r="L54" s="337"/>
      <c r="M54" s="337"/>
      <c r="N54" s="337"/>
      <c r="O54" s="337"/>
      <c r="P54" s="337"/>
      <c r="Q54" s="337"/>
      <c r="R54" s="112"/>
      <c r="S54" s="112"/>
      <c r="T54" s="112"/>
      <c r="U54" s="112"/>
      <c r="V54" s="112"/>
      <c r="W54" s="112" t="s">
        <v>629</v>
      </c>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row>
    <row r="55" spans="1:53" ht="5.25" customHeight="1">
      <c r="A55" s="112"/>
      <c r="B55" s="336"/>
      <c r="C55" s="336"/>
      <c r="D55" s="336"/>
      <c r="E55" s="336"/>
      <c r="F55" s="336"/>
      <c r="G55" s="336"/>
      <c r="H55" s="336"/>
      <c r="I55" s="336"/>
      <c r="J55" s="336"/>
      <c r="K55" s="336"/>
      <c r="L55" s="336"/>
      <c r="M55" s="336"/>
      <c r="N55" s="336"/>
      <c r="O55" s="336"/>
      <c r="P55" s="336"/>
      <c r="Q55" s="336"/>
      <c r="R55" s="336"/>
      <c r="S55" s="336"/>
      <c r="T55" s="336"/>
      <c r="U55" s="336"/>
      <c r="V55" s="336"/>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row>
    <row r="56" spans="1:53" ht="11.25" customHeight="1">
      <c r="A56" s="112"/>
      <c r="B56" s="1107" t="s">
        <v>280</v>
      </c>
      <c r="C56" s="1108"/>
      <c r="D56" s="1108"/>
      <c r="E56" s="1108"/>
      <c r="F56" s="1108"/>
      <c r="G56" s="1108"/>
      <c r="H56" s="1108"/>
      <c r="I56" s="1108"/>
      <c r="J56" s="1108"/>
      <c r="K56" s="1109"/>
      <c r="L56" s="1578" t="s">
        <v>649</v>
      </c>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c r="AN56" s="1579"/>
      <c r="AO56" s="1579"/>
      <c r="AP56" s="1579"/>
      <c r="AQ56" s="1579"/>
      <c r="AR56" s="1580"/>
      <c r="AS56" s="112"/>
      <c r="AT56" s="112"/>
      <c r="AU56" s="112"/>
      <c r="AV56" s="112"/>
      <c r="AW56" s="112"/>
      <c r="AX56" s="112"/>
    </row>
    <row r="57" spans="1:53" ht="11.25" customHeight="1">
      <c r="A57" s="112"/>
      <c r="B57" s="1086"/>
      <c r="C57" s="1087"/>
      <c r="D57" s="1087"/>
      <c r="E57" s="1087"/>
      <c r="F57" s="1087"/>
      <c r="G57" s="1087"/>
      <c r="H57" s="1087"/>
      <c r="I57" s="1087"/>
      <c r="J57" s="1087"/>
      <c r="K57" s="1111"/>
      <c r="L57" s="1575" t="s">
        <v>565</v>
      </c>
      <c r="M57" s="1576"/>
      <c r="N57" s="1576"/>
      <c r="O57" s="1576"/>
      <c r="P57" s="1576"/>
      <c r="Q57" s="1576"/>
      <c r="R57" s="1576"/>
      <c r="S57" s="1576"/>
      <c r="T57" s="1576"/>
      <c r="U57" s="1576"/>
      <c r="V57" s="1577"/>
      <c r="W57" s="1575" t="s">
        <v>566</v>
      </c>
      <c r="X57" s="1576"/>
      <c r="Y57" s="1576"/>
      <c r="Z57" s="1576"/>
      <c r="AA57" s="1576"/>
      <c r="AB57" s="1576"/>
      <c r="AC57" s="1576"/>
      <c r="AD57" s="1576"/>
      <c r="AE57" s="1576"/>
      <c r="AF57" s="1576"/>
      <c r="AG57" s="1577"/>
      <c r="AH57" s="1279" t="s">
        <v>570</v>
      </c>
      <c r="AI57" s="1280"/>
      <c r="AJ57" s="1280"/>
      <c r="AK57" s="1280"/>
      <c r="AL57" s="1280"/>
      <c r="AM57" s="1280"/>
      <c r="AN57" s="1280"/>
      <c r="AO57" s="1280"/>
      <c r="AP57" s="1280"/>
      <c r="AQ57" s="1280"/>
      <c r="AR57" s="1281"/>
      <c r="AS57" s="112"/>
      <c r="AT57" s="112"/>
      <c r="AU57" s="112"/>
      <c r="AV57" s="112"/>
      <c r="AW57" s="112"/>
      <c r="AX57" s="112"/>
    </row>
    <row r="58" spans="1:53" ht="11.25" customHeight="1">
      <c r="A58" s="112"/>
      <c r="B58" s="1086"/>
      <c r="C58" s="1087"/>
      <c r="D58" s="1087"/>
      <c r="E58" s="1087"/>
      <c r="F58" s="1087"/>
      <c r="G58" s="1087"/>
      <c r="H58" s="1087"/>
      <c r="I58" s="1087"/>
      <c r="J58" s="1087"/>
      <c r="K58" s="1111"/>
      <c r="L58" s="1088" t="s">
        <v>251</v>
      </c>
      <c r="M58" s="1089"/>
      <c r="N58" s="1089"/>
      <c r="O58" s="1282" t="s">
        <v>252</v>
      </c>
      <c r="P58" s="1283"/>
      <c r="Q58" s="1283"/>
      <c r="R58" s="1283"/>
      <c r="S58" s="1283"/>
      <c r="T58" s="1283"/>
      <c r="U58" s="1283"/>
      <c r="V58" s="1285"/>
      <c r="W58" s="1088" t="s">
        <v>251</v>
      </c>
      <c r="X58" s="1089"/>
      <c r="Y58" s="1089"/>
      <c r="Z58" s="1282" t="s">
        <v>252</v>
      </c>
      <c r="AA58" s="1283"/>
      <c r="AB58" s="1283"/>
      <c r="AC58" s="1283"/>
      <c r="AD58" s="1283"/>
      <c r="AE58" s="1283"/>
      <c r="AF58" s="1283"/>
      <c r="AG58" s="1285"/>
      <c r="AH58" s="1088" t="s">
        <v>251</v>
      </c>
      <c r="AI58" s="1089"/>
      <c r="AJ58" s="1089"/>
      <c r="AK58" s="1282" t="s">
        <v>252</v>
      </c>
      <c r="AL58" s="1283"/>
      <c r="AM58" s="1283"/>
      <c r="AN58" s="1283"/>
      <c r="AO58" s="1283"/>
      <c r="AP58" s="1283"/>
      <c r="AQ58" s="1283"/>
      <c r="AR58" s="1285"/>
      <c r="AS58" s="112"/>
      <c r="AT58" s="112"/>
      <c r="AU58" s="112"/>
      <c r="AV58" s="112"/>
      <c r="AW58" s="112"/>
      <c r="AX58" s="112"/>
    </row>
    <row r="59" spans="1:53" ht="11.25" customHeight="1">
      <c r="A59" s="310"/>
      <c r="B59" s="1086"/>
      <c r="C59" s="1087"/>
      <c r="D59" s="1087"/>
      <c r="E59" s="1087"/>
      <c r="F59" s="1087"/>
      <c r="G59" s="1087"/>
      <c r="H59" s="1087"/>
      <c r="I59" s="1087"/>
      <c r="J59" s="1087"/>
      <c r="K59" s="1111"/>
      <c r="L59" s="1101"/>
      <c r="M59" s="1102"/>
      <c r="N59" s="1150" t="s">
        <v>243</v>
      </c>
      <c r="O59" s="1215" t="s">
        <v>341</v>
      </c>
      <c r="P59" s="1102"/>
      <c r="Q59" s="1102"/>
      <c r="R59" s="1102"/>
      <c r="S59" s="1102"/>
      <c r="T59" s="1102"/>
      <c r="U59" s="1102"/>
      <c r="V59" s="1084" t="s">
        <v>307</v>
      </c>
      <c r="W59" s="1101"/>
      <c r="X59" s="1102"/>
      <c r="Y59" s="1150" t="s">
        <v>243</v>
      </c>
      <c r="Z59" s="1215" t="s">
        <v>341</v>
      </c>
      <c r="AA59" s="1102"/>
      <c r="AB59" s="1102"/>
      <c r="AC59" s="1102"/>
      <c r="AD59" s="1102"/>
      <c r="AE59" s="1102"/>
      <c r="AF59" s="1102"/>
      <c r="AG59" s="1084" t="s">
        <v>307</v>
      </c>
      <c r="AH59" s="1101"/>
      <c r="AI59" s="1102"/>
      <c r="AJ59" s="1150" t="s">
        <v>243</v>
      </c>
      <c r="AK59" s="1215" t="s">
        <v>341</v>
      </c>
      <c r="AL59" s="1102"/>
      <c r="AM59" s="1102"/>
      <c r="AN59" s="1102"/>
      <c r="AO59" s="1102"/>
      <c r="AP59" s="1102"/>
      <c r="AQ59" s="1102"/>
      <c r="AR59" s="1084" t="s">
        <v>307</v>
      </c>
      <c r="AS59" s="112"/>
      <c r="AT59" s="112"/>
      <c r="AU59" s="112"/>
      <c r="AV59" s="112"/>
      <c r="AW59" s="112"/>
      <c r="AX59" s="112"/>
    </row>
    <row r="60" spans="1:53" ht="11.25" customHeight="1">
      <c r="A60" s="112"/>
      <c r="B60" s="1088"/>
      <c r="C60" s="1089"/>
      <c r="D60" s="1089"/>
      <c r="E60" s="1089"/>
      <c r="F60" s="1089"/>
      <c r="G60" s="1089"/>
      <c r="H60" s="1089"/>
      <c r="I60" s="1089"/>
      <c r="J60" s="1089"/>
      <c r="K60" s="1110"/>
      <c r="L60" s="1104"/>
      <c r="M60" s="1105"/>
      <c r="N60" s="1151"/>
      <c r="O60" s="1216"/>
      <c r="P60" s="1105"/>
      <c r="Q60" s="1105"/>
      <c r="R60" s="1105"/>
      <c r="S60" s="1105"/>
      <c r="T60" s="1105"/>
      <c r="U60" s="1105"/>
      <c r="V60" s="1140"/>
      <c r="W60" s="1104"/>
      <c r="X60" s="1105"/>
      <c r="Y60" s="1151"/>
      <c r="Z60" s="1216"/>
      <c r="AA60" s="1105"/>
      <c r="AB60" s="1105"/>
      <c r="AC60" s="1105"/>
      <c r="AD60" s="1105"/>
      <c r="AE60" s="1105"/>
      <c r="AF60" s="1105"/>
      <c r="AG60" s="1140"/>
      <c r="AH60" s="1104"/>
      <c r="AI60" s="1105"/>
      <c r="AJ60" s="1151"/>
      <c r="AK60" s="1216"/>
      <c r="AL60" s="1105"/>
      <c r="AM60" s="1105"/>
      <c r="AN60" s="1105"/>
      <c r="AO60" s="1105"/>
      <c r="AP60" s="1105"/>
      <c r="AQ60" s="1105"/>
      <c r="AR60" s="1140"/>
      <c r="AS60" s="112"/>
      <c r="AT60" s="112"/>
      <c r="AU60" s="112"/>
      <c r="AV60" s="112"/>
      <c r="AW60" s="112"/>
      <c r="AX60" s="112"/>
    </row>
    <row r="61" spans="1:53" ht="5.2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row>
    <row r="62" spans="1:53" ht="11.25" customHeight="1">
      <c r="A62" s="112"/>
      <c r="B62" s="1107" t="s">
        <v>281</v>
      </c>
      <c r="C62" s="1108"/>
      <c r="D62" s="1108"/>
      <c r="E62" s="1108"/>
      <c r="F62" s="1108"/>
      <c r="G62" s="1108"/>
      <c r="H62" s="1108"/>
      <c r="I62" s="1108"/>
      <c r="J62" s="1108"/>
      <c r="K62" s="1109"/>
      <c r="L62" s="1100" t="s">
        <v>95</v>
      </c>
      <c r="M62" s="1100"/>
      <c r="N62" s="1100"/>
      <c r="O62" s="1100" t="s">
        <v>96</v>
      </c>
      <c r="P62" s="1100"/>
      <c r="Q62" s="1100"/>
      <c r="R62" s="112"/>
      <c r="S62" s="112"/>
      <c r="T62" s="1107" t="s">
        <v>282</v>
      </c>
      <c r="U62" s="1108"/>
      <c r="V62" s="1108"/>
      <c r="W62" s="1108"/>
      <c r="X62" s="1108"/>
      <c r="Y62" s="1108"/>
      <c r="Z62" s="1108"/>
      <c r="AA62" s="1108"/>
      <c r="AB62" s="1108"/>
      <c r="AC62" s="1109"/>
      <c r="AD62" s="1100" t="s">
        <v>95</v>
      </c>
      <c r="AE62" s="1100"/>
      <c r="AF62" s="1100"/>
      <c r="AG62" s="1100" t="s">
        <v>96</v>
      </c>
      <c r="AH62" s="1100"/>
      <c r="AI62" s="1100"/>
      <c r="AJ62" s="264"/>
      <c r="AK62" s="264"/>
      <c r="AL62" s="112"/>
      <c r="AM62" s="112"/>
      <c r="AN62" s="112"/>
      <c r="AO62" s="112"/>
      <c r="AP62" s="112"/>
      <c r="AQ62" s="112"/>
      <c r="AR62" s="112"/>
      <c r="AS62" s="112"/>
      <c r="AT62" s="112"/>
      <c r="AU62" s="112"/>
      <c r="AV62" s="112"/>
      <c r="AW62" s="112"/>
      <c r="AX62" s="112"/>
    </row>
    <row r="63" spans="1:53" ht="11.25" customHeight="1">
      <c r="A63" s="112"/>
      <c r="B63" s="1086"/>
      <c r="C63" s="1087"/>
      <c r="D63" s="1087"/>
      <c r="E63" s="1087"/>
      <c r="F63" s="1087"/>
      <c r="G63" s="1087"/>
      <c r="H63" s="1087"/>
      <c r="I63" s="1087"/>
      <c r="J63" s="1087"/>
      <c r="K63" s="1111"/>
      <c r="L63" s="1378"/>
      <c r="M63" s="1379"/>
      <c r="N63" s="1549"/>
      <c r="O63" s="1378"/>
      <c r="P63" s="1379"/>
      <c r="Q63" s="1549"/>
      <c r="R63" s="115"/>
      <c r="S63" s="112"/>
      <c r="T63" s="1086"/>
      <c r="U63" s="1087"/>
      <c r="V63" s="1087"/>
      <c r="W63" s="1087"/>
      <c r="X63" s="1087"/>
      <c r="Y63" s="1087"/>
      <c r="Z63" s="1087"/>
      <c r="AA63" s="1087"/>
      <c r="AB63" s="1087"/>
      <c r="AC63" s="1111"/>
      <c r="AD63" s="1378"/>
      <c r="AE63" s="1379"/>
      <c r="AF63" s="1549"/>
      <c r="AG63" s="1378"/>
      <c r="AH63" s="1379"/>
      <c r="AI63" s="1549"/>
      <c r="AJ63" s="264"/>
      <c r="AK63" s="264"/>
      <c r="AL63" s="112"/>
      <c r="AM63" s="112"/>
      <c r="AN63" s="112"/>
      <c r="AO63" s="112"/>
      <c r="AP63" s="112"/>
      <c r="AQ63" s="112"/>
      <c r="AR63" s="112"/>
      <c r="AS63" s="112"/>
      <c r="AT63" s="112"/>
      <c r="AU63" s="112"/>
      <c r="AV63" s="112"/>
      <c r="AW63" s="112"/>
      <c r="AX63" s="112"/>
    </row>
    <row r="64" spans="1:53" ht="11.25" customHeight="1">
      <c r="A64" s="112"/>
      <c r="B64" s="1088"/>
      <c r="C64" s="1089"/>
      <c r="D64" s="1089"/>
      <c r="E64" s="1089"/>
      <c r="F64" s="1089"/>
      <c r="G64" s="1089"/>
      <c r="H64" s="1089"/>
      <c r="I64" s="1089"/>
      <c r="J64" s="1089"/>
      <c r="K64" s="1110"/>
      <c r="L64" s="1380"/>
      <c r="M64" s="1381"/>
      <c r="N64" s="1550"/>
      <c r="O64" s="1380"/>
      <c r="P64" s="1381"/>
      <c r="Q64" s="1550"/>
      <c r="R64" s="112"/>
      <c r="S64" s="112"/>
      <c r="T64" s="1088"/>
      <c r="U64" s="1089"/>
      <c r="V64" s="1089"/>
      <c r="W64" s="1089"/>
      <c r="X64" s="1089"/>
      <c r="Y64" s="1089"/>
      <c r="Z64" s="1089"/>
      <c r="AA64" s="1089"/>
      <c r="AB64" s="1089"/>
      <c r="AC64" s="1110"/>
      <c r="AD64" s="1380"/>
      <c r="AE64" s="1381"/>
      <c r="AF64" s="1550"/>
      <c r="AG64" s="1380"/>
      <c r="AH64" s="1381"/>
      <c r="AI64" s="1550"/>
      <c r="AJ64" s="112"/>
      <c r="AK64" s="112"/>
      <c r="AL64" s="112"/>
      <c r="AM64" s="112"/>
      <c r="AN64" s="112"/>
      <c r="AO64" s="112"/>
      <c r="AP64" s="112"/>
      <c r="AQ64" s="112"/>
      <c r="AR64" s="112"/>
      <c r="AS64" s="112"/>
      <c r="AT64" s="112"/>
      <c r="AU64" s="112"/>
      <c r="AV64" s="112"/>
      <c r="AW64" s="112"/>
      <c r="AX64" s="112"/>
    </row>
    <row r="65" spans="1:50" ht="11.25" customHeight="1">
      <c r="A65" s="115"/>
      <c r="B65" s="1396" t="s">
        <v>571</v>
      </c>
      <c r="C65" s="1396"/>
      <c r="D65" s="1396"/>
      <c r="E65" s="1396"/>
      <c r="F65" s="1396"/>
      <c r="G65" s="1396"/>
      <c r="H65" s="1396"/>
      <c r="I65" s="1396"/>
      <c r="J65" s="1396"/>
      <c r="K65" s="1396"/>
      <c r="L65" s="312"/>
      <c r="M65" s="312"/>
      <c r="N65" s="312"/>
      <c r="O65" s="312"/>
      <c r="P65" s="312"/>
      <c r="Q65" s="312"/>
      <c r="R65" s="312"/>
      <c r="S65" s="312"/>
      <c r="T65" s="312"/>
      <c r="U65" s="312"/>
      <c r="V65" s="312"/>
      <c r="W65" s="264"/>
      <c r="X65" s="264"/>
      <c r="Y65" s="264"/>
      <c r="Z65" s="264"/>
      <c r="AA65" s="264"/>
      <c r="AB65" s="264"/>
      <c r="AC65" s="264"/>
      <c r="AD65" s="264"/>
      <c r="AE65" s="264"/>
      <c r="AF65" s="264"/>
      <c r="AG65" s="264"/>
      <c r="AH65" s="264"/>
      <c r="AI65" s="264"/>
      <c r="AJ65" s="264"/>
      <c r="AK65" s="264"/>
      <c r="AL65" s="115"/>
      <c r="AM65" s="115"/>
      <c r="AN65" s="115"/>
      <c r="AO65" s="115"/>
      <c r="AP65" s="115"/>
      <c r="AQ65" s="115"/>
      <c r="AR65" s="115"/>
      <c r="AS65" s="115"/>
      <c r="AT65" s="115"/>
      <c r="AU65" s="115"/>
      <c r="AV65" s="115"/>
      <c r="AW65" s="112"/>
      <c r="AX65" s="112"/>
    </row>
    <row r="66" spans="1:50" ht="11.25" customHeight="1">
      <c r="A66" s="115"/>
      <c r="B66" s="1384"/>
      <c r="C66" s="1384"/>
      <c r="D66" s="1384"/>
      <c r="E66" s="1384"/>
      <c r="F66" s="1384"/>
      <c r="G66" s="1384"/>
      <c r="H66" s="1384"/>
      <c r="I66" s="1384"/>
      <c r="J66" s="1384"/>
      <c r="K66" s="1384"/>
      <c r="L66" s="115"/>
      <c r="M66" s="312"/>
      <c r="N66" s="312"/>
      <c r="O66" s="312"/>
      <c r="P66" s="312"/>
      <c r="Q66" s="312"/>
      <c r="R66" s="312"/>
      <c r="S66" s="312"/>
      <c r="T66" s="312"/>
      <c r="U66" s="312"/>
      <c r="V66" s="312"/>
      <c r="W66" s="264"/>
      <c r="X66" s="264"/>
      <c r="Y66" s="264"/>
      <c r="Z66" s="264"/>
      <c r="AA66" s="264"/>
      <c r="AB66" s="264"/>
      <c r="AC66" s="264"/>
      <c r="AD66" s="264"/>
      <c r="AE66" s="264"/>
      <c r="AF66" s="264"/>
      <c r="AG66" s="264"/>
      <c r="AH66" s="264"/>
      <c r="AI66" s="264"/>
      <c r="AJ66" s="264"/>
      <c r="AK66" s="264"/>
      <c r="AL66" s="115"/>
      <c r="AM66" s="115"/>
      <c r="AN66" s="115"/>
      <c r="AO66" s="115"/>
      <c r="AP66" s="115"/>
      <c r="AQ66" s="115"/>
      <c r="AR66" s="115"/>
      <c r="AS66" s="115"/>
      <c r="AT66" s="115"/>
      <c r="AU66" s="115"/>
      <c r="AV66" s="115"/>
      <c r="AW66" s="112"/>
      <c r="AX66" s="112"/>
    </row>
    <row r="67" spans="1:50" ht="11.25" customHeight="1">
      <c r="A67" s="115"/>
      <c r="B67" s="1107" t="s">
        <v>283</v>
      </c>
      <c r="C67" s="1108"/>
      <c r="D67" s="1108"/>
      <c r="E67" s="1108"/>
      <c r="F67" s="1108"/>
      <c r="G67" s="1108"/>
      <c r="H67" s="1108"/>
      <c r="I67" s="1108"/>
      <c r="J67" s="1108"/>
      <c r="K67" s="1109"/>
      <c r="L67" s="1100" t="s">
        <v>95</v>
      </c>
      <c r="M67" s="1100"/>
      <c r="N67" s="1100"/>
      <c r="O67" s="1100" t="s">
        <v>96</v>
      </c>
      <c r="P67" s="1100"/>
      <c r="Q67" s="1100"/>
      <c r="R67" s="1097" t="s">
        <v>284</v>
      </c>
      <c r="S67" s="1098"/>
      <c r="T67" s="1098"/>
      <c r="U67" s="1098"/>
      <c r="V67" s="1098"/>
      <c r="W67" s="1098"/>
      <c r="X67" s="1098"/>
      <c r="Y67" s="1098"/>
      <c r="Z67" s="1098"/>
      <c r="AA67" s="1098"/>
      <c r="AB67" s="1099"/>
      <c r="AC67" s="115"/>
      <c r="AD67" s="112"/>
      <c r="AE67" s="112"/>
    </row>
    <row r="68" spans="1:50" ht="11.25" customHeight="1">
      <c r="A68" s="115"/>
      <c r="B68" s="1086"/>
      <c r="C68" s="1087"/>
      <c r="D68" s="1087"/>
      <c r="E68" s="1087"/>
      <c r="F68" s="1087"/>
      <c r="G68" s="1087"/>
      <c r="H68" s="1087"/>
      <c r="I68" s="1087"/>
      <c r="J68" s="1087"/>
      <c r="K68" s="1111"/>
      <c r="L68" s="1378"/>
      <c r="M68" s="1379"/>
      <c r="N68" s="1549"/>
      <c r="O68" s="1378"/>
      <c r="P68" s="1379"/>
      <c r="Q68" s="1549"/>
      <c r="R68" s="1573" t="s">
        <v>457</v>
      </c>
      <c r="S68" s="1388"/>
      <c r="T68" s="1102"/>
      <c r="U68" s="1376"/>
      <c r="V68" s="1150" t="s">
        <v>178</v>
      </c>
      <c r="W68" s="1102"/>
      <c r="X68" s="1376"/>
      <c r="Y68" s="1150" t="s">
        <v>179</v>
      </c>
      <c r="Z68" s="1102"/>
      <c r="AA68" s="1376"/>
      <c r="AB68" s="1084" t="s">
        <v>92</v>
      </c>
      <c r="AC68" s="115"/>
      <c r="AD68" s="112"/>
      <c r="AE68" s="112"/>
    </row>
    <row r="69" spans="1:50" ht="11.25" customHeight="1">
      <c r="A69" s="115"/>
      <c r="B69" s="1088"/>
      <c r="C69" s="1089"/>
      <c r="D69" s="1089"/>
      <c r="E69" s="1089"/>
      <c r="F69" s="1089"/>
      <c r="G69" s="1089"/>
      <c r="H69" s="1089"/>
      <c r="I69" s="1089"/>
      <c r="J69" s="1089"/>
      <c r="K69" s="1110"/>
      <c r="L69" s="1570"/>
      <c r="M69" s="1571"/>
      <c r="N69" s="1572"/>
      <c r="O69" s="1570"/>
      <c r="P69" s="1571"/>
      <c r="Q69" s="1572"/>
      <c r="R69" s="1574"/>
      <c r="S69" s="1375"/>
      <c r="T69" s="1377"/>
      <c r="U69" s="1377"/>
      <c r="V69" s="1375"/>
      <c r="W69" s="1377"/>
      <c r="X69" s="1377"/>
      <c r="Y69" s="1375"/>
      <c r="Z69" s="1377"/>
      <c r="AA69" s="1377"/>
      <c r="AB69" s="1155"/>
      <c r="AC69" s="115"/>
      <c r="AD69" s="112"/>
      <c r="AE69" s="112"/>
      <c r="AH69" s="115"/>
    </row>
    <row r="70" spans="1:50" ht="11.25" customHeight="1">
      <c r="A70" s="115"/>
      <c r="B70" s="1203" t="s">
        <v>285</v>
      </c>
      <c r="C70" s="1204"/>
      <c r="D70" s="1204"/>
      <c r="E70" s="1204"/>
      <c r="F70" s="1204"/>
      <c r="G70" s="1204"/>
      <c r="H70" s="1204"/>
      <c r="I70" s="1204"/>
      <c r="J70" s="1204"/>
      <c r="K70" s="1205"/>
      <c r="L70" s="1101"/>
      <c r="M70" s="1102"/>
      <c r="N70" s="1102"/>
      <c r="O70" s="1102"/>
      <c r="P70" s="1102"/>
      <c r="Q70" s="1102"/>
      <c r="R70" s="1102"/>
      <c r="S70" s="1102"/>
      <c r="T70" s="1102"/>
      <c r="U70" s="1102"/>
      <c r="V70" s="1102"/>
      <c r="W70" s="1102"/>
      <c r="X70" s="1102"/>
      <c r="Y70" s="1102"/>
      <c r="Z70" s="1102"/>
      <c r="AA70" s="1102"/>
      <c r="AB70" s="1102"/>
      <c r="AC70" s="1102"/>
      <c r="AD70" s="1102"/>
      <c r="AE70" s="1102"/>
      <c r="AF70" s="1102"/>
      <c r="AG70" s="1102"/>
      <c r="AH70" s="1102"/>
      <c r="AI70" s="1102"/>
      <c r="AJ70" s="1102"/>
      <c r="AK70" s="1102"/>
      <c r="AL70" s="1102"/>
      <c r="AM70" s="1102"/>
      <c r="AN70" s="1102"/>
      <c r="AO70" s="1102"/>
      <c r="AP70" s="1102"/>
      <c r="AQ70" s="1102"/>
      <c r="AR70" s="1103"/>
      <c r="AS70" s="115"/>
      <c r="AT70" s="115"/>
      <c r="AU70" s="115"/>
      <c r="AV70" s="115"/>
      <c r="AW70" s="112"/>
      <c r="AX70" s="112"/>
    </row>
    <row r="71" spans="1:50" s="311" customFormat="1" ht="11.25" customHeight="1">
      <c r="A71" s="115"/>
      <c r="B71" s="1243"/>
      <c r="C71" s="1244"/>
      <c r="D71" s="1244"/>
      <c r="E71" s="1244"/>
      <c r="F71" s="1244"/>
      <c r="G71" s="1244"/>
      <c r="H71" s="1244"/>
      <c r="I71" s="1244"/>
      <c r="J71" s="1244"/>
      <c r="K71" s="1245"/>
      <c r="L71" s="1152"/>
      <c r="M71" s="1153"/>
      <c r="N71" s="1153"/>
      <c r="O71" s="1153"/>
      <c r="P71" s="1153"/>
      <c r="Q71" s="1153"/>
      <c r="R71" s="1153"/>
      <c r="S71" s="1153"/>
      <c r="T71" s="1153"/>
      <c r="U71" s="1153"/>
      <c r="V71" s="1153"/>
      <c r="W71" s="1153"/>
      <c r="X71" s="1153"/>
      <c r="Y71" s="1153"/>
      <c r="Z71" s="1153"/>
      <c r="AA71" s="1153"/>
      <c r="AB71" s="1153"/>
      <c r="AC71" s="1153"/>
      <c r="AD71" s="1153"/>
      <c r="AE71" s="1153"/>
      <c r="AF71" s="1153"/>
      <c r="AG71" s="1153"/>
      <c r="AH71" s="1153"/>
      <c r="AI71" s="1153"/>
      <c r="AJ71" s="1153"/>
      <c r="AK71" s="1153"/>
      <c r="AL71" s="1153"/>
      <c r="AM71" s="1153"/>
      <c r="AN71" s="1153"/>
      <c r="AO71" s="1153"/>
      <c r="AP71" s="1153"/>
      <c r="AQ71" s="1153"/>
      <c r="AR71" s="1569"/>
      <c r="AS71" s="115"/>
      <c r="AT71" s="115"/>
      <c r="AU71" s="115"/>
      <c r="AV71" s="115"/>
      <c r="AW71" s="310"/>
      <c r="AX71" s="310"/>
    </row>
    <row r="72" spans="1:50" s="261" customFormat="1" ht="11.25" customHeight="1">
      <c r="A72" s="338"/>
      <c r="B72" s="1246"/>
      <c r="C72" s="1247"/>
      <c r="D72" s="1247"/>
      <c r="E72" s="1247"/>
      <c r="F72" s="1247"/>
      <c r="G72" s="1247"/>
      <c r="H72" s="1247"/>
      <c r="I72" s="1247"/>
      <c r="J72" s="1247"/>
      <c r="K72" s="1248"/>
      <c r="L72" s="1104"/>
      <c r="M72" s="1105"/>
      <c r="N72" s="1105"/>
      <c r="O72" s="1105"/>
      <c r="P72" s="1105"/>
      <c r="Q72" s="1105"/>
      <c r="R72" s="1105"/>
      <c r="S72" s="1105"/>
      <c r="T72" s="1105"/>
      <c r="U72" s="1105"/>
      <c r="V72" s="1105"/>
      <c r="W72" s="1105"/>
      <c r="X72" s="1105"/>
      <c r="Y72" s="1105"/>
      <c r="Z72" s="1105"/>
      <c r="AA72" s="1105"/>
      <c r="AB72" s="1105"/>
      <c r="AC72" s="1105"/>
      <c r="AD72" s="1105"/>
      <c r="AE72" s="1105"/>
      <c r="AF72" s="1105"/>
      <c r="AG72" s="1105"/>
      <c r="AH72" s="1105"/>
      <c r="AI72" s="1105"/>
      <c r="AJ72" s="1105"/>
      <c r="AK72" s="1105"/>
      <c r="AL72" s="1105"/>
      <c r="AM72" s="1105"/>
      <c r="AN72" s="1105"/>
      <c r="AO72" s="1105"/>
      <c r="AP72" s="1105"/>
      <c r="AQ72" s="1105"/>
      <c r="AR72" s="1106"/>
      <c r="AS72" s="338"/>
      <c r="AT72" s="338"/>
      <c r="AU72" s="338"/>
      <c r="AV72" s="338"/>
      <c r="AW72" s="338"/>
      <c r="AX72" s="310"/>
    </row>
    <row r="73" spans="1:50" s="261" customFormat="1" ht="11.25" customHeight="1">
      <c r="A73" s="339"/>
      <c r="B73" s="339"/>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row>
    <row r="74" spans="1:50" s="261" customFormat="1" ht="11.25" customHeight="1">
      <c r="A74" s="339"/>
      <c r="B74" s="339"/>
      <c r="C74" s="339"/>
      <c r="D74" s="339"/>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39"/>
      <c r="AG74" s="339"/>
      <c r="AH74" s="339"/>
      <c r="AI74" s="339"/>
      <c r="AJ74" s="339"/>
      <c r="AK74" s="339"/>
      <c r="AL74" s="339"/>
      <c r="AM74" s="339"/>
      <c r="AN74" s="339"/>
      <c r="AO74" s="339"/>
      <c r="AP74" s="339"/>
      <c r="AQ74" s="339"/>
      <c r="AR74" s="339"/>
      <c r="AS74" s="339"/>
      <c r="AT74" s="339"/>
      <c r="AU74" s="339"/>
      <c r="AV74" s="339"/>
      <c r="AW74" s="339"/>
    </row>
    <row r="75" spans="1:50" s="261" customFormat="1" ht="11.25" customHeight="1">
      <c r="A75" s="339"/>
      <c r="B75" s="339"/>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row>
    <row r="76" spans="1:50" s="261" customFormat="1" ht="11.25" customHeight="1">
      <c r="A76" s="339"/>
      <c r="B76" s="339"/>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c r="AG76" s="339"/>
      <c r="AH76" s="339"/>
      <c r="AI76" s="339"/>
      <c r="AJ76" s="339"/>
      <c r="AK76" s="339"/>
      <c r="AL76" s="339"/>
      <c r="AM76" s="339"/>
      <c r="AN76" s="339"/>
      <c r="AO76" s="339"/>
      <c r="AP76" s="339"/>
      <c r="AQ76" s="339"/>
      <c r="AR76" s="339"/>
      <c r="AS76" s="339"/>
      <c r="AT76" s="339"/>
      <c r="AU76" s="339"/>
      <c r="AV76" s="339"/>
      <c r="AW76" s="339"/>
    </row>
    <row r="77" spans="1:50" s="261" customFormat="1" ht="11.25" customHeight="1">
      <c r="A77" s="339"/>
      <c r="B77" s="339"/>
      <c r="C77" s="339"/>
      <c r="D77" s="339"/>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row>
    <row r="78" spans="1:50" s="261" customFormat="1" ht="11.25" customHeight="1">
      <c r="A78" s="339"/>
      <c r="B78" s="339"/>
      <c r="C78" s="339"/>
      <c r="D78" s="339"/>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39"/>
      <c r="AG78" s="339"/>
      <c r="AH78" s="339"/>
      <c r="AI78" s="339"/>
      <c r="AJ78" s="339"/>
      <c r="AK78" s="339"/>
      <c r="AL78" s="339"/>
      <c r="AM78" s="339"/>
      <c r="AN78" s="339"/>
      <c r="AO78" s="339"/>
      <c r="AP78" s="339"/>
      <c r="AQ78" s="339"/>
      <c r="AR78" s="339"/>
      <c r="AS78" s="339"/>
      <c r="AT78" s="339"/>
      <c r="AU78" s="339"/>
      <c r="AV78" s="339"/>
      <c r="AW78" s="339"/>
    </row>
    <row r="79" spans="1:50" s="261" customFormat="1" ht="11.25" customHeight="1">
      <c r="A79" s="339"/>
      <c r="B79" s="339"/>
      <c r="C79" s="339"/>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row>
    <row r="80" spans="1:50" s="261" customFormat="1" ht="11.25" customHeight="1">
      <c r="A80" s="339"/>
      <c r="B80" s="339"/>
      <c r="C80" s="339"/>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row>
    <row r="81" spans="1:49" s="261" customFormat="1" ht="11.25" customHeight="1">
      <c r="A81" s="339"/>
      <c r="B81" s="339"/>
      <c r="C81" s="339"/>
      <c r="D81" s="339"/>
      <c r="E81" s="339"/>
      <c r="F81" s="339"/>
      <c r="G81" s="339"/>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row>
    <row r="82" spans="1:49" s="261" customFormat="1" ht="11.25" customHeight="1">
      <c r="A82" s="339"/>
      <c r="B82" s="339"/>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39"/>
      <c r="AS82" s="339"/>
      <c r="AT82" s="339"/>
      <c r="AU82" s="339"/>
      <c r="AV82" s="339"/>
      <c r="AW82" s="339"/>
    </row>
    <row r="83" spans="1:49" s="261" customFormat="1" ht="11.25" customHeight="1">
      <c r="A83" s="339"/>
      <c r="B83" s="339"/>
      <c r="C83" s="339"/>
      <c r="D83" s="339"/>
      <c r="E83" s="339"/>
      <c r="F83" s="339"/>
      <c r="G83" s="339"/>
      <c r="H83" s="339"/>
      <c r="I83" s="339"/>
      <c r="J83" s="339"/>
      <c r="K83" s="339"/>
      <c r="L83" s="339"/>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39"/>
      <c r="AN83" s="339"/>
      <c r="AO83" s="339"/>
      <c r="AP83" s="339"/>
      <c r="AQ83" s="339"/>
      <c r="AR83" s="339"/>
      <c r="AS83" s="339"/>
      <c r="AT83" s="339"/>
      <c r="AU83" s="339"/>
      <c r="AV83" s="339"/>
      <c r="AW83" s="339"/>
    </row>
    <row r="84" spans="1:49" s="261" customFormat="1" ht="11.25" customHeight="1">
      <c r="A84" s="339"/>
      <c r="B84" s="339"/>
      <c r="C84" s="339"/>
      <c r="D84" s="339"/>
      <c r="E84" s="339"/>
      <c r="F84" s="339"/>
      <c r="G84" s="339"/>
      <c r="H84" s="339"/>
      <c r="I84" s="339"/>
      <c r="J84" s="339"/>
      <c r="K84" s="339"/>
      <c r="L84" s="339"/>
      <c r="M84" s="339"/>
      <c r="N84" s="339"/>
      <c r="O84" s="339"/>
      <c r="P84" s="339"/>
      <c r="Q84" s="339"/>
      <c r="R84" s="339"/>
      <c r="S84" s="339"/>
      <c r="T84" s="339"/>
      <c r="U84" s="339"/>
      <c r="V84" s="339"/>
      <c r="W84" s="339"/>
      <c r="X84" s="339"/>
      <c r="Y84" s="339"/>
      <c r="Z84" s="339"/>
      <c r="AA84" s="339"/>
      <c r="AB84" s="339"/>
      <c r="AC84" s="339"/>
      <c r="AD84" s="339"/>
      <c r="AE84" s="339"/>
      <c r="AF84" s="339"/>
      <c r="AG84" s="339"/>
      <c r="AH84" s="339"/>
      <c r="AI84" s="339"/>
      <c r="AJ84" s="339"/>
      <c r="AK84" s="339"/>
      <c r="AL84" s="339"/>
      <c r="AM84" s="339"/>
      <c r="AN84" s="339"/>
      <c r="AO84" s="339"/>
      <c r="AP84" s="339"/>
      <c r="AQ84" s="339"/>
      <c r="AR84" s="339"/>
      <c r="AS84" s="339"/>
      <c r="AT84" s="339"/>
      <c r="AU84" s="339"/>
      <c r="AV84" s="339"/>
      <c r="AW84" s="339"/>
    </row>
    <row r="85" spans="1:49" s="261" customFormat="1" ht="11.25" customHeight="1">
      <c r="A85" s="339"/>
      <c r="B85" s="339"/>
      <c r="C85" s="339"/>
      <c r="D85" s="339"/>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39"/>
      <c r="AO85" s="339"/>
      <c r="AP85" s="339"/>
      <c r="AQ85" s="339"/>
      <c r="AR85" s="339"/>
      <c r="AS85" s="339"/>
      <c r="AT85" s="339"/>
      <c r="AU85" s="339"/>
      <c r="AV85" s="339"/>
      <c r="AW85" s="339"/>
    </row>
    <row r="86" spans="1:49" s="261" customFormat="1" ht="11.25" customHeight="1">
      <c r="A86" s="339"/>
      <c r="B86" s="339"/>
      <c r="C86" s="339"/>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339"/>
      <c r="AQ86" s="339"/>
      <c r="AR86" s="339"/>
      <c r="AS86" s="339"/>
      <c r="AT86" s="339"/>
      <c r="AU86" s="339"/>
      <c r="AV86" s="339"/>
      <c r="AW86" s="339"/>
    </row>
    <row r="87" spans="1:49" s="261" customFormat="1" ht="11.25" customHeight="1">
      <c r="A87" s="339"/>
      <c r="B87" s="339"/>
      <c r="C87" s="339"/>
      <c r="D87" s="339"/>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39"/>
      <c r="AO87" s="339"/>
      <c r="AP87" s="339"/>
      <c r="AQ87" s="339"/>
      <c r="AR87" s="339"/>
      <c r="AS87" s="339"/>
      <c r="AT87" s="339"/>
      <c r="AU87" s="339"/>
      <c r="AV87" s="339"/>
      <c r="AW87" s="339"/>
    </row>
    <row r="88" spans="1:49" s="261" customFormat="1" ht="11.25" customHeight="1">
      <c r="A88" s="339"/>
      <c r="B88" s="339"/>
      <c r="C88" s="339"/>
      <c r="D88" s="339"/>
      <c r="E88" s="339"/>
      <c r="F88" s="339"/>
      <c r="G88" s="339"/>
      <c r="H88" s="339"/>
      <c r="I88" s="339"/>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row>
    <row r="89" spans="1:49" s="261" customFormat="1" ht="11.25" customHeight="1">
      <c r="A89" s="339"/>
      <c r="B89" s="339"/>
      <c r="C89" s="339"/>
      <c r="D89" s="339"/>
      <c r="E89" s="339"/>
      <c r="F89" s="339"/>
      <c r="G89" s="339"/>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339"/>
      <c r="AK89" s="339"/>
      <c r="AL89" s="339"/>
      <c r="AM89" s="339"/>
      <c r="AN89" s="339"/>
      <c r="AO89" s="339"/>
      <c r="AP89" s="339"/>
      <c r="AQ89" s="339"/>
      <c r="AR89" s="339"/>
      <c r="AS89" s="339"/>
      <c r="AT89" s="339"/>
      <c r="AU89" s="339"/>
      <c r="AV89" s="339"/>
      <c r="AW89" s="339"/>
    </row>
    <row r="90" spans="1:49" s="261" customFormat="1" ht="11.25" customHeight="1">
      <c r="A90" s="339"/>
      <c r="B90" s="339"/>
      <c r="C90" s="339"/>
      <c r="D90" s="339"/>
      <c r="E90" s="339"/>
      <c r="F90" s="339"/>
      <c r="G90" s="339"/>
      <c r="H90" s="339"/>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c r="AN90" s="339"/>
      <c r="AO90" s="339"/>
      <c r="AP90" s="339"/>
      <c r="AQ90" s="339"/>
      <c r="AR90" s="339"/>
      <c r="AS90" s="339"/>
      <c r="AT90" s="339"/>
      <c r="AU90" s="339"/>
      <c r="AV90" s="339"/>
      <c r="AW90" s="339"/>
    </row>
    <row r="91" spans="1:49" s="261" customFormat="1" ht="11.25" customHeight="1">
      <c r="A91" s="339"/>
      <c r="B91" s="339"/>
      <c r="C91" s="339"/>
      <c r="D91" s="339"/>
      <c r="E91" s="339"/>
      <c r="F91" s="339"/>
      <c r="G91" s="339"/>
      <c r="H91" s="339"/>
      <c r="I91" s="339"/>
      <c r="J91" s="339"/>
      <c r="K91" s="339"/>
      <c r="L91" s="339"/>
      <c r="M91" s="339"/>
      <c r="N91" s="339"/>
      <c r="O91" s="339"/>
      <c r="P91" s="339"/>
      <c r="Q91" s="339"/>
      <c r="R91" s="339"/>
      <c r="S91" s="339"/>
      <c r="T91" s="339"/>
      <c r="U91" s="339"/>
      <c r="V91" s="339"/>
      <c r="W91" s="339"/>
      <c r="X91" s="339"/>
      <c r="Y91" s="339"/>
      <c r="Z91" s="339"/>
      <c r="AA91" s="339"/>
      <c r="AB91" s="339"/>
      <c r="AC91" s="339"/>
      <c r="AD91" s="339"/>
      <c r="AE91" s="339"/>
      <c r="AF91" s="339"/>
      <c r="AG91" s="339"/>
      <c r="AH91" s="339"/>
      <c r="AI91" s="339"/>
      <c r="AJ91" s="339"/>
      <c r="AK91" s="339"/>
      <c r="AL91" s="339"/>
      <c r="AM91" s="339"/>
      <c r="AN91" s="339"/>
      <c r="AO91" s="339"/>
      <c r="AP91" s="339"/>
      <c r="AQ91" s="339"/>
      <c r="AR91" s="339"/>
      <c r="AS91" s="339"/>
      <c r="AT91" s="339"/>
      <c r="AU91" s="339"/>
      <c r="AV91" s="339"/>
      <c r="AW91" s="339"/>
    </row>
    <row r="92" spans="1:49" s="261" customFormat="1" ht="11.25" customHeight="1">
      <c r="A92" s="339"/>
      <c r="B92" s="339"/>
      <c r="C92" s="339"/>
      <c r="D92" s="339"/>
      <c r="E92" s="339"/>
      <c r="F92" s="339"/>
      <c r="G92" s="339"/>
      <c r="H92" s="339"/>
      <c r="I92" s="339"/>
      <c r="J92" s="339"/>
      <c r="K92" s="339"/>
      <c r="L92" s="339"/>
      <c r="M92" s="339"/>
      <c r="N92" s="339"/>
      <c r="O92" s="339"/>
      <c r="P92" s="339"/>
      <c r="Q92" s="339"/>
      <c r="R92" s="339"/>
      <c r="S92" s="339"/>
      <c r="T92" s="339"/>
      <c r="U92" s="339"/>
      <c r="V92" s="339"/>
      <c r="W92" s="339"/>
      <c r="X92" s="339"/>
      <c r="Y92" s="339"/>
      <c r="Z92" s="339"/>
      <c r="AA92" s="339"/>
      <c r="AB92" s="339"/>
      <c r="AC92" s="339"/>
      <c r="AD92" s="339"/>
      <c r="AE92" s="339"/>
      <c r="AF92" s="339"/>
      <c r="AG92" s="339"/>
      <c r="AH92" s="339"/>
      <c r="AI92" s="339"/>
      <c r="AJ92" s="339"/>
      <c r="AK92" s="339"/>
      <c r="AL92" s="339"/>
      <c r="AM92" s="339"/>
      <c r="AN92" s="339"/>
      <c r="AO92" s="339"/>
      <c r="AP92" s="339"/>
      <c r="AQ92" s="339"/>
      <c r="AR92" s="339"/>
      <c r="AS92" s="339"/>
      <c r="AT92" s="339"/>
      <c r="AU92" s="339"/>
      <c r="AV92" s="339"/>
      <c r="AW92" s="339"/>
    </row>
    <row r="93" spans="1:49" s="261" customFormat="1" ht="11.25" customHeight="1">
      <c r="A93" s="339"/>
      <c r="B93" s="339"/>
      <c r="C93" s="339"/>
      <c r="D93" s="339"/>
      <c r="E93" s="339"/>
      <c r="F93" s="339"/>
      <c r="G93" s="339"/>
      <c r="H93" s="339"/>
      <c r="I93" s="339"/>
      <c r="J93" s="339"/>
      <c r="K93" s="339"/>
      <c r="L93" s="339"/>
      <c r="M93" s="339"/>
      <c r="N93" s="339"/>
      <c r="O93" s="339"/>
      <c r="P93" s="339"/>
      <c r="Q93" s="339"/>
      <c r="R93" s="339"/>
      <c r="S93" s="339"/>
      <c r="T93" s="339"/>
      <c r="U93" s="339"/>
      <c r="V93" s="339"/>
      <c r="W93" s="339"/>
      <c r="X93" s="339"/>
      <c r="Y93" s="339"/>
      <c r="Z93" s="339"/>
      <c r="AA93" s="339"/>
      <c r="AB93" s="339"/>
      <c r="AC93" s="339"/>
      <c r="AD93" s="339"/>
      <c r="AE93" s="339"/>
      <c r="AF93" s="339"/>
      <c r="AG93" s="339"/>
      <c r="AH93" s="339"/>
      <c r="AI93" s="339"/>
      <c r="AJ93" s="339"/>
      <c r="AK93" s="339"/>
      <c r="AL93" s="339"/>
      <c r="AM93" s="339"/>
      <c r="AN93" s="339"/>
      <c r="AO93" s="339"/>
      <c r="AP93" s="339"/>
      <c r="AQ93" s="339"/>
      <c r="AR93" s="339"/>
      <c r="AS93" s="339"/>
      <c r="AT93" s="339"/>
      <c r="AU93" s="339"/>
      <c r="AV93" s="339"/>
      <c r="AW93" s="339"/>
    </row>
    <row r="94" spans="1:49" s="261" customFormat="1" ht="11.25" customHeight="1">
      <c r="A94" s="339"/>
      <c r="B94" s="339"/>
      <c r="C94" s="339"/>
      <c r="D94" s="339"/>
      <c r="E94" s="339"/>
      <c r="F94" s="339"/>
      <c r="G94" s="339"/>
      <c r="H94" s="339"/>
      <c r="I94" s="339"/>
      <c r="J94" s="339"/>
      <c r="K94" s="339"/>
      <c r="L94" s="339"/>
      <c r="M94" s="339"/>
      <c r="N94" s="339"/>
      <c r="O94" s="339"/>
      <c r="P94" s="339"/>
      <c r="Q94" s="339"/>
      <c r="R94" s="339"/>
      <c r="S94" s="339"/>
      <c r="T94" s="339"/>
      <c r="U94" s="339"/>
      <c r="V94" s="339"/>
      <c r="W94" s="339"/>
      <c r="X94" s="339"/>
      <c r="Y94" s="339"/>
      <c r="Z94" s="339"/>
      <c r="AA94" s="339"/>
      <c r="AB94" s="339"/>
      <c r="AC94" s="339"/>
      <c r="AD94" s="339"/>
      <c r="AE94" s="339"/>
      <c r="AF94" s="339"/>
      <c r="AG94" s="339"/>
      <c r="AH94" s="339"/>
      <c r="AI94" s="339"/>
      <c r="AJ94" s="339"/>
      <c r="AK94" s="339"/>
      <c r="AL94" s="339"/>
      <c r="AM94" s="339"/>
      <c r="AN94" s="339"/>
      <c r="AO94" s="339"/>
      <c r="AP94" s="339"/>
      <c r="AQ94" s="339"/>
      <c r="AR94" s="339"/>
      <c r="AS94" s="339"/>
      <c r="AT94" s="339"/>
      <c r="AU94" s="339"/>
      <c r="AV94" s="339"/>
      <c r="AW94" s="339"/>
    </row>
    <row r="95" spans="1:49" s="261" customFormat="1" ht="11.25" customHeight="1">
      <c r="A95" s="339"/>
      <c r="B95" s="339"/>
      <c r="C95" s="339"/>
      <c r="D95" s="339"/>
      <c r="E95" s="339"/>
      <c r="F95" s="339"/>
      <c r="G95" s="339"/>
      <c r="H95" s="339"/>
      <c r="I95" s="339"/>
      <c r="J95" s="339"/>
      <c r="K95" s="339"/>
      <c r="L95" s="339"/>
      <c r="M95" s="339"/>
      <c r="N95" s="339"/>
      <c r="O95" s="339"/>
      <c r="P95" s="339"/>
      <c r="Q95" s="339"/>
      <c r="R95" s="339"/>
      <c r="S95" s="339"/>
      <c r="T95" s="339"/>
      <c r="U95" s="339"/>
      <c r="V95" s="339"/>
      <c r="W95" s="339"/>
      <c r="X95" s="339"/>
      <c r="Y95" s="339"/>
      <c r="Z95" s="339"/>
      <c r="AA95" s="339"/>
      <c r="AB95" s="339"/>
      <c r="AC95" s="339"/>
      <c r="AD95" s="339"/>
      <c r="AE95" s="339"/>
      <c r="AF95" s="339"/>
      <c r="AG95" s="339"/>
      <c r="AH95" s="339"/>
      <c r="AI95" s="339"/>
      <c r="AJ95" s="339"/>
      <c r="AK95" s="339"/>
      <c r="AL95" s="339"/>
      <c r="AM95" s="339"/>
      <c r="AN95" s="339"/>
      <c r="AO95" s="339"/>
      <c r="AP95" s="339"/>
      <c r="AQ95" s="339"/>
      <c r="AR95" s="339"/>
      <c r="AS95" s="339"/>
      <c r="AT95" s="339"/>
      <c r="AU95" s="339"/>
      <c r="AV95" s="339"/>
      <c r="AW95" s="339"/>
    </row>
    <row r="96" spans="1:49" s="261" customFormat="1" ht="11.25" customHeight="1">
      <c r="A96" s="339"/>
      <c r="B96" s="339"/>
      <c r="C96" s="339"/>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c r="AR96" s="339"/>
      <c r="AS96" s="339"/>
      <c r="AT96" s="339"/>
      <c r="AU96" s="339"/>
      <c r="AV96" s="339"/>
      <c r="AW96" s="339"/>
    </row>
    <row r="97" spans="1:49" s="261" customFormat="1" ht="11.25" customHeight="1">
      <c r="A97" s="339"/>
      <c r="B97" s="339"/>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row>
    <row r="98" spans="1:49" s="261" customFormat="1" ht="11.25" customHeight="1">
      <c r="A98" s="339"/>
      <c r="B98" s="339"/>
      <c r="C98" s="339"/>
      <c r="D98" s="339"/>
      <c r="E98" s="339"/>
      <c r="F98" s="339"/>
      <c r="G98" s="339"/>
      <c r="H98" s="339"/>
      <c r="I98" s="339"/>
      <c r="J98" s="339"/>
      <c r="K98" s="339"/>
      <c r="L98" s="339"/>
      <c r="M98" s="339"/>
      <c r="N98" s="339"/>
      <c r="O98" s="339"/>
      <c r="P98" s="339"/>
      <c r="Q98" s="339"/>
      <c r="R98" s="339"/>
      <c r="S98" s="339"/>
      <c r="T98" s="339"/>
      <c r="U98" s="339"/>
      <c r="V98" s="339"/>
      <c r="W98" s="339"/>
      <c r="X98" s="339"/>
      <c r="Y98" s="339"/>
      <c r="Z98" s="339"/>
      <c r="AA98" s="339"/>
      <c r="AB98" s="339"/>
      <c r="AC98" s="339"/>
      <c r="AD98" s="339"/>
      <c r="AE98" s="339"/>
      <c r="AF98" s="339"/>
      <c r="AG98" s="339"/>
      <c r="AH98" s="339"/>
      <c r="AI98" s="339"/>
      <c r="AJ98" s="339"/>
      <c r="AK98" s="339"/>
      <c r="AL98" s="339"/>
      <c r="AM98" s="339"/>
      <c r="AN98" s="339"/>
      <c r="AO98" s="339"/>
      <c r="AP98" s="339"/>
      <c r="AQ98" s="339"/>
      <c r="AR98" s="339"/>
      <c r="AS98" s="339"/>
      <c r="AT98" s="339"/>
      <c r="AU98" s="339"/>
      <c r="AV98" s="339"/>
      <c r="AW98" s="339"/>
    </row>
    <row r="99" spans="1:49" s="261" customFormat="1" ht="11.25" customHeight="1">
      <c r="A99" s="339"/>
      <c r="B99" s="339"/>
      <c r="C99" s="339"/>
      <c r="D99" s="339"/>
      <c r="E99" s="339"/>
      <c r="F99" s="339"/>
      <c r="G99" s="339"/>
      <c r="H99" s="339"/>
      <c r="I99" s="339"/>
      <c r="J99" s="339"/>
      <c r="K99" s="339"/>
      <c r="L99" s="339"/>
      <c r="M99" s="339"/>
      <c r="N99" s="339"/>
      <c r="O99" s="339"/>
      <c r="P99" s="339"/>
      <c r="Q99" s="339"/>
      <c r="R99" s="339"/>
      <c r="S99" s="339"/>
      <c r="T99" s="339"/>
      <c r="U99" s="339"/>
      <c r="V99" s="339"/>
      <c r="W99" s="339"/>
      <c r="X99" s="339"/>
      <c r="Y99" s="339"/>
      <c r="Z99" s="339"/>
      <c r="AA99" s="339"/>
      <c r="AB99" s="339"/>
      <c r="AC99" s="339"/>
      <c r="AD99" s="339"/>
      <c r="AE99" s="339"/>
      <c r="AF99" s="339"/>
      <c r="AG99" s="339"/>
      <c r="AH99" s="339"/>
      <c r="AI99" s="339"/>
      <c r="AJ99" s="339"/>
      <c r="AK99" s="339"/>
      <c r="AL99" s="339"/>
      <c r="AM99" s="339"/>
      <c r="AN99" s="339"/>
      <c r="AO99" s="339"/>
      <c r="AP99" s="339"/>
      <c r="AQ99" s="339"/>
      <c r="AR99" s="339"/>
      <c r="AS99" s="339"/>
      <c r="AT99" s="339"/>
      <c r="AU99" s="339"/>
      <c r="AV99" s="339"/>
      <c r="AW99" s="339"/>
    </row>
    <row r="100" spans="1:49" s="261" customFormat="1" ht="11.25" customHeight="1">
      <c r="A100" s="339"/>
      <c r="B100" s="339"/>
      <c r="C100" s="339"/>
      <c r="D100" s="339"/>
      <c r="E100" s="339"/>
      <c r="F100" s="339"/>
      <c r="G100" s="339"/>
      <c r="H100" s="339"/>
      <c r="I100" s="339"/>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39"/>
      <c r="AL100" s="339"/>
      <c r="AM100" s="339"/>
      <c r="AN100" s="339"/>
      <c r="AO100" s="339"/>
      <c r="AP100" s="339"/>
      <c r="AQ100" s="339"/>
      <c r="AR100" s="339"/>
      <c r="AS100" s="339"/>
      <c r="AT100" s="339"/>
      <c r="AU100" s="339"/>
      <c r="AV100" s="339"/>
      <c r="AW100" s="339"/>
    </row>
    <row r="101" spans="1:49" s="261" customFormat="1" ht="11.25" customHeight="1">
      <c r="A101" s="339"/>
      <c r="B101" s="339"/>
      <c r="C101" s="339"/>
      <c r="D101" s="339"/>
      <c r="E101" s="339"/>
      <c r="F101" s="339"/>
      <c r="G101" s="339"/>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39"/>
      <c r="AG101" s="339"/>
      <c r="AH101" s="339"/>
      <c r="AI101" s="339"/>
      <c r="AJ101" s="339"/>
      <c r="AK101" s="339"/>
      <c r="AL101" s="339"/>
      <c r="AM101" s="339"/>
      <c r="AN101" s="339"/>
      <c r="AO101" s="339"/>
      <c r="AP101" s="339"/>
      <c r="AQ101" s="339"/>
      <c r="AR101" s="339"/>
      <c r="AS101" s="339"/>
      <c r="AT101" s="339"/>
      <c r="AU101" s="339"/>
      <c r="AV101" s="339"/>
      <c r="AW101" s="339"/>
    </row>
    <row r="102" spans="1:49" s="261" customFormat="1" ht="11.25" customHeight="1">
      <c r="A102" s="339"/>
      <c r="B102" s="339"/>
      <c r="C102" s="339"/>
      <c r="D102" s="339"/>
      <c r="E102" s="339"/>
      <c r="F102" s="339"/>
      <c r="G102" s="339"/>
      <c r="H102" s="339"/>
      <c r="I102" s="339"/>
      <c r="J102" s="339"/>
      <c r="K102" s="339"/>
      <c r="L102" s="339"/>
      <c r="M102" s="339"/>
      <c r="N102" s="339"/>
      <c r="O102" s="339"/>
      <c r="P102" s="339"/>
      <c r="Q102" s="339"/>
      <c r="R102" s="339"/>
      <c r="S102" s="339"/>
      <c r="T102" s="339"/>
      <c r="U102" s="339"/>
      <c r="V102" s="339"/>
      <c r="W102" s="339"/>
      <c r="X102" s="339"/>
      <c r="Y102" s="339"/>
      <c r="Z102" s="339"/>
      <c r="AA102" s="339"/>
      <c r="AB102" s="339"/>
      <c r="AC102" s="339"/>
      <c r="AD102" s="339"/>
      <c r="AE102" s="339"/>
      <c r="AF102" s="339"/>
      <c r="AG102" s="339"/>
      <c r="AH102" s="339"/>
      <c r="AI102" s="339"/>
      <c r="AJ102" s="339"/>
      <c r="AK102" s="339"/>
      <c r="AL102" s="339"/>
      <c r="AM102" s="339"/>
      <c r="AN102" s="339"/>
      <c r="AO102" s="339"/>
      <c r="AP102" s="339"/>
      <c r="AQ102" s="339"/>
      <c r="AR102" s="339"/>
      <c r="AS102" s="339"/>
      <c r="AT102" s="339"/>
      <c r="AU102" s="339"/>
      <c r="AV102" s="339"/>
      <c r="AW102" s="339"/>
    </row>
    <row r="103" spans="1:49" s="261" customFormat="1" ht="11.25" customHeight="1">
      <c r="A103" s="339"/>
      <c r="B103" s="339"/>
      <c r="C103" s="339"/>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339"/>
      <c r="AL103" s="339"/>
      <c r="AM103" s="339"/>
      <c r="AN103" s="339"/>
      <c r="AO103" s="339"/>
      <c r="AP103" s="339"/>
      <c r="AQ103" s="339"/>
      <c r="AR103" s="339"/>
      <c r="AS103" s="339"/>
      <c r="AT103" s="339"/>
      <c r="AU103" s="339"/>
      <c r="AV103" s="339"/>
      <c r="AW103" s="339"/>
    </row>
    <row r="104" spans="1:49" s="261" customFormat="1" ht="11.25" customHeight="1">
      <c r="A104" s="339"/>
      <c r="B104" s="339"/>
      <c r="C104" s="339"/>
      <c r="D104" s="339"/>
      <c r="E104" s="339"/>
      <c r="F104" s="339"/>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I104" s="339"/>
      <c r="AJ104" s="339"/>
      <c r="AK104" s="339"/>
      <c r="AL104" s="339"/>
      <c r="AM104" s="339"/>
      <c r="AN104" s="339"/>
      <c r="AO104" s="339"/>
      <c r="AP104" s="339"/>
      <c r="AQ104" s="339"/>
      <c r="AR104" s="339"/>
      <c r="AS104" s="339"/>
      <c r="AT104" s="339"/>
      <c r="AU104" s="339"/>
      <c r="AV104" s="339"/>
      <c r="AW104" s="339"/>
    </row>
    <row r="105" spans="1:49" s="261" customFormat="1" ht="11.25" customHeight="1"/>
    <row r="106" spans="1:49" s="261" customFormat="1" ht="11.25" customHeight="1"/>
    <row r="107" spans="1:49" s="261" customFormat="1" ht="11.25" customHeight="1"/>
    <row r="108" spans="1:49" s="261" customFormat="1" ht="11.25" customHeight="1"/>
  </sheetData>
  <mergeCells count="208">
    <mergeCell ref="A1:V2"/>
    <mergeCell ref="B3:V4"/>
    <mergeCell ref="L7:M8"/>
    <mergeCell ref="N7:O8"/>
    <mergeCell ref="P7:P8"/>
    <mergeCell ref="Q7:R8"/>
    <mergeCell ref="S7:S8"/>
    <mergeCell ref="T7:U8"/>
    <mergeCell ref="V7:V8"/>
    <mergeCell ref="B5:K6"/>
    <mergeCell ref="L5:N5"/>
    <mergeCell ref="O5:Q5"/>
    <mergeCell ref="L6:N6"/>
    <mergeCell ref="O6:Q6"/>
    <mergeCell ref="B7:K8"/>
    <mergeCell ref="T9:U10"/>
    <mergeCell ref="V9:V10"/>
    <mergeCell ref="W9:AG10"/>
    <mergeCell ref="AH9:AV10"/>
    <mergeCell ref="B12:K14"/>
    <mergeCell ref="L12:P14"/>
    <mergeCell ref="Q13:AA13"/>
    <mergeCell ref="B9:K10"/>
    <mergeCell ref="L9:M10"/>
    <mergeCell ref="N9:O10"/>
    <mergeCell ref="P9:P10"/>
    <mergeCell ref="Q9:R10"/>
    <mergeCell ref="S9:S10"/>
    <mergeCell ref="AB13:AL13"/>
    <mergeCell ref="Q14:S14"/>
    <mergeCell ref="T14:AA14"/>
    <mergeCell ref="AB14:AD14"/>
    <mergeCell ref="AE14:AL14"/>
    <mergeCell ref="Q12:AL12"/>
    <mergeCell ref="T15:T16"/>
    <mergeCell ref="U15:Z16"/>
    <mergeCell ref="AA15:AA16"/>
    <mergeCell ref="AB15:AC16"/>
    <mergeCell ref="AD15:AD16"/>
    <mergeCell ref="P19:P20"/>
    <mergeCell ref="Q19:R20"/>
    <mergeCell ref="AA17:AA18"/>
    <mergeCell ref="AB17:AC18"/>
    <mergeCell ref="AD17:AD18"/>
    <mergeCell ref="AE17:AE18"/>
    <mergeCell ref="AF17:AK18"/>
    <mergeCell ref="B24:H27"/>
    <mergeCell ref="I24:K25"/>
    <mergeCell ref="L24:AV25"/>
    <mergeCell ref="I26:K27"/>
    <mergeCell ref="L26:AV27"/>
    <mergeCell ref="B15:C20"/>
    <mergeCell ref="D15:K16"/>
    <mergeCell ref="L15:O16"/>
    <mergeCell ref="P15:P16"/>
    <mergeCell ref="Q15:R16"/>
    <mergeCell ref="AL17:AL18"/>
    <mergeCell ref="AE15:AE16"/>
    <mergeCell ref="AF15:AK16"/>
    <mergeCell ref="AL15:AL16"/>
    <mergeCell ref="D17:K18"/>
    <mergeCell ref="L17:O18"/>
    <mergeCell ref="P17:P18"/>
    <mergeCell ref="Q17:R18"/>
    <mergeCell ref="S17:S18"/>
    <mergeCell ref="T17:T18"/>
    <mergeCell ref="U17:Z18"/>
    <mergeCell ref="S15:S16"/>
    <mergeCell ref="D37:G40"/>
    <mergeCell ref="B28:K30"/>
    <mergeCell ref="L28:AV30"/>
    <mergeCell ref="AL19:AL20"/>
    <mergeCell ref="B22:K23"/>
    <mergeCell ref="L22:M23"/>
    <mergeCell ref="N22:O23"/>
    <mergeCell ref="P22:P23"/>
    <mergeCell ref="Q22:R23"/>
    <mergeCell ref="S22:S23"/>
    <mergeCell ref="T22:U23"/>
    <mergeCell ref="V22:V23"/>
    <mergeCell ref="U19:Z20"/>
    <mergeCell ref="AA19:AA20"/>
    <mergeCell ref="AB19:AC20"/>
    <mergeCell ref="AD19:AD20"/>
    <mergeCell ref="AE19:AE20"/>
    <mergeCell ref="AF19:AK20"/>
    <mergeCell ref="D19:K20"/>
    <mergeCell ref="L19:O20"/>
    <mergeCell ref="S19:S20"/>
    <mergeCell ref="T19:T20"/>
    <mergeCell ref="L33:M34"/>
    <mergeCell ref="N33:O34"/>
    <mergeCell ref="P33:P34"/>
    <mergeCell ref="Q33:R34"/>
    <mergeCell ref="S33:S34"/>
    <mergeCell ref="T33:U34"/>
    <mergeCell ref="V33:V34"/>
    <mergeCell ref="W33:AK34"/>
    <mergeCell ref="H35:K36"/>
    <mergeCell ref="L35:M36"/>
    <mergeCell ref="N35:O36"/>
    <mergeCell ref="P35:P36"/>
    <mergeCell ref="Q35:R36"/>
    <mergeCell ref="S35:S36"/>
    <mergeCell ref="T35:U36"/>
    <mergeCell ref="V35:V36"/>
    <mergeCell ref="W35:AK36"/>
    <mergeCell ref="AL52:AN53"/>
    <mergeCell ref="T52:U53"/>
    <mergeCell ref="V52:V53"/>
    <mergeCell ref="Z52:AB53"/>
    <mergeCell ref="AC52:AE53"/>
    <mergeCell ref="AF52:AH53"/>
    <mergeCell ref="AI52:AK53"/>
    <mergeCell ref="W51:Y51"/>
    <mergeCell ref="W52:Y53"/>
    <mergeCell ref="AC51:AE51"/>
    <mergeCell ref="AF51:AH51"/>
    <mergeCell ref="AI51:AK51"/>
    <mergeCell ref="AL51:AN51"/>
    <mergeCell ref="Z51:AB51"/>
    <mergeCell ref="B52:K53"/>
    <mergeCell ref="L52:M53"/>
    <mergeCell ref="N52:O53"/>
    <mergeCell ref="P52:P53"/>
    <mergeCell ref="Q52:R53"/>
    <mergeCell ref="S52:S53"/>
    <mergeCell ref="B49:K51"/>
    <mergeCell ref="L49:N49"/>
    <mergeCell ref="O49:Q49"/>
    <mergeCell ref="L50:N51"/>
    <mergeCell ref="O50:Q51"/>
    <mergeCell ref="O62:Q62"/>
    <mergeCell ref="L63:N64"/>
    <mergeCell ref="O63:Q64"/>
    <mergeCell ref="W59:X60"/>
    <mergeCell ref="Y59:Y60"/>
    <mergeCell ref="Z59:Z60"/>
    <mergeCell ref="AA59:AF60"/>
    <mergeCell ref="AG59:AG60"/>
    <mergeCell ref="AH59:AI60"/>
    <mergeCell ref="AD62:AF62"/>
    <mergeCell ref="AG62:AI62"/>
    <mergeCell ref="AD63:AF64"/>
    <mergeCell ref="AG63:AI64"/>
    <mergeCell ref="B65:K66"/>
    <mergeCell ref="AJ59:AJ60"/>
    <mergeCell ref="AK59:AK60"/>
    <mergeCell ref="AL59:AQ60"/>
    <mergeCell ref="L59:M60"/>
    <mergeCell ref="N59:N60"/>
    <mergeCell ref="O59:O60"/>
    <mergeCell ref="P59:U60"/>
    <mergeCell ref="V59:V60"/>
    <mergeCell ref="B56:K60"/>
    <mergeCell ref="L57:V57"/>
    <mergeCell ref="W57:AG57"/>
    <mergeCell ref="AH57:AR57"/>
    <mergeCell ref="L58:N58"/>
    <mergeCell ref="O58:V58"/>
    <mergeCell ref="W58:Y58"/>
    <mergeCell ref="Z58:AG58"/>
    <mergeCell ref="AH58:AJ58"/>
    <mergeCell ref="AK58:AR58"/>
    <mergeCell ref="L56:AR56"/>
    <mergeCell ref="T62:AC64"/>
    <mergeCell ref="AR59:AR60"/>
    <mergeCell ref="B62:K64"/>
    <mergeCell ref="L62:N62"/>
    <mergeCell ref="AB68:AB69"/>
    <mergeCell ref="B70:K72"/>
    <mergeCell ref="L70:AR72"/>
    <mergeCell ref="B67:K69"/>
    <mergeCell ref="L67:N67"/>
    <mergeCell ref="O67:Q67"/>
    <mergeCell ref="R67:AB67"/>
    <mergeCell ref="L68:N69"/>
    <mergeCell ref="O68:Q69"/>
    <mergeCell ref="R68:S69"/>
    <mergeCell ref="T68:U69"/>
    <mergeCell ref="V68:V69"/>
    <mergeCell ref="W68:X69"/>
    <mergeCell ref="Y68:Y69"/>
    <mergeCell ref="Z68:AA69"/>
    <mergeCell ref="H37:K38"/>
    <mergeCell ref="L37:AV38"/>
    <mergeCell ref="H39:K40"/>
    <mergeCell ref="L39:N40"/>
    <mergeCell ref="O39:R40"/>
    <mergeCell ref="AG44:AI44"/>
    <mergeCell ref="AJ44:AL44"/>
    <mergeCell ref="L45:N46"/>
    <mergeCell ref="O45:Q46"/>
    <mergeCell ref="R45:T46"/>
    <mergeCell ref="AG45:AI46"/>
    <mergeCell ref="AJ45:AL46"/>
    <mergeCell ref="B42:K43"/>
    <mergeCell ref="B44:K46"/>
    <mergeCell ref="L44:N44"/>
    <mergeCell ref="O44:Q44"/>
    <mergeCell ref="R44:T44"/>
    <mergeCell ref="W44:AF46"/>
    <mergeCell ref="B32:C40"/>
    <mergeCell ref="D32:G36"/>
    <mergeCell ref="H32:K32"/>
    <mergeCell ref="L32:V32"/>
    <mergeCell ref="W32:AK32"/>
    <mergeCell ref="H33:K34"/>
  </mergeCells>
  <phoneticPr fontId="3"/>
  <dataValidations count="3">
    <dataValidation type="list" allowBlank="1" showInputMessage="1" showErrorMessage="1" sqref="L68 O68 R45 AC52 AF52 AI52 L45 O45 AJ62:AK63 AG63 AD63 L63 O63 AL52 L50 O50 Z52 AG45 AJ45 W52" xr:uid="{00000000-0002-0000-0C00-000000000000}">
      <formula1>"○"</formula1>
    </dataValidation>
    <dataValidation type="list" allowBlank="1" showInputMessage="1" showErrorMessage="1" sqref="O6:Q6" xr:uid="{00000000-0002-0000-0C00-000001000000}">
      <formula1>"〇,"</formula1>
    </dataValidation>
    <dataValidation type="list" allowBlank="1" showInputMessage="1" showErrorMessage="1" sqref="L6:N6" xr:uid="{00000000-0002-0000-0C00-000002000000}">
      <formula1>"〇, ,"</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71"/>
  <sheetViews>
    <sheetView zoomScaleNormal="100" zoomScaleSheetLayoutView="100" workbookViewId="0">
      <selection activeCell="AA5" sqref="AA5:AJ6"/>
    </sheetView>
  </sheetViews>
  <sheetFormatPr defaultColWidth="1.8984375" defaultRowHeight="10.8"/>
  <cols>
    <col min="1" max="16384" width="1.8984375" style="117"/>
  </cols>
  <sheetData>
    <row r="1" spans="1:50" s="113" customFormat="1" ht="11.25" customHeight="1">
      <c r="A1" s="1192" t="s">
        <v>610</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c r="AB1" s="1192"/>
      <c r="AC1" s="112"/>
      <c r="AD1" s="112"/>
      <c r="AE1" s="112"/>
      <c r="AF1" s="112"/>
      <c r="AG1" s="112"/>
      <c r="AH1" s="112"/>
      <c r="AI1" s="112"/>
      <c r="AJ1" s="112"/>
      <c r="AK1" s="112"/>
      <c r="AL1" s="112"/>
      <c r="AM1" s="112"/>
      <c r="AN1" s="112"/>
      <c r="AO1" s="112"/>
      <c r="AP1" s="112"/>
      <c r="AQ1" s="112"/>
      <c r="AR1" s="112"/>
      <c r="AS1" s="112"/>
      <c r="AT1" s="112"/>
      <c r="AU1" s="112"/>
      <c r="AV1" s="112"/>
      <c r="AW1" s="112"/>
      <c r="AX1" s="112"/>
    </row>
    <row r="2" spans="1:50" s="113" customFormat="1" ht="11.25" customHeight="1">
      <c r="A2" s="1192"/>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2"/>
      <c r="AD2" s="112"/>
      <c r="AE2" s="112"/>
      <c r="AF2" s="112"/>
      <c r="AG2" s="112"/>
      <c r="AH2" s="112"/>
      <c r="AI2" s="112"/>
      <c r="AJ2" s="112"/>
      <c r="AK2" s="112" t="s">
        <v>470</v>
      </c>
      <c r="AL2" s="1116" t="s">
        <v>471</v>
      </c>
      <c r="AM2" s="1116"/>
      <c r="AN2" s="1116"/>
      <c r="AO2" s="1116"/>
      <c r="AP2" s="1116"/>
      <c r="AQ2" s="1116"/>
      <c r="AR2" s="1116"/>
      <c r="AS2" s="1116"/>
      <c r="AT2" s="1116"/>
      <c r="AU2" s="1116"/>
      <c r="AV2" s="1116"/>
      <c r="AW2" s="1116"/>
      <c r="AX2" s="112" t="s">
        <v>307</v>
      </c>
    </row>
    <row r="3" spans="1:50" s="113" customFormat="1" ht="11.25" customHeight="1">
      <c r="A3" s="112"/>
      <c r="B3" s="1293" t="s">
        <v>301</v>
      </c>
      <c r="C3" s="1293"/>
      <c r="D3" s="1293"/>
      <c r="E3" s="1293"/>
      <c r="F3" s="1293"/>
      <c r="G3" s="1293"/>
      <c r="H3" s="1293"/>
      <c r="I3" s="1293"/>
      <c r="J3" s="1293"/>
      <c r="K3" s="1293"/>
      <c r="L3" s="1293"/>
      <c r="M3" s="1293"/>
      <c r="N3" s="1293"/>
      <c r="O3" s="1293"/>
      <c r="P3" s="1293"/>
      <c r="Q3" s="1293"/>
      <c r="R3" s="1293"/>
      <c r="S3" s="308"/>
      <c r="T3" s="308"/>
      <c r="U3" s="308"/>
      <c r="V3" s="308"/>
      <c r="W3" s="308"/>
      <c r="X3" s="308"/>
      <c r="Y3" s="308"/>
      <c r="Z3" s="308"/>
      <c r="AA3" s="308"/>
      <c r="AB3" s="308"/>
      <c r="AC3" s="308"/>
      <c r="AD3" s="308"/>
      <c r="AE3" s="308"/>
      <c r="AF3" s="308"/>
      <c r="AG3" s="308"/>
      <c r="AH3" s="308"/>
      <c r="AI3" s="308"/>
      <c r="AJ3" s="308"/>
      <c r="AK3" s="112"/>
      <c r="AL3" s="112"/>
      <c r="AM3" s="112"/>
      <c r="AN3" s="112"/>
      <c r="AO3" s="112"/>
      <c r="AP3" s="112"/>
      <c r="AQ3" s="112"/>
      <c r="AR3" s="112"/>
      <c r="AS3" s="112"/>
      <c r="AT3" s="112"/>
      <c r="AU3" s="112"/>
      <c r="AV3" s="112"/>
      <c r="AW3" s="112"/>
      <c r="AX3" s="112"/>
    </row>
    <row r="4" spans="1:50" s="113" customFormat="1" ht="11.25" customHeight="1">
      <c r="A4" s="112"/>
      <c r="B4" s="1291"/>
      <c r="C4" s="1291"/>
      <c r="D4" s="1291"/>
      <c r="E4" s="1291"/>
      <c r="F4" s="1291"/>
      <c r="G4" s="1291"/>
      <c r="H4" s="1291"/>
      <c r="I4" s="1291"/>
      <c r="J4" s="1291"/>
      <c r="K4" s="1291"/>
      <c r="L4" s="1291"/>
      <c r="M4" s="1291"/>
      <c r="N4" s="1291"/>
      <c r="O4" s="1291"/>
      <c r="P4" s="1291"/>
      <c r="Q4" s="1291"/>
      <c r="R4" s="1291"/>
      <c r="S4" s="112" t="s">
        <v>573</v>
      </c>
      <c r="T4" s="308"/>
      <c r="U4" s="308"/>
      <c r="V4" s="308"/>
      <c r="W4" s="308"/>
      <c r="X4" s="308"/>
      <c r="Y4" s="308"/>
      <c r="Z4" s="308"/>
      <c r="AA4" s="308"/>
      <c r="AB4" s="308"/>
      <c r="AC4" s="308"/>
      <c r="AD4" s="308"/>
      <c r="AE4" s="308"/>
      <c r="AF4" s="308"/>
      <c r="AG4" s="308"/>
      <c r="AH4" s="308"/>
      <c r="AI4" s="308"/>
      <c r="AJ4" s="308"/>
      <c r="AK4" s="114"/>
      <c r="AL4" s="114"/>
      <c r="AM4" s="114"/>
      <c r="AN4" s="114"/>
      <c r="AO4" s="114"/>
      <c r="AP4" s="114"/>
      <c r="AQ4" s="114"/>
      <c r="AR4" s="114"/>
      <c r="AS4" s="114"/>
      <c r="AT4" s="114"/>
      <c r="AU4" s="115"/>
      <c r="AV4" s="115"/>
      <c r="AW4" s="115"/>
      <c r="AX4" s="112"/>
    </row>
    <row r="5" spans="1:50">
      <c r="A5" s="115"/>
      <c r="B5" s="1203" t="s">
        <v>302</v>
      </c>
      <c r="C5" s="1108"/>
      <c r="D5" s="1108"/>
      <c r="E5" s="1108"/>
      <c r="F5" s="1108"/>
      <c r="G5" s="1108"/>
      <c r="H5" s="1108"/>
      <c r="I5" s="1108"/>
      <c r="J5" s="1108"/>
      <c r="K5" s="1108"/>
      <c r="L5" s="1109"/>
      <c r="M5" s="1090"/>
      <c r="N5" s="1621"/>
      <c r="O5" s="1623" t="s">
        <v>303</v>
      </c>
      <c r="P5" s="1360"/>
      <c r="Q5" s="1360"/>
      <c r="R5" s="1360"/>
      <c r="S5" s="1360"/>
      <c r="T5" s="1360"/>
      <c r="U5" s="1360"/>
      <c r="V5" s="1360"/>
      <c r="W5" s="1360"/>
      <c r="X5" s="1361"/>
      <c r="Y5" s="1090"/>
      <c r="Z5" s="1621"/>
      <c r="AA5" s="1623" t="s">
        <v>304</v>
      </c>
      <c r="AB5" s="1360"/>
      <c r="AC5" s="1360"/>
      <c r="AD5" s="1360"/>
      <c r="AE5" s="1360"/>
      <c r="AF5" s="1360"/>
      <c r="AG5" s="1360"/>
      <c r="AH5" s="1360"/>
      <c r="AI5" s="1360"/>
      <c r="AJ5" s="1360"/>
      <c r="AK5" s="1090"/>
      <c r="AL5" s="1621"/>
      <c r="AM5" s="1360" t="s">
        <v>305</v>
      </c>
      <c r="AN5" s="1360"/>
      <c r="AO5" s="1360"/>
      <c r="AP5" s="1360"/>
      <c r="AQ5" s="1360"/>
      <c r="AR5" s="1360"/>
      <c r="AS5" s="1360"/>
      <c r="AT5" s="1360"/>
      <c r="AU5" s="1360"/>
      <c r="AV5" s="1361"/>
      <c r="AW5" s="115"/>
      <c r="AX5" s="115"/>
    </row>
    <row r="6" spans="1:50">
      <c r="A6" s="115"/>
      <c r="B6" s="1086"/>
      <c r="C6" s="1087"/>
      <c r="D6" s="1087"/>
      <c r="E6" s="1087"/>
      <c r="F6" s="1087"/>
      <c r="G6" s="1087"/>
      <c r="H6" s="1087"/>
      <c r="I6" s="1087"/>
      <c r="J6" s="1087"/>
      <c r="K6" s="1087"/>
      <c r="L6" s="1111"/>
      <c r="M6" s="1093"/>
      <c r="N6" s="1622"/>
      <c r="O6" s="1624"/>
      <c r="P6" s="1363"/>
      <c r="Q6" s="1363"/>
      <c r="R6" s="1363"/>
      <c r="S6" s="1363"/>
      <c r="T6" s="1363"/>
      <c r="U6" s="1363"/>
      <c r="V6" s="1363"/>
      <c r="W6" s="1363"/>
      <c r="X6" s="1364"/>
      <c r="Y6" s="1093"/>
      <c r="Z6" s="1622"/>
      <c r="AA6" s="1624"/>
      <c r="AB6" s="1363"/>
      <c r="AC6" s="1363"/>
      <c r="AD6" s="1363"/>
      <c r="AE6" s="1363"/>
      <c r="AF6" s="1363"/>
      <c r="AG6" s="1363"/>
      <c r="AH6" s="1363"/>
      <c r="AI6" s="1363"/>
      <c r="AJ6" s="1363"/>
      <c r="AK6" s="1093"/>
      <c r="AL6" s="1622"/>
      <c r="AM6" s="1363"/>
      <c r="AN6" s="1363"/>
      <c r="AO6" s="1363"/>
      <c r="AP6" s="1363"/>
      <c r="AQ6" s="1363"/>
      <c r="AR6" s="1363"/>
      <c r="AS6" s="1363"/>
      <c r="AT6" s="1363"/>
      <c r="AU6" s="1363"/>
      <c r="AV6" s="1364"/>
      <c r="AW6" s="115"/>
      <c r="AX6" s="115"/>
    </row>
    <row r="7" spans="1:50" ht="13.5" customHeight="1">
      <c r="A7" s="115"/>
      <c r="B7" s="1086"/>
      <c r="C7" s="1087"/>
      <c r="D7" s="1087"/>
      <c r="E7" s="1087"/>
      <c r="F7" s="1087"/>
      <c r="G7" s="1087"/>
      <c r="H7" s="1087"/>
      <c r="I7" s="1087"/>
      <c r="J7" s="1087"/>
      <c r="K7" s="1087"/>
      <c r="L7" s="1111"/>
      <c r="M7" s="1090"/>
      <c r="N7" s="1621"/>
      <c r="O7" s="1623" t="s">
        <v>306</v>
      </c>
      <c r="P7" s="1360"/>
      <c r="Q7" s="1360"/>
      <c r="R7" s="1360"/>
      <c r="S7" s="1360"/>
      <c r="T7" s="1360"/>
      <c r="U7" s="1360"/>
      <c r="V7" s="1360"/>
      <c r="W7" s="1360"/>
      <c r="X7" s="1361"/>
      <c r="Y7" s="1090"/>
      <c r="Z7" s="1621"/>
      <c r="AA7" s="1623" t="s">
        <v>278</v>
      </c>
      <c r="AB7" s="1360"/>
      <c r="AC7" s="1360"/>
      <c r="AD7" s="1138" t="s">
        <v>341</v>
      </c>
      <c r="AE7" s="1102"/>
      <c r="AF7" s="1102"/>
      <c r="AG7" s="1102"/>
      <c r="AH7" s="1102"/>
      <c r="AI7" s="1102"/>
      <c r="AJ7" s="1102"/>
      <c r="AK7" s="1102"/>
      <c r="AL7" s="1102"/>
      <c r="AM7" s="1102"/>
      <c r="AN7" s="1102"/>
      <c r="AO7" s="1102"/>
      <c r="AP7" s="1102"/>
      <c r="AQ7" s="1102"/>
      <c r="AR7" s="1102"/>
      <c r="AS7" s="1102"/>
      <c r="AT7" s="1102"/>
      <c r="AU7" s="1102"/>
      <c r="AV7" s="1195" t="s">
        <v>307</v>
      </c>
      <c r="AW7" s="115"/>
      <c r="AX7" s="115"/>
    </row>
    <row r="8" spans="1:50">
      <c r="A8" s="115"/>
      <c r="B8" s="1088"/>
      <c r="C8" s="1089"/>
      <c r="D8" s="1089"/>
      <c r="E8" s="1089"/>
      <c r="F8" s="1089"/>
      <c r="G8" s="1089"/>
      <c r="H8" s="1089"/>
      <c r="I8" s="1089"/>
      <c r="J8" s="1089"/>
      <c r="K8" s="1089"/>
      <c r="L8" s="1110"/>
      <c r="M8" s="1093"/>
      <c r="N8" s="1622"/>
      <c r="O8" s="1624"/>
      <c r="P8" s="1363"/>
      <c r="Q8" s="1363"/>
      <c r="R8" s="1363"/>
      <c r="S8" s="1363"/>
      <c r="T8" s="1363"/>
      <c r="U8" s="1363"/>
      <c r="V8" s="1363"/>
      <c r="W8" s="1363"/>
      <c r="X8" s="1364"/>
      <c r="Y8" s="1093"/>
      <c r="Z8" s="1622"/>
      <c r="AA8" s="1624"/>
      <c r="AB8" s="1363"/>
      <c r="AC8" s="1363"/>
      <c r="AD8" s="1627"/>
      <c r="AE8" s="1105"/>
      <c r="AF8" s="1105"/>
      <c r="AG8" s="1105"/>
      <c r="AH8" s="1105"/>
      <c r="AI8" s="1105"/>
      <c r="AJ8" s="1105"/>
      <c r="AK8" s="1105"/>
      <c r="AL8" s="1105"/>
      <c r="AM8" s="1105"/>
      <c r="AN8" s="1105"/>
      <c r="AO8" s="1105"/>
      <c r="AP8" s="1105"/>
      <c r="AQ8" s="1105"/>
      <c r="AR8" s="1105"/>
      <c r="AS8" s="1105"/>
      <c r="AT8" s="1105"/>
      <c r="AU8" s="1105"/>
      <c r="AV8" s="1227"/>
      <c r="AW8" s="115"/>
      <c r="AX8" s="115"/>
    </row>
    <row r="9" spans="1:50">
      <c r="A9" s="115"/>
      <c r="B9" s="1107" t="s">
        <v>308</v>
      </c>
      <c r="C9" s="1108"/>
      <c r="D9" s="1108"/>
      <c r="E9" s="1108"/>
      <c r="F9" s="1108"/>
      <c r="G9" s="1108"/>
      <c r="H9" s="1108"/>
      <c r="I9" s="1108"/>
      <c r="J9" s="1108"/>
      <c r="K9" s="1108"/>
      <c r="L9" s="1108"/>
      <c r="M9" s="1107" t="s">
        <v>647</v>
      </c>
      <c r="N9" s="1108"/>
      <c r="O9" s="1108"/>
      <c r="P9" s="1108"/>
      <c r="Q9" s="1109"/>
      <c r="R9" s="1112"/>
      <c r="S9" s="1112"/>
      <c r="T9" s="1113"/>
      <c r="U9" s="1082" t="s">
        <v>244</v>
      </c>
      <c r="V9" s="1083"/>
      <c r="W9" s="1107" t="s">
        <v>646</v>
      </c>
      <c r="X9" s="1108"/>
      <c r="Y9" s="1108"/>
      <c r="Z9" s="1108"/>
      <c r="AA9" s="1109"/>
      <c r="AB9" s="1112"/>
      <c r="AC9" s="1112"/>
      <c r="AD9" s="1113"/>
      <c r="AE9" s="1082" t="s">
        <v>244</v>
      </c>
      <c r="AF9" s="1083"/>
      <c r="AG9" s="115"/>
      <c r="AH9" s="115"/>
      <c r="AI9" s="115"/>
      <c r="AJ9" s="115"/>
      <c r="AK9" s="115"/>
      <c r="AL9" s="115"/>
      <c r="AM9" s="115"/>
      <c r="AN9" s="115"/>
      <c r="AO9" s="115"/>
      <c r="AP9" s="115"/>
      <c r="AQ9" s="115"/>
      <c r="AR9" s="115"/>
      <c r="AS9" s="115"/>
      <c r="AT9" s="115"/>
      <c r="AU9" s="115"/>
      <c r="AV9" s="115"/>
      <c r="AW9" s="115"/>
      <c r="AX9" s="115"/>
    </row>
    <row r="10" spans="1:50">
      <c r="A10" s="115"/>
      <c r="B10" s="1088"/>
      <c r="C10" s="1089"/>
      <c r="D10" s="1089"/>
      <c r="E10" s="1089"/>
      <c r="F10" s="1089"/>
      <c r="G10" s="1089"/>
      <c r="H10" s="1089"/>
      <c r="I10" s="1089"/>
      <c r="J10" s="1089"/>
      <c r="K10" s="1089"/>
      <c r="L10" s="1089"/>
      <c r="M10" s="1088"/>
      <c r="N10" s="1089"/>
      <c r="O10" s="1089"/>
      <c r="P10" s="1089"/>
      <c r="Q10" s="1110"/>
      <c r="R10" s="1112"/>
      <c r="S10" s="1112"/>
      <c r="T10" s="1113"/>
      <c r="U10" s="1082"/>
      <c r="V10" s="1083"/>
      <c r="W10" s="1088"/>
      <c r="X10" s="1089"/>
      <c r="Y10" s="1089"/>
      <c r="Z10" s="1089"/>
      <c r="AA10" s="1110"/>
      <c r="AB10" s="1112"/>
      <c r="AC10" s="1112"/>
      <c r="AD10" s="1113"/>
      <c r="AE10" s="1082"/>
      <c r="AF10" s="1083"/>
      <c r="AG10" s="115"/>
      <c r="AH10" s="115"/>
      <c r="AI10" s="115"/>
      <c r="AJ10" s="115"/>
      <c r="AK10" s="115"/>
      <c r="AL10" s="115"/>
      <c r="AM10" s="115"/>
      <c r="AN10" s="115"/>
      <c r="AO10" s="115"/>
      <c r="AP10" s="115"/>
      <c r="AQ10" s="115"/>
      <c r="AR10" s="115"/>
      <c r="AS10" s="115"/>
      <c r="AT10" s="115"/>
      <c r="AU10" s="115"/>
      <c r="AV10" s="115"/>
      <c r="AW10" s="115"/>
      <c r="AX10" s="115"/>
    </row>
    <row r="11" spans="1:50">
      <c r="A11" s="115"/>
      <c r="B11" s="1107" t="s">
        <v>309</v>
      </c>
      <c r="C11" s="1108"/>
      <c r="D11" s="1108"/>
      <c r="E11" s="1108"/>
      <c r="F11" s="1108"/>
      <c r="G11" s="1108"/>
      <c r="H11" s="1108"/>
      <c r="I11" s="1108"/>
      <c r="J11" s="1108"/>
      <c r="K11" s="1108"/>
      <c r="L11" s="1109"/>
      <c r="M11" s="1152"/>
      <c r="N11" s="1153"/>
      <c r="O11" s="1153"/>
      <c r="P11" s="1153"/>
      <c r="Q11" s="1153"/>
      <c r="R11" s="1153"/>
      <c r="S11" s="1153"/>
      <c r="T11" s="1153"/>
      <c r="U11" s="1153"/>
      <c r="V11" s="1153"/>
      <c r="W11" s="1153"/>
      <c r="X11" s="1153"/>
      <c r="Y11" s="1153"/>
      <c r="Z11" s="1153"/>
      <c r="AA11" s="1569"/>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row>
    <row r="12" spans="1:50">
      <c r="A12" s="115"/>
      <c r="B12" s="1088"/>
      <c r="C12" s="1089"/>
      <c r="D12" s="1089"/>
      <c r="E12" s="1089"/>
      <c r="F12" s="1089"/>
      <c r="G12" s="1089"/>
      <c r="H12" s="1089"/>
      <c r="I12" s="1089"/>
      <c r="J12" s="1089"/>
      <c r="K12" s="1089"/>
      <c r="L12" s="1110"/>
      <c r="M12" s="1104"/>
      <c r="N12" s="1105"/>
      <c r="O12" s="1105"/>
      <c r="P12" s="1105"/>
      <c r="Q12" s="1105"/>
      <c r="R12" s="1105"/>
      <c r="S12" s="1105"/>
      <c r="T12" s="1105"/>
      <c r="U12" s="1105"/>
      <c r="V12" s="1105"/>
      <c r="W12" s="1105"/>
      <c r="X12" s="1105"/>
      <c r="Y12" s="1105"/>
      <c r="Z12" s="1105"/>
      <c r="AA12" s="1106"/>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row>
    <row r="13" spans="1:50">
      <c r="A13" s="115"/>
      <c r="B13" s="1107" t="s">
        <v>310</v>
      </c>
      <c r="C13" s="1108"/>
      <c r="D13" s="1108"/>
      <c r="E13" s="1108"/>
      <c r="F13" s="1108"/>
      <c r="G13" s="1108"/>
      <c r="H13" s="1108"/>
      <c r="I13" s="1108"/>
      <c r="J13" s="1108"/>
      <c r="K13" s="1108"/>
      <c r="L13" s="1109"/>
      <c r="M13" s="1101"/>
      <c r="N13" s="1102"/>
      <c r="O13" s="1102"/>
      <c r="P13" s="1102"/>
      <c r="Q13" s="1102"/>
      <c r="R13" s="1102"/>
      <c r="S13" s="1102"/>
      <c r="T13" s="1102"/>
      <c r="U13" s="1102"/>
      <c r="V13" s="1102"/>
      <c r="W13" s="1102"/>
      <c r="X13" s="1102"/>
      <c r="Y13" s="1102"/>
      <c r="Z13" s="1102"/>
      <c r="AA13" s="1103"/>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row>
    <row r="14" spans="1:50">
      <c r="A14" s="115"/>
      <c r="B14" s="1088"/>
      <c r="C14" s="1089"/>
      <c r="D14" s="1089"/>
      <c r="E14" s="1089"/>
      <c r="F14" s="1089"/>
      <c r="G14" s="1089"/>
      <c r="H14" s="1089"/>
      <c r="I14" s="1089"/>
      <c r="J14" s="1089"/>
      <c r="K14" s="1089"/>
      <c r="L14" s="1110"/>
      <c r="M14" s="1104"/>
      <c r="N14" s="1105"/>
      <c r="O14" s="1105"/>
      <c r="P14" s="1105"/>
      <c r="Q14" s="1105"/>
      <c r="R14" s="1105"/>
      <c r="S14" s="1105"/>
      <c r="T14" s="1105"/>
      <c r="U14" s="1105"/>
      <c r="V14" s="1105"/>
      <c r="W14" s="1105"/>
      <c r="X14" s="1105"/>
      <c r="Y14" s="1105"/>
      <c r="Z14" s="1105"/>
      <c r="AA14" s="1106"/>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row>
    <row r="15" spans="1:50" s="113" customFormat="1" ht="11.25" customHeight="1">
      <c r="A15" s="112"/>
      <c r="B15" s="1107" t="s">
        <v>311</v>
      </c>
      <c r="C15" s="1108"/>
      <c r="D15" s="1108"/>
      <c r="E15" s="1108"/>
      <c r="F15" s="1108"/>
      <c r="G15" s="1108"/>
      <c r="H15" s="1108"/>
      <c r="I15" s="1108"/>
      <c r="J15" s="1108"/>
      <c r="K15" s="1108"/>
      <c r="L15" s="1109"/>
      <c r="M15" s="1100" t="s">
        <v>95</v>
      </c>
      <c r="N15" s="1100"/>
      <c r="O15" s="1100"/>
      <c r="P15" s="1100" t="s">
        <v>96</v>
      </c>
      <c r="Q15" s="1100"/>
      <c r="R15" s="1100"/>
      <c r="S15" s="112"/>
      <c r="T15" s="112"/>
      <c r="U15" s="112"/>
      <c r="V15" s="112"/>
      <c r="W15" s="112"/>
      <c r="X15" s="115"/>
      <c r="Y15" s="115"/>
      <c r="Z15" s="115"/>
      <c r="AA15" s="115"/>
      <c r="AB15" s="256"/>
      <c r="AC15" s="256"/>
      <c r="AD15" s="112"/>
      <c r="AE15" s="112"/>
      <c r="AF15" s="112"/>
      <c r="AG15" s="112"/>
      <c r="AH15" s="112"/>
      <c r="AI15" s="112"/>
      <c r="AJ15" s="112"/>
      <c r="AK15" s="112"/>
      <c r="AL15" s="112"/>
      <c r="AM15" s="112"/>
      <c r="AN15" s="112"/>
      <c r="AO15" s="112"/>
      <c r="AP15" s="112"/>
      <c r="AQ15" s="112"/>
      <c r="AR15" s="112"/>
      <c r="AS15" s="112"/>
      <c r="AT15" s="112"/>
      <c r="AU15" s="112"/>
      <c r="AV15" s="112"/>
      <c r="AW15" s="112"/>
      <c r="AX15" s="112"/>
    </row>
    <row r="16" spans="1:50" s="113" customFormat="1" ht="11.25" customHeight="1">
      <c r="A16" s="112"/>
      <c r="B16" s="1088"/>
      <c r="C16" s="1089"/>
      <c r="D16" s="1089"/>
      <c r="E16" s="1089"/>
      <c r="F16" s="1089"/>
      <c r="G16" s="1089"/>
      <c r="H16" s="1089"/>
      <c r="I16" s="1089"/>
      <c r="J16" s="1089"/>
      <c r="K16" s="1089"/>
      <c r="L16" s="1110"/>
      <c r="M16" s="1113"/>
      <c r="N16" s="1117"/>
      <c r="O16" s="1118"/>
      <c r="P16" s="1113"/>
      <c r="Q16" s="1117"/>
      <c r="R16" s="1118"/>
      <c r="S16" s="112"/>
      <c r="T16" s="112"/>
      <c r="U16" s="112"/>
      <c r="V16" s="112"/>
      <c r="W16" s="112"/>
      <c r="X16" s="115"/>
      <c r="Y16" s="115"/>
      <c r="Z16" s="115"/>
      <c r="AA16" s="115"/>
      <c r="AB16" s="256"/>
      <c r="AC16" s="256"/>
      <c r="AD16" s="112"/>
      <c r="AE16" s="112"/>
      <c r="AF16" s="112"/>
      <c r="AG16" s="112"/>
      <c r="AH16" s="112"/>
      <c r="AI16" s="112"/>
      <c r="AJ16" s="112"/>
      <c r="AK16" s="112"/>
      <c r="AL16" s="112"/>
      <c r="AM16" s="112"/>
      <c r="AN16" s="112"/>
      <c r="AO16" s="112"/>
      <c r="AP16" s="112"/>
      <c r="AQ16" s="112"/>
      <c r="AR16" s="112"/>
      <c r="AS16" s="112"/>
      <c r="AT16" s="112"/>
      <c r="AU16" s="112"/>
      <c r="AV16" s="112"/>
      <c r="AW16" s="112"/>
      <c r="AX16" s="112"/>
    </row>
    <row r="17" spans="1:50" s="113" customFormat="1" ht="11.25" customHeight="1">
      <c r="A17" s="112"/>
      <c r="B17" s="1100" t="s">
        <v>293</v>
      </c>
      <c r="C17" s="1100"/>
      <c r="D17" s="1100"/>
      <c r="E17" s="1100"/>
      <c r="F17" s="1100"/>
      <c r="G17" s="1100"/>
      <c r="H17" s="1100"/>
      <c r="I17" s="1100"/>
      <c r="J17" s="1100"/>
      <c r="K17" s="1100"/>
      <c r="L17" s="1100"/>
      <c r="M17" s="1573" t="s">
        <v>457</v>
      </c>
      <c r="N17" s="1150"/>
      <c r="O17" s="1102"/>
      <c r="P17" s="1102"/>
      <c r="Q17" s="1150" t="s">
        <v>178</v>
      </c>
      <c r="R17" s="1102"/>
      <c r="S17" s="1102"/>
      <c r="T17" s="1150" t="s">
        <v>179</v>
      </c>
      <c r="U17" s="1102"/>
      <c r="V17" s="1102"/>
      <c r="W17" s="1084" t="s">
        <v>92</v>
      </c>
      <c r="X17" s="115"/>
      <c r="Y17" s="115"/>
      <c r="Z17" s="115"/>
      <c r="AA17" s="115"/>
      <c r="AB17" s="256"/>
      <c r="AC17" s="256"/>
      <c r="AD17" s="112"/>
      <c r="AE17" s="112"/>
      <c r="AF17" s="112"/>
      <c r="AG17" s="112"/>
      <c r="AH17" s="112"/>
      <c r="AI17" s="112"/>
      <c r="AJ17" s="112"/>
      <c r="AK17" s="112"/>
      <c r="AL17" s="112"/>
      <c r="AM17" s="112"/>
      <c r="AN17" s="112"/>
      <c r="AO17" s="112"/>
      <c r="AP17" s="112"/>
      <c r="AQ17" s="112"/>
      <c r="AR17" s="112"/>
      <c r="AS17" s="112"/>
      <c r="AT17" s="112"/>
      <c r="AU17" s="112"/>
      <c r="AV17" s="112"/>
      <c r="AW17" s="112"/>
      <c r="AX17" s="112"/>
    </row>
    <row r="18" spans="1:50">
      <c r="A18" s="115"/>
      <c r="B18" s="1100"/>
      <c r="C18" s="1100"/>
      <c r="D18" s="1100"/>
      <c r="E18" s="1100"/>
      <c r="F18" s="1100"/>
      <c r="G18" s="1100"/>
      <c r="H18" s="1100"/>
      <c r="I18" s="1100"/>
      <c r="J18" s="1100"/>
      <c r="K18" s="1100"/>
      <c r="L18" s="1100"/>
      <c r="M18" s="1587"/>
      <c r="N18" s="1151"/>
      <c r="O18" s="1105"/>
      <c r="P18" s="1105"/>
      <c r="Q18" s="1151"/>
      <c r="R18" s="1105"/>
      <c r="S18" s="1105"/>
      <c r="T18" s="1151"/>
      <c r="U18" s="1105"/>
      <c r="V18" s="1105"/>
      <c r="W18" s="1140"/>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row>
    <row r="19" spans="1:50">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row>
    <row r="20" spans="1:50" s="113" customFormat="1" ht="11.25" customHeight="1">
      <c r="A20" s="112"/>
      <c r="B20" s="1115" t="s">
        <v>312</v>
      </c>
      <c r="C20" s="1115"/>
      <c r="D20" s="1115"/>
      <c r="E20" s="1115"/>
      <c r="F20" s="1115"/>
      <c r="G20" s="1115"/>
      <c r="H20" s="1115"/>
      <c r="I20" s="1115"/>
      <c r="J20" s="1115"/>
      <c r="K20" s="1115"/>
      <c r="L20" s="1115"/>
      <c r="M20" s="1115"/>
      <c r="N20" s="1115"/>
      <c r="O20" s="1115"/>
      <c r="P20" s="1115"/>
      <c r="Q20" s="1115"/>
      <c r="R20" s="1115"/>
      <c r="S20" s="1115"/>
      <c r="T20" s="1115"/>
      <c r="U20" s="1115"/>
      <c r="V20" s="1115"/>
      <c r="W20" s="1115"/>
      <c r="X20" s="1115"/>
      <c r="Y20" s="1115"/>
      <c r="Z20" s="1115"/>
      <c r="AA20" s="1115"/>
      <c r="AB20" s="1115"/>
      <c r="AC20" s="1115"/>
      <c r="AD20" s="1115"/>
      <c r="AE20" s="1115"/>
      <c r="AF20" s="1115"/>
      <c r="AG20" s="1115"/>
      <c r="AH20" s="1115"/>
      <c r="AI20" s="1115"/>
      <c r="AJ20" s="1115"/>
      <c r="AK20" s="112"/>
      <c r="AL20" s="112"/>
      <c r="AM20" s="112"/>
      <c r="AN20" s="112"/>
      <c r="AO20" s="112"/>
      <c r="AP20" s="112"/>
      <c r="AQ20" s="112"/>
      <c r="AR20" s="112"/>
      <c r="AS20" s="112"/>
      <c r="AT20" s="112"/>
      <c r="AU20" s="112"/>
      <c r="AV20" s="112"/>
      <c r="AW20" s="112"/>
      <c r="AX20" s="112"/>
    </row>
    <row r="21" spans="1:50" s="113" customFormat="1" ht="11.25" customHeight="1">
      <c r="A21" s="112"/>
      <c r="B21" s="1115"/>
      <c r="C21" s="1115"/>
      <c r="D21" s="1115"/>
      <c r="E21" s="1115"/>
      <c r="F21" s="1115"/>
      <c r="G21" s="1115"/>
      <c r="H21" s="1115"/>
      <c r="I21" s="1115"/>
      <c r="J21" s="1115"/>
      <c r="K21" s="1115"/>
      <c r="L21" s="1115"/>
      <c r="M21" s="1115"/>
      <c r="N21" s="1115"/>
      <c r="O21" s="1115"/>
      <c r="P21" s="1115"/>
      <c r="Q21" s="1115"/>
      <c r="R21" s="1115"/>
      <c r="S21" s="1115"/>
      <c r="T21" s="1115"/>
      <c r="U21" s="1115"/>
      <c r="V21" s="1115"/>
      <c r="W21" s="1115"/>
      <c r="X21" s="1115"/>
      <c r="Y21" s="1115"/>
      <c r="Z21" s="1115"/>
      <c r="AA21" s="1115"/>
      <c r="AB21" s="1115"/>
      <c r="AC21" s="1115"/>
      <c r="AD21" s="1115"/>
      <c r="AE21" s="1115"/>
      <c r="AF21" s="1115"/>
      <c r="AG21" s="1115"/>
      <c r="AH21" s="1115"/>
      <c r="AI21" s="1115"/>
      <c r="AJ21" s="1115"/>
      <c r="AK21" s="114"/>
      <c r="AL21" s="114"/>
      <c r="AM21" s="114"/>
      <c r="AN21" s="114"/>
      <c r="AO21" s="114"/>
      <c r="AP21" s="114"/>
      <c r="AQ21" s="114"/>
      <c r="AR21" s="114"/>
      <c r="AS21" s="114"/>
      <c r="AT21" s="114"/>
      <c r="AU21" s="115"/>
      <c r="AV21" s="115"/>
      <c r="AW21" s="115"/>
      <c r="AX21" s="112"/>
    </row>
    <row r="22" spans="1:50">
      <c r="A22" s="115"/>
      <c r="B22" s="1097" t="s">
        <v>314</v>
      </c>
      <c r="C22" s="1098"/>
      <c r="D22" s="1098"/>
      <c r="E22" s="1098"/>
      <c r="F22" s="1098"/>
      <c r="G22" s="1098"/>
      <c r="H22" s="1098"/>
      <c r="I22" s="1098"/>
      <c r="J22" s="1385" t="s">
        <v>315</v>
      </c>
      <c r="K22" s="1098"/>
      <c r="L22" s="1098"/>
      <c r="M22" s="1098"/>
      <c r="N22" s="1098"/>
      <c r="O22" s="1098"/>
      <c r="P22" s="1098"/>
      <c r="Q22" s="1099"/>
      <c r="R22" s="1097" t="s">
        <v>314</v>
      </c>
      <c r="S22" s="1098"/>
      <c r="T22" s="1098"/>
      <c r="U22" s="1098"/>
      <c r="V22" s="1098"/>
      <c r="W22" s="1098"/>
      <c r="X22" s="1098"/>
      <c r="Y22" s="1098"/>
      <c r="Z22" s="1385" t="s">
        <v>315</v>
      </c>
      <c r="AA22" s="1098"/>
      <c r="AB22" s="1098"/>
      <c r="AC22" s="1098"/>
      <c r="AD22" s="1098"/>
      <c r="AE22" s="1098"/>
      <c r="AF22" s="1098"/>
      <c r="AG22" s="1099"/>
      <c r="AH22" s="1097" t="s">
        <v>314</v>
      </c>
      <c r="AI22" s="1098"/>
      <c r="AJ22" s="1098"/>
      <c r="AK22" s="1098"/>
      <c r="AL22" s="1098"/>
      <c r="AM22" s="1098"/>
      <c r="AN22" s="1098"/>
      <c r="AO22" s="1098"/>
      <c r="AP22" s="1385" t="s">
        <v>315</v>
      </c>
      <c r="AQ22" s="1098"/>
      <c r="AR22" s="1098"/>
      <c r="AS22" s="1098"/>
      <c r="AT22" s="1098"/>
      <c r="AU22" s="1098"/>
      <c r="AV22" s="1098"/>
      <c r="AW22" s="1099"/>
      <c r="AX22" s="115"/>
    </row>
    <row r="23" spans="1:50">
      <c r="A23" s="115"/>
      <c r="B23" s="1101"/>
      <c r="C23" s="1102"/>
      <c r="D23" s="1102"/>
      <c r="E23" s="1102"/>
      <c r="F23" s="1102"/>
      <c r="G23" s="1102"/>
      <c r="H23" s="1102"/>
      <c r="I23" s="1102"/>
      <c r="J23" s="1625"/>
      <c r="K23" s="1102"/>
      <c r="L23" s="1102"/>
      <c r="M23" s="1102"/>
      <c r="N23" s="1102"/>
      <c r="O23" s="1102"/>
      <c r="P23" s="1102"/>
      <c r="Q23" s="1103"/>
      <c r="R23" s="1101"/>
      <c r="S23" s="1102"/>
      <c r="T23" s="1102"/>
      <c r="U23" s="1102"/>
      <c r="V23" s="1102"/>
      <c r="W23" s="1102"/>
      <c r="X23" s="1102"/>
      <c r="Y23" s="1102"/>
      <c r="Z23" s="1625"/>
      <c r="AA23" s="1102"/>
      <c r="AB23" s="1102"/>
      <c r="AC23" s="1102"/>
      <c r="AD23" s="1102"/>
      <c r="AE23" s="1102"/>
      <c r="AF23" s="1102"/>
      <c r="AG23" s="1103"/>
      <c r="AH23" s="1101"/>
      <c r="AI23" s="1102"/>
      <c r="AJ23" s="1102"/>
      <c r="AK23" s="1102"/>
      <c r="AL23" s="1102"/>
      <c r="AM23" s="1102"/>
      <c r="AN23" s="1102"/>
      <c r="AO23" s="1102"/>
      <c r="AP23" s="1625"/>
      <c r="AQ23" s="1102"/>
      <c r="AR23" s="1102"/>
      <c r="AS23" s="1102"/>
      <c r="AT23" s="1102"/>
      <c r="AU23" s="1102"/>
      <c r="AV23" s="1102"/>
      <c r="AW23" s="1103"/>
      <c r="AX23" s="115"/>
    </row>
    <row r="24" spans="1:50">
      <c r="A24" s="115"/>
      <c r="B24" s="1104"/>
      <c r="C24" s="1105"/>
      <c r="D24" s="1105"/>
      <c r="E24" s="1105"/>
      <c r="F24" s="1105"/>
      <c r="G24" s="1105"/>
      <c r="H24" s="1105"/>
      <c r="I24" s="1105"/>
      <c r="J24" s="1626"/>
      <c r="K24" s="1105"/>
      <c r="L24" s="1105"/>
      <c r="M24" s="1105"/>
      <c r="N24" s="1105"/>
      <c r="O24" s="1105"/>
      <c r="P24" s="1105"/>
      <c r="Q24" s="1106"/>
      <c r="R24" s="1104"/>
      <c r="S24" s="1105"/>
      <c r="T24" s="1105"/>
      <c r="U24" s="1105"/>
      <c r="V24" s="1105"/>
      <c r="W24" s="1105"/>
      <c r="X24" s="1105"/>
      <c r="Y24" s="1105"/>
      <c r="Z24" s="1626"/>
      <c r="AA24" s="1105"/>
      <c r="AB24" s="1105"/>
      <c r="AC24" s="1105"/>
      <c r="AD24" s="1105"/>
      <c r="AE24" s="1105"/>
      <c r="AF24" s="1105"/>
      <c r="AG24" s="1106"/>
      <c r="AH24" s="1104"/>
      <c r="AI24" s="1105"/>
      <c r="AJ24" s="1105"/>
      <c r="AK24" s="1105"/>
      <c r="AL24" s="1105"/>
      <c r="AM24" s="1105"/>
      <c r="AN24" s="1105"/>
      <c r="AO24" s="1105"/>
      <c r="AP24" s="1626"/>
      <c r="AQ24" s="1105"/>
      <c r="AR24" s="1105"/>
      <c r="AS24" s="1105"/>
      <c r="AT24" s="1105"/>
      <c r="AU24" s="1105"/>
      <c r="AV24" s="1105"/>
      <c r="AW24" s="1106"/>
      <c r="AX24" s="115"/>
    </row>
    <row r="25" spans="1:50">
      <c r="A25" s="115"/>
      <c r="B25" s="115"/>
      <c r="C25" s="115" t="s">
        <v>574</v>
      </c>
      <c r="D25" s="115"/>
      <c r="E25" s="115"/>
      <c r="F25" s="115" t="s">
        <v>317</v>
      </c>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row>
    <row r="26" spans="1:50">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row>
    <row r="27" spans="1:50" s="113" customFormat="1" ht="11.25" customHeight="1">
      <c r="A27" s="112"/>
      <c r="B27" s="1293" t="s">
        <v>318</v>
      </c>
      <c r="C27" s="1293"/>
      <c r="D27" s="1293"/>
      <c r="E27" s="1293"/>
      <c r="F27" s="1293"/>
      <c r="G27" s="1293"/>
      <c r="H27" s="1293"/>
      <c r="I27" s="1293"/>
      <c r="J27" s="1293"/>
      <c r="K27" s="1293"/>
      <c r="L27" s="1293"/>
      <c r="M27" s="1293"/>
      <c r="N27" s="1293"/>
      <c r="O27" s="1293"/>
      <c r="P27" s="308"/>
      <c r="Q27" s="308"/>
      <c r="R27" s="308"/>
      <c r="S27" s="308"/>
      <c r="T27" s="308"/>
      <c r="U27" s="308"/>
      <c r="V27" s="308"/>
      <c r="W27" s="308"/>
      <c r="X27" s="308"/>
      <c r="Y27" s="308"/>
      <c r="Z27" s="308"/>
      <c r="AA27" s="308"/>
      <c r="AB27" s="308"/>
      <c r="AC27" s="308"/>
      <c r="AD27" s="308"/>
      <c r="AE27" s="308"/>
      <c r="AF27" s="308"/>
      <c r="AG27" s="308"/>
      <c r="AH27" s="308"/>
      <c r="AI27" s="308"/>
      <c r="AJ27" s="308"/>
      <c r="AK27" s="112"/>
      <c r="AL27" s="112"/>
      <c r="AM27" s="112"/>
      <c r="AN27" s="112"/>
      <c r="AO27" s="112"/>
      <c r="AP27" s="112"/>
      <c r="AQ27" s="112"/>
      <c r="AR27" s="112"/>
      <c r="AS27" s="112"/>
      <c r="AT27" s="112"/>
      <c r="AU27" s="112"/>
      <c r="AV27" s="112"/>
      <c r="AW27" s="112"/>
      <c r="AX27" s="112"/>
    </row>
    <row r="28" spans="1:50" s="113" customFormat="1" ht="11.25" customHeight="1">
      <c r="A28" s="112"/>
      <c r="B28" s="1291"/>
      <c r="C28" s="1291"/>
      <c r="D28" s="1291"/>
      <c r="E28" s="1291"/>
      <c r="F28" s="1291"/>
      <c r="G28" s="1291"/>
      <c r="H28" s="1291"/>
      <c r="I28" s="1291"/>
      <c r="J28" s="1291"/>
      <c r="K28" s="1291"/>
      <c r="L28" s="1291"/>
      <c r="M28" s="1291"/>
      <c r="N28" s="1291"/>
      <c r="O28" s="1291"/>
      <c r="P28" s="112"/>
      <c r="Q28" s="340"/>
      <c r="R28" s="340"/>
      <c r="S28" s="340"/>
      <c r="T28" s="340"/>
      <c r="U28" s="340"/>
      <c r="V28" s="340"/>
      <c r="W28" s="340"/>
      <c r="X28" s="340"/>
      <c r="Y28" s="340"/>
      <c r="Z28" s="340"/>
      <c r="AA28" s="340"/>
      <c r="AB28" s="340"/>
      <c r="AC28" s="340"/>
      <c r="AD28" s="340"/>
      <c r="AE28" s="340"/>
      <c r="AF28" s="340"/>
      <c r="AG28" s="340"/>
      <c r="AH28" s="340"/>
      <c r="AI28" s="340"/>
      <c r="AJ28" s="340"/>
      <c r="AK28" s="114"/>
      <c r="AL28" s="114"/>
      <c r="AM28" s="114"/>
      <c r="AN28" s="114"/>
      <c r="AO28" s="114"/>
      <c r="AP28" s="114"/>
      <c r="AQ28" s="114"/>
      <c r="AR28" s="114"/>
      <c r="AS28" s="114"/>
      <c r="AT28" s="114"/>
      <c r="AU28" s="115"/>
      <c r="AV28" s="115"/>
      <c r="AW28" s="115"/>
      <c r="AX28" s="112"/>
    </row>
    <row r="29" spans="1:50">
      <c r="A29" s="115"/>
      <c r="B29" s="1107" t="s">
        <v>319</v>
      </c>
      <c r="C29" s="1108"/>
      <c r="D29" s="1108"/>
      <c r="E29" s="1108"/>
      <c r="F29" s="1108"/>
      <c r="G29" s="1108"/>
      <c r="H29" s="1108"/>
      <c r="I29" s="1108"/>
      <c r="J29" s="1108"/>
      <c r="K29" s="1108"/>
      <c r="L29" s="1109"/>
      <c r="M29" s="1090"/>
      <c r="N29" s="1621"/>
      <c r="O29" s="1623" t="s">
        <v>575</v>
      </c>
      <c r="P29" s="1360"/>
      <c r="Q29" s="1360"/>
      <c r="R29" s="1360"/>
      <c r="S29" s="1360"/>
      <c r="T29" s="1360"/>
      <c r="U29" s="1360"/>
      <c r="V29" s="1360"/>
      <c r="W29" s="1360"/>
      <c r="X29" s="1361"/>
      <c r="Y29" s="1090"/>
      <c r="Z29" s="1621"/>
      <c r="AA29" s="1623" t="s">
        <v>305</v>
      </c>
      <c r="AB29" s="1360"/>
      <c r="AC29" s="1360"/>
      <c r="AD29" s="1360"/>
      <c r="AE29" s="1360"/>
      <c r="AF29" s="1360"/>
      <c r="AG29" s="1360"/>
      <c r="AH29" s="1360"/>
      <c r="AI29" s="1360"/>
      <c r="AJ29" s="1360"/>
      <c r="AK29" s="1090"/>
      <c r="AL29" s="1621"/>
      <c r="AM29" s="1360" t="s">
        <v>320</v>
      </c>
      <c r="AN29" s="1360"/>
      <c r="AO29" s="1360"/>
      <c r="AP29" s="1360"/>
      <c r="AQ29" s="1360"/>
      <c r="AR29" s="1360"/>
      <c r="AS29" s="1360"/>
      <c r="AT29" s="1360"/>
      <c r="AU29" s="1360"/>
      <c r="AV29" s="1361"/>
      <c r="AW29" s="115"/>
      <c r="AX29" s="115"/>
    </row>
    <row r="30" spans="1:50">
      <c r="A30" s="115"/>
      <c r="B30" s="1086"/>
      <c r="C30" s="1087"/>
      <c r="D30" s="1087"/>
      <c r="E30" s="1087"/>
      <c r="F30" s="1087"/>
      <c r="G30" s="1087"/>
      <c r="H30" s="1087"/>
      <c r="I30" s="1087"/>
      <c r="J30" s="1087"/>
      <c r="K30" s="1087"/>
      <c r="L30" s="1111"/>
      <c r="M30" s="1093"/>
      <c r="N30" s="1622"/>
      <c r="O30" s="1624"/>
      <c r="P30" s="1363"/>
      <c r="Q30" s="1363"/>
      <c r="R30" s="1363"/>
      <c r="S30" s="1363"/>
      <c r="T30" s="1363"/>
      <c r="U30" s="1363"/>
      <c r="V30" s="1363"/>
      <c r="W30" s="1363"/>
      <c r="X30" s="1364"/>
      <c r="Y30" s="1093"/>
      <c r="Z30" s="1622"/>
      <c r="AA30" s="1624"/>
      <c r="AB30" s="1363"/>
      <c r="AC30" s="1363"/>
      <c r="AD30" s="1363"/>
      <c r="AE30" s="1363"/>
      <c r="AF30" s="1363"/>
      <c r="AG30" s="1363"/>
      <c r="AH30" s="1363"/>
      <c r="AI30" s="1363"/>
      <c r="AJ30" s="1363"/>
      <c r="AK30" s="1093"/>
      <c r="AL30" s="1622"/>
      <c r="AM30" s="1363"/>
      <c r="AN30" s="1363"/>
      <c r="AO30" s="1363"/>
      <c r="AP30" s="1363"/>
      <c r="AQ30" s="1363"/>
      <c r="AR30" s="1363"/>
      <c r="AS30" s="1363"/>
      <c r="AT30" s="1363"/>
      <c r="AU30" s="1363"/>
      <c r="AV30" s="1364"/>
      <c r="AW30" s="115"/>
      <c r="AX30" s="115"/>
    </row>
    <row r="31" spans="1:50" ht="13.5" customHeight="1">
      <c r="A31" s="115"/>
      <c r="B31" s="1086"/>
      <c r="C31" s="1087"/>
      <c r="D31" s="1087"/>
      <c r="E31" s="1087"/>
      <c r="F31" s="1087"/>
      <c r="G31" s="1087"/>
      <c r="H31" s="1087"/>
      <c r="I31" s="1087"/>
      <c r="J31" s="1087"/>
      <c r="K31" s="1087"/>
      <c r="L31" s="1111"/>
      <c r="M31" s="1090"/>
      <c r="N31" s="1621"/>
      <c r="O31" s="1623" t="s">
        <v>321</v>
      </c>
      <c r="P31" s="1360"/>
      <c r="Q31" s="1360"/>
      <c r="R31" s="1360"/>
      <c r="S31" s="1360"/>
      <c r="T31" s="1360"/>
      <c r="U31" s="1360"/>
      <c r="V31" s="1360"/>
      <c r="W31" s="1360"/>
      <c r="X31" s="1361"/>
      <c r="Y31" s="1090"/>
      <c r="Z31" s="1621"/>
      <c r="AA31" s="1623" t="s">
        <v>278</v>
      </c>
      <c r="AB31" s="1360"/>
      <c r="AC31" s="1360"/>
      <c r="AD31" s="1138" t="s">
        <v>341</v>
      </c>
      <c r="AE31" s="1102"/>
      <c r="AF31" s="1102"/>
      <c r="AG31" s="1102"/>
      <c r="AH31" s="1102"/>
      <c r="AI31" s="1102"/>
      <c r="AJ31" s="1102"/>
      <c r="AK31" s="1102"/>
      <c r="AL31" s="1102"/>
      <c r="AM31" s="1102"/>
      <c r="AN31" s="1102"/>
      <c r="AO31" s="1102"/>
      <c r="AP31" s="1102"/>
      <c r="AQ31" s="1102"/>
      <c r="AR31" s="1102"/>
      <c r="AS31" s="1102"/>
      <c r="AT31" s="1102"/>
      <c r="AU31" s="1102"/>
      <c r="AV31" s="1195" t="s">
        <v>307</v>
      </c>
      <c r="AW31" s="115"/>
      <c r="AX31" s="115"/>
    </row>
    <row r="32" spans="1:50">
      <c r="A32" s="115"/>
      <c r="B32" s="1088"/>
      <c r="C32" s="1089"/>
      <c r="D32" s="1089"/>
      <c r="E32" s="1089"/>
      <c r="F32" s="1089"/>
      <c r="G32" s="1089"/>
      <c r="H32" s="1089"/>
      <c r="I32" s="1089"/>
      <c r="J32" s="1089"/>
      <c r="K32" s="1089"/>
      <c r="L32" s="1110"/>
      <c r="M32" s="1093"/>
      <c r="N32" s="1622"/>
      <c r="O32" s="1624"/>
      <c r="P32" s="1363"/>
      <c r="Q32" s="1363"/>
      <c r="R32" s="1363"/>
      <c r="S32" s="1363"/>
      <c r="T32" s="1363"/>
      <c r="U32" s="1363"/>
      <c r="V32" s="1363"/>
      <c r="W32" s="1363"/>
      <c r="X32" s="1364"/>
      <c r="Y32" s="1093"/>
      <c r="Z32" s="1622"/>
      <c r="AA32" s="1624"/>
      <c r="AB32" s="1363"/>
      <c r="AC32" s="1363"/>
      <c r="AD32" s="1627"/>
      <c r="AE32" s="1105"/>
      <c r="AF32" s="1105"/>
      <c r="AG32" s="1105"/>
      <c r="AH32" s="1105"/>
      <c r="AI32" s="1105"/>
      <c r="AJ32" s="1105"/>
      <c r="AK32" s="1105"/>
      <c r="AL32" s="1105"/>
      <c r="AM32" s="1105"/>
      <c r="AN32" s="1105"/>
      <c r="AO32" s="1105"/>
      <c r="AP32" s="1105"/>
      <c r="AQ32" s="1105"/>
      <c r="AR32" s="1105"/>
      <c r="AS32" s="1105"/>
      <c r="AT32" s="1105"/>
      <c r="AU32" s="1105"/>
      <c r="AV32" s="1227"/>
      <c r="AW32" s="115"/>
      <c r="AX32" s="115"/>
    </row>
    <row r="33" spans="1:50">
      <c r="A33" s="115"/>
      <c r="B33" s="1107" t="s">
        <v>322</v>
      </c>
      <c r="C33" s="1108"/>
      <c r="D33" s="1108"/>
      <c r="E33" s="1108"/>
      <c r="F33" s="1108"/>
      <c r="G33" s="1108"/>
      <c r="H33" s="1108"/>
      <c r="I33" s="1108"/>
      <c r="J33" s="1108"/>
      <c r="K33" s="1108"/>
      <c r="L33" s="1108"/>
      <c r="M33" s="1107" t="s">
        <v>647</v>
      </c>
      <c r="N33" s="1108"/>
      <c r="O33" s="1108"/>
      <c r="P33" s="1108"/>
      <c r="Q33" s="1109"/>
      <c r="R33" s="1112"/>
      <c r="S33" s="1112"/>
      <c r="T33" s="1113"/>
      <c r="U33" s="1082" t="s">
        <v>244</v>
      </c>
      <c r="V33" s="1083"/>
      <c r="W33" s="1107" t="s">
        <v>646</v>
      </c>
      <c r="X33" s="1108"/>
      <c r="Y33" s="1108"/>
      <c r="Z33" s="1108"/>
      <c r="AA33" s="1109"/>
      <c r="AB33" s="1112"/>
      <c r="AC33" s="1112"/>
      <c r="AD33" s="1113"/>
      <c r="AE33" s="1082" t="s">
        <v>244</v>
      </c>
      <c r="AF33" s="1083"/>
      <c r="AG33" s="115"/>
      <c r="AH33" s="115"/>
      <c r="AI33" s="115"/>
      <c r="AJ33" s="115"/>
      <c r="AK33" s="115"/>
      <c r="AL33" s="115"/>
      <c r="AM33" s="115"/>
      <c r="AN33" s="115"/>
      <c r="AO33" s="115"/>
      <c r="AP33" s="115"/>
      <c r="AQ33" s="115"/>
      <c r="AR33" s="115"/>
      <c r="AS33" s="115"/>
      <c r="AT33" s="115"/>
      <c r="AU33" s="115"/>
      <c r="AV33" s="115"/>
      <c r="AW33" s="115"/>
      <c r="AX33" s="115"/>
    </row>
    <row r="34" spans="1:50">
      <c r="A34" s="115"/>
      <c r="B34" s="1088"/>
      <c r="C34" s="1089"/>
      <c r="D34" s="1089"/>
      <c r="E34" s="1089"/>
      <c r="F34" s="1089"/>
      <c r="G34" s="1089"/>
      <c r="H34" s="1089"/>
      <c r="I34" s="1089"/>
      <c r="J34" s="1089"/>
      <c r="K34" s="1089"/>
      <c r="L34" s="1089"/>
      <c r="M34" s="1088"/>
      <c r="N34" s="1089"/>
      <c r="O34" s="1089"/>
      <c r="P34" s="1089"/>
      <c r="Q34" s="1110"/>
      <c r="R34" s="1112"/>
      <c r="S34" s="1112"/>
      <c r="T34" s="1113"/>
      <c r="U34" s="1082"/>
      <c r="V34" s="1083"/>
      <c r="W34" s="1088"/>
      <c r="X34" s="1089"/>
      <c r="Y34" s="1089"/>
      <c r="Z34" s="1089"/>
      <c r="AA34" s="1110"/>
      <c r="AB34" s="1112"/>
      <c r="AC34" s="1112"/>
      <c r="AD34" s="1113"/>
      <c r="AE34" s="1082"/>
      <c r="AF34" s="1083"/>
      <c r="AG34" s="115"/>
      <c r="AH34" s="115"/>
      <c r="AI34" s="115"/>
      <c r="AJ34" s="115"/>
      <c r="AK34" s="115"/>
      <c r="AL34" s="115"/>
      <c r="AM34" s="115"/>
      <c r="AN34" s="115"/>
      <c r="AO34" s="115"/>
      <c r="AP34" s="115"/>
      <c r="AQ34" s="115"/>
      <c r="AR34" s="115"/>
      <c r="AS34" s="115"/>
      <c r="AT34" s="115"/>
      <c r="AU34" s="115"/>
      <c r="AV34" s="115"/>
      <c r="AW34" s="115"/>
      <c r="AX34" s="115"/>
    </row>
    <row r="35" spans="1:50">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row>
    <row r="36" spans="1:50" s="113" customFormat="1" ht="11.25" customHeight="1">
      <c r="A36" s="1192" t="s">
        <v>611</v>
      </c>
      <c r="B36" s="1192"/>
      <c r="C36" s="1192"/>
      <c r="D36" s="1192"/>
      <c r="E36" s="1192"/>
      <c r="F36" s="1192"/>
      <c r="G36" s="1192"/>
      <c r="H36" s="1192"/>
      <c r="I36" s="1192"/>
      <c r="J36" s="1192"/>
      <c r="K36" s="1192"/>
      <c r="L36" s="1192"/>
      <c r="M36" s="1192"/>
      <c r="N36" s="1192"/>
      <c r="O36" s="1192"/>
      <c r="P36" s="1192"/>
      <c r="Q36" s="1192"/>
      <c r="R36" s="1192"/>
      <c r="S36" s="1192"/>
      <c r="T36" s="1192"/>
      <c r="U36" s="1192"/>
      <c r="V36" s="1192"/>
      <c r="W36" s="1192"/>
      <c r="X36" s="1192"/>
      <c r="Y36" s="1192"/>
      <c r="Z36" s="1192"/>
      <c r="AA36" s="1192"/>
      <c r="AB36" s="119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row>
    <row r="37" spans="1:50" s="113" customFormat="1" ht="11.25" customHeight="1">
      <c r="A37" s="1192"/>
      <c r="B37" s="1192"/>
      <c r="C37" s="1192"/>
      <c r="D37" s="1192"/>
      <c r="E37" s="1192"/>
      <c r="F37" s="1192"/>
      <c r="G37" s="1192"/>
      <c r="H37" s="1192"/>
      <c r="I37" s="1192"/>
      <c r="J37" s="1192"/>
      <c r="K37" s="1192"/>
      <c r="L37" s="1192"/>
      <c r="M37" s="1192"/>
      <c r="N37" s="1192"/>
      <c r="O37" s="1192"/>
      <c r="P37" s="1192"/>
      <c r="Q37" s="1192"/>
      <c r="R37" s="1192"/>
      <c r="S37" s="1192"/>
      <c r="T37" s="1192"/>
      <c r="U37" s="1192"/>
      <c r="V37" s="1192"/>
      <c r="W37" s="1192"/>
      <c r="X37" s="1192"/>
      <c r="Y37" s="1192"/>
      <c r="Z37" s="1192"/>
      <c r="AA37" s="1192"/>
      <c r="AB37" s="1192"/>
      <c r="AC37" s="112"/>
      <c r="AD37" s="112"/>
      <c r="AE37" s="112"/>
      <c r="AF37" s="112"/>
      <c r="AG37" s="112"/>
      <c r="AH37" s="112"/>
      <c r="AI37" s="112"/>
      <c r="AJ37" s="112"/>
      <c r="AK37" s="112" t="s">
        <v>470</v>
      </c>
      <c r="AL37" s="1116" t="s">
        <v>471</v>
      </c>
      <c r="AM37" s="1116"/>
      <c r="AN37" s="1116"/>
      <c r="AO37" s="1116"/>
      <c r="AP37" s="1116"/>
      <c r="AQ37" s="1116"/>
      <c r="AR37" s="1116"/>
      <c r="AS37" s="1116"/>
      <c r="AT37" s="1116"/>
      <c r="AU37" s="1116"/>
      <c r="AV37" s="1116"/>
      <c r="AW37" s="1116"/>
      <c r="AX37" s="112" t="s">
        <v>307</v>
      </c>
    </row>
    <row r="38" spans="1:50" s="113" customFormat="1" ht="11.25" customHeight="1">
      <c r="A38" s="112"/>
      <c r="B38" s="1115" t="s">
        <v>286</v>
      </c>
      <c r="C38" s="1115"/>
      <c r="D38" s="1115"/>
      <c r="E38" s="1115"/>
      <c r="F38" s="1115"/>
      <c r="G38" s="1115"/>
      <c r="H38" s="1115"/>
      <c r="I38" s="1115"/>
      <c r="J38" s="1115"/>
      <c r="K38" s="1115"/>
      <c r="L38" s="1115"/>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15"/>
      <c r="AJ38" s="1115"/>
      <c r="AK38" s="112"/>
      <c r="AL38" s="112"/>
      <c r="AM38" s="112"/>
      <c r="AN38" s="112"/>
      <c r="AO38" s="112"/>
      <c r="AP38" s="112"/>
      <c r="AQ38" s="112"/>
      <c r="AR38" s="112"/>
      <c r="AS38" s="112"/>
      <c r="AT38" s="112"/>
      <c r="AU38" s="112"/>
      <c r="AV38" s="112"/>
      <c r="AW38" s="112"/>
      <c r="AX38" s="112"/>
    </row>
    <row r="39" spans="1:50" s="113" customFormat="1" ht="11.25" customHeight="1">
      <c r="A39" s="112"/>
      <c r="B39" s="1115"/>
      <c r="C39" s="1115"/>
      <c r="D39" s="1115"/>
      <c r="E39" s="1115"/>
      <c r="F39" s="1115"/>
      <c r="G39" s="1115"/>
      <c r="H39" s="1115"/>
      <c r="I39" s="1115"/>
      <c r="J39" s="1115"/>
      <c r="K39" s="1115"/>
      <c r="L39" s="1115"/>
      <c r="M39" s="1115"/>
      <c r="N39" s="1115"/>
      <c r="O39" s="1115"/>
      <c r="P39" s="1115"/>
      <c r="Q39" s="1115"/>
      <c r="R39" s="1115"/>
      <c r="S39" s="1115"/>
      <c r="T39" s="1115"/>
      <c r="U39" s="1115"/>
      <c r="V39" s="1115"/>
      <c r="W39" s="1115"/>
      <c r="X39" s="1115"/>
      <c r="Y39" s="1115"/>
      <c r="Z39" s="1115"/>
      <c r="AA39" s="1115"/>
      <c r="AB39" s="1115"/>
      <c r="AC39" s="1115"/>
      <c r="AD39" s="1115"/>
      <c r="AE39" s="1115"/>
      <c r="AF39" s="1115"/>
      <c r="AG39" s="1115"/>
      <c r="AH39" s="1115"/>
      <c r="AI39" s="1115"/>
      <c r="AJ39" s="1115"/>
      <c r="AK39" s="114"/>
      <c r="AL39" s="114"/>
      <c r="AM39" s="114"/>
      <c r="AN39" s="114"/>
      <c r="AO39" s="114"/>
      <c r="AP39" s="114"/>
      <c r="AQ39" s="114"/>
      <c r="AR39" s="114"/>
      <c r="AS39" s="114"/>
      <c r="AT39" s="114"/>
      <c r="AU39" s="115"/>
      <c r="AV39" s="115"/>
      <c r="AW39" s="115"/>
      <c r="AX39" s="112"/>
    </row>
    <row r="40" spans="1:50">
      <c r="A40" s="116"/>
      <c r="B40" s="1107" t="s">
        <v>287</v>
      </c>
      <c r="C40" s="1108"/>
      <c r="D40" s="1108"/>
      <c r="E40" s="1108"/>
      <c r="F40" s="1108"/>
      <c r="G40" s="1108"/>
      <c r="H40" s="1108"/>
      <c r="I40" s="1108"/>
      <c r="J40" s="1108"/>
      <c r="K40" s="1108"/>
      <c r="L40" s="1108"/>
      <c r="M40" s="1107" t="s">
        <v>647</v>
      </c>
      <c r="N40" s="1108"/>
      <c r="O40" s="1108"/>
      <c r="P40" s="1108"/>
      <c r="Q40" s="1109"/>
      <c r="R40" s="1112"/>
      <c r="S40" s="1112"/>
      <c r="T40" s="1113"/>
      <c r="U40" s="1082" t="s">
        <v>244</v>
      </c>
      <c r="V40" s="1083"/>
      <c r="W40" s="1107" t="s">
        <v>646</v>
      </c>
      <c r="X40" s="1108"/>
      <c r="Y40" s="1108"/>
      <c r="Z40" s="1108"/>
      <c r="AA40" s="1109"/>
      <c r="AB40" s="1112"/>
      <c r="AC40" s="1112"/>
      <c r="AD40" s="1113"/>
      <c r="AE40" s="1082" t="s">
        <v>244</v>
      </c>
      <c r="AF40" s="1083"/>
      <c r="AG40" s="115"/>
      <c r="AH40" s="115"/>
      <c r="AI40" s="115"/>
      <c r="AJ40" s="115"/>
      <c r="AK40" s="115"/>
      <c r="AL40" s="115"/>
      <c r="AM40" s="115"/>
      <c r="AN40" s="115"/>
      <c r="AO40" s="115"/>
      <c r="AP40" s="115"/>
      <c r="AQ40" s="115"/>
      <c r="AR40" s="115"/>
      <c r="AS40" s="115"/>
      <c r="AT40" s="115"/>
      <c r="AU40" s="115"/>
      <c r="AV40" s="115"/>
      <c r="AW40" s="115"/>
      <c r="AX40" s="115"/>
    </row>
    <row r="41" spans="1:50">
      <c r="A41" s="116"/>
      <c r="B41" s="1088"/>
      <c r="C41" s="1089"/>
      <c r="D41" s="1089"/>
      <c r="E41" s="1089"/>
      <c r="F41" s="1089"/>
      <c r="G41" s="1089"/>
      <c r="H41" s="1089"/>
      <c r="I41" s="1089"/>
      <c r="J41" s="1089"/>
      <c r="K41" s="1089"/>
      <c r="L41" s="1089"/>
      <c r="M41" s="1088"/>
      <c r="N41" s="1089"/>
      <c r="O41" s="1089"/>
      <c r="P41" s="1089"/>
      <c r="Q41" s="1110"/>
      <c r="R41" s="1114"/>
      <c r="S41" s="1114"/>
      <c r="T41" s="1101"/>
      <c r="U41" s="1084"/>
      <c r="V41" s="1085"/>
      <c r="W41" s="1088"/>
      <c r="X41" s="1089"/>
      <c r="Y41" s="1089"/>
      <c r="Z41" s="1089"/>
      <c r="AA41" s="1110"/>
      <c r="AB41" s="1114"/>
      <c r="AC41" s="1114"/>
      <c r="AD41" s="1101"/>
      <c r="AE41" s="1084"/>
      <c r="AF41" s="1085"/>
      <c r="AG41" s="115"/>
      <c r="AH41" s="115"/>
      <c r="AI41" s="115"/>
      <c r="AJ41" s="115"/>
      <c r="AK41" s="115"/>
      <c r="AL41" s="115"/>
      <c r="AM41" s="115"/>
      <c r="AN41" s="115"/>
      <c r="AO41" s="115"/>
      <c r="AP41" s="115"/>
      <c r="AQ41" s="115"/>
      <c r="AR41" s="115"/>
      <c r="AS41" s="115"/>
      <c r="AT41" s="115"/>
      <c r="AU41" s="115"/>
      <c r="AV41" s="115"/>
      <c r="AW41" s="115"/>
      <c r="AX41" s="115"/>
    </row>
    <row r="42" spans="1:50">
      <c r="A42" s="115"/>
      <c r="B42" s="1107" t="s">
        <v>288</v>
      </c>
      <c r="C42" s="1108"/>
      <c r="D42" s="1108"/>
      <c r="E42" s="1108"/>
      <c r="F42" s="1108"/>
      <c r="G42" s="1108"/>
      <c r="H42" s="1108"/>
      <c r="I42" s="1108"/>
      <c r="J42" s="1108"/>
      <c r="K42" s="1108"/>
      <c r="L42" s="1108"/>
      <c r="M42" s="1107" t="s">
        <v>647</v>
      </c>
      <c r="N42" s="1108"/>
      <c r="O42" s="1108"/>
      <c r="P42" s="1108"/>
      <c r="Q42" s="1109"/>
      <c r="R42" s="1112"/>
      <c r="S42" s="1112"/>
      <c r="T42" s="1113"/>
      <c r="U42" s="1082" t="s">
        <v>244</v>
      </c>
      <c r="V42" s="1083"/>
      <c r="W42" s="1107" t="s">
        <v>646</v>
      </c>
      <c r="X42" s="1108"/>
      <c r="Y42" s="1108"/>
      <c r="Z42" s="1108"/>
      <c r="AA42" s="1109"/>
      <c r="AB42" s="1112"/>
      <c r="AC42" s="1112"/>
      <c r="AD42" s="1113"/>
      <c r="AE42" s="1082" t="s">
        <v>244</v>
      </c>
      <c r="AF42" s="1329"/>
      <c r="AG42" s="1603" t="s">
        <v>289</v>
      </c>
      <c r="AH42" s="1604"/>
      <c r="AI42" s="1604"/>
      <c r="AJ42" s="1604"/>
      <c r="AK42" s="1605"/>
      <c r="AL42" s="1609"/>
      <c r="AM42" s="1610"/>
      <c r="AN42" s="1611"/>
      <c r="AO42" s="1082" t="s">
        <v>244</v>
      </c>
      <c r="AP42" s="1083"/>
      <c r="AQ42" s="115"/>
      <c r="AR42" s="115"/>
      <c r="AS42" s="115"/>
      <c r="AT42" s="115"/>
      <c r="AU42" s="115"/>
      <c r="AV42" s="115"/>
      <c r="AW42" s="115"/>
      <c r="AX42" s="115"/>
    </row>
    <row r="43" spans="1:50">
      <c r="A43" s="115"/>
      <c r="B43" s="1088"/>
      <c r="C43" s="1089"/>
      <c r="D43" s="1089"/>
      <c r="E43" s="1089"/>
      <c r="F43" s="1089"/>
      <c r="G43" s="1089"/>
      <c r="H43" s="1089"/>
      <c r="I43" s="1089"/>
      <c r="J43" s="1089"/>
      <c r="K43" s="1089"/>
      <c r="L43" s="1089"/>
      <c r="M43" s="1088"/>
      <c r="N43" s="1089"/>
      <c r="O43" s="1089"/>
      <c r="P43" s="1089"/>
      <c r="Q43" s="1110"/>
      <c r="R43" s="1114"/>
      <c r="S43" s="1114"/>
      <c r="T43" s="1101"/>
      <c r="U43" s="1084"/>
      <c r="V43" s="1085"/>
      <c r="W43" s="1088"/>
      <c r="X43" s="1089"/>
      <c r="Y43" s="1089"/>
      <c r="Z43" s="1089"/>
      <c r="AA43" s="1110"/>
      <c r="AB43" s="1114"/>
      <c r="AC43" s="1114"/>
      <c r="AD43" s="1101"/>
      <c r="AE43" s="1084"/>
      <c r="AF43" s="1573"/>
      <c r="AG43" s="1606"/>
      <c r="AH43" s="1607"/>
      <c r="AI43" s="1607"/>
      <c r="AJ43" s="1607"/>
      <c r="AK43" s="1608"/>
      <c r="AL43" s="1609"/>
      <c r="AM43" s="1610"/>
      <c r="AN43" s="1611"/>
      <c r="AO43" s="1084"/>
      <c r="AP43" s="1085"/>
      <c r="AQ43" s="115"/>
      <c r="AR43" s="115"/>
      <c r="AS43" s="115"/>
      <c r="AT43" s="115"/>
      <c r="AU43" s="115"/>
      <c r="AV43" s="115"/>
      <c r="AW43" s="115"/>
      <c r="AX43" s="115"/>
    </row>
    <row r="44" spans="1:50">
      <c r="A44" s="115"/>
      <c r="B44" s="1242" t="s">
        <v>290</v>
      </c>
      <c r="C44" s="1100"/>
      <c r="D44" s="1100"/>
      <c r="E44" s="1100"/>
      <c r="F44" s="1100"/>
      <c r="G44" s="1100"/>
      <c r="H44" s="1100"/>
      <c r="I44" s="1100"/>
      <c r="J44" s="1100"/>
      <c r="K44" s="1100"/>
      <c r="L44" s="1100"/>
      <c r="M44" s="1612"/>
      <c r="N44" s="1613"/>
      <c r="O44" s="1613"/>
      <c r="P44" s="1613"/>
      <c r="Q44" s="1613"/>
      <c r="R44" s="1613"/>
      <c r="S44" s="1613"/>
      <c r="T44" s="1613"/>
      <c r="U44" s="1613"/>
      <c r="V44" s="1613"/>
      <c r="W44" s="1613"/>
      <c r="X44" s="1613"/>
      <c r="Y44" s="1613"/>
      <c r="Z44" s="1613"/>
      <c r="AA44" s="1613"/>
      <c r="AB44" s="1613"/>
      <c r="AC44" s="1613"/>
      <c r="AD44" s="1613"/>
      <c r="AE44" s="1613"/>
      <c r="AF44" s="1613"/>
      <c r="AG44" s="1613"/>
      <c r="AH44" s="1613"/>
      <c r="AI44" s="1613"/>
      <c r="AJ44" s="1613"/>
      <c r="AK44" s="1613"/>
      <c r="AL44" s="1613"/>
      <c r="AM44" s="1613"/>
      <c r="AN44" s="1613"/>
      <c r="AO44" s="1613"/>
      <c r="AP44" s="1613"/>
      <c r="AQ44" s="1613"/>
      <c r="AR44" s="1613"/>
      <c r="AS44" s="1613"/>
      <c r="AT44" s="1613"/>
      <c r="AU44" s="1613"/>
      <c r="AV44" s="1613"/>
      <c r="AW44" s="1614"/>
      <c r="AX44" s="115"/>
    </row>
    <row r="45" spans="1:50">
      <c r="A45" s="115"/>
      <c r="B45" s="1100"/>
      <c r="C45" s="1100"/>
      <c r="D45" s="1100"/>
      <c r="E45" s="1100"/>
      <c r="F45" s="1100"/>
      <c r="G45" s="1100"/>
      <c r="H45" s="1100"/>
      <c r="I45" s="1100"/>
      <c r="J45" s="1100"/>
      <c r="K45" s="1100"/>
      <c r="L45" s="1100"/>
      <c r="M45" s="1615"/>
      <c r="N45" s="1616"/>
      <c r="O45" s="1616"/>
      <c r="P45" s="1616"/>
      <c r="Q45" s="1616"/>
      <c r="R45" s="1616"/>
      <c r="S45" s="1616"/>
      <c r="T45" s="1616"/>
      <c r="U45" s="1616"/>
      <c r="V45" s="1616"/>
      <c r="W45" s="1616"/>
      <c r="X45" s="1616"/>
      <c r="Y45" s="1616"/>
      <c r="Z45" s="1616"/>
      <c r="AA45" s="1616"/>
      <c r="AB45" s="1616"/>
      <c r="AC45" s="1616"/>
      <c r="AD45" s="1616"/>
      <c r="AE45" s="1616"/>
      <c r="AF45" s="1616"/>
      <c r="AG45" s="1616"/>
      <c r="AH45" s="1616"/>
      <c r="AI45" s="1616"/>
      <c r="AJ45" s="1616"/>
      <c r="AK45" s="1616"/>
      <c r="AL45" s="1616"/>
      <c r="AM45" s="1616"/>
      <c r="AN45" s="1616"/>
      <c r="AO45" s="1616"/>
      <c r="AP45" s="1616"/>
      <c r="AQ45" s="1616"/>
      <c r="AR45" s="1616"/>
      <c r="AS45" s="1616"/>
      <c r="AT45" s="1616"/>
      <c r="AU45" s="1616"/>
      <c r="AV45" s="1616"/>
      <c r="AW45" s="1617"/>
      <c r="AX45" s="115"/>
    </row>
    <row r="46" spans="1:50">
      <c r="A46" s="115"/>
      <c r="B46" s="1100"/>
      <c r="C46" s="1100"/>
      <c r="D46" s="1100"/>
      <c r="E46" s="1100"/>
      <c r="F46" s="1100"/>
      <c r="G46" s="1100"/>
      <c r="H46" s="1100"/>
      <c r="I46" s="1100"/>
      <c r="J46" s="1100"/>
      <c r="K46" s="1100"/>
      <c r="L46" s="1100"/>
      <c r="M46" s="1615"/>
      <c r="N46" s="1616"/>
      <c r="O46" s="1616"/>
      <c r="P46" s="1616"/>
      <c r="Q46" s="1616"/>
      <c r="R46" s="1616"/>
      <c r="S46" s="1616"/>
      <c r="T46" s="1616"/>
      <c r="U46" s="1616"/>
      <c r="V46" s="1616"/>
      <c r="W46" s="1616"/>
      <c r="X46" s="1616"/>
      <c r="Y46" s="1616"/>
      <c r="Z46" s="1616"/>
      <c r="AA46" s="1616"/>
      <c r="AB46" s="1616"/>
      <c r="AC46" s="1616"/>
      <c r="AD46" s="1616"/>
      <c r="AE46" s="1616"/>
      <c r="AF46" s="1616"/>
      <c r="AG46" s="1616"/>
      <c r="AH46" s="1616"/>
      <c r="AI46" s="1616"/>
      <c r="AJ46" s="1616"/>
      <c r="AK46" s="1616"/>
      <c r="AL46" s="1616"/>
      <c r="AM46" s="1616"/>
      <c r="AN46" s="1616"/>
      <c r="AO46" s="1616"/>
      <c r="AP46" s="1616"/>
      <c r="AQ46" s="1616"/>
      <c r="AR46" s="1616"/>
      <c r="AS46" s="1616"/>
      <c r="AT46" s="1616"/>
      <c r="AU46" s="1616"/>
      <c r="AV46" s="1616"/>
      <c r="AW46" s="1617"/>
      <c r="AX46" s="115"/>
    </row>
    <row r="47" spans="1:50">
      <c r="A47" s="115"/>
      <c r="B47" s="1100"/>
      <c r="C47" s="1100"/>
      <c r="D47" s="1100"/>
      <c r="E47" s="1100"/>
      <c r="F47" s="1100"/>
      <c r="G47" s="1100"/>
      <c r="H47" s="1100"/>
      <c r="I47" s="1100"/>
      <c r="J47" s="1100"/>
      <c r="K47" s="1100"/>
      <c r="L47" s="1100"/>
      <c r="M47" s="1618"/>
      <c r="N47" s="1619"/>
      <c r="O47" s="1619"/>
      <c r="P47" s="1619"/>
      <c r="Q47" s="1619"/>
      <c r="R47" s="1619"/>
      <c r="S47" s="1619"/>
      <c r="T47" s="1619"/>
      <c r="U47" s="1619"/>
      <c r="V47" s="1619"/>
      <c r="W47" s="1619"/>
      <c r="X47" s="1619"/>
      <c r="Y47" s="1619"/>
      <c r="Z47" s="1619"/>
      <c r="AA47" s="1619"/>
      <c r="AB47" s="1619"/>
      <c r="AC47" s="1619"/>
      <c r="AD47" s="1619"/>
      <c r="AE47" s="1619"/>
      <c r="AF47" s="1619"/>
      <c r="AG47" s="1619"/>
      <c r="AH47" s="1619"/>
      <c r="AI47" s="1619"/>
      <c r="AJ47" s="1619"/>
      <c r="AK47" s="1619"/>
      <c r="AL47" s="1619"/>
      <c r="AM47" s="1619"/>
      <c r="AN47" s="1619"/>
      <c r="AO47" s="1619"/>
      <c r="AP47" s="1619"/>
      <c r="AQ47" s="1619"/>
      <c r="AR47" s="1619"/>
      <c r="AS47" s="1619"/>
      <c r="AT47" s="1619"/>
      <c r="AU47" s="1619"/>
      <c r="AV47" s="1619"/>
      <c r="AW47" s="1620"/>
      <c r="AX47" s="115"/>
    </row>
    <row r="48" spans="1:50">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row>
    <row r="49" spans="1:50" s="113" customFormat="1" ht="11.25" customHeight="1">
      <c r="A49" s="112"/>
      <c r="B49" s="1115" t="s">
        <v>593</v>
      </c>
      <c r="C49" s="1115"/>
      <c r="D49" s="1115"/>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c r="AA49" s="1115"/>
      <c r="AB49" s="1115"/>
      <c r="AC49" s="1115"/>
      <c r="AD49" s="1115"/>
      <c r="AE49" s="1115"/>
      <c r="AF49" s="1115"/>
      <c r="AG49" s="1115"/>
      <c r="AH49" s="1115"/>
      <c r="AI49" s="1115"/>
      <c r="AJ49" s="1115"/>
      <c r="AK49" s="112"/>
      <c r="AL49" s="112"/>
      <c r="AM49" s="112"/>
      <c r="AN49" s="112"/>
      <c r="AO49" s="112"/>
      <c r="AP49" s="112"/>
      <c r="AQ49" s="112"/>
      <c r="AR49" s="112"/>
      <c r="AS49" s="112"/>
      <c r="AT49" s="112"/>
      <c r="AU49" s="112"/>
      <c r="AV49" s="112"/>
      <c r="AW49" s="112"/>
      <c r="AX49" s="112"/>
    </row>
    <row r="50" spans="1:50" s="113" customFormat="1" ht="11.25" customHeight="1">
      <c r="A50" s="112"/>
      <c r="B50" s="1115"/>
      <c r="C50" s="1115"/>
      <c r="D50" s="1115"/>
      <c r="E50" s="1115"/>
      <c r="F50" s="1115"/>
      <c r="G50" s="1115"/>
      <c r="H50" s="1115"/>
      <c r="I50" s="1115"/>
      <c r="J50" s="1115"/>
      <c r="K50" s="1115"/>
      <c r="L50" s="1115"/>
      <c r="M50" s="1115"/>
      <c r="N50" s="1115"/>
      <c r="O50" s="1115"/>
      <c r="P50" s="1115"/>
      <c r="Q50" s="1115"/>
      <c r="R50" s="1115"/>
      <c r="S50" s="1115"/>
      <c r="T50" s="1115"/>
      <c r="U50" s="1115"/>
      <c r="V50" s="1115"/>
      <c r="W50" s="1115"/>
      <c r="X50" s="1115"/>
      <c r="Y50" s="1115"/>
      <c r="Z50" s="1115"/>
      <c r="AA50" s="1115"/>
      <c r="AB50" s="1115"/>
      <c r="AC50" s="1115"/>
      <c r="AD50" s="1115"/>
      <c r="AE50" s="1115"/>
      <c r="AF50" s="1115"/>
      <c r="AG50" s="1115"/>
      <c r="AH50" s="1115"/>
      <c r="AI50" s="1115"/>
      <c r="AJ50" s="1115"/>
      <c r="AK50" s="114"/>
      <c r="AL50" s="114"/>
      <c r="AM50" s="114"/>
      <c r="AN50" s="114"/>
      <c r="AO50" s="114"/>
      <c r="AP50" s="114"/>
      <c r="AQ50" s="114"/>
      <c r="AR50" s="114"/>
      <c r="AS50" s="114"/>
      <c r="AT50" s="114"/>
      <c r="AU50" s="115"/>
      <c r="AV50" s="115"/>
      <c r="AW50" s="115"/>
      <c r="AX50" s="112"/>
    </row>
    <row r="51" spans="1:50" s="113" customFormat="1" ht="11.25" customHeight="1">
      <c r="A51" s="112"/>
      <c r="B51" s="1107" t="s">
        <v>594</v>
      </c>
      <c r="C51" s="1108"/>
      <c r="D51" s="1108"/>
      <c r="E51" s="1108"/>
      <c r="F51" s="1108"/>
      <c r="G51" s="1108"/>
      <c r="H51" s="1108"/>
      <c r="I51" s="1108"/>
      <c r="J51" s="1108"/>
      <c r="K51" s="1108"/>
      <c r="L51" s="1109"/>
      <c r="M51" s="1100" t="s">
        <v>95</v>
      </c>
      <c r="N51" s="1100"/>
      <c r="O51" s="1100"/>
      <c r="P51" s="1100" t="s">
        <v>96</v>
      </c>
      <c r="Q51" s="1100"/>
      <c r="R51" s="1100"/>
      <c r="S51" s="254"/>
      <c r="T51" s="254"/>
      <c r="U51" s="254"/>
      <c r="V51" s="254"/>
      <c r="W51" s="254"/>
      <c r="X51" s="254"/>
      <c r="Y51" s="254"/>
      <c r="Z51" s="254"/>
      <c r="AA51" s="254"/>
      <c r="AB51" s="254"/>
      <c r="AC51" s="254"/>
      <c r="AD51" s="254"/>
      <c r="AE51" s="254"/>
      <c r="AF51" s="254"/>
      <c r="AG51" s="254"/>
      <c r="AH51" s="254"/>
      <c r="AI51" s="254"/>
      <c r="AJ51" s="254"/>
      <c r="AK51" s="114"/>
      <c r="AL51" s="114"/>
      <c r="AM51" s="114"/>
      <c r="AN51" s="114"/>
      <c r="AO51" s="114"/>
      <c r="AP51" s="114"/>
      <c r="AQ51" s="114"/>
      <c r="AR51" s="114"/>
      <c r="AS51" s="114"/>
      <c r="AT51" s="114"/>
      <c r="AU51" s="115"/>
      <c r="AV51" s="115"/>
      <c r="AW51" s="115"/>
      <c r="AX51" s="112"/>
    </row>
    <row r="52" spans="1:50" s="113" customFormat="1" ht="11.25" customHeight="1">
      <c r="A52" s="112"/>
      <c r="B52" s="1088"/>
      <c r="C52" s="1089"/>
      <c r="D52" s="1089"/>
      <c r="E52" s="1089"/>
      <c r="F52" s="1089"/>
      <c r="G52" s="1089"/>
      <c r="H52" s="1089"/>
      <c r="I52" s="1089"/>
      <c r="J52" s="1089"/>
      <c r="K52" s="1089"/>
      <c r="L52" s="1110"/>
      <c r="M52" s="1113"/>
      <c r="N52" s="1117"/>
      <c r="O52" s="1118"/>
      <c r="P52" s="1113"/>
      <c r="Q52" s="1117"/>
      <c r="R52" s="1118"/>
      <c r="S52" s="254"/>
      <c r="T52" s="112"/>
      <c r="U52" s="254"/>
      <c r="V52" s="254"/>
      <c r="W52" s="254"/>
      <c r="X52" s="254"/>
      <c r="Y52" s="254"/>
      <c r="Z52" s="254"/>
      <c r="AA52" s="254"/>
      <c r="AB52" s="254"/>
      <c r="AC52" s="254"/>
      <c r="AD52" s="254"/>
      <c r="AE52" s="254"/>
      <c r="AF52" s="254"/>
      <c r="AG52" s="254"/>
      <c r="AH52" s="254"/>
      <c r="AI52" s="254"/>
      <c r="AJ52" s="254"/>
      <c r="AK52" s="114"/>
      <c r="AL52" s="114"/>
      <c r="AM52" s="114"/>
      <c r="AN52" s="114"/>
      <c r="AO52" s="114"/>
      <c r="AP52" s="114"/>
      <c r="AQ52" s="114"/>
      <c r="AR52" s="114"/>
      <c r="AS52" s="114"/>
      <c r="AT52" s="114"/>
      <c r="AU52" s="115"/>
      <c r="AV52" s="115"/>
      <c r="AW52" s="115"/>
      <c r="AX52" s="112"/>
    </row>
    <row r="53" spans="1:50" s="113" customFormat="1" ht="11.25" customHeight="1">
      <c r="A53" s="112"/>
      <c r="B53" s="1203" t="s">
        <v>597</v>
      </c>
      <c r="C53" s="1108"/>
      <c r="D53" s="1108"/>
      <c r="E53" s="1108"/>
      <c r="F53" s="1108"/>
      <c r="G53" s="1108"/>
      <c r="H53" s="1108"/>
      <c r="I53" s="1108"/>
      <c r="J53" s="1108"/>
      <c r="K53" s="1108"/>
      <c r="L53" s="1109"/>
      <c r="M53" s="1100" t="s">
        <v>95</v>
      </c>
      <c r="N53" s="1100"/>
      <c r="O53" s="1100"/>
      <c r="P53" s="1100" t="s">
        <v>96</v>
      </c>
      <c r="Q53" s="1100"/>
      <c r="R53" s="1100"/>
      <c r="S53" s="372"/>
      <c r="T53" s="112"/>
      <c r="U53" s="372"/>
      <c r="V53" s="372"/>
      <c r="W53" s="372"/>
      <c r="X53" s="372"/>
      <c r="Y53" s="372"/>
      <c r="Z53" s="372"/>
      <c r="AA53" s="372"/>
      <c r="AB53" s="372"/>
      <c r="AC53" s="372"/>
      <c r="AD53" s="372"/>
      <c r="AE53" s="372"/>
      <c r="AF53" s="372"/>
      <c r="AG53" s="372"/>
      <c r="AH53" s="372"/>
      <c r="AI53" s="372"/>
      <c r="AJ53" s="372"/>
      <c r="AK53" s="114"/>
      <c r="AL53" s="114"/>
      <c r="AM53" s="114"/>
      <c r="AN53" s="114"/>
      <c r="AO53" s="114"/>
      <c r="AP53" s="114"/>
      <c r="AQ53" s="114"/>
      <c r="AR53" s="114"/>
      <c r="AS53" s="114"/>
      <c r="AT53" s="114"/>
      <c r="AU53" s="115"/>
      <c r="AV53" s="115"/>
      <c r="AW53" s="115"/>
      <c r="AX53" s="112"/>
    </row>
    <row r="54" spans="1:50" s="113" customFormat="1" ht="11.25" customHeight="1">
      <c r="A54" s="112"/>
      <c r="B54" s="1088"/>
      <c r="C54" s="1089"/>
      <c r="D54" s="1089"/>
      <c r="E54" s="1089"/>
      <c r="F54" s="1089"/>
      <c r="G54" s="1089"/>
      <c r="H54" s="1089"/>
      <c r="I54" s="1089"/>
      <c r="J54" s="1089"/>
      <c r="K54" s="1089"/>
      <c r="L54" s="1110"/>
      <c r="M54" s="1113"/>
      <c r="N54" s="1117"/>
      <c r="O54" s="1118"/>
      <c r="P54" s="1113"/>
      <c r="Q54" s="1117"/>
      <c r="R54" s="1118"/>
      <c r="S54" s="372"/>
      <c r="T54" s="112"/>
      <c r="U54" s="372"/>
      <c r="V54" s="372"/>
      <c r="W54" s="372"/>
      <c r="X54" s="372"/>
      <c r="Y54" s="372"/>
      <c r="Z54" s="372"/>
      <c r="AA54" s="372"/>
      <c r="AB54" s="372"/>
      <c r="AC54" s="372"/>
      <c r="AD54" s="372"/>
      <c r="AE54" s="372"/>
      <c r="AF54" s="372"/>
      <c r="AG54" s="372"/>
      <c r="AH54" s="372"/>
      <c r="AI54" s="372"/>
      <c r="AJ54" s="372"/>
      <c r="AK54" s="114"/>
      <c r="AL54" s="114"/>
      <c r="AM54" s="114"/>
      <c r="AN54" s="114"/>
      <c r="AO54" s="114"/>
      <c r="AP54" s="114"/>
      <c r="AQ54" s="114"/>
      <c r="AR54" s="114"/>
      <c r="AS54" s="114"/>
      <c r="AT54" s="114"/>
      <c r="AU54" s="115"/>
      <c r="AV54" s="115"/>
      <c r="AW54" s="115"/>
      <c r="AX54" s="112"/>
    </row>
    <row r="55" spans="1:50">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8"/>
      <c r="AR55" s="118"/>
      <c r="AS55" s="118"/>
      <c r="AT55" s="118"/>
      <c r="AU55" s="118"/>
      <c r="AV55" s="118"/>
      <c r="AW55" s="118"/>
      <c r="AX55" s="118"/>
    </row>
    <row r="56" spans="1:50" s="113" customFormat="1" ht="11.25" customHeight="1">
      <c r="A56" s="112"/>
      <c r="B56" s="1115" t="s">
        <v>294</v>
      </c>
      <c r="C56" s="1115"/>
      <c r="D56" s="1115"/>
      <c r="E56" s="1115"/>
      <c r="F56" s="1115"/>
      <c r="G56" s="1115"/>
      <c r="H56" s="1115"/>
      <c r="I56" s="1115"/>
      <c r="J56" s="1115"/>
      <c r="K56" s="1115"/>
      <c r="L56" s="1115"/>
      <c r="M56" s="1115"/>
      <c r="N56" s="1115"/>
      <c r="O56" s="1115"/>
      <c r="P56" s="1115"/>
      <c r="Q56" s="1115"/>
      <c r="R56" s="1115"/>
      <c r="S56" s="1115"/>
      <c r="T56" s="1115"/>
      <c r="U56" s="1115"/>
      <c r="V56" s="1115"/>
      <c r="W56" s="1115"/>
      <c r="X56" s="1115"/>
      <c r="Y56" s="1115"/>
      <c r="Z56" s="1115"/>
      <c r="AA56" s="1115"/>
      <c r="AB56" s="1115"/>
      <c r="AC56" s="1115"/>
      <c r="AD56" s="1115"/>
      <c r="AE56" s="1115"/>
      <c r="AF56" s="1115"/>
      <c r="AG56" s="1115"/>
      <c r="AH56" s="1115"/>
      <c r="AI56" s="1115"/>
      <c r="AJ56" s="1115"/>
      <c r="AK56" s="112"/>
      <c r="AL56" s="112"/>
      <c r="AM56" s="112"/>
      <c r="AN56" s="112"/>
      <c r="AO56" s="112"/>
      <c r="AP56" s="112"/>
      <c r="AQ56" s="119"/>
      <c r="AR56" s="119"/>
      <c r="AS56" s="119"/>
      <c r="AT56" s="119"/>
      <c r="AU56" s="119"/>
      <c r="AV56" s="119"/>
      <c r="AW56" s="119"/>
      <c r="AX56" s="119"/>
    </row>
    <row r="57" spans="1:50" s="113" customFormat="1" ht="11.25" customHeight="1">
      <c r="A57" s="112"/>
      <c r="B57" s="1115"/>
      <c r="C57" s="1115"/>
      <c r="D57" s="1115"/>
      <c r="E57" s="1115"/>
      <c r="F57" s="1115"/>
      <c r="G57" s="1115"/>
      <c r="H57" s="1115"/>
      <c r="I57" s="1115"/>
      <c r="J57" s="1115"/>
      <c r="K57" s="1115"/>
      <c r="L57" s="1115"/>
      <c r="M57" s="1115"/>
      <c r="N57" s="1115"/>
      <c r="O57" s="1115"/>
      <c r="P57" s="1115"/>
      <c r="Q57" s="1115"/>
      <c r="R57" s="1115"/>
      <c r="S57" s="1115"/>
      <c r="T57" s="1115"/>
      <c r="U57" s="1115"/>
      <c r="V57" s="1115"/>
      <c r="W57" s="1115"/>
      <c r="X57" s="1115"/>
      <c r="Y57" s="1115"/>
      <c r="Z57" s="1115"/>
      <c r="AA57" s="1115"/>
      <c r="AB57" s="1115"/>
      <c r="AC57" s="1115"/>
      <c r="AD57" s="1115"/>
      <c r="AE57" s="1115"/>
      <c r="AF57" s="1115"/>
      <c r="AG57" s="1115"/>
      <c r="AH57" s="1115"/>
      <c r="AI57" s="1115"/>
      <c r="AJ57" s="1115"/>
      <c r="AK57" s="114"/>
      <c r="AL57" s="114"/>
      <c r="AM57" s="114"/>
      <c r="AN57" s="114"/>
      <c r="AO57" s="114"/>
      <c r="AP57" s="114"/>
      <c r="AQ57" s="114"/>
      <c r="AR57" s="114"/>
      <c r="AS57" s="114"/>
      <c r="AT57" s="114"/>
      <c r="AU57" s="115"/>
      <c r="AV57" s="115"/>
      <c r="AW57" s="115"/>
      <c r="AX57" s="112"/>
    </row>
    <row r="58" spans="1:50">
      <c r="A58" s="115"/>
      <c r="B58" s="1107" t="s">
        <v>595</v>
      </c>
      <c r="C58" s="1108"/>
      <c r="D58" s="1108"/>
      <c r="E58" s="1108"/>
      <c r="F58" s="1108"/>
      <c r="G58" s="1108"/>
      <c r="H58" s="1108"/>
      <c r="I58" s="1108"/>
      <c r="J58" s="1108"/>
      <c r="K58" s="1108"/>
      <c r="L58" s="1109"/>
      <c r="M58" s="1100" t="s">
        <v>95</v>
      </c>
      <c r="N58" s="1100"/>
      <c r="O58" s="1100"/>
      <c r="P58" s="1100" t="s">
        <v>96</v>
      </c>
      <c r="Q58" s="1100"/>
      <c r="R58" s="1100"/>
      <c r="S58" s="118"/>
      <c r="T58" s="118"/>
      <c r="U58" s="118"/>
      <c r="V58" s="118"/>
      <c r="W58" s="118"/>
      <c r="X58" s="118"/>
      <c r="Y58" s="118"/>
      <c r="Z58" s="118"/>
      <c r="AA58" s="118"/>
      <c r="AB58" s="118"/>
      <c r="AC58" s="118"/>
      <c r="AD58" s="118"/>
      <c r="AE58" s="118"/>
      <c r="AF58" s="118"/>
      <c r="AG58" s="115"/>
      <c r="AH58" s="115"/>
      <c r="AI58" s="115"/>
      <c r="AJ58" s="115"/>
      <c r="AK58" s="115"/>
      <c r="AL58" s="115"/>
      <c r="AM58" s="115"/>
      <c r="AN58" s="115"/>
      <c r="AO58" s="115"/>
      <c r="AP58" s="115"/>
      <c r="AQ58" s="115"/>
      <c r="AR58" s="115"/>
      <c r="AS58" s="115"/>
      <c r="AT58" s="115"/>
      <c r="AU58" s="115"/>
      <c r="AV58" s="115"/>
      <c r="AW58" s="115"/>
      <c r="AX58" s="115"/>
    </row>
    <row r="59" spans="1:50">
      <c r="A59" s="115"/>
      <c r="B59" s="1088"/>
      <c r="C59" s="1089"/>
      <c r="D59" s="1089"/>
      <c r="E59" s="1089"/>
      <c r="F59" s="1089"/>
      <c r="G59" s="1089"/>
      <c r="H59" s="1089"/>
      <c r="I59" s="1089"/>
      <c r="J59" s="1089"/>
      <c r="K59" s="1089"/>
      <c r="L59" s="1110"/>
      <c r="M59" s="1113"/>
      <c r="N59" s="1117"/>
      <c r="O59" s="1118"/>
      <c r="P59" s="1112"/>
      <c r="Q59" s="1112"/>
      <c r="R59" s="1112"/>
      <c r="S59" s="118"/>
      <c r="T59" s="118"/>
      <c r="U59" s="118"/>
      <c r="V59" s="118"/>
      <c r="W59" s="118"/>
      <c r="X59" s="118"/>
      <c r="Y59" s="118"/>
      <c r="Z59" s="118"/>
      <c r="AA59" s="118"/>
      <c r="AB59" s="118"/>
      <c r="AC59" s="118"/>
      <c r="AD59" s="118"/>
      <c r="AE59" s="118"/>
      <c r="AF59" s="118"/>
      <c r="AG59" s="115"/>
      <c r="AH59" s="115"/>
      <c r="AI59" s="115"/>
      <c r="AJ59" s="115"/>
      <c r="AK59" s="115"/>
      <c r="AL59" s="115"/>
      <c r="AM59" s="115"/>
      <c r="AN59" s="115"/>
      <c r="AO59" s="115"/>
      <c r="AP59" s="115"/>
      <c r="AQ59" s="115"/>
      <c r="AR59" s="115"/>
      <c r="AS59" s="115"/>
      <c r="AT59" s="115"/>
      <c r="AU59" s="115"/>
      <c r="AV59" s="115"/>
      <c r="AW59" s="115"/>
      <c r="AX59" s="118"/>
    </row>
    <row r="60" spans="1:50">
      <c r="A60" s="115"/>
      <c r="B60" s="1203" t="s">
        <v>599</v>
      </c>
      <c r="C60" s="1108"/>
      <c r="D60" s="1108"/>
      <c r="E60" s="1108"/>
      <c r="F60" s="1108"/>
      <c r="G60" s="1108"/>
      <c r="H60" s="1108"/>
      <c r="I60" s="1108"/>
      <c r="J60" s="1108"/>
      <c r="K60" s="1108"/>
      <c r="L60" s="1109"/>
      <c r="M60" s="1100" t="s">
        <v>95</v>
      </c>
      <c r="N60" s="1100"/>
      <c r="O60" s="1100"/>
      <c r="P60" s="1100" t="s">
        <v>96</v>
      </c>
      <c r="Q60" s="1100"/>
      <c r="R60" s="1100"/>
      <c r="S60" s="118"/>
      <c r="T60" s="118"/>
      <c r="U60" s="118"/>
      <c r="V60" s="118"/>
      <c r="W60" s="118"/>
      <c r="X60" s="118"/>
      <c r="Y60" s="118"/>
      <c r="Z60" s="118"/>
      <c r="AA60" s="118"/>
      <c r="AB60" s="118"/>
      <c r="AC60" s="118"/>
      <c r="AD60" s="118"/>
      <c r="AE60" s="118"/>
      <c r="AF60" s="118"/>
      <c r="AG60" s="115"/>
      <c r="AH60" s="115"/>
      <c r="AI60" s="115"/>
      <c r="AJ60" s="115"/>
      <c r="AK60" s="115"/>
      <c r="AL60" s="115"/>
      <c r="AM60" s="115"/>
      <c r="AN60" s="115"/>
      <c r="AO60" s="115"/>
      <c r="AP60" s="115"/>
      <c r="AQ60" s="115"/>
      <c r="AR60" s="115"/>
      <c r="AS60" s="115"/>
      <c r="AT60" s="115"/>
      <c r="AU60" s="115"/>
      <c r="AV60" s="115"/>
      <c r="AW60" s="115"/>
      <c r="AX60" s="118"/>
    </row>
    <row r="61" spans="1:50">
      <c r="A61" s="115"/>
      <c r="B61" s="1088"/>
      <c r="C61" s="1089"/>
      <c r="D61" s="1089"/>
      <c r="E61" s="1089"/>
      <c r="F61" s="1089"/>
      <c r="G61" s="1089"/>
      <c r="H61" s="1089"/>
      <c r="I61" s="1089"/>
      <c r="J61" s="1089"/>
      <c r="K61" s="1089"/>
      <c r="L61" s="1110"/>
      <c r="M61" s="1113"/>
      <c r="N61" s="1117"/>
      <c r="O61" s="1118"/>
      <c r="P61" s="1112"/>
      <c r="Q61" s="1112"/>
      <c r="R61" s="1112"/>
      <c r="S61" s="118"/>
      <c r="T61" s="118"/>
      <c r="U61" s="118"/>
      <c r="V61" s="118"/>
      <c r="W61" s="118"/>
      <c r="X61" s="118"/>
      <c r="Y61" s="118"/>
      <c r="Z61" s="118"/>
      <c r="AA61" s="118"/>
      <c r="AB61" s="118"/>
      <c r="AC61" s="118"/>
      <c r="AD61" s="118"/>
      <c r="AE61" s="118"/>
      <c r="AF61" s="118"/>
      <c r="AG61" s="115"/>
      <c r="AH61" s="115"/>
      <c r="AI61" s="115"/>
      <c r="AJ61" s="115"/>
      <c r="AK61" s="115"/>
      <c r="AL61" s="115"/>
      <c r="AM61" s="115"/>
      <c r="AN61" s="115"/>
      <c r="AO61" s="115"/>
      <c r="AP61" s="115"/>
      <c r="AQ61" s="115"/>
      <c r="AR61" s="115"/>
      <c r="AS61" s="115"/>
      <c r="AT61" s="115"/>
      <c r="AU61" s="115"/>
      <c r="AV61" s="115"/>
      <c r="AW61" s="115"/>
      <c r="AX61" s="118"/>
    </row>
    <row r="62" spans="1:50" s="113" customFormat="1" ht="11.25" customHeight="1">
      <c r="A62" s="112"/>
      <c r="B62" s="1107" t="s">
        <v>596</v>
      </c>
      <c r="C62" s="1108"/>
      <c r="D62" s="1108"/>
      <c r="E62" s="1108"/>
      <c r="F62" s="1108"/>
      <c r="G62" s="1108"/>
      <c r="H62" s="1108"/>
      <c r="I62" s="1108"/>
      <c r="J62" s="1108"/>
      <c r="K62" s="1108"/>
      <c r="L62" s="1109"/>
      <c r="M62" s="1100" t="s">
        <v>95</v>
      </c>
      <c r="N62" s="1100"/>
      <c r="O62" s="1100"/>
      <c r="P62" s="1100" t="s">
        <v>96</v>
      </c>
      <c r="Q62" s="1100"/>
      <c r="R62" s="1100"/>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20"/>
      <c r="AQ62" s="120"/>
      <c r="AR62" s="120"/>
      <c r="AS62" s="120"/>
      <c r="AT62" s="120"/>
      <c r="AU62" s="118"/>
      <c r="AV62" s="118"/>
      <c r="AW62" s="118"/>
      <c r="AX62" s="119"/>
    </row>
    <row r="63" spans="1:50" s="113" customFormat="1" ht="11.25" customHeight="1">
      <c r="A63" s="112"/>
      <c r="B63" s="1088"/>
      <c r="C63" s="1089"/>
      <c r="D63" s="1089"/>
      <c r="E63" s="1089"/>
      <c r="F63" s="1089"/>
      <c r="G63" s="1089"/>
      <c r="H63" s="1089"/>
      <c r="I63" s="1089"/>
      <c r="J63" s="1089"/>
      <c r="K63" s="1089"/>
      <c r="L63" s="1110"/>
      <c r="M63" s="1113"/>
      <c r="N63" s="1117"/>
      <c r="O63" s="1118"/>
      <c r="P63" s="1112"/>
      <c r="Q63" s="1112"/>
      <c r="R63" s="1112"/>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20"/>
      <c r="AQ63" s="120"/>
      <c r="AR63" s="120"/>
      <c r="AS63" s="120"/>
      <c r="AT63" s="120"/>
      <c r="AU63" s="118"/>
      <c r="AV63" s="118"/>
      <c r="AW63" s="118"/>
      <c r="AX63" s="119"/>
    </row>
    <row r="64" spans="1:50" s="113" customFormat="1" ht="11.25" customHeight="1">
      <c r="A64" s="112"/>
      <c r="B64" s="1107" t="s">
        <v>598</v>
      </c>
      <c r="C64" s="1108"/>
      <c r="D64" s="1108"/>
      <c r="E64" s="1108"/>
      <c r="F64" s="1108"/>
      <c r="G64" s="1108"/>
      <c r="H64" s="1108"/>
      <c r="I64" s="1108"/>
      <c r="J64" s="1108"/>
      <c r="K64" s="1108"/>
      <c r="L64" s="1109"/>
      <c r="M64" s="1100" t="s">
        <v>95</v>
      </c>
      <c r="N64" s="1100"/>
      <c r="O64" s="1100"/>
      <c r="P64" s="1100" t="s">
        <v>96</v>
      </c>
      <c r="Q64" s="1100"/>
      <c r="R64" s="1100"/>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20"/>
      <c r="AQ64" s="120"/>
      <c r="AR64" s="120"/>
      <c r="AS64" s="120"/>
      <c r="AT64" s="120"/>
      <c r="AU64" s="118"/>
      <c r="AV64" s="118"/>
      <c r="AW64" s="118"/>
      <c r="AX64" s="119"/>
    </row>
    <row r="65" spans="1:50" s="113" customFormat="1" ht="11.25" customHeight="1">
      <c r="A65" s="112"/>
      <c r="B65" s="1088"/>
      <c r="C65" s="1089"/>
      <c r="D65" s="1089"/>
      <c r="E65" s="1089"/>
      <c r="F65" s="1089"/>
      <c r="G65" s="1089"/>
      <c r="H65" s="1089"/>
      <c r="I65" s="1089"/>
      <c r="J65" s="1089"/>
      <c r="K65" s="1089"/>
      <c r="L65" s="1110"/>
      <c r="M65" s="1113"/>
      <c r="N65" s="1117"/>
      <c r="O65" s="1118"/>
      <c r="P65" s="1112"/>
      <c r="Q65" s="1112"/>
      <c r="R65" s="1112"/>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20"/>
      <c r="AQ65" s="120"/>
      <c r="AR65" s="120"/>
      <c r="AS65" s="120"/>
      <c r="AT65" s="120"/>
      <c r="AU65" s="118"/>
      <c r="AV65" s="118"/>
      <c r="AW65" s="118"/>
      <c r="AX65" s="119"/>
    </row>
    <row r="66" spans="1:50" s="113" customFormat="1" ht="11.25" customHeight="1">
      <c r="A66" s="112"/>
      <c r="B66" s="1100" t="s">
        <v>295</v>
      </c>
      <c r="C66" s="1100"/>
      <c r="D66" s="1100"/>
      <c r="E66" s="1100"/>
      <c r="F66" s="1100"/>
      <c r="G66" s="1100"/>
      <c r="H66" s="1100"/>
      <c r="I66" s="1100"/>
      <c r="J66" s="1100"/>
      <c r="K66" s="1100"/>
      <c r="L66" s="1100"/>
      <c r="M66" s="1090"/>
      <c r="N66" s="1091"/>
      <c r="O66" s="1091"/>
      <c r="P66" s="1091"/>
      <c r="Q66" s="1091"/>
      <c r="R66" s="1091"/>
      <c r="S66" s="1091"/>
      <c r="T66" s="1091"/>
      <c r="U66" s="1091"/>
      <c r="V66" s="1091"/>
      <c r="W66" s="1091"/>
      <c r="X66" s="1091"/>
      <c r="Y66" s="1091"/>
      <c r="Z66" s="1091"/>
      <c r="AA66" s="1091"/>
      <c r="AB66" s="1091"/>
      <c r="AC66" s="1091"/>
      <c r="AD66" s="1091"/>
      <c r="AE66" s="1091"/>
      <c r="AF66" s="1091"/>
      <c r="AG66" s="1091"/>
      <c r="AH66" s="1091"/>
      <c r="AI66" s="1091"/>
      <c r="AJ66" s="1091"/>
      <c r="AK66" s="1091"/>
      <c r="AL66" s="1091"/>
      <c r="AM66" s="1091"/>
      <c r="AN66" s="1091"/>
      <c r="AO66" s="1091"/>
      <c r="AP66" s="1091"/>
      <c r="AQ66" s="1091"/>
      <c r="AR66" s="1091"/>
      <c r="AS66" s="1091"/>
      <c r="AT66" s="1091"/>
      <c r="AU66" s="1091"/>
      <c r="AV66" s="1091"/>
      <c r="AW66" s="1092"/>
      <c r="AX66" s="112"/>
    </row>
    <row r="67" spans="1:50" s="113" customFormat="1" ht="11.25" customHeight="1">
      <c r="A67" s="112"/>
      <c r="B67" s="1100"/>
      <c r="C67" s="1100"/>
      <c r="D67" s="1100"/>
      <c r="E67" s="1100"/>
      <c r="F67" s="1100"/>
      <c r="G67" s="1100"/>
      <c r="H67" s="1100"/>
      <c r="I67" s="1100"/>
      <c r="J67" s="1100"/>
      <c r="K67" s="1100"/>
      <c r="L67" s="1100"/>
      <c r="M67" s="1093"/>
      <c r="N67" s="1094"/>
      <c r="O67" s="1094"/>
      <c r="P67" s="1094"/>
      <c r="Q67" s="1094"/>
      <c r="R67" s="1094"/>
      <c r="S67" s="1094"/>
      <c r="T67" s="1094"/>
      <c r="U67" s="1094"/>
      <c r="V67" s="1094"/>
      <c r="W67" s="1094"/>
      <c r="X67" s="1094"/>
      <c r="Y67" s="1094"/>
      <c r="Z67" s="1094"/>
      <c r="AA67" s="1094"/>
      <c r="AB67" s="1094"/>
      <c r="AC67" s="1094"/>
      <c r="AD67" s="1094"/>
      <c r="AE67" s="1094"/>
      <c r="AF67" s="1094"/>
      <c r="AG67" s="1094"/>
      <c r="AH67" s="1094"/>
      <c r="AI67" s="1094"/>
      <c r="AJ67" s="1094"/>
      <c r="AK67" s="1094"/>
      <c r="AL67" s="1094"/>
      <c r="AM67" s="1094"/>
      <c r="AN67" s="1094"/>
      <c r="AO67" s="1094"/>
      <c r="AP67" s="1094"/>
      <c r="AQ67" s="1094"/>
      <c r="AR67" s="1094"/>
      <c r="AS67" s="1094"/>
      <c r="AT67" s="1094"/>
      <c r="AU67" s="1094"/>
      <c r="AV67" s="1094"/>
      <c r="AW67" s="1095"/>
      <c r="AX67" s="112"/>
    </row>
    <row r="68" spans="1:50" s="113" customFormat="1" ht="11.25" customHeight="1">
      <c r="A68" s="112"/>
      <c r="B68" s="1100" t="s">
        <v>296</v>
      </c>
      <c r="C68" s="1100"/>
      <c r="D68" s="1100"/>
      <c r="E68" s="1100"/>
      <c r="F68" s="1100"/>
      <c r="G68" s="1100"/>
      <c r="H68" s="1100"/>
      <c r="I68" s="1100"/>
      <c r="J68" s="1100"/>
      <c r="K68" s="1100"/>
      <c r="L68" s="1100"/>
      <c r="M68" s="1086" t="s">
        <v>647</v>
      </c>
      <c r="N68" s="1087"/>
      <c r="O68" s="1087"/>
      <c r="P68" s="1087"/>
      <c r="Q68" s="1111"/>
      <c r="R68" s="1139"/>
      <c r="S68" s="1139"/>
      <c r="T68" s="1104"/>
      <c r="U68" s="1082" t="s">
        <v>244</v>
      </c>
      <c r="V68" s="1083"/>
      <c r="W68" s="1107" t="s">
        <v>297</v>
      </c>
      <c r="X68" s="1108"/>
      <c r="Y68" s="1108"/>
      <c r="Z68" s="1108"/>
      <c r="AA68" s="1109"/>
      <c r="AB68" s="1112"/>
      <c r="AC68" s="1112"/>
      <c r="AD68" s="1113"/>
      <c r="AE68" s="1082" t="s">
        <v>244</v>
      </c>
      <c r="AF68" s="1083"/>
      <c r="AG68" s="1203" t="s">
        <v>298</v>
      </c>
      <c r="AH68" s="1204"/>
      <c r="AI68" s="1204"/>
      <c r="AJ68" s="1204"/>
      <c r="AK68" s="1204"/>
      <c r="AL68" s="1204"/>
      <c r="AM68" s="1204"/>
      <c r="AN68" s="1205"/>
      <c r="AO68" s="1090"/>
      <c r="AP68" s="1091"/>
      <c r="AQ68" s="1091"/>
      <c r="AR68" s="1091"/>
      <c r="AS68" s="1091"/>
      <c r="AT68" s="1091"/>
      <c r="AU68" s="1091"/>
      <c r="AV68" s="1082" t="s">
        <v>299</v>
      </c>
      <c r="AW68" s="1083"/>
      <c r="AX68" s="112"/>
    </row>
    <row r="69" spans="1:50" s="113" customFormat="1" ht="11.25" customHeight="1">
      <c r="A69" s="112"/>
      <c r="B69" s="1100"/>
      <c r="C69" s="1100"/>
      <c r="D69" s="1100"/>
      <c r="E69" s="1100"/>
      <c r="F69" s="1100"/>
      <c r="G69" s="1100"/>
      <c r="H69" s="1100"/>
      <c r="I69" s="1100"/>
      <c r="J69" s="1100"/>
      <c r="K69" s="1100"/>
      <c r="L69" s="1100"/>
      <c r="M69" s="1088"/>
      <c r="N69" s="1089"/>
      <c r="O69" s="1089"/>
      <c r="P69" s="1089"/>
      <c r="Q69" s="1110"/>
      <c r="R69" s="1112"/>
      <c r="S69" s="1112"/>
      <c r="T69" s="1113"/>
      <c r="U69" s="1082"/>
      <c r="V69" s="1083"/>
      <c r="W69" s="1088"/>
      <c r="X69" s="1089"/>
      <c r="Y69" s="1089"/>
      <c r="Z69" s="1089"/>
      <c r="AA69" s="1110"/>
      <c r="AB69" s="1112"/>
      <c r="AC69" s="1112"/>
      <c r="AD69" s="1113"/>
      <c r="AE69" s="1082"/>
      <c r="AF69" s="1083"/>
      <c r="AG69" s="1246"/>
      <c r="AH69" s="1247"/>
      <c r="AI69" s="1247"/>
      <c r="AJ69" s="1247"/>
      <c r="AK69" s="1247"/>
      <c r="AL69" s="1247"/>
      <c r="AM69" s="1247"/>
      <c r="AN69" s="1248"/>
      <c r="AO69" s="1093"/>
      <c r="AP69" s="1094"/>
      <c r="AQ69" s="1094"/>
      <c r="AR69" s="1094"/>
      <c r="AS69" s="1094"/>
      <c r="AT69" s="1094"/>
      <c r="AU69" s="1094"/>
      <c r="AV69" s="1082"/>
      <c r="AW69" s="1083"/>
      <c r="AX69" s="112"/>
    </row>
    <row r="70" spans="1:50" s="113" customFormat="1" ht="11.25" customHeight="1">
      <c r="A70" s="112"/>
      <c r="B70" s="112"/>
      <c r="C70" s="112" t="s">
        <v>300</v>
      </c>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row>
    <row r="71" spans="1:50">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row>
  </sheetData>
  <mergeCells count="142">
    <mergeCell ref="A1:AB2"/>
    <mergeCell ref="AL2:AW2"/>
    <mergeCell ref="B3:R4"/>
    <mergeCell ref="B5:L8"/>
    <mergeCell ref="M5:N6"/>
    <mergeCell ref="O5:X6"/>
    <mergeCell ref="Y5:Z6"/>
    <mergeCell ref="AA5:AJ6"/>
    <mergeCell ref="AK5:AL6"/>
    <mergeCell ref="AM5:AV6"/>
    <mergeCell ref="AV7:AV8"/>
    <mergeCell ref="B9:L10"/>
    <mergeCell ref="M9:Q10"/>
    <mergeCell ref="R9:T10"/>
    <mergeCell ref="U9:V10"/>
    <mergeCell ref="W9:AA10"/>
    <mergeCell ref="AB9:AD10"/>
    <mergeCell ref="AE9:AF10"/>
    <mergeCell ref="M7:N8"/>
    <mergeCell ref="O7:X8"/>
    <mergeCell ref="Y7:Z8"/>
    <mergeCell ref="AA7:AC8"/>
    <mergeCell ref="AD7:AD8"/>
    <mergeCell ref="AE7:AU8"/>
    <mergeCell ref="B11:L12"/>
    <mergeCell ref="M11:AA12"/>
    <mergeCell ref="B13:L14"/>
    <mergeCell ref="M13:AA14"/>
    <mergeCell ref="B15:L16"/>
    <mergeCell ref="M15:O15"/>
    <mergeCell ref="P15:R15"/>
    <mergeCell ref="M16:O16"/>
    <mergeCell ref="P16:R16"/>
    <mergeCell ref="U17:V18"/>
    <mergeCell ref="W17:W18"/>
    <mergeCell ref="B20:AJ21"/>
    <mergeCell ref="B22:I22"/>
    <mergeCell ref="J22:Q22"/>
    <mergeCell ref="R22:Y22"/>
    <mergeCell ref="Z22:AG22"/>
    <mergeCell ref="AH22:AO22"/>
    <mergeCell ref="B17:L18"/>
    <mergeCell ref="M17:N18"/>
    <mergeCell ref="O17:P18"/>
    <mergeCell ref="Q17:Q18"/>
    <mergeCell ref="R17:S18"/>
    <mergeCell ref="T17:T18"/>
    <mergeCell ref="B27:O28"/>
    <mergeCell ref="B29:L32"/>
    <mergeCell ref="M29:N30"/>
    <mergeCell ref="O29:X30"/>
    <mergeCell ref="Y29:Z30"/>
    <mergeCell ref="AA29:AJ30"/>
    <mergeCell ref="AP22:AW22"/>
    <mergeCell ref="B23:I24"/>
    <mergeCell ref="J23:Q24"/>
    <mergeCell ref="R23:Y24"/>
    <mergeCell ref="Z23:AG24"/>
    <mergeCell ref="AH23:AO24"/>
    <mergeCell ref="AP23:AW24"/>
    <mergeCell ref="AK29:AL30"/>
    <mergeCell ref="AM29:AV30"/>
    <mergeCell ref="M31:N32"/>
    <mergeCell ref="O31:X32"/>
    <mergeCell ref="Y31:Z32"/>
    <mergeCell ref="AA31:AC32"/>
    <mergeCell ref="AD31:AD32"/>
    <mergeCell ref="AE31:AU32"/>
    <mergeCell ref="AV31:AV32"/>
    <mergeCell ref="AE33:AF34"/>
    <mergeCell ref="A36:AB37"/>
    <mergeCell ref="AL37:AW37"/>
    <mergeCell ref="B38:AJ39"/>
    <mergeCell ref="B40:L41"/>
    <mergeCell ref="M40:Q41"/>
    <mergeCell ref="R40:T41"/>
    <mergeCell ref="U40:V41"/>
    <mergeCell ref="W40:AA41"/>
    <mergeCell ref="AB40:AD41"/>
    <mergeCell ref="B33:L34"/>
    <mergeCell ref="M33:Q34"/>
    <mergeCell ref="R33:T34"/>
    <mergeCell ref="U33:V34"/>
    <mergeCell ref="W33:AA34"/>
    <mergeCell ref="AB33:AD34"/>
    <mergeCell ref="AG42:AK43"/>
    <mergeCell ref="AL42:AN43"/>
    <mergeCell ref="AO42:AP43"/>
    <mergeCell ref="B44:L47"/>
    <mergeCell ref="M44:AW47"/>
    <mergeCell ref="B49:AJ50"/>
    <mergeCell ref="AE40:AF41"/>
    <mergeCell ref="B42:L43"/>
    <mergeCell ref="M42:Q43"/>
    <mergeCell ref="R42:T43"/>
    <mergeCell ref="U42:V43"/>
    <mergeCell ref="W42:AA43"/>
    <mergeCell ref="AB42:AD43"/>
    <mergeCell ref="AE42:AF43"/>
    <mergeCell ref="B51:L52"/>
    <mergeCell ref="M51:O51"/>
    <mergeCell ref="P51:R51"/>
    <mergeCell ref="M52:O52"/>
    <mergeCell ref="P52:R52"/>
    <mergeCell ref="B58:L59"/>
    <mergeCell ref="B53:L54"/>
    <mergeCell ref="M53:O53"/>
    <mergeCell ref="P53:R53"/>
    <mergeCell ref="M54:O54"/>
    <mergeCell ref="P54:R54"/>
    <mergeCell ref="P60:R60"/>
    <mergeCell ref="B56:AJ57"/>
    <mergeCell ref="M60:O60"/>
    <mergeCell ref="M65:O65"/>
    <mergeCell ref="P65:R65"/>
    <mergeCell ref="B64:L65"/>
    <mergeCell ref="B62:L63"/>
    <mergeCell ref="M62:O62"/>
    <mergeCell ref="P62:R62"/>
    <mergeCell ref="M63:O63"/>
    <mergeCell ref="P63:R63"/>
    <mergeCell ref="M58:O58"/>
    <mergeCell ref="P58:R58"/>
    <mergeCell ref="M59:O59"/>
    <mergeCell ref="P59:R59"/>
    <mergeCell ref="B60:L61"/>
    <mergeCell ref="M61:O61"/>
    <mergeCell ref="P61:R61"/>
    <mergeCell ref="M64:O64"/>
    <mergeCell ref="P64:R64"/>
    <mergeCell ref="AO68:AU69"/>
    <mergeCell ref="AV68:AW69"/>
    <mergeCell ref="B66:L67"/>
    <mergeCell ref="M66:AW67"/>
    <mergeCell ref="B68:L69"/>
    <mergeCell ref="M68:Q69"/>
    <mergeCell ref="R68:T69"/>
    <mergeCell ref="U68:V69"/>
    <mergeCell ref="W68:AA69"/>
    <mergeCell ref="AB68:AD69"/>
    <mergeCell ref="AE68:AF69"/>
    <mergeCell ref="AG68:AN69"/>
  </mergeCells>
  <phoneticPr fontId="3"/>
  <dataValidations count="1">
    <dataValidation type="list" allowBlank="1" showInputMessage="1" showErrorMessage="1" sqref="M5:N8 Y5:Z8 AK5:AL6 M16:R16 M29:N32 Y29:Z32 AK29:AL30 M54:R54 M65:R65 M52:R52 M63:R63 M59:R59 M61:R61" xr:uid="{00000000-0002-0000-0D00-000000000000}">
      <formula1>"○"</formula1>
    </dataValidation>
  </dataValidations>
  <pageMargins left="0.59055118110236227" right="0.39370078740157483" top="0.39370078740157483" bottom="0.39370078740157483" header="0.51181102362204722" footer="0.19685039370078741"/>
  <pageSetup paperSize="9" scale="91" orientation="portrait" r:id="rId1"/>
  <headerFooter alignWithMargins="0">
    <oddFooter>&amp;R15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100"/>
  <sheetViews>
    <sheetView view="pageBreakPreview" topLeftCell="A32" zoomScale="96" zoomScaleNormal="100" zoomScaleSheetLayoutView="96" workbookViewId="0">
      <selection activeCell="I44" sqref="I44:Q44"/>
    </sheetView>
  </sheetViews>
  <sheetFormatPr defaultRowHeight="18"/>
  <cols>
    <col min="1" max="8" width="3.5" customWidth="1"/>
    <col min="9" max="9" width="5.296875" customWidth="1"/>
    <col min="10" max="10" width="4.5" customWidth="1"/>
    <col min="11" max="11" width="6.3984375" customWidth="1"/>
    <col min="12" max="16" width="4.5" customWidth="1"/>
    <col min="17" max="17" width="4.8984375" customWidth="1"/>
    <col min="18" max="21" width="6.19921875" customWidth="1"/>
    <col min="22" max="23" width="5.59765625" customWidth="1"/>
    <col min="24" max="24" width="13.69921875" customWidth="1"/>
    <col min="25" max="36" width="5.59765625" customWidth="1"/>
    <col min="37" max="40" width="3" customWidth="1"/>
  </cols>
  <sheetData>
    <row r="1" spans="1:21">
      <c r="A1" s="414" t="s">
        <v>797</v>
      </c>
      <c r="B1" s="425"/>
      <c r="C1" s="425"/>
      <c r="D1" s="425"/>
      <c r="E1" s="425"/>
      <c r="F1" s="425"/>
      <c r="G1" s="425"/>
      <c r="H1" s="414"/>
      <c r="I1" s="414"/>
      <c r="J1" s="414"/>
      <c r="K1" s="414"/>
      <c r="L1" s="414"/>
      <c r="M1" s="414"/>
      <c r="N1" s="414"/>
      <c r="O1" s="414"/>
      <c r="P1" s="414"/>
      <c r="Q1" s="414"/>
      <c r="R1" s="414"/>
      <c r="S1" s="414"/>
      <c r="T1" s="414"/>
      <c r="U1" s="414"/>
    </row>
    <row r="2" spans="1:21" ht="18.600000000000001" thickBot="1">
      <c r="A2" s="425" t="s">
        <v>746</v>
      </c>
      <c r="B2" s="425"/>
      <c r="C2" s="425"/>
      <c r="D2" s="425"/>
      <c r="E2" s="425"/>
      <c r="F2" s="425"/>
      <c r="G2" s="414"/>
      <c r="H2" s="414"/>
      <c r="I2" s="414"/>
      <c r="J2" s="414"/>
      <c r="K2" s="414"/>
      <c r="L2" s="414"/>
      <c r="M2" s="414"/>
      <c r="N2" s="414"/>
      <c r="O2" s="414"/>
      <c r="P2" s="414"/>
      <c r="Q2" s="414"/>
      <c r="R2" s="414"/>
      <c r="S2" s="414"/>
      <c r="T2" s="414"/>
      <c r="U2" s="414"/>
    </row>
    <row r="3" spans="1:21" ht="18" customHeight="1">
      <c r="A3" s="1641" t="s">
        <v>774</v>
      </c>
      <c r="B3" s="1674"/>
      <c r="C3" s="1644" t="s">
        <v>657</v>
      </c>
      <c r="D3" s="1645"/>
      <c r="E3" s="1645"/>
      <c r="F3" s="1645"/>
      <c r="G3" s="1645"/>
      <c r="H3" s="1645"/>
      <c r="I3" s="1645"/>
      <c r="J3" s="1645"/>
      <c r="K3" s="1645"/>
      <c r="L3" s="1645"/>
      <c r="M3" s="1646"/>
      <c r="N3" s="453"/>
      <c r="O3" s="454"/>
      <c r="P3" s="454"/>
      <c r="Q3" s="454"/>
      <c r="R3" s="1794"/>
      <c r="S3" s="1794"/>
      <c r="T3" s="1794"/>
      <c r="U3" s="1794"/>
    </row>
    <row r="4" spans="1:21">
      <c r="A4" s="1642"/>
      <c r="B4" s="1629"/>
      <c r="C4" s="1647"/>
      <c r="D4" s="1648"/>
      <c r="E4" s="1648"/>
      <c r="F4" s="1648"/>
      <c r="G4" s="1648"/>
      <c r="H4" s="1648"/>
      <c r="I4" s="1648"/>
      <c r="J4" s="1648"/>
      <c r="K4" s="1648"/>
      <c r="L4" s="1648"/>
      <c r="M4" s="1649"/>
      <c r="N4" s="453"/>
      <c r="O4" s="454"/>
      <c r="P4" s="454"/>
      <c r="Q4" s="454"/>
      <c r="R4" s="454"/>
      <c r="S4" s="454"/>
      <c r="T4" s="454"/>
      <c r="U4" s="454"/>
    </row>
    <row r="5" spans="1:21">
      <c r="A5" s="1642"/>
      <c r="B5" s="1629"/>
      <c r="C5" s="1650"/>
      <c r="D5" s="1651"/>
      <c r="E5" s="1651"/>
      <c r="F5" s="1651"/>
      <c r="G5" s="1651"/>
      <c r="H5" s="1651"/>
      <c r="I5" s="1651"/>
      <c r="J5" s="1651"/>
      <c r="K5" s="1651"/>
      <c r="L5" s="1651"/>
      <c r="M5" s="1652"/>
      <c r="N5" s="453"/>
      <c r="O5" s="454"/>
      <c r="P5" s="454"/>
      <c r="Q5" s="454"/>
      <c r="R5" s="454"/>
      <c r="S5" s="454"/>
      <c r="T5" s="454"/>
      <c r="U5" s="454"/>
    </row>
    <row r="6" spans="1:21" ht="25.2" customHeight="1">
      <c r="A6" s="1642"/>
      <c r="B6" s="1629"/>
      <c r="C6" s="1662" t="s">
        <v>658</v>
      </c>
      <c r="D6" s="1634"/>
      <c r="E6" s="1634"/>
      <c r="F6" s="1634"/>
      <c r="G6" s="1634"/>
      <c r="H6" s="1634"/>
      <c r="I6" s="1635"/>
      <c r="J6" s="1665"/>
      <c r="K6" s="1653" t="s">
        <v>660</v>
      </c>
      <c r="L6" s="1654"/>
      <c r="M6" s="1655"/>
      <c r="N6" s="453"/>
      <c r="O6" s="454"/>
      <c r="P6" s="454"/>
      <c r="Q6" s="454"/>
      <c r="R6" s="416"/>
      <c r="S6" s="416"/>
      <c r="T6" s="416"/>
      <c r="U6" s="416"/>
    </row>
    <row r="7" spans="1:21" ht="25.2" customHeight="1">
      <c r="A7" s="1642"/>
      <c r="B7" s="1629"/>
      <c r="C7" s="1647"/>
      <c r="D7" s="1648"/>
      <c r="E7" s="1648"/>
      <c r="F7" s="1648"/>
      <c r="G7" s="1648"/>
      <c r="H7" s="1648"/>
      <c r="I7" s="1663"/>
      <c r="J7" s="1665"/>
      <c r="K7" s="1656"/>
      <c r="L7" s="1657"/>
      <c r="M7" s="1658"/>
      <c r="N7" s="453"/>
      <c r="O7" s="454"/>
      <c r="P7" s="454"/>
      <c r="Q7" s="454"/>
      <c r="R7" s="416"/>
      <c r="S7" s="416"/>
      <c r="T7" s="416"/>
      <c r="U7" s="416"/>
    </row>
    <row r="8" spans="1:21" ht="25.2" customHeight="1">
      <c r="A8" s="1642"/>
      <c r="B8" s="1629"/>
      <c r="C8" s="1647"/>
      <c r="D8" s="1648"/>
      <c r="E8" s="1648"/>
      <c r="F8" s="1648"/>
      <c r="G8" s="1648"/>
      <c r="H8" s="1648"/>
      <c r="I8" s="1663"/>
      <c r="J8" s="1665"/>
      <c r="K8" s="1656"/>
      <c r="L8" s="1657"/>
      <c r="M8" s="1658"/>
      <c r="N8" s="453"/>
      <c r="O8" s="454"/>
      <c r="P8" s="454"/>
      <c r="Q8" s="454"/>
      <c r="R8" s="416"/>
      <c r="S8" s="416"/>
      <c r="T8" s="416"/>
      <c r="U8" s="416"/>
    </row>
    <row r="9" spans="1:21" ht="25.2" customHeight="1">
      <c r="A9" s="1642"/>
      <c r="B9" s="1629"/>
      <c r="C9" s="1647"/>
      <c r="D9" s="1648"/>
      <c r="E9" s="1648"/>
      <c r="F9" s="1648"/>
      <c r="G9" s="1648"/>
      <c r="H9" s="1648"/>
      <c r="I9" s="1663"/>
      <c r="J9" s="1665"/>
      <c r="K9" s="1659"/>
      <c r="L9" s="1660"/>
      <c r="M9" s="1661"/>
      <c r="N9" s="453"/>
      <c r="O9" s="454"/>
      <c r="P9" s="454"/>
      <c r="Q9" s="454"/>
      <c r="R9" s="416"/>
      <c r="S9" s="416"/>
      <c r="T9" s="416"/>
      <c r="U9" s="416"/>
    </row>
    <row r="10" spans="1:21" ht="25.2" customHeight="1">
      <c r="A10" s="1642"/>
      <c r="B10" s="1629"/>
      <c r="C10" s="1647"/>
      <c r="D10" s="1648"/>
      <c r="E10" s="1648"/>
      <c r="F10" s="1648"/>
      <c r="G10" s="1648"/>
      <c r="H10" s="1648"/>
      <c r="I10" s="1663"/>
      <c r="J10" s="1665"/>
      <c r="K10" s="1653" t="s">
        <v>659</v>
      </c>
      <c r="L10" s="1654"/>
      <c r="M10" s="1655"/>
      <c r="N10" s="453"/>
      <c r="O10" s="454"/>
      <c r="P10" s="454"/>
      <c r="Q10" s="454"/>
      <c r="R10" s="416"/>
      <c r="S10" s="416"/>
      <c r="T10" s="416"/>
      <c r="U10" s="416"/>
    </row>
    <row r="11" spans="1:21" ht="25.2" customHeight="1">
      <c r="A11" s="1642"/>
      <c r="B11" s="1629"/>
      <c r="C11" s="1647"/>
      <c r="D11" s="1648"/>
      <c r="E11" s="1648"/>
      <c r="F11" s="1648"/>
      <c r="G11" s="1648"/>
      <c r="H11" s="1648"/>
      <c r="I11" s="1663"/>
      <c r="J11" s="1665"/>
      <c r="K11" s="1656"/>
      <c r="L11" s="1657"/>
      <c r="M11" s="1658"/>
      <c r="N11" s="453"/>
      <c r="O11" s="454"/>
      <c r="P11" s="454"/>
      <c r="Q11" s="454"/>
      <c r="R11" s="416"/>
      <c r="S11" s="416"/>
      <c r="T11" s="416"/>
      <c r="U11" s="416"/>
    </row>
    <row r="12" spans="1:21" ht="25.2" customHeight="1">
      <c r="A12" s="1642"/>
      <c r="B12" s="1629"/>
      <c r="C12" s="1647"/>
      <c r="D12" s="1648"/>
      <c r="E12" s="1648"/>
      <c r="F12" s="1648"/>
      <c r="G12" s="1648"/>
      <c r="H12" s="1648"/>
      <c r="I12" s="1663"/>
      <c r="J12" s="1665"/>
      <c r="K12" s="1656"/>
      <c r="L12" s="1657"/>
      <c r="M12" s="1658"/>
      <c r="N12" s="453"/>
      <c r="O12" s="454"/>
      <c r="P12" s="454"/>
      <c r="Q12" s="454"/>
      <c r="R12" s="416"/>
      <c r="S12" s="416"/>
      <c r="T12" s="416"/>
      <c r="U12" s="416"/>
    </row>
    <row r="13" spans="1:21" ht="25.2" customHeight="1" thickBot="1">
      <c r="A13" s="1643"/>
      <c r="B13" s="1630"/>
      <c r="C13" s="1664"/>
      <c r="D13" s="1636"/>
      <c r="E13" s="1636"/>
      <c r="F13" s="1636"/>
      <c r="G13" s="1636"/>
      <c r="H13" s="1636"/>
      <c r="I13" s="1637"/>
      <c r="J13" s="1666"/>
      <c r="K13" s="1667"/>
      <c r="L13" s="1668"/>
      <c r="M13" s="1669"/>
      <c r="N13" s="453"/>
      <c r="O13" s="454"/>
      <c r="P13" s="454"/>
      <c r="Q13" s="454"/>
      <c r="R13" s="416"/>
      <c r="S13" s="416"/>
      <c r="T13" s="416"/>
      <c r="U13" s="416"/>
    </row>
    <row r="14" spans="1:21" ht="18.600000000000001" thickBot="1">
      <c r="A14" s="425"/>
      <c r="B14" s="425"/>
      <c r="C14" s="425"/>
      <c r="D14" s="425"/>
      <c r="E14" s="425"/>
      <c r="F14" s="425"/>
      <c r="G14" s="425"/>
      <c r="H14" s="425"/>
      <c r="I14" s="425"/>
      <c r="J14" s="425"/>
      <c r="K14" s="425"/>
      <c r="L14" s="425"/>
      <c r="M14" s="425"/>
      <c r="N14" s="425"/>
      <c r="O14" s="425"/>
      <c r="P14" s="426"/>
      <c r="Q14" s="417"/>
      <c r="R14" s="418"/>
      <c r="S14" s="418"/>
      <c r="T14" s="418"/>
      <c r="U14" s="418"/>
    </row>
    <row r="15" spans="1:21" ht="18.600000000000001" thickBot="1">
      <c r="A15" s="1702" t="s">
        <v>656</v>
      </c>
      <c r="B15" s="1703"/>
      <c r="C15" s="1703"/>
      <c r="D15" s="1703"/>
      <c r="E15" s="1703"/>
      <c r="F15" s="1703"/>
      <c r="G15" s="1703"/>
      <c r="H15" s="1703"/>
      <c r="I15" s="1703"/>
      <c r="J15" s="1703"/>
      <c r="K15" s="1703"/>
      <c r="L15" s="1703"/>
      <c r="M15" s="1703"/>
      <c r="N15" s="1703"/>
      <c r="O15" s="1703"/>
      <c r="P15" s="1703"/>
      <c r="Q15" s="1703"/>
      <c r="R15" s="1693" t="s">
        <v>745</v>
      </c>
      <c r="S15" s="1694"/>
      <c r="T15" s="1694"/>
      <c r="U15" s="1695"/>
    </row>
    <row r="16" spans="1:21">
      <c r="A16" s="1638" t="s">
        <v>665</v>
      </c>
      <c r="B16" s="1639"/>
      <c r="C16" s="1639"/>
      <c r="D16" s="1639"/>
      <c r="E16" s="1639"/>
      <c r="F16" s="1639"/>
      <c r="G16" s="1639"/>
      <c r="H16" s="1639"/>
      <c r="I16" s="1639"/>
      <c r="J16" s="1639"/>
      <c r="K16" s="1639"/>
      <c r="L16" s="1639"/>
      <c r="M16" s="1639"/>
      <c r="N16" s="1639"/>
      <c r="O16" s="1639"/>
      <c r="P16" s="1639"/>
      <c r="Q16" s="1640"/>
      <c r="R16" s="427"/>
      <c r="S16" s="419" t="s">
        <v>744</v>
      </c>
      <c r="T16" s="427"/>
      <c r="U16" s="440" t="s">
        <v>743</v>
      </c>
    </row>
    <row r="17" spans="1:40" ht="18" customHeight="1">
      <c r="A17" s="1670" t="s">
        <v>661</v>
      </c>
      <c r="B17" s="1671"/>
      <c r="C17" s="1671"/>
      <c r="D17" s="1671"/>
      <c r="E17" s="1671"/>
      <c r="F17" s="1671"/>
      <c r="G17" s="1671"/>
      <c r="H17" s="1671"/>
      <c r="I17" s="1631" t="s">
        <v>662</v>
      </c>
      <c r="J17" s="1631"/>
      <c r="K17" s="1631"/>
      <c r="L17" s="1631"/>
      <c r="M17" s="1631"/>
      <c r="N17" s="1631"/>
      <c r="O17" s="1631"/>
      <c r="P17" s="1631"/>
      <c r="Q17" s="1631"/>
      <c r="R17" s="428"/>
      <c r="S17" s="423" t="s">
        <v>744</v>
      </c>
      <c r="T17" s="428"/>
      <c r="U17" s="441" t="s">
        <v>743</v>
      </c>
    </row>
    <row r="18" spans="1:40">
      <c r="A18" s="1670"/>
      <c r="B18" s="1671"/>
      <c r="C18" s="1671"/>
      <c r="D18" s="1671"/>
      <c r="E18" s="1671"/>
      <c r="F18" s="1671"/>
      <c r="G18" s="1671"/>
      <c r="H18" s="1671"/>
      <c r="I18" s="1631" t="s">
        <v>663</v>
      </c>
      <c r="J18" s="1631"/>
      <c r="K18" s="1631"/>
      <c r="L18" s="1631"/>
      <c r="M18" s="1631"/>
      <c r="N18" s="1631"/>
      <c r="O18" s="1631"/>
      <c r="P18" s="1631"/>
      <c r="Q18" s="1631"/>
      <c r="R18" s="428"/>
      <c r="S18" s="423" t="s">
        <v>744</v>
      </c>
      <c r="T18" s="428"/>
      <c r="U18" s="441" t="s">
        <v>743</v>
      </c>
    </row>
    <row r="19" spans="1:40">
      <c r="A19" s="1670"/>
      <c r="B19" s="1671"/>
      <c r="C19" s="1671"/>
      <c r="D19" s="1671"/>
      <c r="E19" s="1671"/>
      <c r="F19" s="1671"/>
      <c r="G19" s="1671"/>
      <c r="H19" s="1671"/>
      <c r="I19" s="1631" t="s">
        <v>664</v>
      </c>
      <c r="J19" s="1631"/>
      <c r="K19" s="1631"/>
      <c r="L19" s="1631"/>
      <c r="M19" s="1631"/>
      <c r="N19" s="1631"/>
      <c r="O19" s="1631"/>
      <c r="P19" s="1631"/>
      <c r="Q19" s="1631"/>
      <c r="R19" s="428"/>
      <c r="S19" s="423" t="s">
        <v>744</v>
      </c>
      <c r="T19" s="428"/>
      <c r="U19" s="441" t="s">
        <v>743</v>
      </c>
    </row>
    <row r="20" spans="1:40">
      <c r="A20" s="1704" t="s">
        <v>759</v>
      </c>
      <c r="B20" s="1705"/>
      <c r="C20" s="1705"/>
      <c r="D20" s="1705"/>
      <c r="E20" s="1705"/>
      <c r="F20" s="1705"/>
      <c r="G20" s="1705"/>
      <c r="H20" s="1705"/>
      <c r="I20" s="1705"/>
      <c r="J20" s="1705"/>
      <c r="K20" s="1705"/>
      <c r="L20" s="1705"/>
      <c r="M20" s="1705"/>
      <c r="N20" s="1705"/>
      <c r="O20" s="1705"/>
      <c r="P20" s="1705"/>
      <c r="Q20" s="1705"/>
      <c r="R20" s="428"/>
      <c r="S20" s="423" t="s">
        <v>744</v>
      </c>
      <c r="T20" s="428"/>
      <c r="U20" s="441" t="s">
        <v>743</v>
      </c>
    </row>
    <row r="21" spans="1:40">
      <c r="A21" s="1704" t="s">
        <v>666</v>
      </c>
      <c r="B21" s="1705"/>
      <c r="C21" s="1705"/>
      <c r="D21" s="1705"/>
      <c r="E21" s="1705"/>
      <c r="F21" s="1705"/>
      <c r="G21" s="1705"/>
      <c r="H21" s="1705"/>
      <c r="I21" s="1705"/>
      <c r="J21" s="1705"/>
      <c r="K21" s="1705"/>
      <c r="L21" s="1705"/>
      <c r="M21" s="1705"/>
      <c r="N21" s="1705"/>
      <c r="O21" s="1705"/>
      <c r="P21" s="1705"/>
      <c r="Q21" s="1705"/>
      <c r="R21" s="428"/>
      <c r="S21" s="423" t="s">
        <v>744</v>
      </c>
      <c r="T21" s="428"/>
      <c r="U21" s="441" t="s">
        <v>743</v>
      </c>
    </row>
    <row r="22" spans="1:40">
      <c r="A22" s="1704" t="s">
        <v>667</v>
      </c>
      <c r="B22" s="1705"/>
      <c r="C22" s="1705"/>
      <c r="D22" s="1705"/>
      <c r="E22" s="1705"/>
      <c r="F22" s="1705"/>
      <c r="G22" s="1705"/>
      <c r="H22" s="1705"/>
      <c r="I22" s="1705"/>
      <c r="J22" s="1705"/>
      <c r="K22" s="1705"/>
      <c r="L22" s="1705"/>
      <c r="M22" s="1705"/>
      <c r="N22" s="1705"/>
      <c r="O22" s="1705"/>
      <c r="P22" s="1705"/>
      <c r="Q22" s="1705"/>
      <c r="R22" s="428"/>
      <c r="S22" s="423" t="s">
        <v>744</v>
      </c>
      <c r="T22" s="428"/>
      <c r="U22" s="441" t="s">
        <v>743</v>
      </c>
    </row>
    <row r="23" spans="1:40">
      <c r="A23" s="1704" t="s">
        <v>668</v>
      </c>
      <c r="B23" s="1705"/>
      <c r="C23" s="1705"/>
      <c r="D23" s="1705"/>
      <c r="E23" s="1705"/>
      <c r="F23" s="1705"/>
      <c r="G23" s="1705"/>
      <c r="H23" s="1705"/>
      <c r="I23" s="1705"/>
      <c r="J23" s="1705"/>
      <c r="K23" s="1705"/>
      <c r="L23" s="1705"/>
      <c r="M23" s="1705"/>
      <c r="N23" s="1705"/>
      <c r="O23" s="1705"/>
      <c r="P23" s="1705"/>
      <c r="Q23" s="1705"/>
      <c r="R23" s="428"/>
      <c r="S23" s="423" t="s">
        <v>744</v>
      </c>
      <c r="T23" s="428"/>
      <c r="U23" s="441" t="s">
        <v>743</v>
      </c>
      <c r="AJ23" s="415"/>
      <c r="AN23" s="416"/>
    </row>
    <row r="24" spans="1:40">
      <c r="A24" s="1704" t="s">
        <v>776</v>
      </c>
      <c r="B24" s="1705"/>
      <c r="C24" s="1705"/>
      <c r="D24" s="1705"/>
      <c r="E24" s="1705"/>
      <c r="F24" s="1705"/>
      <c r="G24" s="1705"/>
      <c r="H24" s="1705"/>
      <c r="I24" s="1705"/>
      <c r="J24" s="1705"/>
      <c r="K24" s="1705"/>
      <c r="L24" s="1705"/>
      <c r="M24" s="1705"/>
      <c r="N24" s="1705"/>
      <c r="O24" s="1705"/>
      <c r="P24" s="1705"/>
      <c r="Q24" s="1705"/>
      <c r="R24" s="428"/>
      <c r="S24" s="423" t="s">
        <v>744</v>
      </c>
      <c r="T24" s="428"/>
      <c r="U24" s="441" t="s">
        <v>743</v>
      </c>
      <c r="AJ24" s="415"/>
      <c r="AN24" s="416"/>
    </row>
    <row r="25" spans="1:40">
      <c r="A25" s="1699" t="s">
        <v>787</v>
      </c>
      <c r="B25" s="1676"/>
      <c r="C25" s="1676"/>
      <c r="D25" s="1676"/>
      <c r="E25" s="1676"/>
      <c r="F25" s="1676"/>
      <c r="G25" s="1676"/>
      <c r="H25" s="1676"/>
      <c r="I25" s="1632" t="s">
        <v>760</v>
      </c>
      <c r="J25" s="1633"/>
      <c r="K25" s="1633"/>
      <c r="L25" s="1633"/>
      <c r="M25" s="1633"/>
      <c r="N25" s="1633"/>
      <c r="O25" s="1633"/>
      <c r="P25" s="1633"/>
      <c r="Q25" s="1633"/>
      <c r="R25" s="1696"/>
      <c r="S25" s="1706" t="s">
        <v>744</v>
      </c>
      <c r="T25" s="1696"/>
      <c r="U25" s="1709" t="s">
        <v>743</v>
      </c>
      <c r="AJ25" s="415"/>
      <c r="AN25" s="416"/>
    </row>
    <row r="26" spans="1:40">
      <c r="A26" s="1700"/>
      <c r="B26" s="1701"/>
      <c r="C26" s="1701"/>
      <c r="D26" s="1701"/>
      <c r="E26" s="1701"/>
      <c r="F26" s="1701"/>
      <c r="G26" s="1701"/>
      <c r="H26" s="1701"/>
      <c r="I26" s="1632" t="s">
        <v>761</v>
      </c>
      <c r="J26" s="1633"/>
      <c r="K26" s="1633"/>
      <c r="L26" s="1633"/>
      <c r="M26" s="1633"/>
      <c r="N26" s="1633"/>
      <c r="O26" s="1633"/>
      <c r="P26" s="1633"/>
      <c r="Q26" s="1633"/>
      <c r="R26" s="1697"/>
      <c r="S26" s="1707"/>
      <c r="T26" s="1697"/>
      <c r="U26" s="1710"/>
      <c r="AJ26" s="415"/>
      <c r="AN26" s="416"/>
    </row>
    <row r="27" spans="1:40">
      <c r="A27" s="1700"/>
      <c r="B27" s="1701"/>
      <c r="C27" s="1701"/>
      <c r="D27" s="1701"/>
      <c r="E27" s="1701"/>
      <c r="F27" s="1701"/>
      <c r="G27" s="1701"/>
      <c r="H27" s="1701"/>
      <c r="I27" s="1632" t="s">
        <v>762</v>
      </c>
      <c r="J27" s="1633"/>
      <c r="K27" s="1633"/>
      <c r="L27" s="1633"/>
      <c r="M27" s="1633"/>
      <c r="N27" s="1633"/>
      <c r="O27" s="1633"/>
      <c r="P27" s="1633"/>
      <c r="Q27" s="1633"/>
      <c r="R27" s="1697"/>
      <c r="S27" s="1707"/>
      <c r="T27" s="1697"/>
      <c r="U27" s="1710"/>
      <c r="AJ27" s="415"/>
    </row>
    <row r="28" spans="1:40">
      <c r="A28" s="1678"/>
      <c r="B28" s="1679"/>
      <c r="C28" s="1679"/>
      <c r="D28" s="1679"/>
      <c r="E28" s="1679"/>
      <c r="F28" s="1679"/>
      <c r="G28" s="1679"/>
      <c r="H28" s="1679"/>
      <c r="I28" s="1632" t="s">
        <v>763</v>
      </c>
      <c r="J28" s="1633"/>
      <c r="K28" s="1633"/>
      <c r="L28" s="1633"/>
      <c r="M28" s="1633"/>
      <c r="N28" s="1633"/>
      <c r="O28" s="1633"/>
      <c r="P28" s="1633"/>
      <c r="Q28" s="1633"/>
      <c r="R28" s="1698"/>
      <c r="S28" s="1708"/>
      <c r="T28" s="1698"/>
      <c r="U28" s="1711"/>
      <c r="AJ28" s="415"/>
    </row>
    <row r="29" spans="1:40" ht="36" customHeight="1">
      <c r="A29" s="1685" t="s">
        <v>788</v>
      </c>
      <c r="B29" s="1671"/>
      <c r="C29" s="1671"/>
      <c r="D29" s="1671"/>
      <c r="E29" s="1671"/>
      <c r="F29" s="1671"/>
      <c r="G29" s="1671"/>
      <c r="H29" s="1671"/>
      <c r="I29" s="1686" t="s">
        <v>669</v>
      </c>
      <c r="J29" s="1686"/>
      <c r="K29" s="1686"/>
      <c r="L29" s="1686"/>
      <c r="M29" s="1686"/>
      <c r="N29" s="1686"/>
      <c r="O29" s="1686"/>
      <c r="P29" s="1686"/>
      <c r="Q29" s="1686"/>
      <c r="R29" s="1684"/>
      <c r="S29" s="1687" t="s">
        <v>744</v>
      </c>
      <c r="T29" s="1684"/>
      <c r="U29" s="1681" t="s">
        <v>743</v>
      </c>
      <c r="AJ29" s="415"/>
    </row>
    <row r="30" spans="1:40" ht="35.4" customHeight="1">
      <c r="A30" s="1670"/>
      <c r="B30" s="1671"/>
      <c r="C30" s="1671"/>
      <c r="D30" s="1671"/>
      <c r="E30" s="1671"/>
      <c r="F30" s="1671"/>
      <c r="G30" s="1671"/>
      <c r="H30" s="1671"/>
      <c r="I30" s="1686" t="s">
        <v>670</v>
      </c>
      <c r="J30" s="1686"/>
      <c r="K30" s="1686"/>
      <c r="L30" s="1686"/>
      <c r="M30" s="1686"/>
      <c r="N30" s="1686"/>
      <c r="O30" s="1686"/>
      <c r="P30" s="1686"/>
      <c r="Q30" s="1686"/>
      <c r="R30" s="1684"/>
      <c r="S30" s="1687"/>
      <c r="T30" s="1684"/>
      <c r="U30" s="1681"/>
    </row>
    <row r="31" spans="1:40" ht="35.4" customHeight="1">
      <c r="A31" s="1670"/>
      <c r="B31" s="1671"/>
      <c r="C31" s="1671"/>
      <c r="D31" s="1671"/>
      <c r="E31" s="1671"/>
      <c r="F31" s="1671"/>
      <c r="G31" s="1671"/>
      <c r="H31" s="1671"/>
      <c r="I31" s="1686" t="s">
        <v>671</v>
      </c>
      <c r="J31" s="1686"/>
      <c r="K31" s="1686"/>
      <c r="L31" s="1686"/>
      <c r="M31" s="1686"/>
      <c r="N31" s="1686"/>
      <c r="O31" s="1686"/>
      <c r="P31" s="1686"/>
      <c r="Q31" s="1686"/>
      <c r="R31" s="1684"/>
      <c r="S31" s="1687"/>
      <c r="T31" s="1684"/>
      <c r="U31" s="1681"/>
    </row>
    <row r="32" spans="1:40" ht="36.6" customHeight="1">
      <c r="A32" s="1670" t="s">
        <v>672</v>
      </c>
      <c r="B32" s="1671"/>
      <c r="C32" s="1671"/>
      <c r="D32" s="1671"/>
      <c r="E32" s="1671"/>
      <c r="F32" s="1671"/>
      <c r="G32" s="1671"/>
      <c r="H32" s="1671"/>
      <c r="I32" s="1686" t="s">
        <v>673</v>
      </c>
      <c r="J32" s="1686"/>
      <c r="K32" s="1686"/>
      <c r="L32" s="1686"/>
      <c r="M32" s="1686"/>
      <c r="N32" s="1686"/>
      <c r="O32" s="1686"/>
      <c r="P32" s="1686"/>
      <c r="Q32" s="1686"/>
      <c r="R32" s="428"/>
      <c r="S32" s="423" t="s">
        <v>744</v>
      </c>
      <c r="T32" s="428"/>
      <c r="U32" s="441" t="s">
        <v>743</v>
      </c>
    </row>
    <row r="33" spans="1:21">
      <c r="A33" s="1672" t="s">
        <v>674</v>
      </c>
      <c r="B33" s="1673"/>
      <c r="C33" s="1673"/>
      <c r="D33" s="1673"/>
      <c r="E33" s="1673"/>
      <c r="F33" s="1673"/>
      <c r="G33" s="1673"/>
      <c r="H33" s="1673"/>
      <c r="I33" s="1673"/>
      <c r="J33" s="1673"/>
      <c r="K33" s="1673"/>
      <c r="L33" s="1673"/>
      <c r="M33" s="1673"/>
      <c r="N33" s="1673"/>
      <c r="O33" s="1673"/>
      <c r="P33" s="1673"/>
      <c r="Q33" s="1673"/>
      <c r="R33" s="428"/>
      <c r="S33" s="423" t="s">
        <v>744</v>
      </c>
      <c r="T33" s="428"/>
      <c r="U33" s="441" t="s">
        <v>743</v>
      </c>
    </row>
    <row r="34" spans="1:21">
      <c r="A34" s="1672" t="s">
        <v>675</v>
      </c>
      <c r="B34" s="1673"/>
      <c r="C34" s="1673"/>
      <c r="D34" s="1673"/>
      <c r="E34" s="1673"/>
      <c r="F34" s="1673"/>
      <c r="G34" s="1673"/>
      <c r="H34" s="1673"/>
      <c r="I34" s="1673"/>
      <c r="J34" s="1673"/>
      <c r="K34" s="1673"/>
      <c r="L34" s="1673"/>
      <c r="M34" s="1673"/>
      <c r="N34" s="1673"/>
      <c r="O34" s="1673"/>
      <c r="P34" s="1673"/>
      <c r="Q34" s="1673"/>
      <c r="R34" s="428"/>
      <c r="S34" s="423" t="s">
        <v>744</v>
      </c>
      <c r="T34" s="428"/>
      <c r="U34" s="441" t="s">
        <v>743</v>
      </c>
    </row>
    <row r="35" spans="1:21">
      <c r="A35" s="1672" t="s">
        <v>676</v>
      </c>
      <c r="B35" s="1673"/>
      <c r="C35" s="1673"/>
      <c r="D35" s="1673"/>
      <c r="E35" s="1673"/>
      <c r="F35" s="1673"/>
      <c r="G35" s="1673"/>
      <c r="H35" s="1673"/>
      <c r="I35" s="1673"/>
      <c r="J35" s="1673"/>
      <c r="K35" s="1673"/>
      <c r="L35" s="1673"/>
      <c r="M35" s="1673"/>
      <c r="N35" s="1673"/>
      <c r="O35" s="1673"/>
      <c r="P35" s="1673"/>
      <c r="Q35" s="1673"/>
      <c r="R35" s="428"/>
      <c r="S35" s="423" t="s">
        <v>744</v>
      </c>
      <c r="T35" s="428"/>
      <c r="U35" s="441" t="s">
        <v>743</v>
      </c>
    </row>
    <row r="36" spans="1:21">
      <c r="A36" s="1672" t="s">
        <v>677</v>
      </c>
      <c r="B36" s="1673"/>
      <c r="C36" s="1673"/>
      <c r="D36" s="1673"/>
      <c r="E36" s="1673"/>
      <c r="F36" s="1673"/>
      <c r="G36" s="1673"/>
      <c r="H36" s="1673"/>
      <c r="I36" s="1673"/>
      <c r="J36" s="1673"/>
      <c r="K36" s="1673"/>
      <c r="L36" s="1673"/>
      <c r="M36" s="1673"/>
      <c r="N36" s="1673"/>
      <c r="O36" s="1673"/>
      <c r="P36" s="1673"/>
      <c r="Q36" s="1673"/>
      <c r="R36" s="428"/>
      <c r="S36" s="423" t="s">
        <v>744</v>
      </c>
      <c r="T36" s="428"/>
      <c r="U36" s="441" t="s">
        <v>743</v>
      </c>
    </row>
    <row r="37" spans="1:21">
      <c r="A37" s="1675" t="s">
        <v>678</v>
      </c>
      <c r="B37" s="1676"/>
      <c r="C37" s="1676"/>
      <c r="D37" s="1676"/>
      <c r="E37" s="1676"/>
      <c r="F37" s="1676"/>
      <c r="G37" s="1676"/>
      <c r="H37" s="1677"/>
      <c r="I37" s="1682" t="s">
        <v>679</v>
      </c>
      <c r="J37" s="1683"/>
      <c r="K37" s="1683"/>
      <c r="L37" s="1683"/>
      <c r="M37" s="1683"/>
      <c r="N37" s="1683"/>
      <c r="O37" s="1683"/>
      <c r="P37" s="1683"/>
      <c r="Q37" s="1683"/>
      <c r="R37" s="428"/>
      <c r="S37" s="423" t="s">
        <v>744</v>
      </c>
      <c r="T37" s="428"/>
      <c r="U37" s="441" t="s">
        <v>743</v>
      </c>
    </row>
    <row r="38" spans="1:21">
      <c r="A38" s="1678"/>
      <c r="B38" s="1679"/>
      <c r="C38" s="1679"/>
      <c r="D38" s="1679"/>
      <c r="E38" s="1679"/>
      <c r="F38" s="1679"/>
      <c r="G38" s="1679"/>
      <c r="H38" s="1680"/>
      <c r="I38" s="1682" t="s">
        <v>680</v>
      </c>
      <c r="J38" s="1683"/>
      <c r="K38" s="1683"/>
      <c r="L38" s="1683"/>
      <c r="M38" s="1683"/>
      <c r="N38" s="1683"/>
      <c r="O38" s="1683"/>
      <c r="P38" s="1683"/>
      <c r="Q38" s="1683"/>
      <c r="R38" s="428"/>
      <c r="S38" s="423" t="s">
        <v>744</v>
      </c>
      <c r="T38" s="428"/>
      <c r="U38" s="441" t="s">
        <v>743</v>
      </c>
    </row>
    <row r="39" spans="1:21">
      <c r="A39" s="1675" t="s">
        <v>681</v>
      </c>
      <c r="B39" s="1676"/>
      <c r="C39" s="1676"/>
      <c r="D39" s="1676"/>
      <c r="E39" s="1676"/>
      <c r="F39" s="1676"/>
      <c r="G39" s="1676"/>
      <c r="H39" s="1677"/>
      <c r="I39" s="1682" t="s">
        <v>808</v>
      </c>
      <c r="J39" s="1683"/>
      <c r="K39" s="1683"/>
      <c r="L39" s="1683"/>
      <c r="M39" s="1683"/>
      <c r="N39" s="1683"/>
      <c r="O39" s="1683"/>
      <c r="P39" s="1683"/>
      <c r="Q39" s="1683"/>
      <c r="R39" s="1696"/>
      <c r="S39" s="1706" t="s">
        <v>744</v>
      </c>
      <c r="T39" s="1696"/>
      <c r="U39" s="1709" t="s">
        <v>743</v>
      </c>
    </row>
    <row r="40" spans="1:21">
      <c r="A40" s="1700"/>
      <c r="B40" s="1701"/>
      <c r="C40" s="1701"/>
      <c r="D40" s="1701"/>
      <c r="E40" s="1701"/>
      <c r="F40" s="1701"/>
      <c r="G40" s="1701"/>
      <c r="H40" s="1788"/>
      <c r="I40" s="1801" t="s">
        <v>812</v>
      </c>
      <c r="J40" s="1802"/>
      <c r="K40" s="1802"/>
      <c r="L40" s="1802"/>
      <c r="M40" s="1802"/>
      <c r="N40" s="1802"/>
      <c r="O40" s="1802"/>
      <c r="P40" s="1802"/>
      <c r="Q40" s="1803"/>
      <c r="R40" s="1698"/>
      <c r="S40" s="1708"/>
      <c r="T40" s="1698"/>
      <c r="U40" s="1711"/>
    </row>
    <row r="41" spans="1:21">
      <c r="A41" s="1700"/>
      <c r="B41" s="1701"/>
      <c r="C41" s="1701"/>
      <c r="D41" s="1701"/>
      <c r="E41" s="1701"/>
      <c r="F41" s="1701"/>
      <c r="G41" s="1701"/>
      <c r="H41" s="1788"/>
      <c r="I41" s="1682" t="s">
        <v>809</v>
      </c>
      <c r="J41" s="1683"/>
      <c r="K41" s="1683"/>
      <c r="L41" s="1683"/>
      <c r="M41" s="1683"/>
      <c r="N41" s="1683"/>
      <c r="O41" s="1683"/>
      <c r="P41" s="1683"/>
      <c r="Q41" s="1736"/>
      <c r="R41" s="1696"/>
      <c r="S41" s="1706" t="s">
        <v>744</v>
      </c>
      <c r="T41" s="1696"/>
      <c r="U41" s="1709" t="s">
        <v>743</v>
      </c>
    </row>
    <row r="42" spans="1:21">
      <c r="A42" s="1700"/>
      <c r="B42" s="1701"/>
      <c r="C42" s="1701"/>
      <c r="D42" s="1701"/>
      <c r="E42" s="1701"/>
      <c r="F42" s="1701"/>
      <c r="G42" s="1701"/>
      <c r="H42" s="1788"/>
      <c r="I42" s="1801" t="s">
        <v>812</v>
      </c>
      <c r="J42" s="1802"/>
      <c r="K42" s="1802"/>
      <c r="L42" s="1802"/>
      <c r="M42" s="1802"/>
      <c r="N42" s="1802"/>
      <c r="O42" s="1802"/>
      <c r="P42" s="1802"/>
      <c r="Q42" s="1803"/>
      <c r="R42" s="1698"/>
      <c r="S42" s="1708"/>
      <c r="T42" s="1698"/>
      <c r="U42" s="1711"/>
    </row>
    <row r="43" spans="1:21">
      <c r="A43" s="1700"/>
      <c r="B43" s="1701"/>
      <c r="C43" s="1701"/>
      <c r="D43" s="1701"/>
      <c r="E43" s="1701"/>
      <c r="F43" s="1701"/>
      <c r="G43" s="1701"/>
      <c r="H43" s="1788"/>
      <c r="I43" s="1682" t="s">
        <v>810</v>
      </c>
      <c r="J43" s="1683"/>
      <c r="K43" s="1683"/>
      <c r="L43" s="1683"/>
      <c r="M43" s="1683"/>
      <c r="N43" s="1683"/>
      <c r="O43" s="1683"/>
      <c r="P43" s="1683"/>
      <c r="Q43" s="1736"/>
      <c r="R43" s="1696"/>
      <c r="S43" s="1706" t="s">
        <v>744</v>
      </c>
      <c r="T43" s="1696"/>
      <c r="U43" s="1709" t="s">
        <v>743</v>
      </c>
    </row>
    <row r="44" spans="1:21">
      <c r="A44" s="1700"/>
      <c r="B44" s="1701"/>
      <c r="C44" s="1701"/>
      <c r="D44" s="1701"/>
      <c r="E44" s="1701"/>
      <c r="F44" s="1701"/>
      <c r="G44" s="1701"/>
      <c r="H44" s="1788"/>
      <c r="I44" s="1801" t="s">
        <v>812</v>
      </c>
      <c r="J44" s="1802"/>
      <c r="K44" s="1802"/>
      <c r="L44" s="1802"/>
      <c r="M44" s="1802"/>
      <c r="N44" s="1802"/>
      <c r="O44" s="1802"/>
      <c r="P44" s="1802"/>
      <c r="Q44" s="1803"/>
      <c r="R44" s="1698"/>
      <c r="S44" s="1708"/>
      <c r="T44" s="1698"/>
      <c r="U44" s="1711"/>
    </row>
    <row r="45" spans="1:21">
      <c r="A45" s="1700"/>
      <c r="B45" s="1701"/>
      <c r="C45" s="1701"/>
      <c r="D45" s="1701"/>
      <c r="E45" s="1701"/>
      <c r="F45" s="1701"/>
      <c r="G45" s="1701"/>
      <c r="H45" s="1788"/>
      <c r="I45" s="1682" t="s">
        <v>807</v>
      </c>
      <c r="J45" s="1683"/>
      <c r="K45" s="1683"/>
      <c r="L45" s="1683"/>
      <c r="M45" s="1683"/>
      <c r="N45" s="1683"/>
      <c r="O45" s="1683"/>
      <c r="P45" s="1683"/>
      <c r="Q45" s="1736"/>
      <c r="R45" s="447"/>
      <c r="S45" s="448" t="s">
        <v>744</v>
      </c>
      <c r="T45" s="447"/>
      <c r="U45" s="446" t="s">
        <v>743</v>
      </c>
    </row>
    <row r="46" spans="1:21">
      <c r="A46" s="1678"/>
      <c r="B46" s="1679"/>
      <c r="C46" s="1679"/>
      <c r="D46" s="1679"/>
      <c r="E46" s="1679"/>
      <c r="F46" s="1679"/>
      <c r="G46" s="1679"/>
      <c r="H46" s="1680"/>
      <c r="I46" s="1682" t="s">
        <v>811</v>
      </c>
      <c r="J46" s="1683"/>
      <c r="K46" s="1683"/>
      <c r="L46" s="1683"/>
      <c r="M46" s="1683"/>
      <c r="N46" s="1683"/>
      <c r="O46" s="1683"/>
      <c r="P46" s="1683"/>
      <c r="Q46" s="1683"/>
      <c r="R46" s="428"/>
      <c r="S46" s="423" t="s">
        <v>744</v>
      </c>
      <c r="T46" s="428"/>
      <c r="U46" s="441" t="s">
        <v>743</v>
      </c>
    </row>
    <row r="47" spans="1:21">
      <c r="A47" s="1675" t="s">
        <v>682</v>
      </c>
      <c r="B47" s="1676"/>
      <c r="C47" s="1676"/>
      <c r="D47" s="1676"/>
      <c r="E47" s="1676"/>
      <c r="F47" s="1676"/>
      <c r="G47" s="1676"/>
      <c r="H47" s="1677"/>
      <c r="I47" s="1682" t="s">
        <v>683</v>
      </c>
      <c r="J47" s="1683"/>
      <c r="K47" s="1683"/>
      <c r="L47" s="1683"/>
      <c r="M47" s="1683"/>
      <c r="N47" s="1683"/>
      <c r="O47" s="1683"/>
      <c r="P47" s="1683"/>
      <c r="Q47" s="1683"/>
      <c r="R47" s="428"/>
      <c r="S47" s="423" t="s">
        <v>744</v>
      </c>
      <c r="T47" s="428"/>
      <c r="U47" s="441" t="s">
        <v>743</v>
      </c>
    </row>
    <row r="48" spans="1:21">
      <c r="A48" s="1678"/>
      <c r="B48" s="1679"/>
      <c r="C48" s="1679"/>
      <c r="D48" s="1679"/>
      <c r="E48" s="1679"/>
      <c r="F48" s="1679"/>
      <c r="G48" s="1679"/>
      <c r="H48" s="1680"/>
      <c r="I48" s="1682" t="s">
        <v>684</v>
      </c>
      <c r="J48" s="1683"/>
      <c r="K48" s="1683"/>
      <c r="L48" s="1683"/>
      <c r="M48" s="1683"/>
      <c r="N48" s="1683"/>
      <c r="O48" s="1683"/>
      <c r="P48" s="1683"/>
      <c r="Q48" s="1683"/>
      <c r="R48" s="428"/>
      <c r="S48" s="423" t="s">
        <v>744</v>
      </c>
      <c r="T48" s="428"/>
      <c r="U48" s="441" t="s">
        <v>743</v>
      </c>
    </row>
    <row r="49" spans="1:21">
      <c r="A49" s="1672" t="s">
        <v>685</v>
      </c>
      <c r="B49" s="1673"/>
      <c r="C49" s="1673"/>
      <c r="D49" s="1673"/>
      <c r="E49" s="1673"/>
      <c r="F49" s="1673"/>
      <c r="G49" s="1673"/>
      <c r="H49" s="1673"/>
      <c r="I49" s="1673"/>
      <c r="J49" s="1673"/>
      <c r="K49" s="1673"/>
      <c r="L49" s="1673"/>
      <c r="M49" s="1673"/>
      <c r="N49" s="1673"/>
      <c r="O49" s="1673"/>
      <c r="P49" s="1673"/>
      <c r="Q49" s="1673"/>
      <c r="R49" s="428"/>
      <c r="S49" s="423" t="s">
        <v>744</v>
      </c>
      <c r="T49" s="428"/>
      <c r="U49" s="441" t="s">
        <v>743</v>
      </c>
    </row>
    <row r="50" spans="1:21">
      <c r="A50" s="1672" t="s">
        <v>686</v>
      </c>
      <c r="B50" s="1673"/>
      <c r="C50" s="1673"/>
      <c r="D50" s="1673"/>
      <c r="E50" s="1673"/>
      <c r="F50" s="1673"/>
      <c r="G50" s="1673"/>
      <c r="H50" s="1673"/>
      <c r="I50" s="1673"/>
      <c r="J50" s="1673"/>
      <c r="K50" s="1673"/>
      <c r="L50" s="1673"/>
      <c r="M50" s="1673"/>
      <c r="N50" s="1673"/>
      <c r="O50" s="1673"/>
      <c r="P50" s="1673"/>
      <c r="Q50" s="1673"/>
      <c r="R50" s="428"/>
      <c r="S50" s="423" t="s">
        <v>744</v>
      </c>
      <c r="T50" s="428"/>
      <c r="U50" s="441" t="s">
        <v>743</v>
      </c>
    </row>
    <row r="51" spans="1:21">
      <c r="A51" s="1685" t="s">
        <v>777</v>
      </c>
      <c r="B51" s="1671"/>
      <c r="C51" s="1671"/>
      <c r="D51" s="1671"/>
      <c r="E51" s="1671"/>
      <c r="F51" s="1671"/>
      <c r="G51" s="1671"/>
      <c r="H51" s="1671"/>
      <c r="I51" s="1682" t="s">
        <v>688</v>
      </c>
      <c r="J51" s="1683"/>
      <c r="K51" s="1683"/>
      <c r="L51" s="1683"/>
      <c r="M51" s="1683"/>
      <c r="N51" s="1683"/>
      <c r="O51" s="1683"/>
      <c r="P51" s="1683"/>
      <c r="Q51" s="1683"/>
      <c r="R51" s="428"/>
      <c r="S51" s="423" t="s">
        <v>744</v>
      </c>
      <c r="T51" s="428"/>
      <c r="U51" s="441" t="s">
        <v>743</v>
      </c>
    </row>
    <row r="52" spans="1:21">
      <c r="A52" s="1670"/>
      <c r="B52" s="1671"/>
      <c r="C52" s="1671"/>
      <c r="D52" s="1671"/>
      <c r="E52" s="1671"/>
      <c r="F52" s="1671"/>
      <c r="G52" s="1671"/>
      <c r="H52" s="1671"/>
      <c r="I52" s="1682" t="s">
        <v>689</v>
      </c>
      <c r="J52" s="1683"/>
      <c r="K52" s="1683"/>
      <c r="L52" s="1683"/>
      <c r="M52" s="1683"/>
      <c r="N52" s="1683"/>
      <c r="O52" s="1683"/>
      <c r="P52" s="1683"/>
      <c r="Q52" s="1683"/>
      <c r="R52" s="428"/>
      <c r="S52" s="423" t="s">
        <v>744</v>
      </c>
      <c r="T52" s="428"/>
      <c r="U52" s="441" t="s">
        <v>743</v>
      </c>
    </row>
    <row r="53" spans="1:21">
      <c r="A53" s="1670"/>
      <c r="B53" s="1671"/>
      <c r="C53" s="1671"/>
      <c r="D53" s="1671"/>
      <c r="E53" s="1671"/>
      <c r="F53" s="1671"/>
      <c r="G53" s="1671"/>
      <c r="H53" s="1671"/>
      <c r="I53" s="1682" t="s">
        <v>690</v>
      </c>
      <c r="J53" s="1683"/>
      <c r="K53" s="1683"/>
      <c r="L53" s="1683"/>
      <c r="M53" s="1683"/>
      <c r="N53" s="1683"/>
      <c r="O53" s="1683"/>
      <c r="P53" s="1683"/>
      <c r="Q53" s="1683"/>
      <c r="R53" s="428"/>
      <c r="S53" s="423" t="s">
        <v>744</v>
      </c>
      <c r="T53" s="428"/>
      <c r="U53" s="441" t="s">
        <v>743</v>
      </c>
    </row>
    <row r="54" spans="1:21">
      <c r="A54" s="1670"/>
      <c r="B54" s="1671"/>
      <c r="C54" s="1671"/>
      <c r="D54" s="1671"/>
      <c r="E54" s="1671"/>
      <c r="F54" s="1671"/>
      <c r="G54" s="1671"/>
      <c r="H54" s="1671"/>
      <c r="I54" s="1682" t="s">
        <v>691</v>
      </c>
      <c r="J54" s="1683"/>
      <c r="K54" s="1683"/>
      <c r="L54" s="1683"/>
      <c r="M54" s="1683"/>
      <c r="N54" s="1683"/>
      <c r="O54" s="1683"/>
      <c r="P54" s="1683"/>
      <c r="Q54" s="1683"/>
      <c r="R54" s="428"/>
      <c r="S54" s="423" t="s">
        <v>744</v>
      </c>
      <c r="T54" s="428"/>
      <c r="U54" s="441" t="s">
        <v>743</v>
      </c>
    </row>
    <row r="55" spans="1:21">
      <c r="A55" s="1685" t="s">
        <v>778</v>
      </c>
      <c r="B55" s="1671"/>
      <c r="C55" s="1671"/>
      <c r="D55" s="1671"/>
      <c r="E55" s="1671"/>
      <c r="F55" s="1671"/>
      <c r="G55" s="1671"/>
      <c r="H55" s="1671"/>
      <c r="I55" s="1682" t="s">
        <v>690</v>
      </c>
      <c r="J55" s="1683"/>
      <c r="K55" s="1683"/>
      <c r="L55" s="1683"/>
      <c r="M55" s="1683"/>
      <c r="N55" s="1683"/>
      <c r="O55" s="1683"/>
      <c r="P55" s="1683"/>
      <c r="Q55" s="1683"/>
      <c r="R55" s="428"/>
      <c r="S55" s="423" t="s">
        <v>744</v>
      </c>
      <c r="T55" s="428"/>
      <c r="U55" s="441" t="s">
        <v>743</v>
      </c>
    </row>
    <row r="56" spans="1:21">
      <c r="A56" s="1670"/>
      <c r="B56" s="1671"/>
      <c r="C56" s="1671"/>
      <c r="D56" s="1671"/>
      <c r="E56" s="1671"/>
      <c r="F56" s="1671"/>
      <c r="G56" s="1671"/>
      <c r="H56" s="1671"/>
      <c r="I56" s="1682" t="s">
        <v>691</v>
      </c>
      <c r="J56" s="1683"/>
      <c r="K56" s="1683"/>
      <c r="L56" s="1683"/>
      <c r="M56" s="1683"/>
      <c r="N56" s="1683"/>
      <c r="O56" s="1683"/>
      <c r="P56" s="1683"/>
      <c r="Q56" s="1683"/>
      <c r="R56" s="428"/>
      <c r="S56" s="423" t="s">
        <v>744</v>
      </c>
      <c r="T56" s="428"/>
      <c r="U56" s="441" t="s">
        <v>743</v>
      </c>
    </row>
    <row r="57" spans="1:21">
      <c r="A57" s="1672" t="s">
        <v>693</v>
      </c>
      <c r="B57" s="1673"/>
      <c r="C57" s="1673"/>
      <c r="D57" s="1673"/>
      <c r="E57" s="1673"/>
      <c r="F57" s="1673"/>
      <c r="G57" s="1673"/>
      <c r="H57" s="1673"/>
      <c r="I57" s="1673"/>
      <c r="J57" s="1673"/>
      <c r="K57" s="1673"/>
      <c r="L57" s="1673"/>
      <c r="M57" s="1673"/>
      <c r="N57" s="1673"/>
      <c r="O57" s="1673"/>
      <c r="P57" s="1673"/>
      <c r="Q57" s="1673"/>
      <c r="R57" s="428"/>
      <c r="S57" s="423" t="s">
        <v>744</v>
      </c>
      <c r="T57" s="428"/>
      <c r="U57" s="441" t="s">
        <v>743</v>
      </c>
    </row>
    <row r="58" spans="1:21">
      <c r="A58" s="1672" t="s">
        <v>779</v>
      </c>
      <c r="B58" s="1673"/>
      <c r="C58" s="1673"/>
      <c r="D58" s="1673"/>
      <c r="E58" s="1673"/>
      <c r="F58" s="1673"/>
      <c r="G58" s="1673"/>
      <c r="H58" s="1673"/>
      <c r="I58" s="1673"/>
      <c r="J58" s="1673"/>
      <c r="K58" s="1673"/>
      <c r="L58" s="1673"/>
      <c r="M58" s="1673"/>
      <c r="N58" s="1673"/>
      <c r="O58" s="1673"/>
      <c r="P58" s="1673"/>
      <c r="Q58" s="1673"/>
      <c r="R58" s="428"/>
      <c r="S58" s="423" t="s">
        <v>744</v>
      </c>
      <c r="T58" s="428"/>
      <c r="U58" s="441" t="s">
        <v>743</v>
      </c>
    </row>
    <row r="59" spans="1:21">
      <c r="A59" s="1672" t="s">
        <v>780</v>
      </c>
      <c r="B59" s="1673"/>
      <c r="C59" s="1673"/>
      <c r="D59" s="1673"/>
      <c r="E59" s="1673"/>
      <c r="F59" s="1673"/>
      <c r="G59" s="1673"/>
      <c r="H59" s="1673"/>
      <c r="I59" s="1673"/>
      <c r="J59" s="1673"/>
      <c r="K59" s="1673"/>
      <c r="L59" s="1673"/>
      <c r="M59" s="1673"/>
      <c r="N59" s="1673"/>
      <c r="O59" s="1673"/>
      <c r="P59" s="1673"/>
      <c r="Q59" s="1673"/>
      <c r="R59" s="428"/>
      <c r="S59" s="423" t="s">
        <v>744</v>
      </c>
      <c r="T59" s="428"/>
      <c r="U59" s="441" t="s">
        <v>743</v>
      </c>
    </row>
    <row r="60" spans="1:21">
      <c r="A60" s="1672" t="s">
        <v>694</v>
      </c>
      <c r="B60" s="1673"/>
      <c r="C60" s="1673"/>
      <c r="D60" s="1673"/>
      <c r="E60" s="1673"/>
      <c r="F60" s="1673"/>
      <c r="G60" s="1673"/>
      <c r="H60" s="1673"/>
      <c r="I60" s="1673"/>
      <c r="J60" s="1673"/>
      <c r="K60" s="1673"/>
      <c r="L60" s="1673"/>
      <c r="M60" s="1673"/>
      <c r="N60" s="1673"/>
      <c r="O60" s="1673"/>
      <c r="P60" s="1673"/>
      <c r="Q60" s="1673"/>
      <c r="R60" s="428"/>
      <c r="S60" s="423" t="s">
        <v>744</v>
      </c>
      <c r="T60" s="428"/>
      <c r="U60" s="441" t="s">
        <v>743</v>
      </c>
    </row>
    <row r="61" spans="1:21">
      <c r="A61" s="1672" t="s">
        <v>695</v>
      </c>
      <c r="B61" s="1673"/>
      <c r="C61" s="1673"/>
      <c r="D61" s="1673"/>
      <c r="E61" s="1673"/>
      <c r="F61" s="1673"/>
      <c r="G61" s="1673"/>
      <c r="H61" s="1673"/>
      <c r="I61" s="1673"/>
      <c r="J61" s="1673"/>
      <c r="K61" s="1673"/>
      <c r="L61" s="1673"/>
      <c r="M61" s="1673"/>
      <c r="N61" s="1673"/>
      <c r="O61" s="1673"/>
      <c r="P61" s="1673"/>
      <c r="Q61" s="1673"/>
      <c r="R61" s="428"/>
      <c r="S61" s="423" t="s">
        <v>744</v>
      </c>
      <c r="T61" s="428"/>
      <c r="U61" s="441" t="s">
        <v>743</v>
      </c>
    </row>
    <row r="62" spans="1:21">
      <c r="A62" s="1672" t="s">
        <v>696</v>
      </c>
      <c r="B62" s="1673"/>
      <c r="C62" s="1673"/>
      <c r="D62" s="1673"/>
      <c r="E62" s="1673"/>
      <c r="F62" s="1673"/>
      <c r="G62" s="1673"/>
      <c r="H62" s="1673"/>
      <c r="I62" s="1673"/>
      <c r="J62" s="1673"/>
      <c r="K62" s="1673"/>
      <c r="L62" s="1673"/>
      <c r="M62" s="1673"/>
      <c r="N62" s="1673"/>
      <c r="O62" s="1673"/>
      <c r="P62" s="1673"/>
      <c r="Q62" s="1673"/>
      <c r="R62" s="428"/>
      <c r="S62" s="423" t="s">
        <v>744</v>
      </c>
      <c r="T62" s="428"/>
      <c r="U62" s="441" t="s">
        <v>743</v>
      </c>
    </row>
    <row r="63" spans="1:21">
      <c r="A63" s="1672" t="s">
        <v>697</v>
      </c>
      <c r="B63" s="1673"/>
      <c r="C63" s="1673"/>
      <c r="D63" s="1673"/>
      <c r="E63" s="1673"/>
      <c r="F63" s="1673"/>
      <c r="G63" s="1673"/>
      <c r="H63" s="1673"/>
      <c r="I63" s="1673"/>
      <c r="J63" s="1673"/>
      <c r="K63" s="1673"/>
      <c r="L63" s="1673"/>
      <c r="M63" s="1673"/>
      <c r="N63" s="1673"/>
      <c r="O63" s="1673"/>
      <c r="P63" s="1673"/>
      <c r="Q63" s="1673"/>
      <c r="R63" s="428"/>
      <c r="S63" s="423" t="s">
        <v>744</v>
      </c>
      <c r="T63" s="428"/>
      <c r="U63" s="441" t="s">
        <v>743</v>
      </c>
    </row>
    <row r="64" spans="1:21">
      <c r="A64" s="1670" t="s">
        <v>698</v>
      </c>
      <c r="B64" s="1671"/>
      <c r="C64" s="1671"/>
      <c r="D64" s="1671"/>
      <c r="E64" s="1671"/>
      <c r="F64" s="1671"/>
      <c r="G64" s="1671"/>
      <c r="H64" s="1671"/>
      <c r="I64" s="1682" t="s">
        <v>699</v>
      </c>
      <c r="J64" s="1683"/>
      <c r="K64" s="1683"/>
      <c r="L64" s="1683"/>
      <c r="M64" s="1683"/>
      <c r="N64" s="1683"/>
      <c r="O64" s="1683"/>
      <c r="P64" s="1683"/>
      <c r="Q64" s="1683"/>
      <c r="R64" s="428"/>
      <c r="S64" s="423" t="s">
        <v>744</v>
      </c>
      <c r="T64" s="428"/>
      <c r="U64" s="441" t="s">
        <v>743</v>
      </c>
    </row>
    <row r="65" spans="1:21">
      <c r="A65" s="1670"/>
      <c r="B65" s="1671"/>
      <c r="C65" s="1671"/>
      <c r="D65" s="1671"/>
      <c r="E65" s="1671"/>
      <c r="F65" s="1671"/>
      <c r="G65" s="1671"/>
      <c r="H65" s="1671"/>
      <c r="I65" s="1682" t="s">
        <v>700</v>
      </c>
      <c r="J65" s="1683"/>
      <c r="K65" s="1683"/>
      <c r="L65" s="1683"/>
      <c r="M65" s="1683"/>
      <c r="N65" s="1683"/>
      <c r="O65" s="1683"/>
      <c r="P65" s="1683"/>
      <c r="Q65" s="1683"/>
      <c r="R65" s="428"/>
      <c r="S65" s="423" t="s">
        <v>744</v>
      </c>
      <c r="T65" s="428"/>
      <c r="U65" s="441" t="s">
        <v>743</v>
      </c>
    </row>
    <row r="66" spans="1:21">
      <c r="A66" s="1672" t="s">
        <v>701</v>
      </c>
      <c r="B66" s="1673"/>
      <c r="C66" s="1673"/>
      <c r="D66" s="1673"/>
      <c r="E66" s="1673"/>
      <c r="F66" s="1673"/>
      <c r="G66" s="1673"/>
      <c r="H66" s="1673"/>
      <c r="I66" s="1673"/>
      <c r="J66" s="1673"/>
      <c r="K66" s="1673"/>
      <c r="L66" s="1673"/>
      <c r="M66" s="1673"/>
      <c r="N66" s="1673"/>
      <c r="O66" s="1673"/>
      <c r="P66" s="1673"/>
      <c r="Q66" s="1673"/>
      <c r="R66" s="428"/>
      <c r="S66" s="423" t="s">
        <v>744</v>
      </c>
      <c r="T66" s="428"/>
      <c r="U66" s="441" t="s">
        <v>743</v>
      </c>
    </row>
    <row r="67" spans="1:21">
      <c r="A67" s="1672" t="s">
        <v>702</v>
      </c>
      <c r="B67" s="1673"/>
      <c r="C67" s="1673"/>
      <c r="D67" s="1673"/>
      <c r="E67" s="1673"/>
      <c r="F67" s="1673"/>
      <c r="G67" s="1673"/>
      <c r="H67" s="1673"/>
      <c r="I67" s="1673"/>
      <c r="J67" s="1673"/>
      <c r="K67" s="1673"/>
      <c r="L67" s="1673"/>
      <c r="M67" s="1673"/>
      <c r="N67" s="1673"/>
      <c r="O67" s="1673"/>
      <c r="P67" s="1673"/>
      <c r="Q67" s="1673"/>
      <c r="R67" s="428"/>
      <c r="S67" s="423" t="s">
        <v>744</v>
      </c>
      <c r="T67" s="428"/>
      <c r="U67" s="441" t="s">
        <v>743</v>
      </c>
    </row>
    <row r="68" spans="1:21">
      <c r="A68" s="1672" t="s">
        <v>703</v>
      </c>
      <c r="B68" s="1673"/>
      <c r="C68" s="1673"/>
      <c r="D68" s="1673"/>
      <c r="E68" s="1673"/>
      <c r="F68" s="1673"/>
      <c r="G68" s="1673"/>
      <c r="H68" s="1673"/>
      <c r="I68" s="1673"/>
      <c r="J68" s="1673"/>
      <c r="K68" s="1673"/>
      <c r="L68" s="1673"/>
      <c r="M68" s="1673"/>
      <c r="N68" s="1673"/>
      <c r="O68" s="1673"/>
      <c r="P68" s="1673"/>
      <c r="Q68" s="1673"/>
      <c r="R68" s="428"/>
      <c r="S68" s="423" t="s">
        <v>744</v>
      </c>
      <c r="T68" s="428"/>
      <c r="U68" s="441" t="s">
        <v>743</v>
      </c>
    </row>
    <row r="69" spans="1:21">
      <c r="A69" s="1672" t="s">
        <v>704</v>
      </c>
      <c r="B69" s="1673"/>
      <c r="C69" s="1673"/>
      <c r="D69" s="1673"/>
      <c r="E69" s="1673"/>
      <c r="F69" s="1673"/>
      <c r="G69" s="1673"/>
      <c r="H69" s="1673"/>
      <c r="I69" s="1673"/>
      <c r="J69" s="1673"/>
      <c r="K69" s="1673"/>
      <c r="L69" s="1673"/>
      <c r="M69" s="1673"/>
      <c r="N69" s="1673"/>
      <c r="O69" s="1673"/>
      <c r="P69" s="1673"/>
      <c r="Q69" s="1673"/>
      <c r="R69" s="428"/>
      <c r="S69" s="423" t="s">
        <v>744</v>
      </c>
      <c r="T69" s="428"/>
      <c r="U69" s="441" t="s">
        <v>743</v>
      </c>
    </row>
    <row r="70" spans="1:21">
      <c r="A70" s="1672" t="s">
        <v>705</v>
      </c>
      <c r="B70" s="1673"/>
      <c r="C70" s="1673"/>
      <c r="D70" s="1673"/>
      <c r="E70" s="1673"/>
      <c r="F70" s="1673"/>
      <c r="G70" s="1673"/>
      <c r="H70" s="1673"/>
      <c r="I70" s="1673"/>
      <c r="J70" s="1673"/>
      <c r="K70" s="1673"/>
      <c r="L70" s="1673"/>
      <c r="M70" s="1673"/>
      <c r="N70" s="1673"/>
      <c r="O70" s="1673"/>
      <c r="P70" s="1673"/>
      <c r="Q70" s="1673"/>
      <c r="R70" s="428"/>
      <c r="S70" s="423" t="s">
        <v>744</v>
      </c>
      <c r="T70" s="428"/>
      <c r="U70" s="441" t="s">
        <v>743</v>
      </c>
    </row>
    <row r="71" spans="1:21">
      <c r="A71" s="1672" t="s">
        <v>706</v>
      </c>
      <c r="B71" s="1673"/>
      <c r="C71" s="1673"/>
      <c r="D71" s="1673"/>
      <c r="E71" s="1673"/>
      <c r="F71" s="1673"/>
      <c r="G71" s="1673"/>
      <c r="H71" s="1673"/>
      <c r="I71" s="1673"/>
      <c r="J71" s="1673"/>
      <c r="K71" s="1673"/>
      <c r="L71" s="1673"/>
      <c r="M71" s="1673"/>
      <c r="N71" s="1673"/>
      <c r="O71" s="1673"/>
      <c r="P71" s="1673"/>
      <c r="Q71" s="1673"/>
      <c r="R71" s="428"/>
      <c r="S71" s="423" t="s">
        <v>744</v>
      </c>
      <c r="T71" s="428"/>
      <c r="U71" s="441" t="s">
        <v>743</v>
      </c>
    </row>
    <row r="72" spans="1:21">
      <c r="A72" s="1672" t="s">
        <v>707</v>
      </c>
      <c r="B72" s="1673"/>
      <c r="C72" s="1673"/>
      <c r="D72" s="1673"/>
      <c r="E72" s="1673"/>
      <c r="F72" s="1673"/>
      <c r="G72" s="1673"/>
      <c r="H72" s="1673"/>
      <c r="I72" s="1673"/>
      <c r="J72" s="1673"/>
      <c r="K72" s="1673"/>
      <c r="L72" s="1673"/>
      <c r="M72" s="1673"/>
      <c r="N72" s="1673"/>
      <c r="O72" s="1673"/>
      <c r="P72" s="1673"/>
      <c r="Q72" s="1673"/>
      <c r="R72" s="428"/>
      <c r="S72" s="423" t="s">
        <v>744</v>
      </c>
      <c r="T72" s="428"/>
      <c r="U72" s="441" t="s">
        <v>743</v>
      </c>
    </row>
    <row r="73" spans="1:21">
      <c r="A73" s="1672" t="s">
        <v>708</v>
      </c>
      <c r="B73" s="1673"/>
      <c r="C73" s="1673"/>
      <c r="D73" s="1673"/>
      <c r="E73" s="1673"/>
      <c r="F73" s="1673"/>
      <c r="G73" s="1673"/>
      <c r="H73" s="1673"/>
      <c r="I73" s="1673"/>
      <c r="J73" s="1673"/>
      <c r="K73" s="1673"/>
      <c r="L73" s="1673"/>
      <c r="M73" s="1673"/>
      <c r="N73" s="1673"/>
      <c r="O73" s="1673"/>
      <c r="P73" s="1673"/>
      <c r="Q73" s="1673"/>
      <c r="R73" s="428"/>
      <c r="S73" s="423" t="s">
        <v>744</v>
      </c>
      <c r="T73" s="428"/>
      <c r="U73" s="441" t="s">
        <v>743</v>
      </c>
    </row>
    <row r="74" spans="1:21">
      <c r="A74" s="1672" t="s">
        <v>709</v>
      </c>
      <c r="B74" s="1673"/>
      <c r="C74" s="1673"/>
      <c r="D74" s="1673"/>
      <c r="E74" s="1673"/>
      <c r="F74" s="1673"/>
      <c r="G74" s="1673"/>
      <c r="H74" s="1673"/>
      <c r="I74" s="1673"/>
      <c r="J74" s="1673"/>
      <c r="K74" s="1673"/>
      <c r="L74" s="1673"/>
      <c r="M74" s="1673"/>
      <c r="N74" s="1673"/>
      <c r="O74" s="1673"/>
      <c r="P74" s="1673"/>
      <c r="Q74" s="1673"/>
      <c r="R74" s="428"/>
      <c r="S74" s="423" t="s">
        <v>744</v>
      </c>
      <c r="T74" s="428"/>
      <c r="U74" s="441" t="s">
        <v>743</v>
      </c>
    </row>
    <row r="75" spans="1:21">
      <c r="A75" s="1672" t="s">
        <v>710</v>
      </c>
      <c r="B75" s="1673"/>
      <c r="C75" s="1673"/>
      <c r="D75" s="1673"/>
      <c r="E75" s="1673"/>
      <c r="F75" s="1673"/>
      <c r="G75" s="1673"/>
      <c r="H75" s="1673"/>
      <c r="I75" s="1673"/>
      <c r="J75" s="1673"/>
      <c r="K75" s="1673"/>
      <c r="L75" s="1673"/>
      <c r="M75" s="1673"/>
      <c r="N75" s="1673"/>
      <c r="O75" s="1673"/>
      <c r="P75" s="1673"/>
      <c r="Q75" s="1673"/>
      <c r="R75" s="428"/>
      <c r="S75" s="423" t="s">
        <v>744</v>
      </c>
      <c r="T75" s="428"/>
      <c r="U75" s="441" t="s">
        <v>743</v>
      </c>
    </row>
    <row r="76" spans="1:21">
      <c r="A76" s="1672" t="s">
        <v>711</v>
      </c>
      <c r="B76" s="1673"/>
      <c r="C76" s="1673"/>
      <c r="D76" s="1673"/>
      <c r="E76" s="1673"/>
      <c r="F76" s="1673"/>
      <c r="G76" s="1673"/>
      <c r="H76" s="1673"/>
      <c r="I76" s="1673"/>
      <c r="J76" s="1673"/>
      <c r="K76" s="1673"/>
      <c r="L76" s="1673"/>
      <c r="M76" s="1673"/>
      <c r="N76" s="1673"/>
      <c r="O76" s="1673"/>
      <c r="P76" s="1673"/>
      <c r="Q76" s="1673"/>
      <c r="R76" s="428"/>
      <c r="S76" s="423" t="s">
        <v>744</v>
      </c>
      <c r="T76" s="428"/>
      <c r="U76" s="441" t="s">
        <v>743</v>
      </c>
    </row>
    <row r="77" spans="1:21">
      <c r="A77" s="1672" t="s">
        <v>712</v>
      </c>
      <c r="B77" s="1673"/>
      <c r="C77" s="1673"/>
      <c r="D77" s="1673"/>
      <c r="E77" s="1673"/>
      <c r="F77" s="1673"/>
      <c r="G77" s="1673"/>
      <c r="H77" s="1673"/>
      <c r="I77" s="1673"/>
      <c r="J77" s="1673"/>
      <c r="K77" s="1673"/>
      <c r="L77" s="1673"/>
      <c r="M77" s="1673"/>
      <c r="N77" s="1673"/>
      <c r="O77" s="1673"/>
      <c r="P77" s="1673"/>
      <c r="Q77" s="1673"/>
      <c r="R77" s="428"/>
      <c r="S77" s="423" t="s">
        <v>744</v>
      </c>
      <c r="T77" s="428"/>
      <c r="U77" s="441" t="s">
        <v>743</v>
      </c>
    </row>
    <row r="78" spans="1:21">
      <c r="A78" s="1672" t="s">
        <v>713</v>
      </c>
      <c r="B78" s="1673"/>
      <c r="C78" s="1673"/>
      <c r="D78" s="1673"/>
      <c r="E78" s="1673"/>
      <c r="F78" s="1673"/>
      <c r="G78" s="1673"/>
      <c r="H78" s="1673"/>
      <c r="I78" s="1673"/>
      <c r="J78" s="1673"/>
      <c r="K78" s="1673"/>
      <c r="L78" s="1673"/>
      <c r="M78" s="1673"/>
      <c r="N78" s="1673"/>
      <c r="O78" s="1673"/>
      <c r="P78" s="1673"/>
      <c r="Q78" s="1673"/>
      <c r="R78" s="428"/>
      <c r="S78" s="423" t="s">
        <v>744</v>
      </c>
      <c r="T78" s="428"/>
      <c r="U78" s="441" t="s">
        <v>743</v>
      </c>
    </row>
    <row r="79" spans="1:21">
      <c r="A79" s="1670" t="s">
        <v>714</v>
      </c>
      <c r="B79" s="1671"/>
      <c r="C79" s="1671"/>
      <c r="D79" s="1671"/>
      <c r="E79" s="1671"/>
      <c r="F79" s="1671"/>
      <c r="G79" s="1671"/>
      <c r="H79" s="1671"/>
      <c r="I79" s="1682" t="s">
        <v>716</v>
      </c>
      <c r="J79" s="1683"/>
      <c r="K79" s="1683"/>
      <c r="L79" s="1683"/>
      <c r="M79" s="1683"/>
      <c r="N79" s="1683"/>
      <c r="O79" s="1683"/>
      <c r="P79" s="1683"/>
      <c r="Q79" s="1683"/>
      <c r="R79" s="428"/>
      <c r="S79" s="423" t="s">
        <v>744</v>
      </c>
      <c r="T79" s="428"/>
      <c r="U79" s="441" t="s">
        <v>743</v>
      </c>
    </row>
    <row r="80" spans="1:21">
      <c r="A80" s="1670"/>
      <c r="B80" s="1671"/>
      <c r="C80" s="1671"/>
      <c r="D80" s="1671"/>
      <c r="E80" s="1671"/>
      <c r="F80" s="1671"/>
      <c r="G80" s="1671"/>
      <c r="H80" s="1671"/>
      <c r="I80" s="1682" t="s">
        <v>717</v>
      </c>
      <c r="J80" s="1683"/>
      <c r="K80" s="1683"/>
      <c r="L80" s="1683"/>
      <c r="M80" s="1683"/>
      <c r="N80" s="1683"/>
      <c r="O80" s="1683"/>
      <c r="P80" s="1683"/>
      <c r="Q80" s="1683"/>
      <c r="R80" s="428"/>
      <c r="S80" s="423" t="s">
        <v>744</v>
      </c>
      <c r="T80" s="428"/>
      <c r="U80" s="441" t="s">
        <v>743</v>
      </c>
    </row>
    <row r="81" spans="1:21">
      <c r="A81" s="1670"/>
      <c r="B81" s="1671"/>
      <c r="C81" s="1671"/>
      <c r="D81" s="1671"/>
      <c r="E81" s="1671"/>
      <c r="F81" s="1671"/>
      <c r="G81" s="1671"/>
      <c r="H81" s="1671"/>
      <c r="I81" s="1682" t="s">
        <v>718</v>
      </c>
      <c r="J81" s="1683"/>
      <c r="K81" s="1683"/>
      <c r="L81" s="1683"/>
      <c r="M81" s="1683"/>
      <c r="N81" s="1683"/>
      <c r="O81" s="1683"/>
      <c r="P81" s="1683"/>
      <c r="Q81" s="1683"/>
      <c r="R81" s="428"/>
      <c r="S81" s="423" t="s">
        <v>744</v>
      </c>
      <c r="T81" s="428"/>
      <c r="U81" s="441" t="s">
        <v>743</v>
      </c>
    </row>
    <row r="82" spans="1:21">
      <c r="A82" s="1670" t="s">
        <v>715</v>
      </c>
      <c r="B82" s="1671"/>
      <c r="C82" s="1671"/>
      <c r="D82" s="1671"/>
      <c r="E82" s="1671"/>
      <c r="F82" s="1671"/>
      <c r="G82" s="1671"/>
      <c r="H82" s="1671"/>
      <c r="I82" s="1682" t="s">
        <v>716</v>
      </c>
      <c r="J82" s="1683"/>
      <c r="K82" s="1683"/>
      <c r="L82" s="1683"/>
      <c r="M82" s="1683"/>
      <c r="N82" s="1683"/>
      <c r="O82" s="1683"/>
      <c r="P82" s="1683"/>
      <c r="Q82" s="1683"/>
      <c r="R82" s="428"/>
      <c r="S82" s="423" t="s">
        <v>744</v>
      </c>
      <c r="T82" s="428"/>
      <c r="U82" s="441" t="s">
        <v>743</v>
      </c>
    </row>
    <row r="83" spans="1:21">
      <c r="A83" s="1670"/>
      <c r="B83" s="1671"/>
      <c r="C83" s="1671"/>
      <c r="D83" s="1671"/>
      <c r="E83" s="1671"/>
      <c r="F83" s="1671"/>
      <c r="G83" s="1671"/>
      <c r="H83" s="1671"/>
      <c r="I83" s="1682" t="s">
        <v>717</v>
      </c>
      <c r="J83" s="1683"/>
      <c r="K83" s="1683"/>
      <c r="L83" s="1683"/>
      <c r="M83" s="1683"/>
      <c r="N83" s="1683"/>
      <c r="O83" s="1683"/>
      <c r="P83" s="1683"/>
      <c r="Q83" s="1683"/>
      <c r="R83" s="428"/>
      <c r="S83" s="423" t="s">
        <v>744</v>
      </c>
      <c r="T83" s="428"/>
      <c r="U83" s="441" t="s">
        <v>743</v>
      </c>
    </row>
    <row r="84" spans="1:21">
      <c r="A84" s="1670"/>
      <c r="B84" s="1671"/>
      <c r="C84" s="1671"/>
      <c r="D84" s="1671"/>
      <c r="E84" s="1671"/>
      <c r="F84" s="1671"/>
      <c r="G84" s="1671"/>
      <c r="H84" s="1671"/>
      <c r="I84" s="1682" t="s">
        <v>718</v>
      </c>
      <c r="J84" s="1683"/>
      <c r="K84" s="1683"/>
      <c r="L84" s="1683"/>
      <c r="M84" s="1683"/>
      <c r="N84" s="1683"/>
      <c r="O84" s="1683"/>
      <c r="P84" s="1683"/>
      <c r="Q84" s="1683"/>
      <c r="R84" s="428"/>
      <c r="S84" s="423" t="s">
        <v>744</v>
      </c>
      <c r="T84" s="428"/>
      <c r="U84" s="441" t="s">
        <v>743</v>
      </c>
    </row>
    <row r="85" spans="1:21">
      <c r="A85" s="1672" t="s">
        <v>719</v>
      </c>
      <c r="B85" s="1673"/>
      <c r="C85" s="1673"/>
      <c r="D85" s="1673"/>
      <c r="E85" s="1673"/>
      <c r="F85" s="1673"/>
      <c r="G85" s="1673"/>
      <c r="H85" s="1673"/>
      <c r="I85" s="1673"/>
      <c r="J85" s="1673"/>
      <c r="K85" s="1673"/>
      <c r="L85" s="1673"/>
      <c r="M85" s="1673"/>
      <c r="N85" s="1673"/>
      <c r="O85" s="1673"/>
      <c r="P85" s="1673"/>
      <c r="Q85" s="1673"/>
      <c r="R85" s="428"/>
      <c r="S85" s="423" t="s">
        <v>744</v>
      </c>
      <c r="T85" s="428"/>
      <c r="U85" s="441" t="s">
        <v>743</v>
      </c>
    </row>
    <row r="86" spans="1:21">
      <c r="A86" s="1672" t="s">
        <v>720</v>
      </c>
      <c r="B86" s="1673"/>
      <c r="C86" s="1673"/>
      <c r="D86" s="1673"/>
      <c r="E86" s="1673"/>
      <c r="F86" s="1673"/>
      <c r="G86" s="1673"/>
      <c r="H86" s="1673"/>
      <c r="I86" s="1673"/>
      <c r="J86" s="1673"/>
      <c r="K86" s="1673"/>
      <c r="L86" s="1673"/>
      <c r="M86" s="1673"/>
      <c r="N86" s="1673"/>
      <c r="O86" s="1673"/>
      <c r="P86" s="1673"/>
      <c r="Q86" s="1673"/>
      <c r="R86" s="428"/>
      <c r="S86" s="423" t="s">
        <v>744</v>
      </c>
      <c r="T86" s="428"/>
      <c r="U86" s="441" t="s">
        <v>743</v>
      </c>
    </row>
    <row r="87" spans="1:21" ht="38.4" customHeight="1">
      <c r="A87" s="1675" t="s">
        <v>721</v>
      </c>
      <c r="B87" s="1676"/>
      <c r="C87" s="1676"/>
      <c r="D87" s="1676"/>
      <c r="E87" s="1676"/>
      <c r="F87" s="1676"/>
      <c r="G87" s="1676"/>
      <c r="H87" s="1677"/>
      <c r="I87" s="1690" t="s">
        <v>722</v>
      </c>
      <c r="J87" s="1690"/>
      <c r="K87" s="1686" t="s">
        <v>723</v>
      </c>
      <c r="L87" s="1686"/>
      <c r="M87" s="1686"/>
      <c r="N87" s="1686"/>
      <c r="O87" s="1686"/>
      <c r="P87" s="1686"/>
      <c r="Q87" s="1686"/>
      <c r="R87" s="428"/>
      <c r="S87" s="423" t="s">
        <v>744</v>
      </c>
      <c r="T87" s="428"/>
      <c r="U87" s="441" t="s">
        <v>743</v>
      </c>
    </row>
    <row r="88" spans="1:21" ht="35.4" customHeight="1">
      <c r="A88" s="1700"/>
      <c r="B88" s="1701"/>
      <c r="C88" s="1701"/>
      <c r="D88" s="1701"/>
      <c r="E88" s="1701"/>
      <c r="F88" s="1701"/>
      <c r="G88" s="1701"/>
      <c r="H88" s="1788"/>
      <c r="I88" s="1690"/>
      <c r="J88" s="1690"/>
      <c r="K88" s="1691" t="s">
        <v>724</v>
      </c>
      <c r="L88" s="1691"/>
      <c r="M88" s="1691"/>
      <c r="N88" s="1691"/>
      <c r="O88" s="1691"/>
      <c r="P88" s="1691"/>
      <c r="Q88" s="1691"/>
      <c r="R88" s="428"/>
      <c r="S88" s="423" t="s">
        <v>744</v>
      </c>
      <c r="T88" s="428"/>
      <c r="U88" s="441" t="s">
        <v>743</v>
      </c>
    </row>
    <row r="89" spans="1:21" ht="18" customHeight="1">
      <c r="A89" s="1700"/>
      <c r="B89" s="1701"/>
      <c r="C89" s="1701"/>
      <c r="D89" s="1701"/>
      <c r="E89" s="1701"/>
      <c r="F89" s="1701"/>
      <c r="G89" s="1701"/>
      <c r="H89" s="1788"/>
      <c r="I89" s="1789" t="s">
        <v>725</v>
      </c>
      <c r="J89" s="1795"/>
      <c r="K89" s="1798" t="s">
        <v>726</v>
      </c>
      <c r="L89" s="1692" t="s">
        <v>727</v>
      </c>
      <c r="M89" s="1692"/>
      <c r="N89" s="1692"/>
      <c r="O89" s="1692"/>
      <c r="P89" s="1692"/>
      <c r="Q89" s="1692"/>
      <c r="R89" s="428"/>
      <c r="S89" s="423" t="s">
        <v>744</v>
      </c>
      <c r="T89" s="428"/>
      <c r="U89" s="441" t="s">
        <v>743</v>
      </c>
    </row>
    <row r="90" spans="1:21">
      <c r="A90" s="1700"/>
      <c r="B90" s="1701"/>
      <c r="C90" s="1701"/>
      <c r="D90" s="1701"/>
      <c r="E90" s="1701"/>
      <c r="F90" s="1701"/>
      <c r="G90" s="1701"/>
      <c r="H90" s="1788"/>
      <c r="I90" s="1790"/>
      <c r="J90" s="1796"/>
      <c r="K90" s="1799"/>
      <c r="L90" s="1631" t="s">
        <v>728</v>
      </c>
      <c r="M90" s="1631"/>
      <c r="N90" s="1631"/>
      <c r="O90" s="1631"/>
      <c r="P90" s="1631"/>
      <c r="Q90" s="1631"/>
      <c r="R90" s="428"/>
      <c r="S90" s="423" t="s">
        <v>744</v>
      </c>
      <c r="T90" s="428"/>
      <c r="U90" s="441" t="s">
        <v>743</v>
      </c>
    </row>
    <row r="91" spans="1:21">
      <c r="A91" s="1678"/>
      <c r="B91" s="1679"/>
      <c r="C91" s="1679"/>
      <c r="D91" s="1679"/>
      <c r="E91" s="1679"/>
      <c r="F91" s="1679"/>
      <c r="G91" s="1679"/>
      <c r="H91" s="1680"/>
      <c r="I91" s="1791"/>
      <c r="J91" s="1797"/>
      <c r="K91" s="1800"/>
      <c r="L91" s="1730" t="s">
        <v>806</v>
      </c>
      <c r="M91" s="1731"/>
      <c r="N91" s="1731"/>
      <c r="O91" s="1731"/>
      <c r="P91" s="1731"/>
      <c r="Q91" s="1628"/>
      <c r="R91" s="447"/>
      <c r="S91" s="448" t="s">
        <v>744</v>
      </c>
      <c r="T91" s="447"/>
      <c r="U91" s="446" t="s">
        <v>743</v>
      </c>
    </row>
    <row r="92" spans="1:21">
      <c r="A92" s="1670" t="s">
        <v>729</v>
      </c>
      <c r="B92" s="1671"/>
      <c r="C92" s="1671"/>
      <c r="D92" s="1671"/>
      <c r="E92" s="1671"/>
      <c r="F92" s="1671"/>
      <c r="G92" s="1671"/>
      <c r="H92" s="1671"/>
      <c r="I92" s="1631" t="s">
        <v>730</v>
      </c>
      <c r="J92" s="1631"/>
      <c r="K92" s="1631"/>
      <c r="L92" s="1631"/>
      <c r="M92" s="1631"/>
      <c r="N92" s="1631"/>
      <c r="O92" s="1631"/>
      <c r="P92" s="1631"/>
      <c r="Q92" s="1631"/>
      <c r="R92" s="428"/>
      <c r="S92" s="423" t="s">
        <v>744</v>
      </c>
      <c r="T92" s="428"/>
      <c r="U92" s="441" t="s">
        <v>743</v>
      </c>
    </row>
    <row r="93" spans="1:21">
      <c r="A93" s="1670"/>
      <c r="B93" s="1671"/>
      <c r="C93" s="1671"/>
      <c r="D93" s="1671"/>
      <c r="E93" s="1671"/>
      <c r="F93" s="1671"/>
      <c r="G93" s="1671"/>
      <c r="H93" s="1671"/>
      <c r="I93" s="1631" t="s">
        <v>731</v>
      </c>
      <c r="J93" s="1631"/>
      <c r="K93" s="1631"/>
      <c r="L93" s="1631"/>
      <c r="M93" s="1631"/>
      <c r="N93" s="1631"/>
      <c r="O93" s="1631"/>
      <c r="P93" s="1631"/>
      <c r="Q93" s="1631"/>
      <c r="R93" s="428"/>
      <c r="S93" s="423" t="s">
        <v>744</v>
      </c>
      <c r="T93" s="428"/>
      <c r="U93" s="441" t="s">
        <v>743</v>
      </c>
    </row>
    <row r="94" spans="1:21">
      <c r="A94" s="1672" t="s">
        <v>732</v>
      </c>
      <c r="B94" s="1673"/>
      <c r="C94" s="1673"/>
      <c r="D94" s="1673"/>
      <c r="E94" s="1673"/>
      <c r="F94" s="1673"/>
      <c r="G94" s="1673"/>
      <c r="H94" s="1673"/>
      <c r="I94" s="1673"/>
      <c r="J94" s="1673"/>
      <c r="K94" s="1673"/>
      <c r="L94" s="1673"/>
      <c r="M94" s="1673"/>
      <c r="N94" s="1673"/>
      <c r="O94" s="1673"/>
      <c r="P94" s="1673"/>
      <c r="Q94" s="1673"/>
      <c r="R94" s="428"/>
      <c r="S94" s="423" t="s">
        <v>744</v>
      </c>
      <c r="T94" s="428"/>
      <c r="U94" s="441" t="s">
        <v>743</v>
      </c>
    </row>
    <row r="95" spans="1:21">
      <c r="A95" s="1672" t="s">
        <v>733</v>
      </c>
      <c r="B95" s="1673"/>
      <c r="C95" s="1673"/>
      <c r="D95" s="1673"/>
      <c r="E95" s="1673"/>
      <c r="F95" s="1673"/>
      <c r="G95" s="1673"/>
      <c r="H95" s="1673"/>
      <c r="I95" s="1673"/>
      <c r="J95" s="1673"/>
      <c r="K95" s="1673"/>
      <c r="L95" s="1673"/>
      <c r="M95" s="1673"/>
      <c r="N95" s="1673"/>
      <c r="O95" s="1673"/>
      <c r="P95" s="1673"/>
      <c r="Q95" s="1673"/>
      <c r="R95" s="428"/>
      <c r="S95" s="423" t="s">
        <v>744</v>
      </c>
      <c r="T95" s="428"/>
      <c r="U95" s="441" t="s">
        <v>743</v>
      </c>
    </row>
    <row r="96" spans="1:21">
      <c r="A96" s="1672" t="s">
        <v>734</v>
      </c>
      <c r="B96" s="1673"/>
      <c r="C96" s="1673"/>
      <c r="D96" s="1673"/>
      <c r="E96" s="1673"/>
      <c r="F96" s="1673"/>
      <c r="G96" s="1673"/>
      <c r="H96" s="1673"/>
      <c r="I96" s="1673"/>
      <c r="J96" s="1673"/>
      <c r="K96" s="1673"/>
      <c r="L96" s="1673"/>
      <c r="M96" s="1673"/>
      <c r="N96" s="1673"/>
      <c r="O96" s="1673"/>
      <c r="P96" s="1673"/>
      <c r="Q96" s="1673"/>
      <c r="R96" s="428"/>
      <c r="S96" s="423" t="s">
        <v>744</v>
      </c>
      <c r="T96" s="428"/>
      <c r="U96" s="441" t="s">
        <v>743</v>
      </c>
    </row>
    <row r="97" spans="1:21">
      <c r="A97" s="1672" t="s">
        <v>735</v>
      </c>
      <c r="B97" s="1673"/>
      <c r="C97" s="1673"/>
      <c r="D97" s="1673"/>
      <c r="E97" s="1673"/>
      <c r="F97" s="1673"/>
      <c r="G97" s="1673"/>
      <c r="H97" s="1673"/>
      <c r="I97" s="1673"/>
      <c r="J97" s="1673"/>
      <c r="K97" s="1673"/>
      <c r="L97" s="1673"/>
      <c r="M97" s="1673"/>
      <c r="N97" s="1673"/>
      <c r="O97" s="1673"/>
      <c r="P97" s="1673"/>
      <c r="Q97" s="1673"/>
      <c r="R97" s="428"/>
      <c r="S97" s="423" t="s">
        <v>744</v>
      </c>
      <c r="T97" s="428"/>
      <c r="U97" s="441" t="s">
        <v>743</v>
      </c>
    </row>
    <row r="98" spans="1:21">
      <c r="A98" s="1672" t="s">
        <v>736</v>
      </c>
      <c r="B98" s="1673"/>
      <c r="C98" s="1673"/>
      <c r="D98" s="1673"/>
      <c r="E98" s="1673"/>
      <c r="F98" s="1673"/>
      <c r="G98" s="1673"/>
      <c r="H98" s="1673"/>
      <c r="I98" s="1673"/>
      <c r="J98" s="1673"/>
      <c r="K98" s="1673"/>
      <c r="L98" s="1673"/>
      <c r="M98" s="1673"/>
      <c r="N98" s="1673"/>
      <c r="O98" s="1673"/>
      <c r="P98" s="1673"/>
      <c r="Q98" s="1673"/>
      <c r="R98" s="428"/>
      <c r="S98" s="423" t="s">
        <v>744</v>
      </c>
      <c r="T98" s="428"/>
      <c r="U98" s="441" t="s">
        <v>743</v>
      </c>
    </row>
    <row r="99" spans="1:21">
      <c r="A99" s="1672" t="s">
        <v>737</v>
      </c>
      <c r="B99" s="1673"/>
      <c r="C99" s="1673"/>
      <c r="D99" s="1673"/>
      <c r="E99" s="1673"/>
      <c r="F99" s="1673"/>
      <c r="G99" s="1673"/>
      <c r="H99" s="1673"/>
      <c r="I99" s="1673"/>
      <c r="J99" s="1673"/>
      <c r="K99" s="1673"/>
      <c r="L99" s="1673"/>
      <c r="M99" s="1673"/>
      <c r="N99" s="1673"/>
      <c r="O99" s="1673"/>
      <c r="P99" s="1673"/>
      <c r="Q99" s="1673"/>
      <c r="R99" s="428"/>
      <c r="S99" s="423" t="s">
        <v>744</v>
      </c>
      <c r="T99" s="428"/>
      <c r="U99" s="441" t="s">
        <v>743</v>
      </c>
    </row>
    <row r="100" spans="1:21" ht="18.600000000000001" thickBot="1">
      <c r="A100" s="1688" t="s">
        <v>738</v>
      </c>
      <c r="B100" s="1689"/>
      <c r="C100" s="1689"/>
      <c r="D100" s="1689"/>
      <c r="E100" s="1689"/>
      <c r="F100" s="1689"/>
      <c r="G100" s="1689"/>
      <c r="H100" s="1689"/>
      <c r="I100" s="1689"/>
      <c r="J100" s="1689"/>
      <c r="K100" s="1689"/>
      <c r="L100" s="1689"/>
      <c r="M100" s="1689"/>
      <c r="N100" s="1689"/>
      <c r="O100" s="1689"/>
      <c r="P100" s="1689"/>
      <c r="Q100" s="1689"/>
      <c r="R100" s="429"/>
      <c r="S100" s="420" t="s">
        <v>744</v>
      </c>
      <c r="T100" s="429"/>
      <c r="U100" s="442" t="s">
        <v>743</v>
      </c>
    </row>
  </sheetData>
  <mergeCells count="133">
    <mergeCell ref="R39:R40"/>
    <mergeCell ref="S39:S40"/>
    <mergeCell ref="T39:T40"/>
    <mergeCell ref="U39:U40"/>
    <mergeCell ref="R41:R42"/>
    <mergeCell ref="S41:S42"/>
    <mergeCell ref="T41:T42"/>
    <mergeCell ref="U41:U42"/>
    <mergeCell ref="R43:R44"/>
    <mergeCell ref="S43:S44"/>
    <mergeCell ref="T43:T44"/>
    <mergeCell ref="U43:U44"/>
    <mergeCell ref="A87:H91"/>
    <mergeCell ref="I89:J91"/>
    <mergeCell ref="K89:K91"/>
    <mergeCell ref="L91:Q91"/>
    <mergeCell ref="I40:Q40"/>
    <mergeCell ref="I42:Q42"/>
    <mergeCell ref="I44:Q44"/>
    <mergeCell ref="I45:Q45"/>
    <mergeCell ref="I43:Q43"/>
    <mergeCell ref="I41:Q41"/>
    <mergeCell ref="A25:H28"/>
    <mergeCell ref="A15:Q15"/>
    <mergeCell ref="A24:Q24"/>
    <mergeCell ref="A23:Q23"/>
    <mergeCell ref="A22:Q22"/>
    <mergeCell ref="A21:Q21"/>
    <mergeCell ref="A20:Q20"/>
    <mergeCell ref="J6:J9"/>
    <mergeCell ref="A17:H19"/>
    <mergeCell ref="I25:Q25"/>
    <mergeCell ref="I28:Q28"/>
    <mergeCell ref="S25:S28"/>
    <mergeCell ref="T25:T28"/>
    <mergeCell ref="U25:U28"/>
    <mergeCell ref="R15:U15"/>
    <mergeCell ref="R25:R28"/>
    <mergeCell ref="I65:Q65"/>
    <mergeCell ref="A58:Q58"/>
    <mergeCell ref="A57:Q57"/>
    <mergeCell ref="I82:Q82"/>
    <mergeCell ref="A94:Q94"/>
    <mergeCell ref="A86:Q86"/>
    <mergeCell ref="A85:Q85"/>
    <mergeCell ref="A78:Q78"/>
    <mergeCell ref="A77:Q77"/>
    <mergeCell ref="A76:Q76"/>
    <mergeCell ref="I84:Q84"/>
    <mergeCell ref="I83:Q83"/>
    <mergeCell ref="I81:Q81"/>
    <mergeCell ref="A79:H81"/>
    <mergeCell ref="I80:Q80"/>
    <mergeCell ref="I79:Q79"/>
    <mergeCell ref="A72:Q72"/>
    <mergeCell ref="A71:Q71"/>
    <mergeCell ref="A34:Q34"/>
    <mergeCell ref="A33:Q33"/>
    <mergeCell ref="A50:Q50"/>
    <mergeCell ref="A49:Q49"/>
    <mergeCell ref="I48:Q48"/>
    <mergeCell ref="I47:Q47"/>
    <mergeCell ref="I46:Q46"/>
    <mergeCell ref="I39:Q39"/>
    <mergeCell ref="A66:Q66"/>
    <mergeCell ref="A67:Q67"/>
    <mergeCell ref="A68:Q68"/>
    <mergeCell ref="A63:Q63"/>
    <mergeCell ref="A62:Q62"/>
    <mergeCell ref="A61:Q61"/>
    <mergeCell ref="A60:Q60"/>
    <mergeCell ref="A64:H65"/>
    <mergeCell ref="I56:Q56"/>
    <mergeCell ref="I52:Q52"/>
    <mergeCell ref="I51:Q51"/>
    <mergeCell ref="A70:Q70"/>
    <mergeCell ref="A69:Q69"/>
    <mergeCell ref="I64:Q64"/>
    <mergeCell ref="A36:Q36"/>
    <mergeCell ref="A32:H32"/>
    <mergeCell ref="A35:Q35"/>
    <mergeCell ref="A100:Q100"/>
    <mergeCell ref="A99:Q99"/>
    <mergeCell ref="A98:Q98"/>
    <mergeCell ref="A97:Q97"/>
    <mergeCell ref="A96:Q96"/>
    <mergeCell ref="A95:Q95"/>
    <mergeCell ref="A75:Q75"/>
    <mergeCell ref="A74:Q74"/>
    <mergeCell ref="A73:Q73"/>
    <mergeCell ref="I87:J88"/>
    <mergeCell ref="I92:Q92"/>
    <mergeCell ref="I93:Q93"/>
    <mergeCell ref="K87:Q87"/>
    <mergeCell ref="K88:Q88"/>
    <mergeCell ref="L89:Q89"/>
    <mergeCell ref="L90:Q90"/>
    <mergeCell ref="A92:H93"/>
    <mergeCell ref="A82:H84"/>
    <mergeCell ref="A59:Q59"/>
    <mergeCell ref="B3:B5"/>
    <mergeCell ref="A37:H38"/>
    <mergeCell ref="A39:H46"/>
    <mergeCell ref="A47:H48"/>
    <mergeCell ref="U29:U31"/>
    <mergeCell ref="I38:Q38"/>
    <mergeCell ref="I37:Q37"/>
    <mergeCell ref="I55:Q55"/>
    <mergeCell ref="I54:Q54"/>
    <mergeCell ref="I53:Q53"/>
    <mergeCell ref="T29:T31"/>
    <mergeCell ref="A55:H56"/>
    <mergeCell ref="A51:H54"/>
    <mergeCell ref="I32:Q32"/>
    <mergeCell ref="A29:H31"/>
    <mergeCell ref="I29:Q29"/>
    <mergeCell ref="I30:Q30"/>
    <mergeCell ref="R29:R31"/>
    <mergeCell ref="S29:S31"/>
    <mergeCell ref="I31:Q31"/>
    <mergeCell ref="B6:B13"/>
    <mergeCell ref="I19:Q19"/>
    <mergeCell ref="I18:Q18"/>
    <mergeCell ref="I17:Q17"/>
    <mergeCell ref="I27:Q27"/>
    <mergeCell ref="I26:Q26"/>
    <mergeCell ref="A16:Q16"/>
    <mergeCell ref="A3:A13"/>
    <mergeCell ref="C3:M5"/>
    <mergeCell ref="K6:M9"/>
    <mergeCell ref="C6:I13"/>
    <mergeCell ref="J10:J13"/>
    <mergeCell ref="K10:M13"/>
  </mergeCells>
  <phoneticPr fontId="3"/>
  <dataValidations count="2">
    <dataValidation type="list" allowBlank="1" showInputMessage="1" showErrorMessage="1" sqref="J6:J7 B3 B6:B7 J10:J11" xr:uid="{00000000-0002-0000-0E00-000000000000}">
      <formula1>"○"</formula1>
    </dataValidation>
    <dataValidation type="list" allowBlank="1" showInputMessage="1" showErrorMessage="1" sqref="R16:R25 R29 T29 T16:T25 T45:T100 R32:R39 T32:T39 T41 R41 T43 R43 R45:R100" xr:uid="{00000000-0002-0000-0E00-000001000000}">
      <formula1>"〇"</formula1>
    </dataValidation>
  </dataValidations>
  <pageMargins left="0.7" right="0.7" top="0.75" bottom="0.75" header="0.3" footer="0.3"/>
  <pageSetup paperSize="9" scale="68" orientation="portrait" r:id="rId1"/>
  <rowBreaks count="1" manualBreakCount="1">
    <brk id="50" max="20" man="1"/>
  </rowBreaks>
  <colBreaks count="1" manualBreakCount="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91"/>
  <sheetViews>
    <sheetView view="pageBreakPreview" topLeftCell="A80" zoomScaleNormal="100" zoomScaleSheetLayoutView="100" workbookViewId="0">
      <selection activeCell="K44" sqref="K44"/>
    </sheetView>
  </sheetViews>
  <sheetFormatPr defaultRowHeight="18"/>
  <cols>
    <col min="1" max="1" width="4.19921875" customWidth="1"/>
    <col min="2" max="2" width="21.19921875" customWidth="1"/>
    <col min="3" max="3" width="5.296875" customWidth="1"/>
    <col min="4" max="6" width="4.5" customWidth="1"/>
    <col min="7" max="7" width="4.296875" customWidth="1"/>
    <col min="8" max="8" width="19.796875" customWidth="1"/>
    <col min="9" max="12" width="6.19921875" customWidth="1"/>
    <col min="13" max="13" width="5.59765625" customWidth="1"/>
    <col min="14" max="14" width="13.69921875" customWidth="1"/>
    <col min="15" max="26" width="5.59765625" customWidth="1"/>
    <col min="27" max="30" width="3" customWidth="1"/>
  </cols>
  <sheetData>
    <row r="1" spans="1:12">
      <c r="A1" s="414" t="s">
        <v>797</v>
      </c>
      <c r="B1" s="425"/>
      <c r="C1" s="414"/>
      <c r="D1" s="414"/>
      <c r="E1" s="414"/>
      <c r="F1" s="414"/>
      <c r="G1" s="414"/>
      <c r="H1" s="414"/>
      <c r="I1" s="414"/>
      <c r="J1" s="414"/>
      <c r="K1" s="414"/>
      <c r="L1" s="414"/>
    </row>
    <row r="2" spans="1:12" ht="18.600000000000001" thickBot="1">
      <c r="A2" s="425" t="s">
        <v>746</v>
      </c>
      <c r="B2" s="425"/>
      <c r="C2" s="414"/>
      <c r="D2" s="414"/>
      <c r="E2" s="414"/>
      <c r="F2" s="414"/>
      <c r="G2" s="414"/>
      <c r="H2" s="414"/>
      <c r="I2" s="414"/>
      <c r="J2" s="414"/>
      <c r="K2" s="414"/>
      <c r="L2" s="414"/>
    </row>
    <row r="3" spans="1:12" ht="25.2" customHeight="1">
      <c r="A3" s="1723" t="s">
        <v>775</v>
      </c>
      <c r="B3" s="1727" t="s">
        <v>747</v>
      </c>
      <c r="C3" s="1720"/>
      <c r="D3" s="453"/>
      <c r="E3" s="454"/>
      <c r="F3" s="454"/>
      <c r="G3" s="454"/>
      <c r="H3" s="454"/>
      <c r="I3" s="454"/>
      <c r="J3" s="454"/>
      <c r="K3" s="454"/>
      <c r="L3" s="454"/>
    </row>
    <row r="4" spans="1:12" ht="25.2" customHeight="1">
      <c r="A4" s="1724"/>
      <c r="B4" s="1726"/>
      <c r="C4" s="1721"/>
      <c r="D4" s="453"/>
      <c r="E4" s="454"/>
      <c r="F4" s="454"/>
      <c r="G4" s="454"/>
      <c r="H4" s="454"/>
      <c r="I4" s="454"/>
      <c r="J4" s="454"/>
      <c r="K4" s="454"/>
      <c r="L4" s="454"/>
    </row>
    <row r="5" spans="1:12" ht="25.2" customHeight="1">
      <c r="A5" s="1724"/>
      <c r="B5" s="1726"/>
      <c r="C5" s="1721"/>
      <c r="D5" s="453"/>
      <c r="E5" s="454"/>
      <c r="F5" s="454"/>
      <c r="G5" s="454"/>
      <c r="H5" s="454"/>
      <c r="I5" s="454"/>
      <c r="J5" s="454"/>
      <c r="K5" s="454"/>
      <c r="L5" s="454"/>
    </row>
    <row r="6" spans="1:12" ht="25.2" customHeight="1">
      <c r="A6" s="1724"/>
      <c r="B6" s="1726" t="s">
        <v>748</v>
      </c>
      <c r="C6" s="1721"/>
      <c r="D6" s="453"/>
      <c r="E6" s="454"/>
      <c r="F6" s="454"/>
      <c r="G6" s="454"/>
      <c r="H6" s="454"/>
      <c r="I6" s="454"/>
      <c r="J6" s="454"/>
      <c r="K6" s="454"/>
      <c r="L6" s="454"/>
    </row>
    <row r="7" spans="1:12" ht="25.2" customHeight="1">
      <c r="A7" s="1724"/>
      <c r="B7" s="1726"/>
      <c r="C7" s="1721"/>
      <c r="D7" s="453"/>
      <c r="E7" s="454"/>
      <c r="F7" s="454"/>
      <c r="G7" s="454"/>
      <c r="H7" s="454"/>
      <c r="I7" s="454"/>
      <c r="J7" s="454"/>
      <c r="K7" s="454"/>
      <c r="L7" s="454"/>
    </row>
    <row r="8" spans="1:12" ht="25.2" customHeight="1" thickBot="1">
      <c r="A8" s="1725"/>
      <c r="B8" s="1726"/>
      <c r="C8" s="1721"/>
      <c r="D8" s="453"/>
      <c r="E8" s="454"/>
      <c r="F8" s="454"/>
      <c r="G8" s="454"/>
      <c r="H8" s="454"/>
      <c r="I8" s="454"/>
      <c r="J8" s="454"/>
      <c r="K8" s="454"/>
      <c r="L8" s="454"/>
    </row>
    <row r="9" spans="1:12" ht="46.8" customHeight="1" thickBot="1">
      <c r="A9" s="451" t="s">
        <v>804</v>
      </c>
      <c r="B9" s="452" t="s">
        <v>805</v>
      </c>
      <c r="C9" s="445"/>
      <c r="D9" s="449"/>
      <c r="E9" s="450"/>
      <c r="F9" s="450"/>
      <c r="G9" s="450"/>
      <c r="H9" s="450"/>
      <c r="I9" s="450"/>
      <c r="J9" s="450"/>
      <c r="K9" s="450"/>
      <c r="L9" s="450"/>
    </row>
    <row r="10" spans="1:12" ht="18.600000000000001" thickBot="1">
      <c r="A10" s="425"/>
      <c r="B10" s="425"/>
      <c r="C10" s="425"/>
      <c r="D10" s="425"/>
      <c r="E10" s="426"/>
      <c r="F10" s="417"/>
      <c r="G10" s="417"/>
      <c r="H10" s="417"/>
      <c r="I10" s="418"/>
      <c r="J10" s="418"/>
      <c r="K10" s="418"/>
      <c r="L10" s="418"/>
    </row>
    <row r="11" spans="1:12" ht="18.600000000000001" thickBot="1">
      <c r="A11" s="1702" t="s">
        <v>656</v>
      </c>
      <c r="B11" s="1703"/>
      <c r="C11" s="1703"/>
      <c r="D11" s="1703"/>
      <c r="E11" s="1703"/>
      <c r="F11" s="1703"/>
      <c r="G11" s="1728"/>
      <c r="H11" s="424"/>
      <c r="I11" s="1693" t="s">
        <v>745</v>
      </c>
      <c r="J11" s="1694"/>
      <c r="K11" s="1694"/>
      <c r="L11" s="1695"/>
    </row>
    <row r="12" spans="1:12">
      <c r="A12" s="1638" t="s">
        <v>665</v>
      </c>
      <c r="B12" s="1639"/>
      <c r="C12" s="1639"/>
      <c r="D12" s="1639"/>
      <c r="E12" s="1639"/>
      <c r="F12" s="1639"/>
      <c r="G12" s="1639"/>
      <c r="H12" s="1640"/>
      <c r="I12" s="427"/>
      <c r="J12" s="419" t="s">
        <v>744</v>
      </c>
      <c r="K12" s="427"/>
      <c r="L12" s="440" t="s">
        <v>743</v>
      </c>
    </row>
    <row r="13" spans="1:12" ht="37.799999999999997" customHeight="1">
      <c r="A13" s="1685" t="s">
        <v>661</v>
      </c>
      <c r="B13" s="1729"/>
      <c r="C13" s="1714" t="s">
        <v>662</v>
      </c>
      <c r="D13" s="1715"/>
      <c r="E13" s="1715"/>
      <c r="F13" s="1715"/>
      <c r="G13" s="1715"/>
      <c r="H13" s="1716"/>
      <c r="I13" s="428"/>
      <c r="J13" s="423" t="s">
        <v>744</v>
      </c>
      <c r="K13" s="428"/>
      <c r="L13" s="441" t="s">
        <v>743</v>
      </c>
    </row>
    <row r="14" spans="1:12">
      <c r="A14" s="1685"/>
      <c r="B14" s="1729"/>
      <c r="C14" s="1730" t="s">
        <v>663</v>
      </c>
      <c r="D14" s="1731"/>
      <c r="E14" s="1731"/>
      <c r="F14" s="1731"/>
      <c r="G14" s="1731"/>
      <c r="H14" s="1628"/>
      <c r="I14" s="428"/>
      <c r="J14" s="423" t="s">
        <v>744</v>
      </c>
      <c r="K14" s="428"/>
      <c r="L14" s="441" t="s">
        <v>743</v>
      </c>
    </row>
    <row r="15" spans="1:12">
      <c r="A15" s="1685"/>
      <c r="B15" s="1729"/>
      <c r="C15" s="1730" t="s">
        <v>664</v>
      </c>
      <c r="D15" s="1731"/>
      <c r="E15" s="1731"/>
      <c r="F15" s="1731"/>
      <c r="G15" s="1731"/>
      <c r="H15" s="1628"/>
      <c r="I15" s="428"/>
      <c r="J15" s="423" t="s">
        <v>744</v>
      </c>
      <c r="K15" s="428"/>
      <c r="L15" s="441" t="s">
        <v>743</v>
      </c>
    </row>
    <row r="16" spans="1:12">
      <c r="A16" s="1672" t="s">
        <v>759</v>
      </c>
      <c r="B16" s="1673"/>
      <c r="C16" s="1673"/>
      <c r="D16" s="1673"/>
      <c r="E16" s="1673"/>
      <c r="F16" s="1673"/>
      <c r="G16" s="1673"/>
      <c r="H16" s="1712"/>
      <c r="I16" s="428"/>
      <c r="J16" s="423" t="s">
        <v>744</v>
      </c>
      <c r="K16" s="428"/>
      <c r="L16" s="441" t="s">
        <v>743</v>
      </c>
    </row>
    <row r="17" spans="1:39">
      <c r="A17" s="1672" t="s">
        <v>666</v>
      </c>
      <c r="B17" s="1673"/>
      <c r="C17" s="1673"/>
      <c r="D17" s="1673"/>
      <c r="E17" s="1673"/>
      <c r="F17" s="1673"/>
      <c r="G17" s="1673"/>
      <c r="H17" s="1712"/>
      <c r="I17" s="428"/>
      <c r="J17" s="423" t="s">
        <v>744</v>
      </c>
      <c r="K17" s="428"/>
      <c r="L17" s="441" t="s">
        <v>743</v>
      </c>
      <c r="AJ17" t="s">
        <v>739</v>
      </c>
    </row>
    <row r="18" spans="1:39">
      <c r="A18" s="1672" t="s">
        <v>667</v>
      </c>
      <c r="B18" s="1673"/>
      <c r="C18" s="1673"/>
      <c r="D18" s="1673"/>
      <c r="E18" s="1673"/>
      <c r="F18" s="1673"/>
      <c r="G18" s="1673"/>
      <c r="H18" s="1712"/>
      <c r="I18" s="428"/>
      <c r="J18" s="423" t="s">
        <v>744</v>
      </c>
      <c r="K18" s="428"/>
      <c r="L18" s="441" t="s">
        <v>743</v>
      </c>
      <c r="AF18" s="415"/>
      <c r="AJ18" s="416" t="s">
        <v>740</v>
      </c>
    </row>
    <row r="19" spans="1:39">
      <c r="A19" s="1672" t="s">
        <v>668</v>
      </c>
      <c r="B19" s="1673"/>
      <c r="C19" s="1673"/>
      <c r="D19" s="1673"/>
      <c r="E19" s="1673"/>
      <c r="F19" s="1673"/>
      <c r="G19" s="1673"/>
      <c r="H19" s="1712"/>
      <c r="I19" s="428"/>
      <c r="J19" s="423" t="s">
        <v>744</v>
      </c>
      <c r="K19" s="428"/>
      <c r="L19" s="441" t="s">
        <v>743</v>
      </c>
      <c r="AF19" s="415"/>
      <c r="AJ19" s="416" t="s">
        <v>741</v>
      </c>
    </row>
    <row r="20" spans="1:39">
      <c r="A20" s="1672" t="s">
        <v>776</v>
      </c>
      <c r="B20" s="1673"/>
      <c r="C20" s="1673"/>
      <c r="D20" s="1673"/>
      <c r="E20" s="1673"/>
      <c r="F20" s="1673"/>
      <c r="G20" s="1673"/>
      <c r="H20" s="1712"/>
      <c r="I20" s="428"/>
      <c r="J20" s="423" t="s">
        <v>744</v>
      </c>
      <c r="K20" s="428"/>
      <c r="L20" s="441" t="s">
        <v>743</v>
      </c>
      <c r="AF20" s="415"/>
      <c r="AJ20" s="416" t="s">
        <v>742</v>
      </c>
    </row>
    <row r="21" spans="1:39">
      <c r="A21" s="1685" t="s">
        <v>789</v>
      </c>
      <c r="B21" s="1671"/>
      <c r="C21" s="1717" t="s">
        <v>760</v>
      </c>
      <c r="D21" s="1718"/>
      <c r="E21" s="1718"/>
      <c r="F21" s="1718"/>
      <c r="G21" s="1718"/>
      <c r="H21" s="1719"/>
      <c r="I21" s="1684"/>
      <c r="J21" s="1722" t="s">
        <v>744</v>
      </c>
      <c r="K21" s="1684"/>
      <c r="L21" s="1681" t="s">
        <v>743</v>
      </c>
      <c r="AF21" s="415"/>
      <c r="AJ21" s="416"/>
    </row>
    <row r="22" spans="1:39">
      <c r="A22" s="1670"/>
      <c r="B22" s="1671"/>
      <c r="C22" s="1717" t="s">
        <v>761</v>
      </c>
      <c r="D22" s="1718"/>
      <c r="E22" s="1718"/>
      <c r="F22" s="1718"/>
      <c r="G22" s="1718"/>
      <c r="H22" s="1719"/>
      <c r="I22" s="1684"/>
      <c r="J22" s="1722"/>
      <c r="K22" s="1684"/>
      <c r="L22" s="1681"/>
      <c r="AF22" s="415"/>
    </row>
    <row r="23" spans="1:39">
      <c r="A23" s="1670"/>
      <c r="B23" s="1671"/>
      <c r="C23" s="1717" t="s">
        <v>762</v>
      </c>
      <c r="D23" s="1718"/>
      <c r="E23" s="1718"/>
      <c r="F23" s="1718"/>
      <c r="G23" s="1718"/>
      <c r="H23" s="1719"/>
      <c r="I23" s="1684"/>
      <c r="J23" s="1722"/>
      <c r="K23" s="1684"/>
      <c r="L23" s="1681"/>
      <c r="AF23" s="415"/>
    </row>
    <row r="24" spans="1:39">
      <c r="A24" s="1670"/>
      <c r="B24" s="1671"/>
      <c r="C24" s="1717" t="s">
        <v>763</v>
      </c>
      <c r="D24" s="1718"/>
      <c r="E24" s="1718"/>
      <c r="F24" s="1718"/>
      <c r="G24" s="1718"/>
      <c r="H24" s="1719"/>
      <c r="I24" s="1684"/>
      <c r="J24" s="1722"/>
      <c r="K24" s="1684"/>
      <c r="L24" s="1681"/>
      <c r="AF24" s="415"/>
    </row>
    <row r="25" spans="1:39" ht="54.6" customHeight="1">
      <c r="A25" s="1685" t="s">
        <v>788</v>
      </c>
      <c r="B25" s="1671"/>
      <c r="C25" s="1714" t="s">
        <v>669</v>
      </c>
      <c r="D25" s="1715"/>
      <c r="E25" s="1715"/>
      <c r="F25" s="1715"/>
      <c r="G25" s="1715"/>
      <c r="H25" s="1716"/>
      <c r="I25" s="1684"/>
      <c r="J25" s="1687" t="s">
        <v>744</v>
      </c>
      <c r="K25" s="1684"/>
      <c r="L25" s="1681" t="s">
        <v>743</v>
      </c>
    </row>
    <row r="26" spans="1:39" ht="40.200000000000003" customHeight="1">
      <c r="A26" s="1670"/>
      <c r="B26" s="1671"/>
      <c r="C26" s="1714" t="s">
        <v>670</v>
      </c>
      <c r="D26" s="1715"/>
      <c r="E26" s="1715"/>
      <c r="F26" s="1715"/>
      <c r="G26" s="1715"/>
      <c r="H26" s="1716"/>
      <c r="I26" s="1684"/>
      <c r="J26" s="1687"/>
      <c r="K26" s="1684"/>
      <c r="L26" s="1681"/>
      <c r="AF26" s="421"/>
    </row>
    <row r="27" spans="1:39" ht="36" customHeight="1">
      <c r="A27" s="1670"/>
      <c r="B27" s="1671"/>
      <c r="C27" s="1714" t="s">
        <v>671</v>
      </c>
      <c r="D27" s="1715"/>
      <c r="E27" s="1715"/>
      <c r="F27" s="1715"/>
      <c r="G27" s="1715"/>
      <c r="H27" s="1716"/>
      <c r="I27" s="1684"/>
      <c r="J27" s="1687"/>
      <c r="K27" s="1684"/>
      <c r="L27" s="1681"/>
      <c r="AF27" s="421"/>
    </row>
    <row r="28" spans="1:39" ht="54.6" customHeight="1">
      <c r="A28" s="1670" t="s">
        <v>672</v>
      </c>
      <c r="B28" s="1671"/>
      <c r="C28" s="1714" t="s">
        <v>673</v>
      </c>
      <c r="D28" s="1715"/>
      <c r="E28" s="1715"/>
      <c r="F28" s="1715"/>
      <c r="G28" s="1715"/>
      <c r="H28" s="1716"/>
      <c r="I28" s="428"/>
      <c r="J28" s="423" t="s">
        <v>744</v>
      </c>
      <c r="K28" s="428"/>
      <c r="L28" s="441" t="s">
        <v>743</v>
      </c>
      <c r="AF28" s="421"/>
    </row>
    <row r="29" spans="1:39" s="421" customFormat="1" ht="19.2" customHeight="1">
      <c r="A29" s="1672" t="s">
        <v>674</v>
      </c>
      <c r="B29" s="1673"/>
      <c r="C29" s="1673"/>
      <c r="D29" s="1673"/>
      <c r="E29" s="1673"/>
      <c r="F29" s="1673"/>
      <c r="G29" s="1673"/>
      <c r="H29" s="1712"/>
      <c r="I29" s="430"/>
      <c r="J29" s="422" t="s">
        <v>744</v>
      </c>
      <c r="K29" s="430"/>
      <c r="L29" s="441" t="s">
        <v>743</v>
      </c>
      <c r="AE29"/>
      <c r="AG29"/>
      <c r="AH29"/>
      <c r="AI29"/>
      <c r="AJ29"/>
      <c r="AK29"/>
      <c r="AL29"/>
      <c r="AM29"/>
    </row>
    <row r="30" spans="1:39" s="421" customFormat="1" ht="19.2" customHeight="1">
      <c r="A30" s="1672" t="s">
        <v>678</v>
      </c>
      <c r="B30" s="1673"/>
      <c r="C30" s="1673"/>
      <c r="D30" s="1673"/>
      <c r="E30" s="1673"/>
      <c r="F30" s="1673"/>
      <c r="G30" s="1673"/>
      <c r="H30" s="1712"/>
      <c r="I30" s="430"/>
      <c r="J30" s="422" t="s">
        <v>744</v>
      </c>
      <c r="K30" s="430"/>
      <c r="L30" s="441" t="s">
        <v>743</v>
      </c>
      <c r="AE30"/>
      <c r="AF30"/>
      <c r="AG30"/>
      <c r="AH30"/>
      <c r="AI30"/>
      <c r="AJ30"/>
      <c r="AK30"/>
      <c r="AL30"/>
      <c r="AM30"/>
    </row>
    <row r="31" spans="1:39" ht="18" customHeight="1">
      <c r="A31" s="1670" t="s">
        <v>681</v>
      </c>
      <c r="B31" s="1671"/>
      <c r="C31" s="1804" t="s">
        <v>813</v>
      </c>
      <c r="D31" s="1805"/>
      <c r="E31" s="1805"/>
      <c r="F31" s="1805"/>
      <c r="G31" s="1805"/>
      <c r="H31" s="1806"/>
      <c r="I31" s="1696"/>
      <c r="J31" s="1706" t="s">
        <v>744</v>
      </c>
      <c r="K31" s="1696"/>
      <c r="L31" s="1709" t="s">
        <v>743</v>
      </c>
    </row>
    <row r="32" spans="1:39" ht="18" customHeight="1">
      <c r="A32" s="1670"/>
      <c r="B32" s="1671"/>
      <c r="C32" s="1807" t="s">
        <v>814</v>
      </c>
      <c r="D32" s="1808"/>
      <c r="E32" s="1808"/>
      <c r="F32" s="1808"/>
      <c r="G32" s="1808"/>
      <c r="H32" s="1809"/>
      <c r="I32" s="1698"/>
      <c r="J32" s="1708"/>
      <c r="K32" s="1698"/>
      <c r="L32" s="1711"/>
    </row>
    <row r="33" spans="1:39" ht="18" customHeight="1">
      <c r="A33" s="1670"/>
      <c r="B33" s="1671"/>
      <c r="C33" s="1714" t="s">
        <v>815</v>
      </c>
      <c r="D33" s="1715"/>
      <c r="E33" s="1715"/>
      <c r="F33" s="1715"/>
      <c r="G33" s="1715"/>
      <c r="H33" s="1716"/>
      <c r="I33" s="1696"/>
      <c r="J33" s="1706" t="s">
        <v>744</v>
      </c>
      <c r="K33" s="1696"/>
      <c r="L33" s="1709" t="s">
        <v>743</v>
      </c>
    </row>
    <row r="34" spans="1:39" ht="18" customHeight="1">
      <c r="A34" s="1670"/>
      <c r="B34" s="1671"/>
      <c r="C34" s="1807" t="s">
        <v>814</v>
      </c>
      <c r="D34" s="1808"/>
      <c r="E34" s="1808"/>
      <c r="F34" s="1808"/>
      <c r="G34" s="1808"/>
      <c r="H34" s="1809"/>
      <c r="I34" s="1698"/>
      <c r="J34" s="1708"/>
      <c r="K34" s="1698"/>
      <c r="L34" s="1711"/>
    </row>
    <row r="35" spans="1:39" ht="18" customHeight="1">
      <c r="A35" s="1670"/>
      <c r="B35" s="1671"/>
      <c r="C35" s="1714" t="s">
        <v>816</v>
      </c>
      <c r="D35" s="1715"/>
      <c r="E35" s="1715"/>
      <c r="F35" s="1715"/>
      <c r="G35" s="1715"/>
      <c r="H35" s="1716"/>
      <c r="I35" s="1696"/>
      <c r="J35" s="1706" t="s">
        <v>744</v>
      </c>
      <c r="K35" s="1696"/>
      <c r="L35" s="1709" t="s">
        <v>743</v>
      </c>
    </row>
    <row r="36" spans="1:39" ht="18" customHeight="1">
      <c r="A36" s="1670"/>
      <c r="B36" s="1671"/>
      <c r="C36" s="1807" t="s">
        <v>814</v>
      </c>
      <c r="D36" s="1808"/>
      <c r="E36" s="1808"/>
      <c r="F36" s="1808"/>
      <c r="G36" s="1808"/>
      <c r="H36" s="1809"/>
      <c r="I36" s="1698"/>
      <c r="J36" s="1708"/>
      <c r="K36" s="1698"/>
      <c r="L36" s="1711"/>
    </row>
    <row r="37" spans="1:39" ht="18" customHeight="1">
      <c r="A37" s="1670"/>
      <c r="B37" s="1671"/>
      <c r="C37" s="1714" t="s">
        <v>817</v>
      </c>
      <c r="D37" s="1715"/>
      <c r="E37" s="1715"/>
      <c r="F37" s="1715"/>
      <c r="G37" s="1715"/>
      <c r="H37" s="1716"/>
      <c r="I37" s="447"/>
      <c r="J37" s="448" t="s">
        <v>744</v>
      </c>
      <c r="K37" s="447"/>
      <c r="L37" s="446" t="s">
        <v>743</v>
      </c>
    </row>
    <row r="38" spans="1:39" ht="19.2" customHeight="1">
      <c r="A38" s="1670"/>
      <c r="B38" s="1671"/>
      <c r="C38" s="1714" t="s">
        <v>818</v>
      </c>
      <c r="D38" s="1715"/>
      <c r="E38" s="1715"/>
      <c r="F38" s="1715"/>
      <c r="G38" s="1715"/>
      <c r="H38" s="1716"/>
      <c r="I38" s="428"/>
      <c r="J38" s="423" t="s">
        <v>744</v>
      </c>
      <c r="K38" s="428"/>
      <c r="L38" s="441" t="s">
        <v>743</v>
      </c>
    </row>
    <row r="39" spans="1:39" ht="18" customHeight="1">
      <c r="A39" s="1670" t="s">
        <v>682</v>
      </c>
      <c r="B39" s="1671"/>
      <c r="C39" s="1714" t="s">
        <v>749</v>
      </c>
      <c r="D39" s="1715"/>
      <c r="E39" s="1715"/>
      <c r="F39" s="1715"/>
      <c r="G39" s="1715"/>
      <c r="H39" s="1716"/>
      <c r="I39" s="428"/>
      <c r="J39" s="423" t="s">
        <v>744</v>
      </c>
      <c r="K39" s="428"/>
      <c r="L39" s="441" t="s">
        <v>743</v>
      </c>
    </row>
    <row r="40" spans="1:39" ht="17.399999999999999" customHeight="1">
      <c r="A40" s="1670"/>
      <c r="B40" s="1671"/>
      <c r="C40" s="1714" t="s">
        <v>750</v>
      </c>
      <c r="D40" s="1715"/>
      <c r="E40" s="1715"/>
      <c r="F40" s="1715"/>
      <c r="G40" s="1715"/>
      <c r="H40" s="1716"/>
      <c r="I40" s="428"/>
      <c r="J40" s="423" t="s">
        <v>744</v>
      </c>
      <c r="K40" s="428"/>
      <c r="L40" s="441" t="s">
        <v>743</v>
      </c>
    </row>
    <row r="41" spans="1:39">
      <c r="A41" s="1672" t="s">
        <v>685</v>
      </c>
      <c r="B41" s="1673"/>
      <c r="C41" s="1673"/>
      <c r="D41" s="1673"/>
      <c r="E41" s="1673"/>
      <c r="F41" s="1673"/>
      <c r="G41" s="1673"/>
      <c r="H41" s="1712"/>
      <c r="I41" s="428"/>
      <c r="J41" s="423" t="s">
        <v>744</v>
      </c>
      <c r="K41" s="428"/>
      <c r="L41" s="441" t="s">
        <v>743</v>
      </c>
    </row>
    <row r="42" spans="1:39">
      <c r="A42" s="1672" t="s">
        <v>686</v>
      </c>
      <c r="B42" s="1673"/>
      <c r="C42" s="1673"/>
      <c r="D42" s="1673"/>
      <c r="E42" s="1673"/>
      <c r="F42" s="1673"/>
      <c r="G42" s="1673"/>
      <c r="H42" s="1712"/>
      <c r="I42" s="428"/>
      <c r="J42" s="423" t="s">
        <v>744</v>
      </c>
      <c r="K42" s="428"/>
      <c r="L42" s="441" t="s">
        <v>743</v>
      </c>
      <c r="AE42" s="421"/>
      <c r="AF42" s="421"/>
      <c r="AG42" s="421"/>
      <c r="AH42" s="421"/>
      <c r="AI42" s="421"/>
      <c r="AJ42" s="421"/>
      <c r="AK42" s="421"/>
      <c r="AL42" s="421"/>
      <c r="AM42" s="421"/>
    </row>
    <row r="43" spans="1:39">
      <c r="A43" s="1670" t="s">
        <v>687</v>
      </c>
      <c r="B43" s="1671"/>
      <c r="C43" s="1730" t="s">
        <v>688</v>
      </c>
      <c r="D43" s="1731"/>
      <c r="E43" s="1731"/>
      <c r="F43" s="1731"/>
      <c r="G43" s="1731"/>
      <c r="H43" s="1628"/>
      <c r="I43" s="428"/>
      <c r="J43" s="423" t="s">
        <v>744</v>
      </c>
      <c r="K43" s="428"/>
      <c r="L43" s="441" t="s">
        <v>743</v>
      </c>
      <c r="AE43" s="421"/>
      <c r="AF43" s="421"/>
      <c r="AG43" s="421"/>
      <c r="AH43" s="421"/>
      <c r="AI43" s="421"/>
      <c r="AJ43" s="421"/>
      <c r="AK43" s="421"/>
      <c r="AL43" s="421"/>
      <c r="AM43" s="421"/>
    </row>
    <row r="44" spans="1:39">
      <c r="A44" s="1670"/>
      <c r="B44" s="1671"/>
      <c r="C44" s="1730" t="s">
        <v>689</v>
      </c>
      <c r="D44" s="1731"/>
      <c r="E44" s="1731"/>
      <c r="F44" s="1731"/>
      <c r="G44" s="1731"/>
      <c r="H44" s="1628"/>
      <c r="I44" s="428"/>
      <c r="J44" s="423" t="s">
        <v>744</v>
      </c>
      <c r="K44" s="428"/>
      <c r="L44" s="441" t="s">
        <v>743</v>
      </c>
    </row>
    <row r="45" spans="1:39">
      <c r="A45" s="1670"/>
      <c r="B45" s="1671"/>
      <c r="C45" s="1730" t="s">
        <v>690</v>
      </c>
      <c r="D45" s="1731"/>
      <c r="E45" s="1731"/>
      <c r="F45" s="1731"/>
      <c r="G45" s="1731"/>
      <c r="H45" s="1628"/>
      <c r="I45" s="428"/>
      <c r="J45" s="423" t="s">
        <v>744</v>
      </c>
      <c r="K45" s="428"/>
      <c r="L45" s="441" t="s">
        <v>743</v>
      </c>
    </row>
    <row r="46" spans="1:39">
      <c r="A46" s="1670"/>
      <c r="B46" s="1671"/>
      <c r="C46" s="1730" t="s">
        <v>691</v>
      </c>
      <c r="D46" s="1731"/>
      <c r="E46" s="1731"/>
      <c r="F46" s="1731"/>
      <c r="G46" s="1731"/>
      <c r="H46" s="1628"/>
      <c r="I46" s="428"/>
      <c r="J46" s="423" t="s">
        <v>744</v>
      </c>
      <c r="K46" s="428"/>
      <c r="L46" s="441" t="s">
        <v>743</v>
      </c>
    </row>
    <row r="47" spans="1:39">
      <c r="A47" s="1670" t="s">
        <v>692</v>
      </c>
      <c r="B47" s="1671"/>
      <c r="C47" s="1730" t="s">
        <v>690</v>
      </c>
      <c r="D47" s="1731"/>
      <c r="E47" s="1731"/>
      <c r="F47" s="1731"/>
      <c r="G47" s="1731"/>
      <c r="H47" s="1628"/>
      <c r="I47" s="428"/>
      <c r="J47" s="423" t="s">
        <v>744</v>
      </c>
      <c r="K47" s="428"/>
      <c r="L47" s="441" t="s">
        <v>743</v>
      </c>
    </row>
    <row r="48" spans="1:39">
      <c r="A48" s="1670"/>
      <c r="B48" s="1671"/>
      <c r="C48" s="1730" t="s">
        <v>691</v>
      </c>
      <c r="D48" s="1731"/>
      <c r="E48" s="1731"/>
      <c r="F48" s="1731"/>
      <c r="G48" s="1731"/>
      <c r="H48" s="1628"/>
      <c r="I48" s="428"/>
      <c r="J48" s="423" t="s">
        <v>744</v>
      </c>
      <c r="K48" s="428"/>
      <c r="L48" s="441" t="s">
        <v>743</v>
      </c>
    </row>
    <row r="49" spans="1:12">
      <c r="A49" s="1672" t="s">
        <v>693</v>
      </c>
      <c r="B49" s="1673"/>
      <c r="C49" s="1673"/>
      <c r="D49" s="1673"/>
      <c r="E49" s="1673"/>
      <c r="F49" s="1673"/>
      <c r="G49" s="1673"/>
      <c r="H49" s="1712"/>
      <c r="I49" s="428"/>
      <c r="J49" s="423" t="s">
        <v>744</v>
      </c>
      <c r="K49" s="428"/>
      <c r="L49" s="441" t="s">
        <v>743</v>
      </c>
    </row>
    <row r="50" spans="1:12">
      <c r="A50" s="1672" t="s">
        <v>694</v>
      </c>
      <c r="B50" s="1673"/>
      <c r="C50" s="1673"/>
      <c r="D50" s="1673"/>
      <c r="E50" s="1673"/>
      <c r="F50" s="1673"/>
      <c r="G50" s="1673"/>
      <c r="H50" s="1712"/>
      <c r="I50" s="428"/>
      <c r="J50" s="423" t="s">
        <v>744</v>
      </c>
      <c r="K50" s="428"/>
      <c r="L50" s="441" t="s">
        <v>743</v>
      </c>
    </row>
    <row r="51" spans="1:12">
      <c r="A51" s="1672" t="s">
        <v>695</v>
      </c>
      <c r="B51" s="1673"/>
      <c r="C51" s="1673"/>
      <c r="D51" s="1673"/>
      <c r="E51" s="1673"/>
      <c r="F51" s="1673"/>
      <c r="G51" s="1673"/>
      <c r="H51" s="1712"/>
      <c r="I51" s="428"/>
      <c r="J51" s="423" t="s">
        <v>744</v>
      </c>
      <c r="K51" s="428"/>
      <c r="L51" s="441" t="s">
        <v>743</v>
      </c>
    </row>
    <row r="52" spans="1:12">
      <c r="A52" s="1672" t="s">
        <v>696</v>
      </c>
      <c r="B52" s="1673"/>
      <c r="C52" s="1673"/>
      <c r="D52" s="1673"/>
      <c r="E52" s="1673"/>
      <c r="F52" s="1673"/>
      <c r="G52" s="1673"/>
      <c r="H52" s="1712"/>
      <c r="I52" s="428"/>
      <c r="J52" s="423" t="s">
        <v>744</v>
      </c>
      <c r="K52" s="428"/>
      <c r="L52" s="441" t="s">
        <v>743</v>
      </c>
    </row>
    <row r="53" spans="1:12">
      <c r="A53" s="1672" t="s">
        <v>697</v>
      </c>
      <c r="B53" s="1673"/>
      <c r="C53" s="1673"/>
      <c r="D53" s="1673"/>
      <c r="E53" s="1673"/>
      <c r="F53" s="1673"/>
      <c r="G53" s="1673"/>
      <c r="H53" s="1712"/>
      <c r="I53" s="428"/>
      <c r="J53" s="423" t="s">
        <v>744</v>
      </c>
      <c r="K53" s="428"/>
      <c r="L53" s="441" t="s">
        <v>743</v>
      </c>
    </row>
    <row r="54" spans="1:12">
      <c r="A54" s="1672" t="s">
        <v>701</v>
      </c>
      <c r="B54" s="1673"/>
      <c r="C54" s="1673"/>
      <c r="D54" s="1673"/>
      <c r="E54" s="1673"/>
      <c r="F54" s="1673"/>
      <c r="G54" s="1673"/>
      <c r="H54" s="1712"/>
      <c r="I54" s="428"/>
      <c r="J54" s="423" t="s">
        <v>744</v>
      </c>
      <c r="K54" s="428"/>
      <c r="L54" s="441" t="s">
        <v>743</v>
      </c>
    </row>
    <row r="55" spans="1:12">
      <c r="A55" s="1672" t="s">
        <v>702</v>
      </c>
      <c r="B55" s="1673"/>
      <c r="C55" s="1673"/>
      <c r="D55" s="1673"/>
      <c r="E55" s="1673"/>
      <c r="F55" s="1673"/>
      <c r="G55" s="1673"/>
      <c r="H55" s="1712"/>
      <c r="I55" s="428"/>
      <c r="J55" s="423" t="s">
        <v>744</v>
      </c>
      <c r="K55" s="428"/>
      <c r="L55" s="441" t="s">
        <v>743</v>
      </c>
    </row>
    <row r="56" spans="1:12">
      <c r="A56" s="1672" t="s">
        <v>751</v>
      </c>
      <c r="B56" s="1673"/>
      <c r="C56" s="1673"/>
      <c r="D56" s="1673"/>
      <c r="E56" s="1673"/>
      <c r="F56" s="1673"/>
      <c r="G56" s="1673"/>
      <c r="H56" s="1712"/>
      <c r="I56" s="428"/>
      <c r="J56" s="423" t="s">
        <v>744</v>
      </c>
      <c r="K56" s="428"/>
      <c r="L56" s="441" t="s">
        <v>743</v>
      </c>
    </row>
    <row r="57" spans="1:12">
      <c r="A57" s="1672" t="s">
        <v>752</v>
      </c>
      <c r="B57" s="1673"/>
      <c r="C57" s="1673"/>
      <c r="D57" s="1673"/>
      <c r="E57" s="1673"/>
      <c r="F57" s="1673"/>
      <c r="G57" s="1673"/>
      <c r="H57" s="1712"/>
      <c r="I57" s="428"/>
      <c r="J57" s="423" t="s">
        <v>744</v>
      </c>
      <c r="K57" s="428"/>
      <c r="L57" s="441" t="s">
        <v>743</v>
      </c>
    </row>
    <row r="58" spans="1:12">
      <c r="A58" s="1672" t="s">
        <v>704</v>
      </c>
      <c r="B58" s="1673"/>
      <c r="C58" s="1673"/>
      <c r="D58" s="1673"/>
      <c r="E58" s="1673"/>
      <c r="F58" s="1673"/>
      <c r="G58" s="1673"/>
      <c r="H58" s="1712"/>
      <c r="I58" s="428"/>
      <c r="J58" s="423" t="s">
        <v>744</v>
      </c>
      <c r="K58" s="428"/>
      <c r="L58" s="441" t="s">
        <v>743</v>
      </c>
    </row>
    <row r="59" spans="1:12">
      <c r="A59" s="1672" t="s">
        <v>753</v>
      </c>
      <c r="B59" s="1673"/>
      <c r="C59" s="1673"/>
      <c r="D59" s="1673"/>
      <c r="E59" s="1673"/>
      <c r="F59" s="1673"/>
      <c r="G59" s="1673"/>
      <c r="H59" s="1712"/>
      <c r="I59" s="428"/>
      <c r="J59" s="423" t="s">
        <v>744</v>
      </c>
      <c r="K59" s="428"/>
      <c r="L59" s="441" t="s">
        <v>743</v>
      </c>
    </row>
    <row r="60" spans="1:12">
      <c r="A60" s="1672" t="s">
        <v>707</v>
      </c>
      <c r="B60" s="1673"/>
      <c r="C60" s="1673"/>
      <c r="D60" s="1673"/>
      <c r="E60" s="1673"/>
      <c r="F60" s="1673"/>
      <c r="G60" s="1673"/>
      <c r="H60" s="1712"/>
      <c r="I60" s="428"/>
      <c r="J60" s="423" t="s">
        <v>744</v>
      </c>
      <c r="K60" s="428"/>
      <c r="L60" s="441" t="s">
        <v>743</v>
      </c>
    </row>
    <row r="61" spans="1:12">
      <c r="A61" s="1672" t="s">
        <v>708</v>
      </c>
      <c r="B61" s="1673"/>
      <c r="C61" s="1673"/>
      <c r="D61" s="1673"/>
      <c r="E61" s="1673"/>
      <c r="F61" s="1673"/>
      <c r="G61" s="1673"/>
      <c r="H61" s="1712"/>
      <c r="I61" s="428"/>
      <c r="J61" s="423" t="s">
        <v>744</v>
      </c>
      <c r="K61" s="428"/>
      <c r="L61" s="441" t="s">
        <v>743</v>
      </c>
    </row>
    <row r="62" spans="1:12">
      <c r="A62" s="1672" t="s">
        <v>709</v>
      </c>
      <c r="B62" s="1673"/>
      <c r="C62" s="1673"/>
      <c r="D62" s="1673"/>
      <c r="E62" s="1673"/>
      <c r="F62" s="1673"/>
      <c r="G62" s="1673"/>
      <c r="H62" s="1712"/>
      <c r="I62" s="428"/>
      <c r="J62" s="423" t="s">
        <v>744</v>
      </c>
      <c r="K62" s="428"/>
      <c r="L62" s="441" t="s">
        <v>743</v>
      </c>
    </row>
    <row r="63" spans="1:12">
      <c r="A63" s="1672" t="s">
        <v>754</v>
      </c>
      <c r="B63" s="1673"/>
      <c r="C63" s="1673"/>
      <c r="D63" s="1673"/>
      <c r="E63" s="1673"/>
      <c r="F63" s="1673"/>
      <c r="G63" s="1673"/>
      <c r="H63" s="1712"/>
      <c r="I63" s="428"/>
      <c r="J63" s="423" t="s">
        <v>744</v>
      </c>
      <c r="K63" s="428"/>
      <c r="L63" s="441" t="s">
        <v>743</v>
      </c>
    </row>
    <row r="64" spans="1:12">
      <c r="A64" s="1672" t="s">
        <v>710</v>
      </c>
      <c r="B64" s="1673"/>
      <c r="C64" s="1673"/>
      <c r="D64" s="1673"/>
      <c r="E64" s="1673"/>
      <c r="F64" s="1673"/>
      <c r="G64" s="1673"/>
      <c r="H64" s="1712"/>
      <c r="I64" s="428"/>
      <c r="J64" s="423" t="s">
        <v>744</v>
      </c>
      <c r="K64" s="428"/>
      <c r="L64" s="441" t="s">
        <v>743</v>
      </c>
    </row>
    <row r="65" spans="1:12">
      <c r="A65" s="1672" t="s">
        <v>755</v>
      </c>
      <c r="B65" s="1673"/>
      <c r="C65" s="1673"/>
      <c r="D65" s="1673"/>
      <c r="E65" s="1673"/>
      <c r="F65" s="1673"/>
      <c r="G65" s="1673"/>
      <c r="H65" s="1712"/>
      <c r="I65" s="428"/>
      <c r="J65" s="423" t="s">
        <v>744</v>
      </c>
      <c r="K65" s="428"/>
      <c r="L65" s="441" t="s">
        <v>743</v>
      </c>
    </row>
    <row r="66" spans="1:12">
      <c r="A66" s="1672" t="s">
        <v>756</v>
      </c>
      <c r="B66" s="1673"/>
      <c r="C66" s="1673"/>
      <c r="D66" s="1673"/>
      <c r="E66" s="1673"/>
      <c r="F66" s="1673"/>
      <c r="G66" s="1673"/>
      <c r="H66" s="1712"/>
      <c r="I66" s="428"/>
      <c r="J66" s="423" t="s">
        <v>744</v>
      </c>
      <c r="K66" s="428"/>
      <c r="L66" s="441" t="s">
        <v>743</v>
      </c>
    </row>
    <row r="67" spans="1:12">
      <c r="A67" s="1672" t="s">
        <v>711</v>
      </c>
      <c r="B67" s="1673"/>
      <c r="C67" s="1673"/>
      <c r="D67" s="1673"/>
      <c r="E67" s="1673"/>
      <c r="F67" s="1673"/>
      <c r="G67" s="1673"/>
      <c r="H67" s="1712"/>
      <c r="I67" s="428"/>
      <c r="J67" s="423" t="s">
        <v>744</v>
      </c>
      <c r="K67" s="428"/>
      <c r="L67" s="441" t="s">
        <v>743</v>
      </c>
    </row>
    <row r="68" spans="1:12">
      <c r="A68" s="1672" t="s">
        <v>712</v>
      </c>
      <c r="B68" s="1673"/>
      <c r="C68" s="1673"/>
      <c r="D68" s="1673"/>
      <c r="E68" s="1673"/>
      <c r="F68" s="1673"/>
      <c r="G68" s="1673"/>
      <c r="H68" s="1712"/>
      <c r="I68" s="428"/>
      <c r="J68" s="423" t="s">
        <v>744</v>
      </c>
      <c r="K68" s="428"/>
      <c r="L68" s="441" t="s">
        <v>743</v>
      </c>
    </row>
    <row r="69" spans="1:12">
      <c r="A69" s="1672" t="s">
        <v>713</v>
      </c>
      <c r="B69" s="1673"/>
      <c r="C69" s="1673"/>
      <c r="D69" s="1673"/>
      <c r="E69" s="1673"/>
      <c r="F69" s="1673"/>
      <c r="G69" s="1673"/>
      <c r="H69" s="1712"/>
      <c r="I69" s="428"/>
      <c r="J69" s="423" t="s">
        <v>744</v>
      </c>
      <c r="K69" s="428"/>
      <c r="L69" s="441" t="s">
        <v>743</v>
      </c>
    </row>
    <row r="70" spans="1:12">
      <c r="A70" s="1670" t="s">
        <v>714</v>
      </c>
      <c r="B70" s="1671"/>
      <c r="C70" s="1730" t="s">
        <v>716</v>
      </c>
      <c r="D70" s="1731"/>
      <c r="E70" s="1731"/>
      <c r="F70" s="1731"/>
      <c r="G70" s="1731"/>
      <c r="H70" s="1628"/>
      <c r="I70" s="428"/>
      <c r="J70" s="423" t="s">
        <v>744</v>
      </c>
      <c r="K70" s="428"/>
      <c r="L70" s="441" t="s">
        <v>743</v>
      </c>
    </row>
    <row r="71" spans="1:12">
      <c r="A71" s="1670"/>
      <c r="B71" s="1671"/>
      <c r="C71" s="1730" t="s">
        <v>717</v>
      </c>
      <c r="D71" s="1731"/>
      <c r="E71" s="1731"/>
      <c r="F71" s="1731"/>
      <c r="G71" s="1731"/>
      <c r="H71" s="1628"/>
      <c r="I71" s="428"/>
      <c r="J71" s="423" t="s">
        <v>744</v>
      </c>
      <c r="K71" s="428"/>
      <c r="L71" s="441" t="s">
        <v>743</v>
      </c>
    </row>
    <row r="72" spans="1:12">
      <c r="A72" s="1670"/>
      <c r="B72" s="1671"/>
      <c r="C72" s="1730" t="s">
        <v>718</v>
      </c>
      <c r="D72" s="1731"/>
      <c r="E72" s="1731"/>
      <c r="F72" s="1731"/>
      <c r="G72" s="1731"/>
      <c r="H72" s="1628"/>
      <c r="I72" s="428"/>
      <c r="J72" s="423" t="s">
        <v>744</v>
      </c>
      <c r="K72" s="428"/>
      <c r="L72" s="441" t="s">
        <v>743</v>
      </c>
    </row>
    <row r="73" spans="1:12">
      <c r="A73" s="1670" t="s">
        <v>715</v>
      </c>
      <c r="B73" s="1671"/>
      <c r="C73" s="1730" t="s">
        <v>716</v>
      </c>
      <c r="D73" s="1731"/>
      <c r="E73" s="1731"/>
      <c r="F73" s="1731"/>
      <c r="G73" s="1731"/>
      <c r="H73" s="1628"/>
      <c r="I73" s="428"/>
      <c r="J73" s="423" t="s">
        <v>744</v>
      </c>
      <c r="K73" s="428"/>
      <c r="L73" s="441" t="s">
        <v>743</v>
      </c>
    </row>
    <row r="74" spans="1:12">
      <c r="A74" s="1670"/>
      <c r="B74" s="1671"/>
      <c r="C74" s="1730" t="s">
        <v>717</v>
      </c>
      <c r="D74" s="1731"/>
      <c r="E74" s="1731"/>
      <c r="F74" s="1731"/>
      <c r="G74" s="1731"/>
      <c r="H74" s="1628"/>
      <c r="I74" s="428"/>
      <c r="J74" s="423" t="s">
        <v>744</v>
      </c>
      <c r="K74" s="428"/>
      <c r="L74" s="441" t="s">
        <v>743</v>
      </c>
    </row>
    <row r="75" spans="1:12">
      <c r="A75" s="1670"/>
      <c r="B75" s="1671"/>
      <c r="C75" s="1730" t="s">
        <v>718</v>
      </c>
      <c r="D75" s="1731"/>
      <c r="E75" s="1731"/>
      <c r="F75" s="1731"/>
      <c r="G75" s="1731"/>
      <c r="H75" s="1628"/>
      <c r="I75" s="428"/>
      <c r="J75" s="423" t="s">
        <v>744</v>
      </c>
      <c r="K75" s="428"/>
      <c r="L75" s="441" t="s">
        <v>743</v>
      </c>
    </row>
    <row r="76" spans="1:12">
      <c r="A76" s="1672" t="s">
        <v>719</v>
      </c>
      <c r="B76" s="1673"/>
      <c r="C76" s="1673"/>
      <c r="D76" s="1673"/>
      <c r="E76" s="1673"/>
      <c r="F76" s="1673"/>
      <c r="G76" s="1673"/>
      <c r="H76" s="1712"/>
      <c r="I76" s="428"/>
      <c r="J76" s="423" t="s">
        <v>744</v>
      </c>
      <c r="K76" s="428"/>
      <c r="L76" s="441" t="s">
        <v>743</v>
      </c>
    </row>
    <row r="77" spans="1:12">
      <c r="A77" s="1672" t="s">
        <v>720</v>
      </c>
      <c r="B77" s="1673"/>
      <c r="C77" s="1673"/>
      <c r="D77" s="1673"/>
      <c r="E77" s="1673"/>
      <c r="F77" s="1673"/>
      <c r="G77" s="1673"/>
      <c r="H77" s="1712"/>
      <c r="I77" s="428"/>
      <c r="J77" s="423" t="s">
        <v>744</v>
      </c>
      <c r="K77" s="428"/>
      <c r="L77" s="441" t="s">
        <v>743</v>
      </c>
    </row>
    <row r="78" spans="1:12" ht="38.4" customHeight="1">
      <c r="A78" s="1675" t="s">
        <v>721</v>
      </c>
      <c r="B78" s="1677"/>
      <c r="C78" s="1713" t="s">
        <v>781</v>
      </c>
      <c r="D78" s="1713"/>
      <c r="E78" s="1713"/>
      <c r="F78" s="1733" t="s">
        <v>730</v>
      </c>
      <c r="G78" s="1734"/>
      <c r="H78" s="1735"/>
      <c r="I78" s="428"/>
      <c r="J78" s="423" t="s">
        <v>744</v>
      </c>
      <c r="K78" s="428"/>
      <c r="L78" s="441" t="s">
        <v>743</v>
      </c>
    </row>
    <row r="79" spans="1:12" ht="35.4" customHeight="1">
      <c r="A79" s="1700"/>
      <c r="B79" s="1788"/>
      <c r="C79" s="1713"/>
      <c r="D79" s="1713"/>
      <c r="E79" s="1713"/>
      <c r="F79" s="1714" t="s">
        <v>728</v>
      </c>
      <c r="G79" s="1715"/>
      <c r="H79" s="1716"/>
      <c r="I79" s="428"/>
      <c r="J79" s="423" t="s">
        <v>744</v>
      </c>
      <c r="K79" s="428"/>
      <c r="L79" s="441" t="s">
        <v>743</v>
      </c>
    </row>
    <row r="80" spans="1:12" ht="35.4" customHeight="1">
      <c r="A80" s="1700"/>
      <c r="B80" s="1788"/>
      <c r="C80" s="1713" t="s">
        <v>725</v>
      </c>
      <c r="D80" s="1713"/>
      <c r="E80" s="1713"/>
      <c r="F80" s="1792" t="s">
        <v>782</v>
      </c>
      <c r="G80" s="1792"/>
      <c r="H80" s="431" t="s">
        <v>783</v>
      </c>
      <c r="I80" s="428"/>
      <c r="J80" s="423" t="s">
        <v>744</v>
      </c>
      <c r="K80" s="428"/>
      <c r="L80" s="441" t="s">
        <v>743</v>
      </c>
    </row>
    <row r="81" spans="1:12">
      <c r="A81" s="1700"/>
      <c r="B81" s="1788"/>
      <c r="C81" s="1713"/>
      <c r="D81" s="1713"/>
      <c r="E81" s="1713"/>
      <c r="F81" s="1792"/>
      <c r="G81" s="1792"/>
      <c r="H81" s="432" t="s">
        <v>784</v>
      </c>
      <c r="I81" s="428"/>
      <c r="J81" s="423" t="s">
        <v>744</v>
      </c>
      <c r="K81" s="428"/>
      <c r="L81" s="441" t="s">
        <v>743</v>
      </c>
    </row>
    <row r="82" spans="1:12">
      <c r="A82" s="1678"/>
      <c r="B82" s="1680"/>
      <c r="C82" s="1713"/>
      <c r="D82" s="1713"/>
      <c r="E82" s="1713"/>
      <c r="F82" s="1792"/>
      <c r="G82" s="1792"/>
      <c r="H82" s="1793" t="s">
        <v>806</v>
      </c>
      <c r="I82" s="447"/>
      <c r="J82" s="448" t="s">
        <v>744</v>
      </c>
      <c r="K82" s="447"/>
      <c r="L82" s="446" t="s">
        <v>743</v>
      </c>
    </row>
    <row r="83" spans="1:12" ht="20.399999999999999" customHeight="1">
      <c r="A83" s="1670" t="s">
        <v>729</v>
      </c>
      <c r="B83" s="1671"/>
      <c r="C83" s="1730" t="s">
        <v>782</v>
      </c>
      <c r="D83" s="1731"/>
      <c r="E83" s="1731"/>
      <c r="F83" s="1731"/>
      <c r="G83" s="1731"/>
      <c r="H83" s="1628"/>
      <c r="I83" s="428"/>
      <c r="J83" s="423" t="s">
        <v>744</v>
      </c>
      <c r="K83" s="428"/>
      <c r="L83" s="441" t="s">
        <v>743</v>
      </c>
    </row>
    <row r="84" spans="1:12" ht="36.6" customHeight="1">
      <c r="A84" s="1670"/>
      <c r="B84" s="1671"/>
      <c r="C84" s="1714" t="s">
        <v>730</v>
      </c>
      <c r="D84" s="1715"/>
      <c r="E84" s="1715"/>
      <c r="F84" s="1715"/>
      <c r="G84" s="1715"/>
      <c r="H84" s="1716"/>
      <c r="I84" s="428"/>
      <c r="J84" s="423" t="s">
        <v>744</v>
      </c>
      <c r="K84" s="428"/>
      <c r="L84" s="441" t="s">
        <v>743</v>
      </c>
    </row>
    <row r="85" spans="1:12">
      <c r="A85" s="1672" t="s">
        <v>732</v>
      </c>
      <c r="B85" s="1673"/>
      <c r="C85" s="1673"/>
      <c r="D85" s="1673"/>
      <c r="E85" s="1673"/>
      <c r="F85" s="1673"/>
      <c r="G85" s="1673"/>
      <c r="H85" s="1712"/>
      <c r="I85" s="428"/>
      <c r="J85" s="423" t="s">
        <v>744</v>
      </c>
      <c r="K85" s="428"/>
      <c r="L85" s="441" t="s">
        <v>743</v>
      </c>
    </row>
    <row r="86" spans="1:12">
      <c r="A86" s="1672" t="s">
        <v>733</v>
      </c>
      <c r="B86" s="1673"/>
      <c r="C86" s="1673"/>
      <c r="D86" s="1673"/>
      <c r="E86" s="1673"/>
      <c r="F86" s="1673"/>
      <c r="G86" s="1673"/>
      <c r="H86" s="1712"/>
      <c r="I86" s="428"/>
      <c r="J86" s="423" t="s">
        <v>744</v>
      </c>
      <c r="K86" s="428"/>
      <c r="L86" s="441" t="s">
        <v>743</v>
      </c>
    </row>
    <row r="87" spans="1:12">
      <c r="A87" s="1672" t="s">
        <v>734</v>
      </c>
      <c r="B87" s="1673"/>
      <c r="C87" s="1673"/>
      <c r="D87" s="1673"/>
      <c r="E87" s="1673"/>
      <c r="F87" s="1673"/>
      <c r="G87" s="1673"/>
      <c r="H87" s="1712"/>
      <c r="I87" s="428"/>
      <c r="J87" s="423" t="s">
        <v>744</v>
      </c>
      <c r="K87" s="428"/>
      <c r="L87" s="441" t="s">
        <v>743</v>
      </c>
    </row>
    <row r="88" spans="1:12">
      <c r="A88" s="1672" t="s">
        <v>735</v>
      </c>
      <c r="B88" s="1673"/>
      <c r="C88" s="1673"/>
      <c r="D88" s="1673"/>
      <c r="E88" s="1673"/>
      <c r="F88" s="1673"/>
      <c r="G88" s="1673"/>
      <c r="H88" s="1712"/>
      <c r="I88" s="428"/>
      <c r="J88" s="423" t="s">
        <v>744</v>
      </c>
      <c r="K88" s="428"/>
      <c r="L88" s="441" t="s">
        <v>743</v>
      </c>
    </row>
    <row r="89" spans="1:12">
      <c r="A89" s="1672" t="s">
        <v>757</v>
      </c>
      <c r="B89" s="1673"/>
      <c r="C89" s="1673"/>
      <c r="D89" s="1673"/>
      <c r="E89" s="1673"/>
      <c r="F89" s="1673"/>
      <c r="G89" s="1673"/>
      <c r="H89" s="1712"/>
      <c r="I89" s="428"/>
      <c r="J89" s="423" t="s">
        <v>744</v>
      </c>
      <c r="K89" s="428"/>
      <c r="L89" s="441" t="s">
        <v>743</v>
      </c>
    </row>
    <row r="90" spans="1:12">
      <c r="A90" s="1672" t="s">
        <v>758</v>
      </c>
      <c r="B90" s="1673"/>
      <c r="C90" s="1673"/>
      <c r="D90" s="1673"/>
      <c r="E90" s="1673"/>
      <c r="F90" s="1673"/>
      <c r="G90" s="1673"/>
      <c r="H90" s="1712"/>
      <c r="I90" s="428"/>
      <c r="J90" s="423" t="s">
        <v>744</v>
      </c>
      <c r="K90" s="428"/>
      <c r="L90" s="441" t="s">
        <v>743</v>
      </c>
    </row>
    <row r="91" spans="1:12" ht="18.600000000000001" thickBot="1">
      <c r="A91" s="1688" t="s">
        <v>738</v>
      </c>
      <c r="B91" s="1689"/>
      <c r="C91" s="1689"/>
      <c r="D91" s="1689"/>
      <c r="E91" s="1689"/>
      <c r="F91" s="1689"/>
      <c r="G91" s="1689"/>
      <c r="H91" s="1732"/>
      <c r="I91" s="429"/>
      <c r="J91" s="420" t="s">
        <v>744</v>
      </c>
      <c r="K91" s="429"/>
      <c r="L91" s="442" t="s">
        <v>743</v>
      </c>
    </row>
  </sheetData>
  <mergeCells count="119">
    <mergeCell ref="C31:H31"/>
    <mergeCell ref="C33:H33"/>
    <mergeCell ref="C34:H34"/>
    <mergeCell ref="C35:H35"/>
    <mergeCell ref="C36:H36"/>
    <mergeCell ref="C37:H37"/>
    <mergeCell ref="I31:I32"/>
    <mergeCell ref="J31:J32"/>
    <mergeCell ref="L31:L32"/>
    <mergeCell ref="K31:K32"/>
    <mergeCell ref="I33:I34"/>
    <mergeCell ref="J33:J34"/>
    <mergeCell ref="K33:K34"/>
    <mergeCell ref="L33:L34"/>
    <mergeCell ref="I35:I36"/>
    <mergeCell ref="J35:J36"/>
    <mergeCell ref="K35:K36"/>
    <mergeCell ref="L35:L36"/>
    <mergeCell ref="A39:B40"/>
    <mergeCell ref="A31:B38"/>
    <mergeCell ref="A28:B28"/>
    <mergeCell ref="A25:B27"/>
    <mergeCell ref="A21:B24"/>
    <mergeCell ref="F78:H78"/>
    <mergeCell ref="C75:H75"/>
    <mergeCell ref="C74:H74"/>
    <mergeCell ref="C73:H73"/>
    <mergeCell ref="C72:H72"/>
    <mergeCell ref="C71:H71"/>
    <mergeCell ref="C70:H70"/>
    <mergeCell ref="C48:H48"/>
    <mergeCell ref="C47:H47"/>
    <mergeCell ref="C46:H46"/>
    <mergeCell ref="C45:H45"/>
    <mergeCell ref="C44:H44"/>
    <mergeCell ref="C43:H43"/>
    <mergeCell ref="C40:H40"/>
    <mergeCell ref="C39:H39"/>
    <mergeCell ref="C38:H38"/>
    <mergeCell ref="A47:B48"/>
    <mergeCell ref="A43:B46"/>
    <mergeCell ref="A55:H55"/>
    <mergeCell ref="A65:H65"/>
    <mergeCell ref="A54:H54"/>
    <mergeCell ref="A53:H53"/>
    <mergeCell ref="A52:H52"/>
    <mergeCell ref="A51:H51"/>
    <mergeCell ref="A50:H50"/>
    <mergeCell ref="A49:H49"/>
    <mergeCell ref="A64:H64"/>
    <mergeCell ref="A63:H63"/>
    <mergeCell ref="A62:H62"/>
    <mergeCell ref="A61:H61"/>
    <mergeCell ref="A60:H60"/>
    <mergeCell ref="A59:H59"/>
    <mergeCell ref="A58:H58"/>
    <mergeCell ref="A57:H57"/>
    <mergeCell ref="A56:H56"/>
    <mergeCell ref="A83:B84"/>
    <mergeCell ref="F79:H79"/>
    <mergeCell ref="C84:H84"/>
    <mergeCell ref="C83:H83"/>
    <mergeCell ref="A91:H91"/>
    <mergeCell ref="A90:H90"/>
    <mergeCell ref="A89:H89"/>
    <mergeCell ref="A88:H88"/>
    <mergeCell ref="A87:H87"/>
    <mergeCell ref="A86:H86"/>
    <mergeCell ref="A85:H85"/>
    <mergeCell ref="A78:B82"/>
    <mergeCell ref="C80:E82"/>
    <mergeCell ref="F80:G82"/>
    <mergeCell ref="A3:A8"/>
    <mergeCell ref="B6:B8"/>
    <mergeCell ref="B3:B5"/>
    <mergeCell ref="A11:G11"/>
    <mergeCell ref="A13:B15"/>
    <mergeCell ref="C15:H15"/>
    <mergeCell ref="C14:H14"/>
    <mergeCell ref="C13:H13"/>
    <mergeCell ref="A20:H20"/>
    <mergeCell ref="A19:H19"/>
    <mergeCell ref="A18:H18"/>
    <mergeCell ref="A17:H17"/>
    <mergeCell ref="A16:H16"/>
    <mergeCell ref="A12:H12"/>
    <mergeCell ref="C24:H24"/>
    <mergeCell ref="C23:H23"/>
    <mergeCell ref="C22:H22"/>
    <mergeCell ref="C21:H21"/>
    <mergeCell ref="C3:C5"/>
    <mergeCell ref="C6:C8"/>
    <mergeCell ref="I21:I24"/>
    <mergeCell ref="J21:J24"/>
    <mergeCell ref="L21:L24"/>
    <mergeCell ref="K21:K24"/>
    <mergeCell ref="I11:L11"/>
    <mergeCell ref="A42:H42"/>
    <mergeCell ref="A41:H41"/>
    <mergeCell ref="C78:E79"/>
    <mergeCell ref="K25:K27"/>
    <mergeCell ref="L25:L27"/>
    <mergeCell ref="C27:H27"/>
    <mergeCell ref="C26:H26"/>
    <mergeCell ref="C25:H25"/>
    <mergeCell ref="I25:I27"/>
    <mergeCell ref="J25:J27"/>
    <mergeCell ref="C32:H32"/>
    <mergeCell ref="C28:H28"/>
    <mergeCell ref="A30:H30"/>
    <mergeCell ref="A29:H29"/>
    <mergeCell ref="A73:B75"/>
    <mergeCell ref="A70:B72"/>
    <mergeCell ref="A77:H77"/>
    <mergeCell ref="A76:H76"/>
    <mergeCell ref="A69:H69"/>
    <mergeCell ref="A68:H68"/>
    <mergeCell ref="A67:H67"/>
    <mergeCell ref="A66:H66"/>
  </mergeCells>
  <phoneticPr fontId="3"/>
  <dataValidations count="3">
    <dataValidation type="list" allowBlank="1" showInputMessage="1" showErrorMessage="1" sqref="I12:I21 I25 K25 K12:K21 K37:K91 I28:I31 K28:K31 K33 I33 K35 I35 I37:I91" xr:uid="{00000000-0002-0000-0F00-000000000000}">
      <formula1>"〇"</formula1>
    </dataValidation>
    <dataValidation type="list" allowBlank="1" showInputMessage="1" showErrorMessage="1" sqref="C6 B3:C3" xr:uid="{00000000-0002-0000-0F00-000001000000}">
      <formula1>"○"</formula1>
    </dataValidation>
    <dataValidation type="list" allowBlank="1" showInputMessage="1" showErrorMessage="1" sqref="C9" xr:uid="{00000000-0002-0000-0F00-000002000000}">
      <formula1>$AJ$18:$AJ$20</formula1>
    </dataValidation>
  </dataValidations>
  <pageMargins left="0.7" right="0.7" top="0.75" bottom="0.75" header="0.3" footer="0.3"/>
  <pageSetup paperSize="9" scale="73" orientation="portrait" r:id="rId1"/>
  <rowBreaks count="1" manualBreakCount="1">
    <brk id="42" max="11" man="1"/>
  </rowBreaks>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8"/>
  <sheetViews>
    <sheetView view="pageBreakPreview" zoomScaleNormal="100" zoomScaleSheetLayoutView="100" workbookViewId="0">
      <selection activeCell="AG6" sqref="AG6"/>
    </sheetView>
  </sheetViews>
  <sheetFormatPr defaultRowHeight="18"/>
  <cols>
    <col min="1" max="1" width="20.69921875" customWidth="1"/>
    <col min="2" max="2" width="5.296875" customWidth="1"/>
    <col min="3" max="5" width="4.5" customWidth="1"/>
    <col min="6" max="6" width="6.296875" customWidth="1"/>
    <col min="7" max="10" width="6.19921875" customWidth="1"/>
    <col min="11" max="11" width="5.59765625" customWidth="1"/>
    <col min="12" max="12" width="13.69921875" customWidth="1"/>
    <col min="13" max="24" width="5.59765625" customWidth="1"/>
    <col min="25" max="28" width="3" customWidth="1"/>
  </cols>
  <sheetData>
    <row r="1" spans="1:19">
      <c r="A1" s="414" t="s">
        <v>796</v>
      </c>
      <c r="B1" s="414"/>
      <c r="C1" s="414"/>
      <c r="D1" s="414"/>
      <c r="E1" s="414"/>
      <c r="F1" s="414"/>
      <c r="G1" s="414"/>
      <c r="H1" s="414"/>
      <c r="I1" s="414"/>
      <c r="J1" s="414"/>
    </row>
    <row r="2" spans="1:19" ht="18.600000000000001" thickBot="1">
      <c r="A2" s="425" t="s">
        <v>746</v>
      </c>
      <c r="B2" s="414"/>
      <c r="C2" s="414"/>
      <c r="D2" s="414"/>
      <c r="E2" s="414"/>
      <c r="F2" s="414"/>
      <c r="G2" s="414"/>
      <c r="H2" s="414"/>
      <c r="I2" s="414"/>
      <c r="J2" s="414"/>
    </row>
    <row r="3" spans="1:19" ht="18.600000000000001" thickBot="1">
      <c r="A3" s="1702" t="s">
        <v>656</v>
      </c>
      <c r="B3" s="1703"/>
      <c r="C3" s="1703"/>
      <c r="D3" s="1703"/>
      <c r="E3" s="1703"/>
      <c r="F3" s="1745"/>
      <c r="G3" s="1693" t="s">
        <v>745</v>
      </c>
      <c r="H3" s="1694"/>
      <c r="I3" s="1694"/>
      <c r="J3" s="1695"/>
    </row>
    <row r="4" spans="1:19">
      <c r="A4" s="1704" t="s">
        <v>759</v>
      </c>
      <c r="B4" s="1705"/>
      <c r="C4" s="1705"/>
      <c r="D4" s="1705"/>
      <c r="E4" s="1705"/>
      <c r="F4" s="1744"/>
      <c r="G4" s="428"/>
      <c r="H4" s="423" t="s">
        <v>744</v>
      </c>
      <c r="I4" s="428"/>
      <c r="J4" s="441" t="s">
        <v>743</v>
      </c>
      <c r="S4" s="415"/>
    </row>
    <row r="5" spans="1:19">
      <c r="A5" s="1704" t="s">
        <v>666</v>
      </c>
      <c r="B5" s="1705"/>
      <c r="C5" s="1705"/>
      <c r="D5" s="1705"/>
      <c r="E5" s="1705"/>
      <c r="F5" s="1744"/>
      <c r="G5" s="428"/>
      <c r="H5" s="423" t="s">
        <v>744</v>
      </c>
      <c r="I5" s="428"/>
      <c r="J5" s="441" t="s">
        <v>743</v>
      </c>
      <c r="S5" s="415"/>
    </row>
    <row r="6" spans="1:19">
      <c r="A6" s="1704" t="s">
        <v>668</v>
      </c>
      <c r="B6" s="1705"/>
      <c r="C6" s="1705"/>
      <c r="D6" s="1705"/>
      <c r="E6" s="1705"/>
      <c r="F6" s="1744"/>
      <c r="G6" s="428"/>
      <c r="H6" s="423" t="s">
        <v>744</v>
      </c>
      <c r="I6" s="428"/>
      <c r="J6" s="441" t="s">
        <v>743</v>
      </c>
    </row>
    <row r="7" spans="1:19">
      <c r="A7" s="1699" t="s">
        <v>789</v>
      </c>
      <c r="B7" s="1737" t="s">
        <v>760</v>
      </c>
      <c r="C7" s="1737"/>
      <c r="D7" s="1737"/>
      <c r="E7" s="1737"/>
      <c r="F7" s="1737"/>
      <c r="G7" s="1696"/>
      <c r="H7" s="1738" t="s">
        <v>744</v>
      </c>
      <c r="I7" s="1696"/>
      <c r="J7" s="1741" t="s">
        <v>743</v>
      </c>
    </row>
    <row r="8" spans="1:19">
      <c r="A8" s="1700"/>
      <c r="B8" s="1737" t="s">
        <v>761</v>
      </c>
      <c r="C8" s="1737"/>
      <c r="D8" s="1737"/>
      <c r="E8" s="1737"/>
      <c r="F8" s="1737"/>
      <c r="G8" s="1697"/>
      <c r="H8" s="1739"/>
      <c r="I8" s="1697"/>
      <c r="J8" s="1742"/>
    </row>
    <row r="9" spans="1:19">
      <c r="A9" s="1700"/>
      <c r="B9" s="1737" t="s">
        <v>762</v>
      </c>
      <c r="C9" s="1737"/>
      <c r="D9" s="1737"/>
      <c r="E9" s="1737"/>
      <c r="F9" s="1737"/>
      <c r="G9" s="1697"/>
      <c r="H9" s="1739"/>
      <c r="I9" s="1697"/>
      <c r="J9" s="1742"/>
    </row>
    <row r="10" spans="1:19">
      <c r="A10" s="1678"/>
      <c r="B10" s="1737" t="s">
        <v>763</v>
      </c>
      <c r="C10" s="1737"/>
      <c r="D10" s="1737"/>
      <c r="E10" s="1737"/>
      <c r="F10" s="1737"/>
      <c r="G10" s="1698"/>
      <c r="H10" s="1740"/>
      <c r="I10" s="1698"/>
      <c r="J10" s="1743"/>
    </row>
    <row r="11" spans="1:19" ht="54.6" customHeight="1">
      <c r="A11" s="1685" t="s">
        <v>788</v>
      </c>
      <c r="B11" s="1686" t="s">
        <v>669</v>
      </c>
      <c r="C11" s="1686"/>
      <c r="D11" s="1686"/>
      <c r="E11" s="1686"/>
      <c r="F11" s="1686"/>
      <c r="G11" s="1684"/>
      <c r="H11" s="1687" t="s">
        <v>744</v>
      </c>
      <c r="I11" s="1684"/>
      <c r="J11" s="1681" t="s">
        <v>743</v>
      </c>
    </row>
    <row r="12" spans="1:19" ht="40.200000000000003" customHeight="1">
      <c r="A12" s="1670"/>
      <c r="B12" s="1686" t="s">
        <v>670</v>
      </c>
      <c r="C12" s="1686"/>
      <c r="D12" s="1686"/>
      <c r="E12" s="1686"/>
      <c r="F12" s="1686"/>
      <c r="G12" s="1684"/>
      <c r="H12" s="1687"/>
      <c r="I12" s="1684"/>
      <c r="J12" s="1681"/>
    </row>
    <row r="13" spans="1:19" ht="36" customHeight="1">
      <c r="A13" s="1670"/>
      <c r="B13" s="1686" t="s">
        <v>671</v>
      </c>
      <c r="C13" s="1686"/>
      <c r="D13" s="1686"/>
      <c r="E13" s="1686"/>
      <c r="F13" s="1686"/>
      <c r="G13" s="1684"/>
      <c r="H13" s="1687"/>
      <c r="I13" s="1684"/>
      <c r="J13" s="1681"/>
    </row>
    <row r="14" spans="1:19" ht="54.6" customHeight="1">
      <c r="A14" s="433" t="s">
        <v>672</v>
      </c>
      <c r="B14" s="1686" t="s">
        <v>673</v>
      </c>
      <c r="C14" s="1686"/>
      <c r="D14" s="1686"/>
      <c r="E14" s="1686"/>
      <c r="F14" s="1686"/>
      <c r="G14" s="428"/>
      <c r="H14" s="423" t="s">
        <v>744</v>
      </c>
      <c r="I14" s="428"/>
      <c r="J14" s="441" t="s">
        <v>743</v>
      </c>
    </row>
    <row r="15" spans="1:19" s="421" customFormat="1" ht="19.2" customHeight="1">
      <c r="A15" s="1672" t="s">
        <v>674</v>
      </c>
      <c r="B15" s="1673"/>
      <c r="C15" s="1673"/>
      <c r="D15" s="1673"/>
      <c r="E15" s="1673"/>
      <c r="F15" s="1712"/>
      <c r="G15" s="430"/>
      <c r="H15" s="422" t="s">
        <v>744</v>
      </c>
      <c r="I15" s="430"/>
      <c r="J15" s="441" t="s">
        <v>743</v>
      </c>
    </row>
    <row r="16" spans="1:19" s="421" customFormat="1" ht="19.2" customHeight="1">
      <c r="A16" s="434" t="s">
        <v>640</v>
      </c>
      <c r="B16" s="435"/>
      <c r="C16" s="435"/>
      <c r="D16" s="435"/>
      <c r="E16" s="435"/>
      <c r="F16" s="436"/>
      <c r="G16" s="428"/>
      <c r="H16" s="423" t="s">
        <v>744</v>
      </c>
      <c r="I16" s="428"/>
      <c r="J16" s="441" t="s">
        <v>743</v>
      </c>
    </row>
    <row r="17" spans="1:10" s="421" customFormat="1" ht="19.2" customHeight="1">
      <c r="A17" s="1704" t="s">
        <v>785</v>
      </c>
      <c r="B17" s="1705"/>
      <c r="C17" s="1705"/>
      <c r="D17" s="1705"/>
      <c r="E17" s="1705"/>
      <c r="F17" s="1744"/>
      <c r="G17" s="428"/>
      <c r="H17" s="423" t="s">
        <v>744</v>
      </c>
      <c r="I17" s="428"/>
      <c r="J17" s="441" t="s">
        <v>743</v>
      </c>
    </row>
    <row r="18" spans="1:10" s="421" customFormat="1" ht="19.2" customHeight="1">
      <c r="A18" s="1704" t="s">
        <v>786</v>
      </c>
      <c r="B18" s="1705"/>
      <c r="C18" s="1705"/>
      <c r="D18" s="1705"/>
      <c r="E18" s="1705"/>
      <c r="F18" s="1744"/>
      <c r="G18" s="428"/>
      <c r="H18" s="423" t="s">
        <v>744</v>
      </c>
      <c r="I18" s="428"/>
      <c r="J18" s="441" t="s">
        <v>743</v>
      </c>
    </row>
    <row r="19" spans="1:10">
      <c r="A19" s="1685" t="s">
        <v>777</v>
      </c>
      <c r="B19" s="1682" t="s">
        <v>688</v>
      </c>
      <c r="C19" s="1683"/>
      <c r="D19" s="1683"/>
      <c r="E19" s="1683"/>
      <c r="F19" s="1736"/>
      <c r="G19" s="428"/>
      <c r="H19" s="423" t="s">
        <v>744</v>
      </c>
      <c r="I19" s="428"/>
      <c r="J19" s="441" t="s">
        <v>743</v>
      </c>
    </row>
    <row r="20" spans="1:10">
      <c r="A20" s="1670"/>
      <c r="B20" s="1682" t="s">
        <v>689</v>
      </c>
      <c r="C20" s="1683"/>
      <c r="D20" s="1683"/>
      <c r="E20" s="1683"/>
      <c r="F20" s="1736"/>
      <c r="G20" s="428"/>
      <c r="H20" s="423" t="s">
        <v>744</v>
      </c>
      <c r="I20" s="428"/>
      <c r="J20" s="441" t="s">
        <v>743</v>
      </c>
    </row>
    <row r="21" spans="1:10">
      <c r="A21" s="1670"/>
      <c r="B21" s="1682" t="s">
        <v>690</v>
      </c>
      <c r="C21" s="1683"/>
      <c r="D21" s="1683"/>
      <c r="E21" s="1683"/>
      <c r="F21" s="1736"/>
      <c r="G21" s="428"/>
      <c r="H21" s="423" t="s">
        <v>744</v>
      </c>
      <c r="I21" s="428"/>
      <c r="J21" s="441" t="s">
        <v>743</v>
      </c>
    </row>
    <row r="22" spans="1:10">
      <c r="A22" s="1670"/>
      <c r="B22" s="1682" t="s">
        <v>691</v>
      </c>
      <c r="C22" s="1683"/>
      <c r="D22" s="1683"/>
      <c r="E22" s="1683"/>
      <c r="F22" s="1736"/>
      <c r="G22" s="428"/>
      <c r="H22" s="423" t="s">
        <v>744</v>
      </c>
      <c r="I22" s="428"/>
      <c r="J22" s="441" t="s">
        <v>743</v>
      </c>
    </row>
    <row r="23" spans="1:10">
      <c r="A23" s="1685" t="s">
        <v>778</v>
      </c>
      <c r="B23" s="1682" t="s">
        <v>690</v>
      </c>
      <c r="C23" s="1683"/>
      <c r="D23" s="1683"/>
      <c r="E23" s="1683"/>
      <c r="F23" s="1736"/>
      <c r="G23" s="428"/>
      <c r="H23" s="423" t="s">
        <v>744</v>
      </c>
      <c r="I23" s="428"/>
      <c r="J23" s="441" t="s">
        <v>743</v>
      </c>
    </row>
    <row r="24" spans="1:10">
      <c r="A24" s="1670"/>
      <c r="B24" s="1682" t="s">
        <v>691</v>
      </c>
      <c r="C24" s="1683"/>
      <c r="D24" s="1683"/>
      <c r="E24" s="1683"/>
      <c r="F24" s="1736"/>
      <c r="G24" s="428"/>
      <c r="H24" s="423" t="s">
        <v>744</v>
      </c>
      <c r="I24" s="428"/>
      <c r="J24" s="441" t="s">
        <v>743</v>
      </c>
    </row>
    <row r="25" spans="1:10">
      <c r="A25" s="1672" t="s">
        <v>764</v>
      </c>
      <c r="B25" s="1673"/>
      <c r="C25" s="1673"/>
      <c r="D25" s="1673"/>
      <c r="E25" s="1673"/>
      <c r="F25" s="1712"/>
      <c r="G25" s="428"/>
      <c r="H25" s="423" t="s">
        <v>744</v>
      </c>
      <c r="I25" s="428"/>
      <c r="J25" s="441" t="s">
        <v>743</v>
      </c>
    </row>
    <row r="26" spans="1:10">
      <c r="A26" s="437" t="s">
        <v>765</v>
      </c>
      <c r="B26" s="438"/>
      <c r="C26" s="438"/>
      <c r="D26" s="438"/>
      <c r="E26" s="438"/>
      <c r="F26" s="439"/>
      <c r="G26" s="428"/>
      <c r="H26" s="423" t="s">
        <v>744</v>
      </c>
      <c r="I26" s="428"/>
      <c r="J26" s="441" t="s">
        <v>743</v>
      </c>
    </row>
    <row r="27" spans="1:10">
      <c r="A27" s="437" t="s">
        <v>766</v>
      </c>
      <c r="B27" s="438"/>
      <c r="C27" s="438"/>
      <c r="D27" s="438"/>
      <c r="E27" s="438"/>
      <c r="F27" s="439"/>
      <c r="G27" s="428"/>
      <c r="H27" s="423" t="s">
        <v>744</v>
      </c>
      <c r="I27" s="428"/>
      <c r="J27" s="441" t="s">
        <v>743</v>
      </c>
    </row>
    <row r="28" spans="1:10" ht="18.600000000000001" thickBot="1">
      <c r="A28" s="1688" t="s">
        <v>694</v>
      </c>
      <c r="B28" s="1689"/>
      <c r="C28" s="1689"/>
      <c r="D28" s="1689"/>
      <c r="E28" s="1689"/>
      <c r="F28" s="1732"/>
      <c r="G28" s="429"/>
      <c r="H28" s="420" t="s">
        <v>744</v>
      </c>
      <c r="I28" s="429"/>
      <c r="J28" s="442" t="s">
        <v>743</v>
      </c>
    </row>
  </sheetData>
  <mergeCells count="36">
    <mergeCell ref="A18:F18"/>
    <mergeCell ref="A17:F17"/>
    <mergeCell ref="A4:F4"/>
    <mergeCell ref="A5:F5"/>
    <mergeCell ref="A3:F3"/>
    <mergeCell ref="B14:F14"/>
    <mergeCell ref="A15:F15"/>
    <mergeCell ref="B7:F7"/>
    <mergeCell ref="B8:F8"/>
    <mergeCell ref="B9:F9"/>
    <mergeCell ref="G3:J3"/>
    <mergeCell ref="B10:F10"/>
    <mergeCell ref="G7:G10"/>
    <mergeCell ref="H7:H10"/>
    <mergeCell ref="J11:J13"/>
    <mergeCell ref="G11:G13"/>
    <mergeCell ref="H11:H13"/>
    <mergeCell ref="I11:I13"/>
    <mergeCell ref="I7:I10"/>
    <mergeCell ref="J7:J10"/>
    <mergeCell ref="B12:F12"/>
    <mergeCell ref="B13:F13"/>
    <mergeCell ref="A6:F6"/>
    <mergeCell ref="A11:A13"/>
    <mergeCell ref="B11:F11"/>
    <mergeCell ref="A7:A10"/>
    <mergeCell ref="A19:A22"/>
    <mergeCell ref="B19:F19"/>
    <mergeCell ref="B20:F20"/>
    <mergeCell ref="B21:F21"/>
    <mergeCell ref="B22:F22"/>
    <mergeCell ref="A23:A24"/>
    <mergeCell ref="B23:F23"/>
    <mergeCell ref="B24:F24"/>
    <mergeCell ref="A28:F28"/>
    <mergeCell ref="A25:F25"/>
  </mergeCells>
  <phoneticPr fontId="3"/>
  <dataValidations count="1">
    <dataValidation type="list" allowBlank="1" showInputMessage="1" showErrorMessage="1" sqref="G11 I11 I4:I7 G4:G7 G14:G28 I14:I28" xr:uid="{00000000-0002-0000-10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33"/>
  <sheetViews>
    <sheetView view="pageBreakPreview" zoomScaleNormal="100" zoomScaleSheetLayoutView="100" workbookViewId="0">
      <selection activeCell="B23" sqref="B23:F23"/>
    </sheetView>
  </sheetViews>
  <sheetFormatPr defaultRowHeight="18"/>
  <cols>
    <col min="1" max="1" width="20.69921875" customWidth="1"/>
    <col min="2" max="2" width="5.296875" customWidth="1"/>
    <col min="3" max="5" width="4.5" customWidth="1"/>
    <col min="6" max="6" width="6.296875" customWidth="1"/>
    <col min="7" max="10" width="6.19921875" customWidth="1"/>
    <col min="11" max="11" width="5.59765625" customWidth="1"/>
    <col min="12" max="12" width="13.69921875" customWidth="1"/>
    <col min="13" max="24" width="5.59765625" customWidth="1"/>
    <col min="25" max="28" width="3" customWidth="1"/>
  </cols>
  <sheetData>
    <row r="1" spans="1:19">
      <c r="A1" s="414" t="s">
        <v>796</v>
      </c>
      <c r="B1" s="414"/>
      <c r="C1" s="414"/>
      <c r="D1" s="414"/>
      <c r="E1" s="414"/>
      <c r="F1" s="414"/>
      <c r="G1" s="414"/>
      <c r="H1" s="414"/>
      <c r="I1" s="414"/>
      <c r="J1" s="414"/>
    </row>
    <row r="2" spans="1:19" ht="18.600000000000001" thickBot="1">
      <c r="A2" s="425" t="s">
        <v>746</v>
      </c>
      <c r="B2" s="414"/>
      <c r="C2" s="414"/>
      <c r="D2" s="414"/>
      <c r="E2" s="414"/>
      <c r="F2" s="414"/>
      <c r="G2" s="414"/>
      <c r="H2" s="414"/>
      <c r="I2" s="414"/>
      <c r="J2" s="414"/>
    </row>
    <row r="3" spans="1:19" ht="18.600000000000001" thickBot="1">
      <c r="A3" s="1702" t="s">
        <v>656</v>
      </c>
      <c r="B3" s="1703"/>
      <c r="C3" s="1703"/>
      <c r="D3" s="1703"/>
      <c r="E3" s="1703"/>
      <c r="F3" s="1745"/>
      <c r="G3" s="1693" t="s">
        <v>745</v>
      </c>
      <c r="H3" s="1694"/>
      <c r="I3" s="1694"/>
      <c r="J3" s="1695"/>
    </row>
    <row r="4" spans="1:19">
      <c r="A4" s="1704" t="s">
        <v>666</v>
      </c>
      <c r="B4" s="1705"/>
      <c r="C4" s="1705"/>
      <c r="D4" s="1705"/>
      <c r="E4" s="1705"/>
      <c r="F4" s="1744"/>
      <c r="G4" s="428"/>
      <c r="H4" s="423" t="s">
        <v>744</v>
      </c>
      <c r="I4" s="428"/>
      <c r="J4" s="441" t="s">
        <v>743</v>
      </c>
      <c r="S4" s="415"/>
    </row>
    <row r="5" spans="1:19">
      <c r="A5" s="1704" t="s">
        <v>767</v>
      </c>
      <c r="B5" s="1705"/>
      <c r="C5" s="1705"/>
      <c r="D5" s="1705"/>
      <c r="E5" s="1705"/>
      <c r="F5" s="1744"/>
      <c r="G5" s="428"/>
      <c r="H5" s="423" t="s">
        <v>744</v>
      </c>
      <c r="I5" s="428"/>
      <c r="J5" s="441" t="s">
        <v>743</v>
      </c>
      <c r="S5" s="415"/>
    </row>
    <row r="6" spans="1:19">
      <c r="A6" s="1704" t="s">
        <v>759</v>
      </c>
      <c r="B6" s="1705"/>
      <c r="C6" s="1705"/>
      <c r="D6" s="1705"/>
      <c r="E6" s="1705"/>
      <c r="F6" s="1744"/>
      <c r="G6" s="428"/>
      <c r="H6" s="423" t="s">
        <v>744</v>
      </c>
      <c r="I6" s="428"/>
      <c r="J6" s="441" t="s">
        <v>743</v>
      </c>
      <c r="S6" s="415"/>
    </row>
    <row r="7" spans="1:19">
      <c r="A7" s="1704" t="s">
        <v>768</v>
      </c>
      <c r="B7" s="1705"/>
      <c r="C7" s="1705"/>
      <c r="D7" s="1705"/>
      <c r="E7" s="1705"/>
      <c r="F7" s="1744"/>
      <c r="G7" s="428"/>
      <c r="H7" s="423" t="s">
        <v>744</v>
      </c>
      <c r="I7" s="428"/>
      <c r="J7" s="441" t="s">
        <v>743</v>
      </c>
    </row>
    <row r="8" spans="1:19">
      <c r="A8" s="1699" t="s">
        <v>789</v>
      </c>
      <c r="B8" s="1737" t="s">
        <v>760</v>
      </c>
      <c r="C8" s="1737"/>
      <c r="D8" s="1737"/>
      <c r="E8" s="1737"/>
      <c r="F8" s="1737"/>
      <c r="G8" s="1696"/>
      <c r="H8" s="1706" t="s">
        <v>744</v>
      </c>
      <c r="I8" s="1696"/>
      <c r="J8" s="1709" t="s">
        <v>743</v>
      </c>
    </row>
    <row r="9" spans="1:19">
      <c r="A9" s="1700"/>
      <c r="B9" s="1737" t="s">
        <v>761</v>
      </c>
      <c r="C9" s="1737"/>
      <c r="D9" s="1737"/>
      <c r="E9" s="1737"/>
      <c r="F9" s="1737"/>
      <c r="G9" s="1697"/>
      <c r="H9" s="1707"/>
      <c r="I9" s="1697"/>
      <c r="J9" s="1710"/>
    </row>
    <row r="10" spans="1:19">
      <c r="A10" s="1700"/>
      <c r="B10" s="1737" t="s">
        <v>762</v>
      </c>
      <c r="C10" s="1737"/>
      <c r="D10" s="1737"/>
      <c r="E10" s="1737"/>
      <c r="F10" s="1737"/>
      <c r="G10" s="1697"/>
      <c r="H10" s="1707"/>
      <c r="I10" s="1697"/>
      <c r="J10" s="1710"/>
    </row>
    <row r="11" spans="1:19">
      <c r="A11" s="1678"/>
      <c r="B11" s="1737" t="s">
        <v>763</v>
      </c>
      <c r="C11" s="1737"/>
      <c r="D11" s="1737"/>
      <c r="E11" s="1737"/>
      <c r="F11" s="1737"/>
      <c r="G11" s="1698"/>
      <c r="H11" s="1708"/>
      <c r="I11" s="1698"/>
      <c r="J11" s="1711"/>
    </row>
    <row r="12" spans="1:19" ht="54.6" customHeight="1">
      <c r="A12" s="1685" t="s">
        <v>788</v>
      </c>
      <c r="B12" s="1686" t="s">
        <v>669</v>
      </c>
      <c r="C12" s="1686"/>
      <c r="D12" s="1686"/>
      <c r="E12" s="1686"/>
      <c r="F12" s="1686"/>
      <c r="G12" s="1684"/>
      <c r="H12" s="1687" t="s">
        <v>744</v>
      </c>
      <c r="I12" s="1684"/>
      <c r="J12" s="1681" t="s">
        <v>743</v>
      </c>
    </row>
    <row r="13" spans="1:19" ht="40.200000000000003" customHeight="1">
      <c r="A13" s="1670"/>
      <c r="B13" s="1686" t="s">
        <v>670</v>
      </c>
      <c r="C13" s="1686"/>
      <c r="D13" s="1686"/>
      <c r="E13" s="1686"/>
      <c r="F13" s="1686"/>
      <c r="G13" s="1684"/>
      <c r="H13" s="1687"/>
      <c r="I13" s="1684"/>
      <c r="J13" s="1681"/>
    </row>
    <row r="14" spans="1:19" ht="36" customHeight="1">
      <c r="A14" s="1670"/>
      <c r="B14" s="1686" t="s">
        <v>671</v>
      </c>
      <c r="C14" s="1686"/>
      <c r="D14" s="1686"/>
      <c r="E14" s="1686"/>
      <c r="F14" s="1686"/>
      <c r="G14" s="1684"/>
      <c r="H14" s="1687"/>
      <c r="I14" s="1684"/>
      <c r="J14" s="1681"/>
    </row>
    <row r="15" spans="1:19" ht="54.6" customHeight="1">
      <c r="A15" s="433" t="s">
        <v>672</v>
      </c>
      <c r="B15" s="1686" t="s">
        <v>673</v>
      </c>
      <c r="C15" s="1686"/>
      <c r="D15" s="1686"/>
      <c r="E15" s="1686"/>
      <c r="F15" s="1686"/>
      <c r="G15" s="428"/>
      <c r="H15" s="423" t="s">
        <v>744</v>
      </c>
      <c r="I15" s="428"/>
      <c r="J15" s="441" t="s">
        <v>743</v>
      </c>
    </row>
    <row r="16" spans="1:19" s="421" customFormat="1" ht="19.2" customHeight="1">
      <c r="A16" s="1672" t="s">
        <v>674</v>
      </c>
      <c r="B16" s="1673"/>
      <c r="C16" s="1673"/>
      <c r="D16" s="1673"/>
      <c r="E16" s="1673"/>
      <c r="F16" s="1712"/>
      <c r="G16" s="430"/>
      <c r="H16" s="422" t="s">
        <v>744</v>
      </c>
      <c r="I16" s="430"/>
      <c r="J16" s="441" t="s">
        <v>743</v>
      </c>
    </row>
    <row r="17" spans="1:10" s="421" customFormat="1" ht="19.2" customHeight="1">
      <c r="A17" s="434" t="s">
        <v>640</v>
      </c>
      <c r="B17" s="435"/>
      <c r="C17" s="435"/>
      <c r="D17" s="435"/>
      <c r="E17" s="435"/>
      <c r="F17" s="436"/>
      <c r="G17" s="428"/>
      <c r="H17" s="423" t="s">
        <v>744</v>
      </c>
      <c r="I17" s="428"/>
      <c r="J17" s="441" t="s">
        <v>743</v>
      </c>
    </row>
    <row r="18" spans="1:10" s="421" customFormat="1" ht="19.2" customHeight="1">
      <c r="A18" s="1672" t="s">
        <v>770</v>
      </c>
      <c r="B18" s="1673"/>
      <c r="C18" s="1673"/>
      <c r="D18" s="1673"/>
      <c r="E18" s="1673"/>
      <c r="F18" s="1712"/>
      <c r="G18" s="1696"/>
      <c r="H18" s="1706" t="s">
        <v>744</v>
      </c>
      <c r="I18" s="1696"/>
      <c r="J18" s="1709" t="s">
        <v>743</v>
      </c>
    </row>
    <row r="19" spans="1:10" s="421" customFormat="1" ht="19.2" customHeight="1">
      <c r="A19" s="1810" t="s">
        <v>819</v>
      </c>
      <c r="B19" s="1811"/>
      <c r="C19" s="1811"/>
      <c r="D19" s="1811"/>
      <c r="E19" s="1811"/>
      <c r="F19" s="1812"/>
      <c r="G19" s="1698"/>
      <c r="H19" s="1708"/>
      <c r="I19" s="1698"/>
      <c r="J19" s="1711"/>
    </row>
    <row r="20" spans="1:10" s="421" customFormat="1" ht="19.2" customHeight="1">
      <c r="A20" s="1672" t="s">
        <v>771</v>
      </c>
      <c r="B20" s="1673"/>
      <c r="C20" s="1673"/>
      <c r="D20" s="1673"/>
      <c r="E20" s="1673"/>
      <c r="F20" s="1712"/>
      <c r="G20" s="1696"/>
      <c r="H20" s="1706" t="s">
        <v>744</v>
      </c>
      <c r="I20" s="1696"/>
      <c r="J20" s="1709" t="s">
        <v>743</v>
      </c>
    </row>
    <row r="21" spans="1:10" s="421" customFormat="1" ht="19.2" customHeight="1">
      <c r="A21" s="1810" t="s">
        <v>820</v>
      </c>
      <c r="B21" s="1811"/>
      <c r="C21" s="1811"/>
      <c r="D21" s="1811"/>
      <c r="E21" s="1811"/>
      <c r="F21" s="1812"/>
      <c r="G21" s="1698"/>
      <c r="H21" s="1708"/>
      <c r="I21" s="1698"/>
      <c r="J21" s="1711"/>
    </row>
    <row r="22" spans="1:10" s="421" customFormat="1" ht="19.2" customHeight="1">
      <c r="A22" s="1672" t="s">
        <v>769</v>
      </c>
      <c r="B22" s="1673"/>
      <c r="C22" s="1673"/>
      <c r="D22" s="1673"/>
      <c r="E22" s="1673"/>
      <c r="F22" s="1712"/>
      <c r="G22" s="430"/>
      <c r="H22" s="422" t="s">
        <v>744</v>
      </c>
      <c r="I22" s="430"/>
      <c r="J22" s="441" t="s">
        <v>743</v>
      </c>
    </row>
    <row r="23" spans="1:10">
      <c r="A23" s="1685" t="s">
        <v>777</v>
      </c>
      <c r="B23" s="1682" t="s">
        <v>688</v>
      </c>
      <c r="C23" s="1683"/>
      <c r="D23" s="1683"/>
      <c r="E23" s="1683"/>
      <c r="F23" s="1736"/>
      <c r="G23" s="428"/>
      <c r="H23" s="423" t="s">
        <v>744</v>
      </c>
      <c r="I23" s="428"/>
      <c r="J23" s="441" t="s">
        <v>743</v>
      </c>
    </row>
    <row r="24" spans="1:10">
      <c r="A24" s="1670"/>
      <c r="B24" s="1682" t="s">
        <v>689</v>
      </c>
      <c r="C24" s="1683"/>
      <c r="D24" s="1683"/>
      <c r="E24" s="1683"/>
      <c r="F24" s="1736"/>
      <c r="G24" s="428"/>
      <c r="H24" s="423" t="s">
        <v>744</v>
      </c>
      <c r="I24" s="428"/>
      <c r="J24" s="441" t="s">
        <v>743</v>
      </c>
    </row>
    <row r="25" spans="1:10">
      <c r="A25" s="1670"/>
      <c r="B25" s="1682" t="s">
        <v>690</v>
      </c>
      <c r="C25" s="1683"/>
      <c r="D25" s="1683"/>
      <c r="E25" s="1683"/>
      <c r="F25" s="1736"/>
      <c r="G25" s="428"/>
      <c r="H25" s="423" t="s">
        <v>744</v>
      </c>
      <c r="I25" s="428"/>
      <c r="J25" s="441" t="s">
        <v>743</v>
      </c>
    </row>
    <row r="26" spans="1:10">
      <c r="A26" s="1670"/>
      <c r="B26" s="1682" t="s">
        <v>691</v>
      </c>
      <c r="C26" s="1683"/>
      <c r="D26" s="1683"/>
      <c r="E26" s="1683"/>
      <c r="F26" s="1736"/>
      <c r="G26" s="428"/>
      <c r="H26" s="423" t="s">
        <v>744</v>
      </c>
      <c r="I26" s="428"/>
      <c r="J26" s="441" t="s">
        <v>743</v>
      </c>
    </row>
    <row r="27" spans="1:10">
      <c r="A27" s="1685" t="s">
        <v>778</v>
      </c>
      <c r="B27" s="1682" t="s">
        <v>690</v>
      </c>
      <c r="C27" s="1683"/>
      <c r="D27" s="1683"/>
      <c r="E27" s="1683"/>
      <c r="F27" s="1736"/>
      <c r="G27" s="428"/>
      <c r="H27" s="423" t="s">
        <v>744</v>
      </c>
      <c r="I27" s="428"/>
      <c r="J27" s="441" t="s">
        <v>743</v>
      </c>
    </row>
    <row r="28" spans="1:10">
      <c r="A28" s="1670"/>
      <c r="B28" s="1682" t="s">
        <v>691</v>
      </c>
      <c r="C28" s="1683"/>
      <c r="D28" s="1683"/>
      <c r="E28" s="1683"/>
      <c r="F28" s="1736"/>
      <c r="G28" s="428"/>
      <c r="H28" s="423" t="s">
        <v>744</v>
      </c>
      <c r="I28" s="428"/>
      <c r="J28" s="441" t="s">
        <v>743</v>
      </c>
    </row>
    <row r="29" spans="1:10">
      <c r="A29" s="1672" t="s">
        <v>764</v>
      </c>
      <c r="B29" s="1673"/>
      <c r="C29" s="1673"/>
      <c r="D29" s="1673"/>
      <c r="E29" s="1673"/>
      <c r="F29" s="1712"/>
      <c r="G29" s="428"/>
      <c r="H29" s="423" t="s">
        <v>744</v>
      </c>
      <c r="I29" s="428"/>
      <c r="J29" s="441" t="s">
        <v>743</v>
      </c>
    </row>
    <row r="30" spans="1:10">
      <c r="A30" s="1672" t="s">
        <v>772</v>
      </c>
      <c r="B30" s="1673"/>
      <c r="C30" s="1673"/>
      <c r="D30" s="1673"/>
      <c r="E30" s="1673"/>
      <c r="F30" s="1712"/>
      <c r="G30" s="428"/>
      <c r="H30" s="423" t="s">
        <v>744</v>
      </c>
      <c r="I30" s="428"/>
      <c r="J30" s="441" t="s">
        <v>743</v>
      </c>
    </row>
    <row r="31" spans="1:10">
      <c r="A31" s="1672" t="s">
        <v>765</v>
      </c>
      <c r="B31" s="1673"/>
      <c r="C31" s="1673"/>
      <c r="D31" s="1673"/>
      <c r="E31" s="1673"/>
      <c r="F31" s="1712"/>
      <c r="G31" s="428"/>
      <c r="H31" s="423" t="s">
        <v>744</v>
      </c>
      <c r="I31" s="428"/>
      <c r="J31" s="441" t="s">
        <v>743</v>
      </c>
    </row>
    <row r="32" spans="1:10">
      <c r="A32" s="1672" t="s">
        <v>773</v>
      </c>
      <c r="B32" s="1673"/>
      <c r="C32" s="1673"/>
      <c r="D32" s="1673"/>
      <c r="E32" s="1673"/>
      <c r="F32" s="1712"/>
      <c r="G32" s="428"/>
      <c r="H32" s="423" t="s">
        <v>744</v>
      </c>
      <c r="I32" s="428"/>
      <c r="J32" s="441" t="s">
        <v>743</v>
      </c>
    </row>
    <row r="33" spans="1:10" ht="18.600000000000001" thickBot="1">
      <c r="A33" s="1688" t="s">
        <v>694</v>
      </c>
      <c r="B33" s="1689"/>
      <c r="C33" s="1689"/>
      <c r="D33" s="1689"/>
      <c r="E33" s="1689"/>
      <c r="F33" s="1732"/>
      <c r="G33" s="429"/>
      <c r="H33" s="420" t="s">
        <v>744</v>
      </c>
      <c r="I33" s="429"/>
      <c r="J33" s="442" t="s">
        <v>743</v>
      </c>
    </row>
  </sheetData>
  <mergeCells count="51">
    <mergeCell ref="H18:H19"/>
    <mergeCell ref="G20:G21"/>
    <mergeCell ref="H20:H21"/>
    <mergeCell ref="I20:I21"/>
    <mergeCell ref="J20:J21"/>
    <mergeCell ref="A29:F29"/>
    <mergeCell ref="A33:F33"/>
    <mergeCell ref="A5:F5"/>
    <mergeCell ref="A18:F18"/>
    <mergeCell ref="A20:F20"/>
    <mergeCell ref="A32:F32"/>
    <mergeCell ref="A31:F31"/>
    <mergeCell ref="A30:F30"/>
    <mergeCell ref="A22:F22"/>
    <mergeCell ref="A23:A26"/>
    <mergeCell ref="B23:F23"/>
    <mergeCell ref="B24:F24"/>
    <mergeCell ref="B25:F25"/>
    <mergeCell ref="B26:F26"/>
    <mergeCell ref="A27:A28"/>
    <mergeCell ref="B27:F27"/>
    <mergeCell ref="B28:F28"/>
    <mergeCell ref="J12:J14"/>
    <mergeCell ref="B13:F13"/>
    <mergeCell ref="B14:F14"/>
    <mergeCell ref="B15:F15"/>
    <mergeCell ref="A16:F16"/>
    <mergeCell ref="A12:A14"/>
    <mergeCell ref="B12:F12"/>
    <mergeCell ref="G12:G14"/>
    <mergeCell ref="H12:H14"/>
    <mergeCell ref="I12:I14"/>
    <mergeCell ref="A19:F19"/>
    <mergeCell ref="A21:F21"/>
    <mergeCell ref="G18:G19"/>
    <mergeCell ref="I18:I19"/>
    <mergeCell ref="J18:J19"/>
    <mergeCell ref="B8:F8"/>
    <mergeCell ref="G8:G11"/>
    <mergeCell ref="H8:H11"/>
    <mergeCell ref="I8:I11"/>
    <mergeCell ref="A3:F3"/>
    <mergeCell ref="G3:J3"/>
    <mergeCell ref="A6:F6"/>
    <mergeCell ref="A4:F4"/>
    <mergeCell ref="A7:F7"/>
    <mergeCell ref="J8:J11"/>
    <mergeCell ref="B9:F9"/>
    <mergeCell ref="B10:F10"/>
    <mergeCell ref="B11:F11"/>
    <mergeCell ref="A8:A11"/>
  </mergeCells>
  <phoneticPr fontId="3"/>
  <dataValidations count="1">
    <dataValidation type="list" allowBlank="1" showInputMessage="1" showErrorMessage="1" sqref="G12 I12 I22:I33 I4:I8 G4:G8 G15:G18 I15:I18 G22:G33 G20 I20" xr:uid="{00000000-0002-0000-1100-000000000000}">
      <formula1>"〇"</formula1>
    </dataValidation>
  </dataValidations>
  <pageMargins left="0.7" right="0.7" top="0.75" bottom="0.75" header="0.3" footer="0.3"/>
  <pageSetup paperSize="9" scale="74"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38"/>
  <sheetViews>
    <sheetView showGridLines="0" view="pageBreakPreview" zoomScaleNormal="100" zoomScaleSheetLayoutView="100" workbookViewId="0">
      <selection activeCell="AG6" sqref="AG6"/>
    </sheetView>
  </sheetViews>
  <sheetFormatPr defaultColWidth="4.69921875" defaultRowHeight="13.2"/>
  <cols>
    <col min="1" max="2" width="4.09765625" style="232" customWidth="1"/>
    <col min="3" max="3" width="11.19921875" style="232" customWidth="1"/>
    <col min="4" max="4" width="4.8984375" style="232" customWidth="1"/>
    <col min="5" max="36" width="3.3984375" style="232" customWidth="1"/>
    <col min="37" max="37" width="4.69921875" style="232"/>
    <col min="38" max="38" width="14.3984375" style="232" customWidth="1"/>
    <col min="39" max="16384" width="4.69921875" style="232"/>
  </cols>
  <sheetData>
    <row r="1" spans="1:43" ht="36" customHeight="1">
      <c r="A1" s="1786" t="s">
        <v>613</v>
      </c>
      <c r="B1" s="1786"/>
      <c r="C1" s="1786"/>
      <c r="D1" s="1786"/>
      <c r="E1" s="1786"/>
      <c r="F1" s="1786"/>
      <c r="G1" s="1786"/>
      <c r="H1" s="1786"/>
      <c r="I1" s="1786"/>
      <c r="J1" s="1786"/>
      <c r="K1" s="1786"/>
      <c r="L1" s="1786"/>
      <c r="M1" s="1786"/>
      <c r="N1" s="1786"/>
      <c r="O1" s="1786"/>
      <c r="P1" s="1786"/>
      <c r="Q1" s="1786"/>
      <c r="R1" s="1786"/>
      <c r="S1" s="365"/>
      <c r="U1" s="365"/>
      <c r="V1" s="1781" t="s">
        <v>585</v>
      </c>
      <c r="W1" s="1781"/>
      <c r="X1" s="1781"/>
      <c r="Y1" s="1781"/>
      <c r="Z1" s="1781"/>
      <c r="AA1" s="1787"/>
      <c r="AB1" s="1787"/>
      <c r="AC1" s="1787"/>
      <c r="AD1" s="1787"/>
      <c r="AE1" s="1787"/>
      <c r="AF1" s="1787"/>
      <c r="AG1" s="1787"/>
      <c r="AH1" s="1787"/>
      <c r="AI1" s="1787"/>
      <c r="AJ1" s="1787"/>
    </row>
    <row r="2" spans="1:43" ht="18" customHeight="1">
      <c r="A2" s="1764"/>
      <c r="B2" s="1765"/>
      <c r="C2" s="1766"/>
      <c r="D2" s="1782" t="e">
        <f>EDATE(運営指導予定日・添付書類一覧!Q2,-2)</f>
        <v>#NUM!</v>
      </c>
      <c r="E2" s="1783"/>
      <c r="F2" s="1783"/>
      <c r="G2" s="1783"/>
      <c r="H2" s="1783"/>
      <c r="I2" s="1783"/>
      <c r="J2" s="1783"/>
      <c r="K2" s="1783"/>
      <c r="L2" s="1783"/>
      <c r="M2" s="1783"/>
      <c r="N2" s="1783"/>
      <c r="O2" s="1783"/>
      <c r="P2" s="1783"/>
      <c r="Q2" s="1783"/>
      <c r="R2" s="1783"/>
      <c r="S2" s="1783"/>
      <c r="T2" s="1783"/>
      <c r="U2" s="1783"/>
      <c r="V2" s="1783"/>
      <c r="W2" s="1783"/>
      <c r="X2" s="1783"/>
      <c r="Y2" s="1783"/>
      <c r="Z2" s="1783"/>
      <c r="AA2" s="1783"/>
      <c r="AB2" s="1783"/>
      <c r="AC2" s="1783"/>
      <c r="AD2" s="1783"/>
      <c r="AE2" s="1783"/>
      <c r="AF2" s="1783"/>
      <c r="AG2" s="1783"/>
      <c r="AH2" s="1783"/>
      <c r="AI2" s="1784"/>
      <c r="AJ2" s="1776" t="s">
        <v>120</v>
      </c>
      <c r="AQ2" s="232" t="s">
        <v>586</v>
      </c>
    </row>
    <row r="3" spans="1:43" ht="18" customHeight="1">
      <c r="A3" s="1767"/>
      <c r="B3" s="1768"/>
      <c r="C3" s="1769"/>
      <c r="D3" s="234" t="s">
        <v>92</v>
      </c>
      <c r="E3" s="382">
        <v>1</v>
      </c>
      <c r="F3" s="235">
        <v>2</v>
      </c>
      <c r="G3" s="235">
        <v>3</v>
      </c>
      <c r="H3" s="235">
        <v>4</v>
      </c>
      <c r="I3" s="235">
        <v>5</v>
      </c>
      <c r="J3" s="235">
        <v>6</v>
      </c>
      <c r="K3" s="235">
        <v>7</v>
      </c>
      <c r="L3" s="235">
        <v>8</v>
      </c>
      <c r="M3" s="235">
        <v>9</v>
      </c>
      <c r="N3" s="235">
        <v>10</v>
      </c>
      <c r="O3" s="235">
        <v>11</v>
      </c>
      <c r="P3" s="235">
        <v>12</v>
      </c>
      <c r="Q3" s="235">
        <v>13</v>
      </c>
      <c r="R3" s="235">
        <v>14</v>
      </c>
      <c r="S3" s="235">
        <v>15</v>
      </c>
      <c r="T3" s="235">
        <v>16</v>
      </c>
      <c r="U3" s="235">
        <v>17</v>
      </c>
      <c r="V3" s="235">
        <v>18</v>
      </c>
      <c r="W3" s="235">
        <v>19</v>
      </c>
      <c r="X3" s="235">
        <v>20</v>
      </c>
      <c r="Y3" s="235">
        <v>21</v>
      </c>
      <c r="Z3" s="235">
        <v>22</v>
      </c>
      <c r="AA3" s="235">
        <v>23</v>
      </c>
      <c r="AB3" s="235">
        <v>24</v>
      </c>
      <c r="AC3" s="235">
        <v>25</v>
      </c>
      <c r="AD3" s="235">
        <v>26</v>
      </c>
      <c r="AE3" s="235">
        <v>27</v>
      </c>
      <c r="AF3" s="235">
        <v>28</v>
      </c>
      <c r="AG3" s="235">
        <v>29</v>
      </c>
      <c r="AH3" s="235">
        <v>30</v>
      </c>
      <c r="AI3" s="235">
        <v>31</v>
      </c>
      <c r="AJ3" s="1777"/>
      <c r="AL3" s="388"/>
      <c r="AM3" s="388"/>
      <c r="AN3" s="388"/>
      <c r="AO3" s="388"/>
      <c r="AQ3" s="232" t="s">
        <v>587</v>
      </c>
    </row>
    <row r="4" spans="1:43" ht="18" customHeight="1">
      <c r="A4" s="1770"/>
      <c r="B4" s="1771"/>
      <c r="C4" s="1772"/>
      <c r="D4" s="234" t="s">
        <v>459</v>
      </c>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1778"/>
      <c r="AL4" s="389" t="s">
        <v>618</v>
      </c>
      <c r="AM4" s="388"/>
      <c r="AN4" s="388"/>
      <c r="AO4" s="388"/>
      <c r="AQ4" s="232" t="s">
        <v>588</v>
      </c>
    </row>
    <row r="5" spans="1:43" ht="28.5" customHeight="1">
      <c r="A5" s="1749" t="s">
        <v>460</v>
      </c>
      <c r="B5" s="1750"/>
      <c r="C5" s="1755" t="s">
        <v>461</v>
      </c>
      <c r="D5" s="1756"/>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236"/>
      <c r="AL5" s="1746" t="s">
        <v>617</v>
      </c>
      <c r="AM5" s="1746"/>
      <c r="AN5" s="1746"/>
      <c r="AQ5" s="232" t="s">
        <v>614</v>
      </c>
    </row>
    <row r="6" spans="1:43" ht="28.5" customHeight="1">
      <c r="A6" s="1751"/>
      <c r="B6" s="1752"/>
      <c r="C6" s="1757" t="s">
        <v>462</v>
      </c>
      <c r="D6" s="175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237"/>
      <c r="AL6" s="1746"/>
      <c r="AM6" s="1746"/>
      <c r="AN6" s="1746"/>
    </row>
    <row r="7" spans="1:43" ht="28.5" customHeight="1">
      <c r="A7" s="1751"/>
      <c r="B7" s="1752"/>
      <c r="C7" s="1757" t="s">
        <v>463</v>
      </c>
      <c r="D7" s="175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238"/>
      <c r="AL7" s="1746"/>
      <c r="AM7" s="1746"/>
      <c r="AN7" s="1746"/>
    </row>
    <row r="8" spans="1:43" ht="28.5" customHeight="1">
      <c r="A8" s="1753"/>
      <c r="B8" s="1754"/>
      <c r="C8" s="1759" t="s">
        <v>120</v>
      </c>
      <c r="D8" s="1760"/>
      <c r="E8" s="239">
        <f>SUM(E5:E7)</f>
        <v>0</v>
      </c>
      <c r="F8" s="239">
        <f t="shared" ref="F8:AI8" si="0">SUM(F5:F7)</f>
        <v>0</v>
      </c>
      <c r="G8" s="239">
        <f t="shared" si="0"/>
        <v>0</v>
      </c>
      <c r="H8" s="239">
        <f t="shared" si="0"/>
        <v>0</v>
      </c>
      <c r="I8" s="239">
        <f t="shared" si="0"/>
        <v>0</v>
      </c>
      <c r="J8" s="239">
        <f t="shared" si="0"/>
        <v>0</v>
      </c>
      <c r="K8" s="239">
        <f t="shared" si="0"/>
        <v>0</v>
      </c>
      <c r="L8" s="239">
        <f t="shared" si="0"/>
        <v>0</v>
      </c>
      <c r="M8" s="239">
        <f t="shared" si="0"/>
        <v>0</v>
      </c>
      <c r="N8" s="239">
        <f t="shared" si="0"/>
        <v>0</v>
      </c>
      <c r="O8" s="239">
        <f t="shared" si="0"/>
        <v>0</v>
      </c>
      <c r="P8" s="239">
        <f t="shared" si="0"/>
        <v>0</v>
      </c>
      <c r="Q8" s="239">
        <f t="shared" si="0"/>
        <v>0</v>
      </c>
      <c r="R8" s="239">
        <f t="shared" si="0"/>
        <v>0</v>
      </c>
      <c r="S8" s="239">
        <f t="shared" si="0"/>
        <v>0</v>
      </c>
      <c r="T8" s="239">
        <f t="shared" si="0"/>
        <v>0</v>
      </c>
      <c r="U8" s="239">
        <f t="shared" si="0"/>
        <v>0</v>
      </c>
      <c r="V8" s="239">
        <f t="shared" si="0"/>
        <v>0</v>
      </c>
      <c r="W8" s="239">
        <f t="shared" si="0"/>
        <v>0</v>
      </c>
      <c r="X8" s="239">
        <f t="shared" si="0"/>
        <v>0</v>
      </c>
      <c r="Y8" s="239">
        <f t="shared" si="0"/>
        <v>0</v>
      </c>
      <c r="Z8" s="239">
        <f t="shared" si="0"/>
        <v>0</v>
      </c>
      <c r="AA8" s="239">
        <f t="shared" si="0"/>
        <v>0</v>
      </c>
      <c r="AB8" s="239">
        <f t="shared" si="0"/>
        <v>0</v>
      </c>
      <c r="AC8" s="239">
        <f t="shared" si="0"/>
        <v>0</v>
      </c>
      <c r="AD8" s="239">
        <f t="shared" si="0"/>
        <v>0</v>
      </c>
      <c r="AE8" s="239">
        <f t="shared" si="0"/>
        <v>0</v>
      </c>
      <c r="AF8" s="239">
        <f t="shared" si="0"/>
        <v>0</v>
      </c>
      <c r="AG8" s="239">
        <f t="shared" si="0"/>
        <v>0</v>
      </c>
      <c r="AH8" s="239">
        <f t="shared" si="0"/>
        <v>0</v>
      </c>
      <c r="AI8" s="239">
        <f t="shared" si="0"/>
        <v>0</v>
      </c>
      <c r="AJ8" s="240">
        <f>SUM(E8:AI8)</f>
        <v>0</v>
      </c>
    </row>
    <row r="9" spans="1:43" ht="28.5" customHeight="1">
      <c r="A9" s="1749" t="s">
        <v>464</v>
      </c>
      <c r="B9" s="1750"/>
      <c r="C9" s="1755" t="s">
        <v>461</v>
      </c>
      <c r="D9" s="1756"/>
      <c r="E9" s="241">
        <f t="shared" ref="E9:AI9" si="1">E5*1</f>
        <v>0</v>
      </c>
      <c r="F9" s="241">
        <f t="shared" si="1"/>
        <v>0</v>
      </c>
      <c r="G9" s="241">
        <f t="shared" si="1"/>
        <v>0</v>
      </c>
      <c r="H9" s="241">
        <f t="shared" si="1"/>
        <v>0</v>
      </c>
      <c r="I9" s="241">
        <f t="shared" si="1"/>
        <v>0</v>
      </c>
      <c r="J9" s="241">
        <f t="shared" si="1"/>
        <v>0</v>
      </c>
      <c r="K9" s="241">
        <f t="shared" si="1"/>
        <v>0</v>
      </c>
      <c r="L9" s="241">
        <f t="shared" si="1"/>
        <v>0</v>
      </c>
      <c r="M9" s="241">
        <f t="shared" si="1"/>
        <v>0</v>
      </c>
      <c r="N9" s="241">
        <f t="shared" si="1"/>
        <v>0</v>
      </c>
      <c r="O9" s="241">
        <f t="shared" si="1"/>
        <v>0</v>
      </c>
      <c r="P9" s="241">
        <f t="shared" si="1"/>
        <v>0</v>
      </c>
      <c r="Q9" s="241">
        <f t="shared" si="1"/>
        <v>0</v>
      </c>
      <c r="R9" s="241">
        <f t="shared" si="1"/>
        <v>0</v>
      </c>
      <c r="S9" s="241">
        <f t="shared" si="1"/>
        <v>0</v>
      </c>
      <c r="T9" s="241">
        <f t="shared" si="1"/>
        <v>0</v>
      </c>
      <c r="U9" s="241">
        <f t="shared" si="1"/>
        <v>0</v>
      </c>
      <c r="V9" s="241">
        <f t="shared" si="1"/>
        <v>0</v>
      </c>
      <c r="W9" s="241">
        <f t="shared" si="1"/>
        <v>0</v>
      </c>
      <c r="X9" s="241">
        <f t="shared" si="1"/>
        <v>0</v>
      </c>
      <c r="Y9" s="241">
        <f t="shared" si="1"/>
        <v>0</v>
      </c>
      <c r="Z9" s="241">
        <f t="shared" si="1"/>
        <v>0</v>
      </c>
      <c r="AA9" s="241">
        <f t="shared" si="1"/>
        <v>0</v>
      </c>
      <c r="AB9" s="241">
        <f t="shared" si="1"/>
        <v>0</v>
      </c>
      <c r="AC9" s="241">
        <f t="shared" si="1"/>
        <v>0</v>
      </c>
      <c r="AD9" s="241">
        <f t="shared" si="1"/>
        <v>0</v>
      </c>
      <c r="AE9" s="241">
        <f t="shared" si="1"/>
        <v>0</v>
      </c>
      <c r="AF9" s="241">
        <f t="shared" si="1"/>
        <v>0</v>
      </c>
      <c r="AG9" s="241">
        <f t="shared" si="1"/>
        <v>0</v>
      </c>
      <c r="AH9" s="241">
        <f t="shared" si="1"/>
        <v>0</v>
      </c>
      <c r="AI9" s="241">
        <f t="shared" si="1"/>
        <v>0</v>
      </c>
      <c r="AJ9" s="242"/>
    </row>
    <row r="10" spans="1:43" ht="28.5" customHeight="1">
      <c r="A10" s="1751"/>
      <c r="B10" s="1752"/>
      <c r="C10" s="1757" t="s">
        <v>462</v>
      </c>
      <c r="D10" s="1758"/>
      <c r="E10" s="243">
        <f t="shared" ref="E10:AI10" si="2">E6*0.5</f>
        <v>0</v>
      </c>
      <c r="F10" s="243">
        <f t="shared" si="2"/>
        <v>0</v>
      </c>
      <c r="G10" s="243">
        <f t="shared" si="2"/>
        <v>0</v>
      </c>
      <c r="H10" s="243">
        <f t="shared" si="2"/>
        <v>0</v>
      </c>
      <c r="I10" s="243">
        <f t="shared" si="2"/>
        <v>0</v>
      </c>
      <c r="J10" s="243">
        <f t="shared" si="2"/>
        <v>0</v>
      </c>
      <c r="K10" s="243">
        <f t="shared" si="2"/>
        <v>0</v>
      </c>
      <c r="L10" s="243">
        <f t="shared" si="2"/>
        <v>0</v>
      </c>
      <c r="M10" s="243">
        <f t="shared" si="2"/>
        <v>0</v>
      </c>
      <c r="N10" s="243">
        <f t="shared" si="2"/>
        <v>0</v>
      </c>
      <c r="O10" s="243">
        <f t="shared" si="2"/>
        <v>0</v>
      </c>
      <c r="P10" s="243">
        <f t="shared" si="2"/>
        <v>0</v>
      </c>
      <c r="Q10" s="243">
        <f t="shared" si="2"/>
        <v>0</v>
      </c>
      <c r="R10" s="243">
        <f t="shared" si="2"/>
        <v>0</v>
      </c>
      <c r="S10" s="243">
        <f t="shared" si="2"/>
        <v>0</v>
      </c>
      <c r="T10" s="243">
        <f t="shared" si="2"/>
        <v>0</v>
      </c>
      <c r="U10" s="243">
        <f t="shared" si="2"/>
        <v>0</v>
      </c>
      <c r="V10" s="243">
        <f t="shared" si="2"/>
        <v>0</v>
      </c>
      <c r="W10" s="243">
        <f t="shared" si="2"/>
        <v>0</v>
      </c>
      <c r="X10" s="243">
        <f t="shared" si="2"/>
        <v>0</v>
      </c>
      <c r="Y10" s="243">
        <f t="shared" si="2"/>
        <v>0</v>
      </c>
      <c r="Z10" s="243">
        <f t="shared" si="2"/>
        <v>0</v>
      </c>
      <c r="AA10" s="243">
        <f t="shared" si="2"/>
        <v>0</v>
      </c>
      <c r="AB10" s="243">
        <f t="shared" si="2"/>
        <v>0</v>
      </c>
      <c r="AC10" s="243">
        <f t="shared" si="2"/>
        <v>0</v>
      </c>
      <c r="AD10" s="243">
        <f t="shared" si="2"/>
        <v>0</v>
      </c>
      <c r="AE10" s="243">
        <f t="shared" si="2"/>
        <v>0</v>
      </c>
      <c r="AF10" s="243">
        <f t="shared" si="2"/>
        <v>0</v>
      </c>
      <c r="AG10" s="243">
        <f t="shared" si="2"/>
        <v>0</v>
      </c>
      <c r="AH10" s="243">
        <f t="shared" si="2"/>
        <v>0</v>
      </c>
      <c r="AI10" s="243">
        <f t="shared" si="2"/>
        <v>0</v>
      </c>
      <c r="AJ10" s="244"/>
    </row>
    <row r="11" spans="1:43" ht="28.5" customHeight="1">
      <c r="A11" s="1751"/>
      <c r="B11" s="1752"/>
      <c r="C11" s="1757" t="s">
        <v>463</v>
      </c>
      <c r="D11" s="1758"/>
      <c r="E11" s="243">
        <f t="shared" ref="E11:AI11" si="3">E7*0.33</f>
        <v>0</v>
      </c>
      <c r="F11" s="243">
        <f t="shared" si="3"/>
        <v>0</v>
      </c>
      <c r="G11" s="243">
        <f t="shared" si="3"/>
        <v>0</v>
      </c>
      <c r="H11" s="243">
        <f t="shared" si="3"/>
        <v>0</v>
      </c>
      <c r="I11" s="243">
        <f t="shared" si="3"/>
        <v>0</v>
      </c>
      <c r="J11" s="243">
        <f t="shared" si="3"/>
        <v>0</v>
      </c>
      <c r="K11" s="243">
        <f t="shared" si="3"/>
        <v>0</v>
      </c>
      <c r="L11" s="243">
        <f t="shared" si="3"/>
        <v>0</v>
      </c>
      <c r="M11" s="243">
        <f t="shared" si="3"/>
        <v>0</v>
      </c>
      <c r="N11" s="243">
        <f t="shared" si="3"/>
        <v>0</v>
      </c>
      <c r="O11" s="243">
        <f t="shared" si="3"/>
        <v>0</v>
      </c>
      <c r="P11" s="243">
        <f t="shared" si="3"/>
        <v>0</v>
      </c>
      <c r="Q11" s="243">
        <f t="shared" si="3"/>
        <v>0</v>
      </c>
      <c r="R11" s="243">
        <f t="shared" si="3"/>
        <v>0</v>
      </c>
      <c r="S11" s="243">
        <f t="shared" si="3"/>
        <v>0</v>
      </c>
      <c r="T11" s="243">
        <f t="shared" si="3"/>
        <v>0</v>
      </c>
      <c r="U11" s="243">
        <f t="shared" si="3"/>
        <v>0</v>
      </c>
      <c r="V11" s="243">
        <f t="shared" si="3"/>
        <v>0</v>
      </c>
      <c r="W11" s="243">
        <f t="shared" si="3"/>
        <v>0</v>
      </c>
      <c r="X11" s="243">
        <f t="shared" si="3"/>
        <v>0</v>
      </c>
      <c r="Y11" s="243">
        <f t="shared" si="3"/>
        <v>0</v>
      </c>
      <c r="Z11" s="243">
        <f t="shared" si="3"/>
        <v>0</v>
      </c>
      <c r="AA11" s="243">
        <f t="shared" si="3"/>
        <v>0</v>
      </c>
      <c r="AB11" s="243">
        <f t="shared" si="3"/>
        <v>0</v>
      </c>
      <c r="AC11" s="243">
        <f t="shared" si="3"/>
        <v>0</v>
      </c>
      <c r="AD11" s="243">
        <f t="shared" si="3"/>
        <v>0</v>
      </c>
      <c r="AE11" s="243">
        <f t="shared" si="3"/>
        <v>0</v>
      </c>
      <c r="AF11" s="243">
        <f t="shared" si="3"/>
        <v>0</v>
      </c>
      <c r="AG11" s="243">
        <f t="shared" si="3"/>
        <v>0</v>
      </c>
      <c r="AH11" s="243">
        <f t="shared" si="3"/>
        <v>0</v>
      </c>
      <c r="AI11" s="243">
        <f t="shared" si="3"/>
        <v>0</v>
      </c>
      <c r="AJ11" s="245"/>
    </row>
    <row r="12" spans="1:43" ht="28.5" customHeight="1">
      <c r="A12" s="1753"/>
      <c r="B12" s="1754"/>
      <c r="C12" s="1759" t="s">
        <v>120</v>
      </c>
      <c r="D12" s="1760"/>
      <c r="E12" s="239">
        <f>SUM(E9:E11)</f>
        <v>0</v>
      </c>
      <c r="F12" s="239">
        <f t="shared" ref="F12:AI12" si="4">SUM(F9:F11)</f>
        <v>0</v>
      </c>
      <c r="G12" s="239">
        <f t="shared" si="4"/>
        <v>0</v>
      </c>
      <c r="H12" s="239">
        <f t="shared" si="4"/>
        <v>0</v>
      </c>
      <c r="I12" s="239">
        <f t="shared" si="4"/>
        <v>0</v>
      </c>
      <c r="J12" s="239">
        <f t="shared" si="4"/>
        <v>0</v>
      </c>
      <c r="K12" s="239">
        <f t="shared" si="4"/>
        <v>0</v>
      </c>
      <c r="L12" s="239">
        <f t="shared" si="4"/>
        <v>0</v>
      </c>
      <c r="M12" s="239">
        <f t="shared" si="4"/>
        <v>0</v>
      </c>
      <c r="N12" s="239">
        <f t="shared" si="4"/>
        <v>0</v>
      </c>
      <c r="O12" s="239">
        <f t="shared" si="4"/>
        <v>0</v>
      </c>
      <c r="P12" s="239">
        <f t="shared" si="4"/>
        <v>0</v>
      </c>
      <c r="Q12" s="239">
        <f t="shared" si="4"/>
        <v>0</v>
      </c>
      <c r="R12" s="239">
        <f t="shared" si="4"/>
        <v>0</v>
      </c>
      <c r="S12" s="239">
        <f t="shared" si="4"/>
        <v>0</v>
      </c>
      <c r="T12" s="239">
        <f t="shared" si="4"/>
        <v>0</v>
      </c>
      <c r="U12" s="239">
        <f t="shared" si="4"/>
        <v>0</v>
      </c>
      <c r="V12" s="239">
        <f t="shared" si="4"/>
        <v>0</v>
      </c>
      <c r="W12" s="239">
        <f t="shared" si="4"/>
        <v>0</v>
      </c>
      <c r="X12" s="239">
        <f t="shared" si="4"/>
        <v>0</v>
      </c>
      <c r="Y12" s="239">
        <f t="shared" si="4"/>
        <v>0</v>
      </c>
      <c r="Z12" s="239">
        <f t="shared" si="4"/>
        <v>0</v>
      </c>
      <c r="AA12" s="239">
        <f t="shared" si="4"/>
        <v>0</v>
      </c>
      <c r="AB12" s="239">
        <f t="shared" si="4"/>
        <v>0</v>
      </c>
      <c r="AC12" s="239">
        <f t="shared" si="4"/>
        <v>0</v>
      </c>
      <c r="AD12" s="239">
        <f t="shared" si="4"/>
        <v>0</v>
      </c>
      <c r="AE12" s="239">
        <f t="shared" si="4"/>
        <v>0</v>
      </c>
      <c r="AF12" s="239">
        <f t="shared" si="4"/>
        <v>0</v>
      </c>
      <c r="AG12" s="239">
        <f t="shared" si="4"/>
        <v>0</v>
      </c>
      <c r="AH12" s="239">
        <f t="shared" si="4"/>
        <v>0</v>
      </c>
      <c r="AI12" s="239">
        <f t="shared" si="4"/>
        <v>0</v>
      </c>
      <c r="AJ12" s="246">
        <f>SUM(E12:AI12)</f>
        <v>0</v>
      </c>
    </row>
    <row r="13" spans="1:43" ht="28.5" customHeight="1">
      <c r="A13" s="1761" t="s">
        <v>465</v>
      </c>
      <c r="B13" s="1762"/>
      <c r="C13" s="1762"/>
      <c r="D13" s="1763"/>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1"/>
      <c r="AJ13" s="370"/>
    </row>
    <row r="15" spans="1:43" ht="19.5" customHeight="1">
      <c r="A15" s="1747" t="s">
        <v>466</v>
      </c>
      <c r="B15" s="1747"/>
      <c r="C15" s="1747"/>
      <c r="D15" s="1747"/>
      <c r="E15" s="1747"/>
      <c r="F15" s="1747"/>
      <c r="G15" s="1747"/>
      <c r="H15" s="1747"/>
      <c r="I15" s="1785">
        <f>COUNTIF(E8:AI8,"&gt;0")</f>
        <v>0</v>
      </c>
      <c r="J15" s="1785"/>
      <c r="K15" s="1785"/>
      <c r="L15" s="232" t="s">
        <v>92</v>
      </c>
      <c r="O15" s="1747" t="s">
        <v>467</v>
      </c>
      <c r="P15" s="1747"/>
      <c r="Q15" s="1747"/>
      <c r="R15" s="1747"/>
      <c r="S15" s="1747"/>
      <c r="T15" s="1747"/>
      <c r="U15" s="1747"/>
      <c r="V15" s="1747"/>
      <c r="W15" s="1747"/>
      <c r="X15" s="1747"/>
      <c r="Y15" s="1747"/>
      <c r="Z15" s="1785" t="e">
        <f>AJ8/I15</f>
        <v>#DIV/0!</v>
      </c>
      <c r="AA15" s="1785"/>
      <c r="AB15" s="1785"/>
      <c r="AC15" s="232" t="s">
        <v>34</v>
      </c>
    </row>
    <row r="17" spans="1:37" ht="21.75" customHeight="1">
      <c r="B17" s="232" t="s">
        <v>468</v>
      </c>
      <c r="C17" s="232" t="s">
        <v>584</v>
      </c>
    </row>
    <row r="18" spans="1:37" ht="21.75" customHeight="1">
      <c r="C18" s="232" t="s">
        <v>469</v>
      </c>
    </row>
    <row r="19" spans="1:37" ht="21.75" customHeight="1">
      <c r="C19" s="1780" t="s">
        <v>615</v>
      </c>
      <c r="D19" s="1780"/>
      <c r="E19" s="1780"/>
      <c r="F19" s="1780"/>
      <c r="G19" s="1780"/>
      <c r="H19" s="1780"/>
      <c r="I19" s="1780"/>
      <c r="J19" s="1780"/>
      <c r="K19" s="1780"/>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c r="AH19" s="1780"/>
      <c r="AI19" s="1780"/>
      <c r="AJ19" s="1780"/>
      <c r="AK19" s="1780"/>
    </row>
    <row r="20" spans="1:37" ht="21.75" customHeight="1">
      <c r="A20" s="233"/>
      <c r="C20" s="233"/>
      <c r="D20" s="233"/>
      <c r="E20" s="233"/>
      <c r="F20" s="233"/>
      <c r="G20" s="233"/>
      <c r="H20" s="233"/>
      <c r="I20" s="233"/>
      <c r="J20" s="231"/>
      <c r="K20" s="231"/>
    </row>
    <row r="21" spans="1:37" ht="36" customHeight="1">
      <c r="A21" s="1779" t="s">
        <v>458</v>
      </c>
      <c r="B21" s="1779"/>
      <c r="C21" s="1779"/>
      <c r="D21" s="1779"/>
      <c r="E21" s="1779"/>
      <c r="F21" s="1779"/>
      <c r="G21" s="1779"/>
      <c r="H21" s="1779"/>
      <c r="I21" s="1779"/>
      <c r="J21" s="1779"/>
      <c r="K21" s="1779"/>
      <c r="L21" s="1779"/>
      <c r="M21" s="1779"/>
      <c r="N21" s="1779"/>
      <c r="O21" s="1779"/>
      <c r="P21" s="1779"/>
      <c r="Q21" s="1779"/>
      <c r="R21" s="1779"/>
      <c r="S21" s="1779"/>
      <c r="T21" s="1779"/>
      <c r="U21" s="1779"/>
      <c r="V21" s="1779"/>
      <c r="W21" s="1779"/>
      <c r="X21" s="1779"/>
      <c r="Y21" s="1779"/>
      <c r="Z21" s="1779"/>
      <c r="AA21" s="1779"/>
      <c r="AB21" s="1779"/>
      <c r="AC21" s="1779"/>
      <c r="AD21" s="1779"/>
      <c r="AE21" s="1779"/>
      <c r="AF21" s="1779"/>
      <c r="AG21" s="1779"/>
      <c r="AH21" s="1779"/>
      <c r="AI21" s="1779"/>
      <c r="AJ21" s="1779"/>
    </row>
    <row r="22" spans="1:37" ht="19.5" customHeight="1">
      <c r="A22" s="233"/>
      <c r="B22" s="233"/>
      <c r="C22" s="233"/>
      <c r="D22" s="233"/>
      <c r="E22" s="233"/>
      <c r="F22" s="233"/>
      <c r="G22" s="233"/>
      <c r="H22" s="233"/>
      <c r="I22" s="233"/>
      <c r="J22" s="233"/>
      <c r="K22" s="233"/>
    </row>
    <row r="23" spans="1:37" ht="18" customHeight="1">
      <c r="A23" s="1764"/>
      <c r="B23" s="1765"/>
      <c r="C23" s="1766"/>
      <c r="D23" s="1773" t="s">
        <v>449</v>
      </c>
      <c r="E23" s="1774"/>
      <c r="F23" s="1774"/>
      <c r="G23" s="1774"/>
      <c r="H23" s="1774"/>
      <c r="I23" s="1774"/>
      <c r="J23" s="1774"/>
      <c r="K23" s="1774"/>
      <c r="L23" s="1774"/>
      <c r="M23" s="1774"/>
      <c r="N23" s="1774"/>
      <c r="O23" s="1774"/>
      <c r="P23" s="1774"/>
      <c r="Q23" s="1774"/>
      <c r="R23" s="1774"/>
      <c r="S23" s="1774"/>
      <c r="T23" s="1774"/>
      <c r="U23" s="1774"/>
      <c r="V23" s="1774"/>
      <c r="W23" s="1774"/>
      <c r="X23" s="1774"/>
      <c r="Y23" s="1774"/>
      <c r="Z23" s="1774"/>
      <c r="AA23" s="1774"/>
      <c r="AB23" s="1774"/>
      <c r="AC23" s="1774"/>
      <c r="AD23" s="1774"/>
      <c r="AE23" s="1774"/>
      <c r="AF23" s="1774"/>
      <c r="AG23" s="1774"/>
      <c r="AH23" s="1774"/>
      <c r="AI23" s="1775"/>
      <c r="AJ23" s="1776" t="s">
        <v>120</v>
      </c>
    </row>
    <row r="24" spans="1:37" ht="18" customHeight="1">
      <c r="A24" s="1767"/>
      <c r="B24" s="1768"/>
      <c r="C24" s="1769"/>
      <c r="D24" s="234" t="s">
        <v>92</v>
      </c>
      <c r="E24" s="235">
        <v>1</v>
      </c>
      <c r="F24" s="235">
        <v>2</v>
      </c>
      <c r="G24" s="235">
        <v>3</v>
      </c>
      <c r="H24" s="235">
        <v>4</v>
      </c>
      <c r="I24" s="235">
        <v>5</v>
      </c>
      <c r="J24" s="235">
        <v>6</v>
      </c>
      <c r="K24" s="235">
        <v>7</v>
      </c>
      <c r="L24" s="235">
        <v>8</v>
      </c>
      <c r="M24" s="235">
        <v>9</v>
      </c>
      <c r="N24" s="235">
        <v>10</v>
      </c>
      <c r="O24" s="235">
        <v>11</v>
      </c>
      <c r="P24" s="235">
        <v>12</v>
      </c>
      <c r="Q24" s="235">
        <v>13</v>
      </c>
      <c r="R24" s="235">
        <v>14</v>
      </c>
      <c r="S24" s="235">
        <v>15</v>
      </c>
      <c r="T24" s="235">
        <v>16</v>
      </c>
      <c r="U24" s="235">
        <v>17</v>
      </c>
      <c r="V24" s="235">
        <v>18</v>
      </c>
      <c r="W24" s="235">
        <v>19</v>
      </c>
      <c r="X24" s="235">
        <v>20</v>
      </c>
      <c r="Y24" s="235">
        <v>21</v>
      </c>
      <c r="Z24" s="235">
        <v>22</v>
      </c>
      <c r="AA24" s="235">
        <v>23</v>
      </c>
      <c r="AB24" s="235">
        <v>24</v>
      </c>
      <c r="AC24" s="235">
        <v>25</v>
      </c>
      <c r="AD24" s="235">
        <v>26</v>
      </c>
      <c r="AE24" s="235">
        <v>27</v>
      </c>
      <c r="AF24" s="235">
        <v>28</v>
      </c>
      <c r="AG24" s="235">
        <v>29</v>
      </c>
      <c r="AH24" s="235">
        <v>30</v>
      </c>
      <c r="AI24" s="235">
        <v>31</v>
      </c>
      <c r="AJ24" s="1777"/>
    </row>
    <row r="25" spans="1:37" ht="18" customHeight="1">
      <c r="A25" s="1770"/>
      <c r="B25" s="1771"/>
      <c r="C25" s="1772"/>
      <c r="D25" s="234" t="s">
        <v>459</v>
      </c>
      <c r="E25" s="248" t="s">
        <v>86</v>
      </c>
      <c r="F25" s="248" t="s">
        <v>87</v>
      </c>
      <c r="G25" s="248" t="s">
        <v>88</v>
      </c>
      <c r="H25" s="248" t="s">
        <v>89</v>
      </c>
      <c r="I25" s="248" t="s">
        <v>109</v>
      </c>
      <c r="J25" s="248" t="s">
        <v>110</v>
      </c>
      <c r="K25" s="248" t="s">
        <v>111</v>
      </c>
      <c r="L25" s="248" t="s">
        <v>112</v>
      </c>
      <c r="M25" s="248" t="s">
        <v>113</v>
      </c>
      <c r="N25" s="248" t="s">
        <v>114</v>
      </c>
      <c r="O25" s="248" t="s">
        <v>108</v>
      </c>
      <c r="P25" s="248" t="s">
        <v>109</v>
      </c>
      <c r="Q25" s="248" t="s">
        <v>110</v>
      </c>
      <c r="R25" s="248" t="s">
        <v>111</v>
      </c>
      <c r="S25" s="248" t="s">
        <v>112</v>
      </c>
      <c r="T25" s="248" t="s">
        <v>113</v>
      </c>
      <c r="U25" s="248" t="s">
        <v>114</v>
      </c>
      <c r="V25" s="248" t="s">
        <v>108</v>
      </c>
      <c r="W25" s="248" t="s">
        <v>109</v>
      </c>
      <c r="X25" s="248" t="s">
        <v>110</v>
      </c>
      <c r="Y25" s="248" t="s">
        <v>111</v>
      </c>
      <c r="Z25" s="248" t="s">
        <v>112</v>
      </c>
      <c r="AA25" s="248" t="s">
        <v>113</v>
      </c>
      <c r="AB25" s="248" t="s">
        <v>114</v>
      </c>
      <c r="AC25" s="248" t="s">
        <v>108</v>
      </c>
      <c r="AD25" s="248" t="s">
        <v>109</v>
      </c>
      <c r="AE25" s="248" t="s">
        <v>110</v>
      </c>
      <c r="AF25" s="248" t="s">
        <v>111</v>
      </c>
      <c r="AG25" s="248" t="s">
        <v>112</v>
      </c>
      <c r="AH25" s="248" t="s">
        <v>113</v>
      </c>
      <c r="AI25" s="248" t="s">
        <v>114</v>
      </c>
      <c r="AJ25" s="1778"/>
    </row>
    <row r="26" spans="1:37" ht="45" customHeight="1">
      <c r="A26" s="1749" t="s">
        <v>460</v>
      </c>
      <c r="B26" s="1750"/>
      <c r="C26" s="1755" t="s">
        <v>461</v>
      </c>
      <c r="D26" s="1756"/>
      <c r="E26" s="249">
        <v>1</v>
      </c>
      <c r="F26" s="249"/>
      <c r="G26" s="249">
        <v>1</v>
      </c>
      <c r="H26" s="249"/>
      <c r="I26" s="249">
        <v>1</v>
      </c>
      <c r="J26" s="249"/>
      <c r="K26" s="249"/>
      <c r="L26" s="249">
        <v>1</v>
      </c>
      <c r="M26" s="249"/>
      <c r="N26" s="249">
        <v>1</v>
      </c>
      <c r="O26" s="249"/>
      <c r="P26" s="249">
        <v>1</v>
      </c>
      <c r="Q26" s="249"/>
      <c r="R26" s="249"/>
      <c r="S26" s="249">
        <v>1</v>
      </c>
      <c r="T26" s="249"/>
      <c r="U26" s="249">
        <v>1</v>
      </c>
      <c r="V26" s="249"/>
      <c r="W26" s="249">
        <v>1</v>
      </c>
      <c r="X26" s="249"/>
      <c r="Y26" s="249"/>
      <c r="Z26" s="249">
        <v>1</v>
      </c>
      <c r="AA26" s="249"/>
      <c r="AB26" s="249">
        <v>1</v>
      </c>
      <c r="AC26" s="249"/>
      <c r="AD26" s="249">
        <v>1</v>
      </c>
      <c r="AE26" s="249"/>
      <c r="AF26" s="249"/>
      <c r="AG26" s="249">
        <v>1</v>
      </c>
      <c r="AH26" s="249"/>
      <c r="AI26" s="249">
        <v>1</v>
      </c>
      <c r="AJ26" s="236"/>
    </row>
    <row r="27" spans="1:37" ht="33" customHeight="1">
      <c r="A27" s="1751"/>
      <c r="B27" s="1752"/>
      <c r="C27" s="1757" t="s">
        <v>462</v>
      </c>
      <c r="D27" s="1758"/>
      <c r="E27" s="250"/>
      <c r="F27" s="250">
        <v>1</v>
      </c>
      <c r="G27" s="250"/>
      <c r="H27" s="250">
        <v>1</v>
      </c>
      <c r="I27" s="250">
        <v>1</v>
      </c>
      <c r="J27" s="250"/>
      <c r="K27" s="250"/>
      <c r="L27" s="250"/>
      <c r="M27" s="250">
        <v>1</v>
      </c>
      <c r="N27" s="250"/>
      <c r="O27" s="250">
        <v>1</v>
      </c>
      <c r="P27" s="250">
        <v>1</v>
      </c>
      <c r="Q27" s="250"/>
      <c r="R27" s="250"/>
      <c r="S27" s="250"/>
      <c r="T27" s="250">
        <v>1</v>
      </c>
      <c r="U27" s="250"/>
      <c r="V27" s="250">
        <v>1</v>
      </c>
      <c r="W27" s="250">
        <v>1</v>
      </c>
      <c r="X27" s="250"/>
      <c r="Y27" s="250"/>
      <c r="Z27" s="250"/>
      <c r="AA27" s="250">
        <v>1</v>
      </c>
      <c r="AB27" s="250"/>
      <c r="AC27" s="250">
        <v>1</v>
      </c>
      <c r="AD27" s="250">
        <v>1</v>
      </c>
      <c r="AE27" s="250"/>
      <c r="AF27" s="250"/>
      <c r="AG27" s="250"/>
      <c r="AH27" s="250">
        <v>1</v>
      </c>
      <c r="AI27" s="250"/>
      <c r="AJ27" s="237"/>
    </row>
    <row r="28" spans="1:37" ht="33" customHeight="1">
      <c r="A28" s="1751"/>
      <c r="B28" s="1752"/>
      <c r="C28" s="1757" t="s">
        <v>463</v>
      </c>
      <c r="D28" s="1758"/>
      <c r="E28" s="251"/>
      <c r="F28" s="251">
        <v>2</v>
      </c>
      <c r="G28" s="251"/>
      <c r="H28" s="251">
        <v>2</v>
      </c>
      <c r="I28" s="251">
        <v>1</v>
      </c>
      <c r="J28" s="251"/>
      <c r="K28" s="251"/>
      <c r="L28" s="251"/>
      <c r="M28" s="251">
        <v>2</v>
      </c>
      <c r="N28" s="251"/>
      <c r="O28" s="251">
        <v>2</v>
      </c>
      <c r="P28" s="251">
        <v>1</v>
      </c>
      <c r="Q28" s="251"/>
      <c r="R28" s="251"/>
      <c r="S28" s="251"/>
      <c r="T28" s="251">
        <v>2</v>
      </c>
      <c r="U28" s="251"/>
      <c r="V28" s="251">
        <v>2</v>
      </c>
      <c r="W28" s="251">
        <v>1</v>
      </c>
      <c r="X28" s="251"/>
      <c r="Y28" s="251"/>
      <c r="Z28" s="251"/>
      <c r="AA28" s="251">
        <v>2</v>
      </c>
      <c r="AB28" s="251"/>
      <c r="AC28" s="251">
        <v>2</v>
      </c>
      <c r="AD28" s="251">
        <v>1</v>
      </c>
      <c r="AE28" s="251"/>
      <c r="AF28" s="251"/>
      <c r="AG28" s="251"/>
      <c r="AH28" s="251">
        <v>2</v>
      </c>
      <c r="AI28" s="251"/>
      <c r="AJ28" s="238"/>
    </row>
    <row r="29" spans="1:37" ht="33" customHeight="1">
      <c r="A29" s="1753"/>
      <c r="B29" s="1754"/>
      <c r="C29" s="1759" t="s">
        <v>120</v>
      </c>
      <c r="D29" s="1760"/>
      <c r="E29" s="252">
        <f t="shared" ref="E29:AI29" si="5">SUM(E26:E28)</f>
        <v>1</v>
      </c>
      <c r="F29" s="252">
        <f t="shared" si="5"/>
        <v>3</v>
      </c>
      <c r="G29" s="252">
        <f t="shared" si="5"/>
        <v>1</v>
      </c>
      <c r="H29" s="252">
        <f t="shared" si="5"/>
        <v>3</v>
      </c>
      <c r="I29" s="252">
        <f t="shared" si="5"/>
        <v>3</v>
      </c>
      <c r="J29" s="252">
        <f t="shared" si="5"/>
        <v>0</v>
      </c>
      <c r="K29" s="252">
        <f t="shared" si="5"/>
        <v>0</v>
      </c>
      <c r="L29" s="252">
        <f t="shared" si="5"/>
        <v>1</v>
      </c>
      <c r="M29" s="252">
        <f t="shared" si="5"/>
        <v>3</v>
      </c>
      <c r="N29" s="252">
        <f t="shared" si="5"/>
        <v>1</v>
      </c>
      <c r="O29" s="252">
        <f t="shared" si="5"/>
        <v>3</v>
      </c>
      <c r="P29" s="252">
        <f t="shared" si="5"/>
        <v>3</v>
      </c>
      <c r="Q29" s="252">
        <f t="shared" si="5"/>
        <v>0</v>
      </c>
      <c r="R29" s="252">
        <f t="shared" si="5"/>
        <v>0</v>
      </c>
      <c r="S29" s="252">
        <f t="shared" si="5"/>
        <v>1</v>
      </c>
      <c r="T29" s="252">
        <f t="shared" si="5"/>
        <v>3</v>
      </c>
      <c r="U29" s="252">
        <f t="shared" si="5"/>
        <v>1</v>
      </c>
      <c r="V29" s="252">
        <f t="shared" si="5"/>
        <v>3</v>
      </c>
      <c r="W29" s="252">
        <f t="shared" si="5"/>
        <v>3</v>
      </c>
      <c r="X29" s="252">
        <f t="shared" si="5"/>
        <v>0</v>
      </c>
      <c r="Y29" s="252">
        <f t="shared" si="5"/>
        <v>0</v>
      </c>
      <c r="Z29" s="252">
        <f t="shared" si="5"/>
        <v>1</v>
      </c>
      <c r="AA29" s="252">
        <f t="shared" si="5"/>
        <v>3</v>
      </c>
      <c r="AB29" s="252">
        <f t="shared" si="5"/>
        <v>1</v>
      </c>
      <c r="AC29" s="252">
        <f t="shared" si="5"/>
        <v>3</v>
      </c>
      <c r="AD29" s="252">
        <f t="shared" si="5"/>
        <v>3</v>
      </c>
      <c r="AE29" s="252">
        <f t="shared" si="5"/>
        <v>0</v>
      </c>
      <c r="AF29" s="252">
        <f t="shared" si="5"/>
        <v>0</v>
      </c>
      <c r="AG29" s="252">
        <f t="shared" si="5"/>
        <v>1</v>
      </c>
      <c r="AH29" s="252">
        <f t="shared" si="5"/>
        <v>3</v>
      </c>
      <c r="AI29" s="252">
        <f t="shared" si="5"/>
        <v>1</v>
      </c>
      <c r="AJ29" s="253">
        <f>SUM(E29:AI29)</f>
        <v>49</v>
      </c>
    </row>
    <row r="30" spans="1:37" ht="33" customHeight="1">
      <c r="A30" s="1749" t="s">
        <v>464</v>
      </c>
      <c r="B30" s="1750"/>
      <c r="C30" s="1755" t="s">
        <v>461</v>
      </c>
      <c r="D30" s="1756"/>
      <c r="E30" s="249">
        <f t="shared" ref="E30:AI30" si="6">E26*1</f>
        <v>1</v>
      </c>
      <c r="F30" s="249">
        <f t="shared" si="6"/>
        <v>0</v>
      </c>
      <c r="G30" s="249">
        <f t="shared" si="6"/>
        <v>1</v>
      </c>
      <c r="H30" s="249">
        <f t="shared" si="6"/>
        <v>0</v>
      </c>
      <c r="I30" s="249">
        <f t="shared" si="6"/>
        <v>1</v>
      </c>
      <c r="J30" s="249">
        <f t="shared" si="6"/>
        <v>0</v>
      </c>
      <c r="K30" s="249">
        <f t="shared" si="6"/>
        <v>0</v>
      </c>
      <c r="L30" s="249">
        <f t="shared" si="6"/>
        <v>1</v>
      </c>
      <c r="M30" s="249">
        <f t="shared" si="6"/>
        <v>0</v>
      </c>
      <c r="N30" s="249">
        <f t="shared" si="6"/>
        <v>1</v>
      </c>
      <c r="O30" s="249">
        <f t="shared" si="6"/>
        <v>0</v>
      </c>
      <c r="P30" s="249">
        <f t="shared" si="6"/>
        <v>1</v>
      </c>
      <c r="Q30" s="249">
        <f t="shared" si="6"/>
        <v>0</v>
      </c>
      <c r="R30" s="249">
        <f t="shared" si="6"/>
        <v>0</v>
      </c>
      <c r="S30" s="249">
        <f t="shared" si="6"/>
        <v>1</v>
      </c>
      <c r="T30" s="249">
        <f t="shared" si="6"/>
        <v>0</v>
      </c>
      <c r="U30" s="249">
        <f t="shared" si="6"/>
        <v>1</v>
      </c>
      <c r="V30" s="249">
        <f t="shared" si="6"/>
        <v>0</v>
      </c>
      <c r="W30" s="249">
        <f t="shared" si="6"/>
        <v>1</v>
      </c>
      <c r="X30" s="249">
        <f t="shared" si="6"/>
        <v>0</v>
      </c>
      <c r="Y30" s="249">
        <f t="shared" si="6"/>
        <v>0</v>
      </c>
      <c r="Z30" s="249">
        <f t="shared" si="6"/>
        <v>1</v>
      </c>
      <c r="AA30" s="249">
        <f t="shared" si="6"/>
        <v>0</v>
      </c>
      <c r="AB30" s="249">
        <f t="shared" si="6"/>
        <v>1</v>
      </c>
      <c r="AC30" s="249">
        <f t="shared" si="6"/>
        <v>0</v>
      </c>
      <c r="AD30" s="249">
        <f t="shared" si="6"/>
        <v>1</v>
      </c>
      <c r="AE30" s="249">
        <f t="shared" si="6"/>
        <v>0</v>
      </c>
      <c r="AF30" s="249">
        <f t="shared" si="6"/>
        <v>0</v>
      </c>
      <c r="AG30" s="249">
        <f t="shared" si="6"/>
        <v>1</v>
      </c>
      <c r="AH30" s="249">
        <f t="shared" si="6"/>
        <v>0</v>
      </c>
      <c r="AI30" s="249">
        <f t="shared" si="6"/>
        <v>1</v>
      </c>
      <c r="AJ30" s="236"/>
    </row>
    <row r="31" spans="1:37" ht="33" customHeight="1">
      <c r="A31" s="1751"/>
      <c r="B31" s="1752"/>
      <c r="C31" s="1757" t="s">
        <v>462</v>
      </c>
      <c r="D31" s="1758"/>
      <c r="E31" s="250">
        <f t="shared" ref="E31:AI31" si="7">E27*0.5</f>
        <v>0</v>
      </c>
      <c r="F31" s="250">
        <f t="shared" si="7"/>
        <v>0.5</v>
      </c>
      <c r="G31" s="250">
        <f t="shared" si="7"/>
        <v>0</v>
      </c>
      <c r="H31" s="250">
        <f t="shared" si="7"/>
        <v>0.5</v>
      </c>
      <c r="I31" s="250">
        <f t="shared" si="7"/>
        <v>0.5</v>
      </c>
      <c r="J31" s="250">
        <f t="shared" si="7"/>
        <v>0</v>
      </c>
      <c r="K31" s="250">
        <f t="shared" si="7"/>
        <v>0</v>
      </c>
      <c r="L31" s="250">
        <f t="shared" si="7"/>
        <v>0</v>
      </c>
      <c r="M31" s="250">
        <f t="shared" si="7"/>
        <v>0.5</v>
      </c>
      <c r="N31" s="250">
        <f t="shared" si="7"/>
        <v>0</v>
      </c>
      <c r="O31" s="250">
        <f t="shared" si="7"/>
        <v>0.5</v>
      </c>
      <c r="P31" s="250">
        <f t="shared" si="7"/>
        <v>0.5</v>
      </c>
      <c r="Q31" s="250">
        <f t="shared" si="7"/>
        <v>0</v>
      </c>
      <c r="R31" s="250">
        <f t="shared" si="7"/>
        <v>0</v>
      </c>
      <c r="S31" s="250">
        <f t="shared" si="7"/>
        <v>0</v>
      </c>
      <c r="T31" s="250">
        <f t="shared" si="7"/>
        <v>0.5</v>
      </c>
      <c r="U31" s="250">
        <f t="shared" si="7"/>
        <v>0</v>
      </c>
      <c r="V31" s="250">
        <f t="shared" si="7"/>
        <v>0.5</v>
      </c>
      <c r="W31" s="250">
        <f t="shared" si="7"/>
        <v>0.5</v>
      </c>
      <c r="X31" s="250">
        <f t="shared" si="7"/>
        <v>0</v>
      </c>
      <c r="Y31" s="250">
        <f t="shared" si="7"/>
        <v>0</v>
      </c>
      <c r="Z31" s="250">
        <f t="shared" si="7"/>
        <v>0</v>
      </c>
      <c r="AA31" s="250">
        <f t="shared" si="7"/>
        <v>0.5</v>
      </c>
      <c r="AB31" s="250">
        <f t="shared" si="7"/>
        <v>0</v>
      </c>
      <c r="AC31" s="250">
        <f t="shared" si="7"/>
        <v>0.5</v>
      </c>
      <c r="AD31" s="250">
        <f t="shared" si="7"/>
        <v>0.5</v>
      </c>
      <c r="AE31" s="250">
        <f t="shared" si="7"/>
        <v>0</v>
      </c>
      <c r="AF31" s="250">
        <f t="shared" si="7"/>
        <v>0</v>
      </c>
      <c r="AG31" s="250">
        <f t="shared" si="7"/>
        <v>0</v>
      </c>
      <c r="AH31" s="250">
        <f t="shared" si="7"/>
        <v>0.5</v>
      </c>
      <c r="AI31" s="250">
        <f t="shared" si="7"/>
        <v>0</v>
      </c>
      <c r="AJ31" s="237"/>
    </row>
    <row r="32" spans="1:37" ht="33" customHeight="1">
      <c r="A32" s="1751"/>
      <c r="B32" s="1752"/>
      <c r="C32" s="1757" t="s">
        <v>463</v>
      </c>
      <c r="D32" s="1758"/>
      <c r="E32" s="250">
        <f t="shared" ref="E32:AI32" si="8">E28*0.33</f>
        <v>0</v>
      </c>
      <c r="F32" s="250">
        <f t="shared" si="8"/>
        <v>0.66</v>
      </c>
      <c r="G32" s="250">
        <f t="shared" si="8"/>
        <v>0</v>
      </c>
      <c r="H32" s="250">
        <f t="shared" si="8"/>
        <v>0.66</v>
      </c>
      <c r="I32" s="250">
        <f t="shared" si="8"/>
        <v>0.33</v>
      </c>
      <c r="J32" s="250">
        <f t="shared" si="8"/>
        <v>0</v>
      </c>
      <c r="K32" s="250">
        <f t="shared" si="8"/>
        <v>0</v>
      </c>
      <c r="L32" s="250">
        <f t="shared" si="8"/>
        <v>0</v>
      </c>
      <c r="M32" s="250">
        <f t="shared" si="8"/>
        <v>0.66</v>
      </c>
      <c r="N32" s="250">
        <f t="shared" si="8"/>
        <v>0</v>
      </c>
      <c r="O32" s="250">
        <f t="shared" si="8"/>
        <v>0.66</v>
      </c>
      <c r="P32" s="250">
        <f t="shared" si="8"/>
        <v>0.33</v>
      </c>
      <c r="Q32" s="250">
        <f t="shared" si="8"/>
        <v>0</v>
      </c>
      <c r="R32" s="250">
        <f t="shared" si="8"/>
        <v>0</v>
      </c>
      <c r="S32" s="250">
        <f t="shared" si="8"/>
        <v>0</v>
      </c>
      <c r="T32" s="250">
        <f t="shared" si="8"/>
        <v>0.66</v>
      </c>
      <c r="U32" s="250">
        <f t="shared" si="8"/>
        <v>0</v>
      </c>
      <c r="V32" s="250">
        <f t="shared" si="8"/>
        <v>0.66</v>
      </c>
      <c r="W32" s="250">
        <f t="shared" si="8"/>
        <v>0.33</v>
      </c>
      <c r="X32" s="250">
        <f t="shared" si="8"/>
        <v>0</v>
      </c>
      <c r="Y32" s="250">
        <f t="shared" si="8"/>
        <v>0</v>
      </c>
      <c r="Z32" s="250">
        <f t="shared" si="8"/>
        <v>0</v>
      </c>
      <c r="AA32" s="250">
        <f t="shared" si="8"/>
        <v>0.66</v>
      </c>
      <c r="AB32" s="250">
        <f t="shared" si="8"/>
        <v>0</v>
      </c>
      <c r="AC32" s="250">
        <f t="shared" si="8"/>
        <v>0.66</v>
      </c>
      <c r="AD32" s="250">
        <f t="shared" si="8"/>
        <v>0.33</v>
      </c>
      <c r="AE32" s="250">
        <f t="shared" si="8"/>
        <v>0</v>
      </c>
      <c r="AF32" s="250">
        <f t="shared" si="8"/>
        <v>0</v>
      </c>
      <c r="AG32" s="250">
        <f t="shared" si="8"/>
        <v>0</v>
      </c>
      <c r="AH32" s="250">
        <f t="shared" si="8"/>
        <v>0.66</v>
      </c>
      <c r="AI32" s="250">
        <f t="shared" si="8"/>
        <v>0</v>
      </c>
      <c r="AJ32" s="238"/>
    </row>
    <row r="33" spans="1:36" ht="33" customHeight="1">
      <c r="A33" s="1753"/>
      <c r="B33" s="1754"/>
      <c r="C33" s="1759" t="s">
        <v>120</v>
      </c>
      <c r="D33" s="1760"/>
      <c r="E33" s="252">
        <f t="shared" ref="E33:AI33" si="9">SUM(E30:E32)</f>
        <v>1</v>
      </c>
      <c r="F33" s="252">
        <f t="shared" si="9"/>
        <v>1.1600000000000001</v>
      </c>
      <c r="G33" s="252">
        <f t="shared" si="9"/>
        <v>1</v>
      </c>
      <c r="H33" s="252">
        <f t="shared" si="9"/>
        <v>1.1600000000000001</v>
      </c>
      <c r="I33" s="252">
        <f t="shared" si="9"/>
        <v>1.83</v>
      </c>
      <c r="J33" s="252">
        <f t="shared" si="9"/>
        <v>0</v>
      </c>
      <c r="K33" s="252">
        <f t="shared" si="9"/>
        <v>0</v>
      </c>
      <c r="L33" s="252">
        <f t="shared" si="9"/>
        <v>1</v>
      </c>
      <c r="M33" s="252">
        <f t="shared" si="9"/>
        <v>1.1600000000000001</v>
      </c>
      <c r="N33" s="252">
        <f t="shared" si="9"/>
        <v>1</v>
      </c>
      <c r="O33" s="252">
        <f t="shared" si="9"/>
        <v>1.1600000000000001</v>
      </c>
      <c r="P33" s="252">
        <f t="shared" si="9"/>
        <v>1.83</v>
      </c>
      <c r="Q33" s="252">
        <f t="shared" si="9"/>
        <v>0</v>
      </c>
      <c r="R33" s="252">
        <f t="shared" si="9"/>
        <v>0</v>
      </c>
      <c r="S33" s="252">
        <f t="shared" si="9"/>
        <v>1</v>
      </c>
      <c r="T33" s="252">
        <f t="shared" si="9"/>
        <v>1.1600000000000001</v>
      </c>
      <c r="U33" s="252">
        <f t="shared" si="9"/>
        <v>1</v>
      </c>
      <c r="V33" s="252">
        <f t="shared" si="9"/>
        <v>1.1600000000000001</v>
      </c>
      <c r="W33" s="252">
        <f t="shared" si="9"/>
        <v>1.83</v>
      </c>
      <c r="X33" s="252">
        <f t="shared" si="9"/>
        <v>0</v>
      </c>
      <c r="Y33" s="252">
        <f t="shared" si="9"/>
        <v>0</v>
      </c>
      <c r="Z33" s="252">
        <f t="shared" si="9"/>
        <v>1</v>
      </c>
      <c r="AA33" s="252">
        <f t="shared" si="9"/>
        <v>1.1600000000000001</v>
      </c>
      <c r="AB33" s="252">
        <f t="shared" si="9"/>
        <v>1</v>
      </c>
      <c r="AC33" s="252">
        <f t="shared" si="9"/>
        <v>1.1600000000000001</v>
      </c>
      <c r="AD33" s="252">
        <f t="shared" si="9"/>
        <v>1.83</v>
      </c>
      <c r="AE33" s="252">
        <f t="shared" si="9"/>
        <v>0</v>
      </c>
      <c r="AF33" s="252">
        <f t="shared" si="9"/>
        <v>0</v>
      </c>
      <c r="AG33" s="252">
        <f t="shared" si="9"/>
        <v>1</v>
      </c>
      <c r="AH33" s="252">
        <f t="shared" si="9"/>
        <v>1.1600000000000001</v>
      </c>
      <c r="AI33" s="252">
        <f t="shared" si="9"/>
        <v>1</v>
      </c>
      <c r="AJ33" s="253">
        <f>SUM(E33:AI33)</f>
        <v>27.76</v>
      </c>
    </row>
    <row r="34" spans="1:36" ht="33" customHeight="1">
      <c r="A34" s="1761" t="s">
        <v>465</v>
      </c>
      <c r="B34" s="1762"/>
      <c r="C34" s="1762"/>
      <c r="D34" s="1763"/>
      <c r="E34" s="235">
        <v>1</v>
      </c>
      <c r="F34" s="235">
        <v>1</v>
      </c>
      <c r="G34" s="235">
        <v>1</v>
      </c>
      <c r="H34" s="235">
        <v>2</v>
      </c>
      <c r="I34" s="235">
        <v>2</v>
      </c>
      <c r="J34" s="235"/>
      <c r="K34" s="235"/>
      <c r="L34" s="235">
        <v>1</v>
      </c>
      <c r="M34" s="235">
        <v>1</v>
      </c>
      <c r="N34" s="235">
        <v>1</v>
      </c>
      <c r="O34" s="235">
        <v>2</v>
      </c>
      <c r="P34" s="235">
        <v>2</v>
      </c>
      <c r="Q34" s="235"/>
      <c r="R34" s="235"/>
      <c r="S34" s="235">
        <v>1</v>
      </c>
      <c r="T34" s="235">
        <v>1</v>
      </c>
      <c r="U34" s="235">
        <v>1</v>
      </c>
      <c r="V34" s="235">
        <v>2</v>
      </c>
      <c r="W34" s="235">
        <v>2</v>
      </c>
      <c r="X34" s="235"/>
      <c r="Y34" s="235"/>
      <c r="Z34" s="235">
        <v>1</v>
      </c>
      <c r="AA34" s="235">
        <v>1</v>
      </c>
      <c r="AB34" s="235">
        <v>1</v>
      </c>
      <c r="AC34" s="235">
        <v>2</v>
      </c>
      <c r="AD34" s="235">
        <v>2</v>
      </c>
      <c r="AE34" s="235"/>
      <c r="AF34" s="235"/>
      <c r="AG34" s="235">
        <v>1</v>
      </c>
      <c r="AH34" s="235">
        <v>1</v>
      </c>
      <c r="AI34" s="247">
        <v>1</v>
      </c>
      <c r="AJ34" s="253">
        <f>SUM(E34:AI34)</f>
        <v>31</v>
      </c>
    </row>
    <row r="36" spans="1:36">
      <c r="A36" s="1747" t="s">
        <v>466</v>
      </c>
      <c r="B36" s="1747"/>
      <c r="C36" s="1747"/>
      <c r="D36" s="1747"/>
      <c r="E36" s="1747"/>
      <c r="F36" s="1747"/>
      <c r="G36" s="1747"/>
      <c r="H36" s="1747"/>
      <c r="I36" s="1747">
        <f>COUNTIF(E29:AI29,"&gt;0")</f>
        <v>23</v>
      </c>
      <c r="J36" s="1747"/>
      <c r="K36" s="1747"/>
      <c r="L36" s="232" t="s">
        <v>92</v>
      </c>
      <c r="O36" s="1747" t="s">
        <v>467</v>
      </c>
      <c r="P36" s="1747"/>
      <c r="Q36" s="1747"/>
      <c r="R36" s="1747"/>
      <c r="S36" s="1747"/>
      <c r="T36" s="1747"/>
      <c r="U36" s="1747"/>
      <c r="V36" s="1747"/>
      <c r="W36" s="1747"/>
      <c r="X36" s="1747"/>
      <c r="Y36" s="1747"/>
      <c r="Z36" s="1748">
        <f>AJ29/I36</f>
        <v>2.1304347826086958</v>
      </c>
      <c r="AA36" s="1748"/>
      <c r="AB36" s="1748"/>
      <c r="AC36" s="232" t="s">
        <v>34</v>
      </c>
    </row>
    <row r="38" spans="1:36" ht="21.75" customHeight="1"/>
  </sheetData>
  <mergeCells count="42">
    <mergeCell ref="C19:AK19"/>
    <mergeCell ref="V1:Z1"/>
    <mergeCell ref="A2:C4"/>
    <mergeCell ref="D2:AI2"/>
    <mergeCell ref="AJ2:AJ4"/>
    <mergeCell ref="I15:K15"/>
    <mergeCell ref="O15:Y15"/>
    <mergeCell ref="Z15:AB15"/>
    <mergeCell ref="A1:R1"/>
    <mergeCell ref="AA1:AJ1"/>
    <mergeCell ref="C27:D27"/>
    <mergeCell ref="C28:D28"/>
    <mergeCell ref="C29:D29"/>
    <mergeCell ref="A21:AJ21"/>
    <mergeCell ref="A5:B8"/>
    <mergeCell ref="C5:D5"/>
    <mergeCell ref="C6:D6"/>
    <mergeCell ref="C7:D7"/>
    <mergeCell ref="C8:D8"/>
    <mergeCell ref="A9:B12"/>
    <mergeCell ref="C9:D9"/>
    <mergeCell ref="C10:D10"/>
    <mergeCell ref="C11:D11"/>
    <mergeCell ref="C12:D12"/>
    <mergeCell ref="A13:D13"/>
    <mergeCell ref="A15:H15"/>
    <mergeCell ref="AL5:AN7"/>
    <mergeCell ref="A36:H36"/>
    <mergeCell ref="I36:K36"/>
    <mergeCell ref="O36:Y36"/>
    <mergeCell ref="Z36:AB36"/>
    <mergeCell ref="A30:B33"/>
    <mergeCell ref="C30:D30"/>
    <mergeCell ref="C31:D31"/>
    <mergeCell ref="C32:D32"/>
    <mergeCell ref="C33:D33"/>
    <mergeCell ref="A34:D34"/>
    <mergeCell ref="A23:C25"/>
    <mergeCell ref="D23:AI23"/>
    <mergeCell ref="AJ23:AJ25"/>
    <mergeCell ref="A26:B29"/>
    <mergeCell ref="C26:D26"/>
  </mergeCells>
  <phoneticPr fontId="3"/>
  <dataValidations count="1">
    <dataValidation type="list" allowBlank="1" showInputMessage="1" showErrorMessage="1" sqref="AA1:AJ1" xr:uid="{00000000-0002-0000-1200-000000000000}">
      <formula1>$AQ$2:$AQ$5</formula1>
    </dataValidation>
  </dataValidations>
  <printOptions horizontalCentered="1"/>
  <pageMargins left="0.31496062992125984" right="0.31496062992125984" top="0.74803149606299213" bottom="0.74803149606299213"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7"/>
  <sheetViews>
    <sheetView showGridLines="0" zoomScaleNormal="100" zoomScaleSheetLayoutView="100" workbookViewId="0">
      <selection activeCell="AG6" sqref="AG6"/>
    </sheetView>
  </sheetViews>
  <sheetFormatPr defaultColWidth="4.69921875" defaultRowHeight="12.75" customHeight="1"/>
  <cols>
    <col min="1" max="1" width="4.19921875" style="21" customWidth="1"/>
    <col min="2" max="3" width="4.5" style="21" customWidth="1"/>
    <col min="4" max="22" width="4.59765625" style="21" customWidth="1"/>
    <col min="23" max="16384" width="4.69921875" style="21"/>
  </cols>
  <sheetData>
    <row r="1" spans="1:22" ht="22.5" customHeight="1">
      <c r="A1" s="644" t="s">
        <v>799</v>
      </c>
      <c r="B1" s="644"/>
      <c r="C1" s="644"/>
      <c r="D1" s="644"/>
      <c r="E1" s="644"/>
      <c r="F1" s="644"/>
      <c r="G1" s="644"/>
      <c r="H1" s="644"/>
      <c r="I1" s="644"/>
      <c r="J1" s="644"/>
      <c r="K1" s="644"/>
      <c r="L1" s="644"/>
      <c r="M1" s="644"/>
      <c r="N1" s="644"/>
      <c r="O1" s="644"/>
      <c r="P1" s="644"/>
      <c r="Q1" s="644"/>
      <c r="R1" s="644"/>
      <c r="S1" s="644"/>
      <c r="T1" s="644"/>
      <c r="U1" s="644"/>
      <c r="V1" s="644"/>
    </row>
    <row r="2" spans="1:22" ht="22.5" customHeight="1">
      <c r="A2" s="645" t="s">
        <v>630</v>
      </c>
      <c r="B2" s="645"/>
      <c r="C2" s="645"/>
      <c r="D2" s="645"/>
      <c r="E2" s="645"/>
      <c r="F2" s="645"/>
      <c r="G2" s="645"/>
      <c r="H2" s="645"/>
      <c r="I2" s="645"/>
      <c r="J2" s="645"/>
      <c r="K2" s="645"/>
      <c r="L2" s="645"/>
      <c r="M2" s="645"/>
      <c r="N2" s="645"/>
      <c r="O2" s="645"/>
      <c r="P2" s="645"/>
      <c r="Q2" s="645"/>
      <c r="R2" s="645"/>
      <c r="S2" s="645"/>
      <c r="T2" s="645"/>
      <c r="U2" s="645"/>
      <c r="V2" s="645"/>
    </row>
    <row r="3" spans="1:22" ht="18" customHeight="1" thickBot="1">
      <c r="A3" s="167"/>
      <c r="B3" s="167"/>
      <c r="C3" s="167"/>
      <c r="D3" s="167"/>
      <c r="E3" s="167"/>
      <c r="F3" s="167"/>
      <c r="G3" s="167"/>
      <c r="H3" s="167"/>
      <c r="I3" s="167"/>
      <c r="J3" s="167"/>
      <c r="K3" s="167"/>
      <c r="L3" s="167"/>
      <c r="M3" s="167"/>
      <c r="N3" s="167"/>
      <c r="O3" s="167"/>
      <c r="P3" s="167"/>
      <c r="Q3" s="167"/>
      <c r="R3" s="167"/>
      <c r="S3" s="168"/>
      <c r="T3" s="167"/>
      <c r="U3" s="167"/>
      <c r="V3" s="168" t="s">
        <v>513</v>
      </c>
    </row>
    <row r="4" spans="1:22" s="22" customFormat="1" ht="20.25" customHeight="1" thickBot="1">
      <c r="A4" s="167"/>
      <c r="B4" s="646" t="s">
        <v>10</v>
      </c>
      <c r="C4" s="647"/>
      <c r="D4" s="169">
        <v>2</v>
      </c>
      <c r="E4" s="170">
        <v>8</v>
      </c>
      <c r="F4" s="171"/>
      <c r="G4" s="172"/>
      <c r="H4" s="172"/>
      <c r="I4" s="173"/>
      <c r="J4" s="173"/>
      <c r="K4" s="174"/>
      <c r="L4" s="172"/>
      <c r="M4" s="175"/>
      <c r="N4" s="648" t="s">
        <v>11</v>
      </c>
      <c r="O4" s="649"/>
      <c r="P4" s="649"/>
      <c r="Q4" s="649"/>
      <c r="R4" s="649"/>
      <c r="S4" s="649"/>
      <c r="T4" s="649"/>
      <c r="U4" s="649"/>
      <c r="V4" s="650"/>
    </row>
    <row r="5" spans="1:22" s="22" customFormat="1" ht="13.5" customHeight="1">
      <c r="A5" s="651" t="s">
        <v>12</v>
      </c>
      <c r="B5" s="548" t="s">
        <v>13</v>
      </c>
      <c r="C5" s="549"/>
      <c r="D5" s="550" t="s">
        <v>14</v>
      </c>
      <c r="E5" s="551"/>
      <c r="F5" s="551"/>
      <c r="G5" s="551"/>
      <c r="H5" s="551"/>
      <c r="I5" s="551"/>
      <c r="J5" s="551"/>
      <c r="K5" s="551"/>
      <c r="L5" s="551"/>
      <c r="M5" s="551"/>
      <c r="N5" s="551"/>
      <c r="O5" s="551"/>
      <c r="P5" s="551"/>
      <c r="Q5" s="551"/>
      <c r="R5" s="551"/>
      <c r="S5" s="551"/>
      <c r="T5" s="551"/>
      <c r="U5" s="551"/>
      <c r="V5" s="552"/>
    </row>
    <row r="6" spans="1:22" s="22" customFormat="1" ht="22.5" customHeight="1">
      <c r="A6" s="652"/>
      <c r="B6" s="553" t="s">
        <v>15</v>
      </c>
      <c r="C6" s="554"/>
      <c r="D6" s="555" t="s">
        <v>14</v>
      </c>
      <c r="E6" s="556"/>
      <c r="F6" s="556"/>
      <c r="G6" s="556"/>
      <c r="H6" s="556"/>
      <c r="I6" s="556"/>
      <c r="J6" s="556"/>
      <c r="K6" s="556"/>
      <c r="L6" s="556"/>
      <c r="M6" s="556"/>
      <c r="N6" s="556"/>
      <c r="O6" s="556"/>
      <c r="P6" s="556"/>
      <c r="Q6" s="556"/>
      <c r="R6" s="556"/>
      <c r="S6" s="556"/>
      <c r="T6" s="556"/>
      <c r="U6" s="556"/>
      <c r="V6" s="557"/>
    </row>
    <row r="7" spans="1:22" s="22" customFormat="1" ht="13.2">
      <c r="A7" s="652"/>
      <c r="B7" s="510" t="s">
        <v>16</v>
      </c>
      <c r="C7" s="511"/>
      <c r="D7" s="516" t="s">
        <v>17</v>
      </c>
      <c r="E7" s="517"/>
      <c r="F7" s="517"/>
      <c r="G7" s="517"/>
      <c r="H7" s="517"/>
      <c r="I7" s="517"/>
      <c r="J7" s="517"/>
      <c r="K7" s="517"/>
      <c r="L7" s="517"/>
      <c r="M7" s="517"/>
      <c r="N7" s="517"/>
      <c r="O7" s="517"/>
      <c r="P7" s="517"/>
      <c r="Q7" s="517"/>
      <c r="R7" s="517"/>
      <c r="S7" s="517"/>
      <c r="T7" s="517"/>
      <c r="U7" s="517"/>
      <c r="V7" s="518"/>
    </row>
    <row r="8" spans="1:22" s="22" customFormat="1" ht="18" customHeight="1">
      <c r="A8" s="652"/>
      <c r="B8" s="512"/>
      <c r="C8" s="513"/>
      <c r="D8" s="519" t="s">
        <v>14</v>
      </c>
      <c r="E8" s="520"/>
      <c r="F8" s="520"/>
      <c r="G8" s="520"/>
      <c r="H8" s="520"/>
      <c r="I8" s="520"/>
      <c r="J8" s="520"/>
      <c r="K8" s="520"/>
      <c r="L8" s="520"/>
      <c r="M8" s="520"/>
      <c r="N8" s="520"/>
      <c r="O8" s="520"/>
      <c r="P8" s="520"/>
      <c r="Q8" s="520"/>
      <c r="R8" s="520"/>
      <c r="S8" s="520"/>
      <c r="T8" s="520"/>
      <c r="U8" s="520"/>
      <c r="V8" s="521"/>
    </row>
    <row r="9" spans="1:22" s="22" customFormat="1" ht="13.2">
      <c r="A9" s="652"/>
      <c r="B9" s="512"/>
      <c r="C9" s="513"/>
      <c r="D9" s="510" t="s">
        <v>18</v>
      </c>
      <c r="E9" s="658"/>
      <c r="F9" s="527" t="s">
        <v>14</v>
      </c>
      <c r="G9" s="517"/>
      <c r="H9" s="517"/>
      <c r="I9" s="517"/>
      <c r="J9" s="517"/>
      <c r="K9" s="526"/>
      <c r="L9" s="510" t="s">
        <v>19</v>
      </c>
      <c r="M9" s="511"/>
      <c r="N9" s="527" t="s">
        <v>14</v>
      </c>
      <c r="O9" s="517"/>
      <c r="P9" s="517"/>
      <c r="Q9" s="517"/>
      <c r="R9" s="517"/>
      <c r="S9" s="517"/>
      <c r="T9" s="517"/>
      <c r="U9" s="517"/>
      <c r="V9" s="518"/>
    </row>
    <row r="10" spans="1:22" s="22" customFormat="1" ht="13.2">
      <c r="A10" s="653"/>
      <c r="B10" s="655" t="s">
        <v>20</v>
      </c>
      <c r="C10" s="655"/>
      <c r="D10" s="655"/>
      <c r="E10" s="655"/>
      <c r="F10" s="656"/>
      <c r="G10" s="656"/>
      <c r="H10" s="656"/>
      <c r="I10" s="656"/>
      <c r="J10" s="656"/>
      <c r="K10" s="656"/>
      <c r="L10" s="656"/>
      <c r="M10" s="656"/>
      <c r="N10" s="656"/>
      <c r="O10" s="656"/>
      <c r="P10" s="656"/>
      <c r="Q10" s="656"/>
      <c r="R10" s="656"/>
      <c r="S10" s="656"/>
      <c r="T10" s="656"/>
      <c r="U10" s="656"/>
      <c r="V10" s="657"/>
    </row>
    <row r="11" spans="1:22" s="22" customFormat="1" ht="13.2">
      <c r="A11" s="653"/>
      <c r="B11" s="655" t="s">
        <v>790</v>
      </c>
      <c r="C11" s="655"/>
      <c r="D11" s="655"/>
      <c r="E11" s="655"/>
      <c r="F11" s="656"/>
      <c r="G11" s="656"/>
      <c r="H11" s="656"/>
      <c r="I11" s="628" t="s">
        <v>793</v>
      </c>
      <c r="J11" s="628"/>
      <c r="K11" s="628"/>
      <c r="L11" s="628"/>
      <c r="M11" s="628"/>
      <c r="N11" s="628"/>
      <c r="O11" s="628"/>
      <c r="P11" s="628"/>
      <c r="Q11" s="628"/>
      <c r="R11" s="628"/>
      <c r="S11" s="628"/>
      <c r="T11" s="628"/>
      <c r="U11" s="628"/>
      <c r="V11" s="629"/>
    </row>
    <row r="12" spans="1:22" s="22" customFormat="1" ht="13.2">
      <c r="A12" s="653"/>
      <c r="B12" s="655"/>
      <c r="C12" s="655"/>
      <c r="D12" s="655"/>
      <c r="E12" s="655"/>
      <c r="F12" s="656"/>
      <c r="G12" s="656"/>
      <c r="H12" s="656"/>
      <c r="I12" s="656"/>
      <c r="J12" s="656"/>
      <c r="K12" s="656"/>
      <c r="L12" s="656"/>
      <c r="M12" s="656"/>
      <c r="N12" s="656"/>
      <c r="O12" s="656"/>
      <c r="P12" s="656"/>
      <c r="Q12" s="656"/>
      <c r="R12" s="656"/>
      <c r="S12" s="656"/>
      <c r="T12" s="656"/>
      <c r="U12" s="656"/>
      <c r="V12" s="657"/>
    </row>
    <row r="13" spans="1:22" s="22" customFormat="1" ht="13.2">
      <c r="A13" s="653"/>
      <c r="B13" s="655" t="s">
        <v>791</v>
      </c>
      <c r="C13" s="655"/>
      <c r="D13" s="655"/>
      <c r="E13" s="655"/>
      <c r="F13" s="656"/>
      <c r="G13" s="656"/>
      <c r="H13" s="656"/>
      <c r="I13" s="628" t="s">
        <v>792</v>
      </c>
      <c r="J13" s="628"/>
      <c r="K13" s="628"/>
      <c r="L13" s="628"/>
      <c r="M13" s="628"/>
      <c r="N13" s="628"/>
      <c r="O13" s="628"/>
      <c r="P13" s="628"/>
      <c r="Q13" s="628"/>
      <c r="R13" s="628"/>
      <c r="S13" s="628"/>
      <c r="T13" s="628"/>
      <c r="U13" s="628"/>
      <c r="V13" s="629"/>
    </row>
    <row r="14" spans="1:22" s="22" customFormat="1" ht="13.2">
      <c r="A14" s="653"/>
      <c r="B14" s="655"/>
      <c r="C14" s="655"/>
      <c r="D14" s="655"/>
      <c r="E14" s="655"/>
      <c r="F14" s="656"/>
      <c r="G14" s="656"/>
      <c r="H14" s="656"/>
      <c r="I14" s="641"/>
      <c r="J14" s="642"/>
      <c r="K14" s="642"/>
      <c r="L14" s="642"/>
      <c r="M14" s="642"/>
      <c r="N14" s="642"/>
      <c r="O14" s="642"/>
      <c r="P14" s="642"/>
      <c r="Q14" s="642"/>
      <c r="R14" s="642"/>
      <c r="S14" s="642"/>
      <c r="T14" s="642"/>
      <c r="U14" s="642"/>
      <c r="V14" s="643"/>
    </row>
    <row r="15" spans="1:22" s="22" customFormat="1" ht="16.5" customHeight="1">
      <c r="A15" s="652"/>
      <c r="B15" s="481" t="s">
        <v>13</v>
      </c>
      <c r="C15" s="482"/>
      <c r="D15" s="483" t="s">
        <v>14</v>
      </c>
      <c r="E15" s="484"/>
      <c r="F15" s="484"/>
      <c r="G15" s="485"/>
      <c r="H15" s="630" t="s">
        <v>21</v>
      </c>
      <c r="I15" s="631"/>
      <c r="J15" s="632" t="s">
        <v>22</v>
      </c>
      <c r="K15" s="633"/>
      <c r="L15" s="633"/>
      <c r="M15" s="633"/>
      <c r="N15" s="633"/>
      <c r="O15" s="633"/>
      <c r="P15" s="633"/>
      <c r="Q15" s="633"/>
      <c r="R15" s="633"/>
      <c r="S15" s="633"/>
      <c r="T15" s="633"/>
      <c r="U15" s="633"/>
      <c r="V15" s="634"/>
    </row>
    <row r="16" spans="1:22" s="22" customFormat="1" ht="17.25" customHeight="1">
      <c r="A16" s="652"/>
      <c r="B16" s="493" t="s">
        <v>23</v>
      </c>
      <c r="C16" s="494"/>
      <c r="D16" s="497" t="s">
        <v>24</v>
      </c>
      <c r="E16" s="498"/>
      <c r="F16" s="498"/>
      <c r="G16" s="499"/>
      <c r="H16" s="630"/>
      <c r="I16" s="631"/>
      <c r="J16" s="635" t="s">
        <v>24</v>
      </c>
      <c r="K16" s="636"/>
      <c r="L16" s="636"/>
      <c r="M16" s="636"/>
      <c r="N16" s="636"/>
      <c r="O16" s="636"/>
      <c r="P16" s="636"/>
      <c r="Q16" s="636"/>
      <c r="R16" s="636"/>
      <c r="S16" s="636"/>
      <c r="T16" s="636"/>
      <c r="U16" s="636"/>
      <c r="V16" s="637"/>
    </row>
    <row r="17" spans="1:22" s="22" customFormat="1" ht="18" customHeight="1" thickBot="1">
      <c r="A17" s="654"/>
      <c r="B17" s="495"/>
      <c r="C17" s="496"/>
      <c r="D17" s="488"/>
      <c r="E17" s="500"/>
      <c r="F17" s="500"/>
      <c r="G17" s="489"/>
      <c r="H17" s="495"/>
      <c r="I17" s="496"/>
      <c r="J17" s="638"/>
      <c r="K17" s="639"/>
      <c r="L17" s="639"/>
      <c r="M17" s="639"/>
      <c r="N17" s="639"/>
      <c r="O17" s="639"/>
      <c r="P17" s="639"/>
      <c r="Q17" s="639"/>
      <c r="R17" s="639"/>
      <c r="S17" s="639"/>
      <c r="T17" s="639"/>
      <c r="U17" s="639"/>
      <c r="V17" s="640"/>
    </row>
    <row r="18" spans="1:22" ht="15" customHeight="1">
      <c r="A18" s="605" t="s">
        <v>25</v>
      </c>
      <c r="B18" s="608" t="s">
        <v>26</v>
      </c>
      <c r="C18" s="609"/>
      <c r="D18" s="610"/>
      <c r="E18" s="614" t="s">
        <v>27</v>
      </c>
      <c r="F18" s="614"/>
      <c r="G18" s="614"/>
      <c r="H18" s="614" t="s">
        <v>28</v>
      </c>
      <c r="I18" s="614"/>
      <c r="J18" s="614"/>
      <c r="K18" s="614" t="s">
        <v>29</v>
      </c>
      <c r="L18" s="614"/>
      <c r="M18" s="614"/>
      <c r="N18" s="614" t="s">
        <v>30</v>
      </c>
      <c r="O18" s="614"/>
      <c r="P18" s="614"/>
      <c r="Q18" s="614" t="s">
        <v>31</v>
      </c>
      <c r="R18" s="614"/>
      <c r="S18" s="616"/>
      <c r="T18" s="614" t="s">
        <v>32</v>
      </c>
      <c r="U18" s="614"/>
      <c r="V18" s="618"/>
    </row>
    <row r="19" spans="1:22" ht="15" customHeight="1">
      <c r="A19" s="606"/>
      <c r="B19" s="611"/>
      <c r="C19" s="612"/>
      <c r="D19" s="613"/>
      <c r="E19" s="615"/>
      <c r="F19" s="615"/>
      <c r="G19" s="615"/>
      <c r="H19" s="615"/>
      <c r="I19" s="615"/>
      <c r="J19" s="615"/>
      <c r="K19" s="615"/>
      <c r="L19" s="615"/>
      <c r="M19" s="615"/>
      <c r="N19" s="615"/>
      <c r="O19" s="615"/>
      <c r="P19" s="615"/>
      <c r="Q19" s="615"/>
      <c r="R19" s="615"/>
      <c r="S19" s="617"/>
      <c r="T19" s="615"/>
      <c r="U19" s="615"/>
      <c r="V19" s="619"/>
    </row>
    <row r="20" spans="1:22" ht="18.75" customHeight="1">
      <c r="A20" s="606"/>
      <c r="B20" s="622" t="s">
        <v>33</v>
      </c>
      <c r="C20" s="622"/>
      <c r="D20" s="622"/>
      <c r="E20" s="623" t="s">
        <v>34</v>
      </c>
      <c r="F20" s="623"/>
      <c r="G20" s="623"/>
      <c r="H20" s="623" t="s">
        <v>34</v>
      </c>
      <c r="I20" s="623"/>
      <c r="J20" s="623"/>
      <c r="K20" s="623" t="s">
        <v>34</v>
      </c>
      <c r="L20" s="623"/>
      <c r="M20" s="623"/>
      <c r="N20" s="623" t="s">
        <v>34</v>
      </c>
      <c r="O20" s="623"/>
      <c r="P20" s="623"/>
      <c r="Q20" s="620" t="s">
        <v>35</v>
      </c>
      <c r="R20" s="620"/>
      <c r="S20" s="624"/>
      <c r="T20" s="620" t="s">
        <v>35</v>
      </c>
      <c r="U20" s="620"/>
      <c r="V20" s="621"/>
    </row>
    <row r="21" spans="1:22" ht="18.75" customHeight="1">
      <c r="A21" s="606"/>
      <c r="B21" s="591" t="s">
        <v>36</v>
      </c>
      <c r="C21" s="591"/>
      <c r="D21" s="591"/>
      <c r="E21" s="584" t="s">
        <v>37</v>
      </c>
      <c r="F21" s="584"/>
      <c r="G21" s="584"/>
      <c r="H21" s="592" t="s">
        <v>34</v>
      </c>
      <c r="I21" s="592"/>
      <c r="J21" s="592"/>
      <c r="K21" s="584" t="s">
        <v>35</v>
      </c>
      <c r="L21" s="584"/>
      <c r="M21" s="584"/>
      <c r="N21" s="592" t="s">
        <v>34</v>
      </c>
      <c r="O21" s="592"/>
      <c r="P21" s="592"/>
      <c r="Q21" s="584" t="s">
        <v>35</v>
      </c>
      <c r="R21" s="584"/>
      <c r="S21" s="593"/>
      <c r="T21" s="584" t="s">
        <v>37</v>
      </c>
      <c r="U21" s="584"/>
      <c r="V21" s="585"/>
    </row>
    <row r="22" spans="1:22" ht="18.75" customHeight="1">
      <c r="A22" s="607"/>
      <c r="B22" s="591" t="s">
        <v>38</v>
      </c>
      <c r="C22" s="591"/>
      <c r="D22" s="591"/>
      <c r="E22" s="584" t="s">
        <v>37</v>
      </c>
      <c r="F22" s="584"/>
      <c r="G22" s="584"/>
      <c r="H22" s="592" t="s">
        <v>34</v>
      </c>
      <c r="I22" s="592"/>
      <c r="J22" s="592"/>
      <c r="K22" s="584" t="s">
        <v>35</v>
      </c>
      <c r="L22" s="584"/>
      <c r="M22" s="584"/>
      <c r="N22" s="592" t="s">
        <v>34</v>
      </c>
      <c r="O22" s="592"/>
      <c r="P22" s="592"/>
      <c r="Q22" s="584" t="s">
        <v>35</v>
      </c>
      <c r="R22" s="584"/>
      <c r="S22" s="593"/>
      <c r="T22" s="584" t="s">
        <v>37</v>
      </c>
      <c r="U22" s="584"/>
      <c r="V22" s="585"/>
    </row>
    <row r="23" spans="1:22" ht="18.75" customHeight="1" thickBot="1">
      <c r="A23" s="606"/>
      <c r="B23" s="586" t="s">
        <v>39</v>
      </c>
      <c r="C23" s="586"/>
      <c r="D23" s="586"/>
      <c r="E23" s="587" t="s">
        <v>34</v>
      </c>
      <c r="F23" s="587"/>
      <c r="G23" s="587"/>
      <c r="H23" s="587" t="s">
        <v>34</v>
      </c>
      <c r="I23" s="587"/>
      <c r="J23" s="587"/>
      <c r="K23" s="587" t="s">
        <v>34</v>
      </c>
      <c r="L23" s="587"/>
      <c r="M23" s="587"/>
      <c r="N23" s="587" t="s">
        <v>34</v>
      </c>
      <c r="O23" s="587"/>
      <c r="P23" s="587"/>
      <c r="Q23" s="588" t="s">
        <v>35</v>
      </c>
      <c r="R23" s="588"/>
      <c r="S23" s="589"/>
      <c r="T23" s="588" t="s">
        <v>35</v>
      </c>
      <c r="U23" s="588"/>
      <c r="V23" s="590"/>
    </row>
    <row r="24" spans="1:22" ht="16.5" customHeight="1" thickTop="1">
      <c r="A24" s="606"/>
      <c r="B24" s="560" t="s">
        <v>40</v>
      </c>
      <c r="C24" s="561"/>
      <c r="D24" s="564" t="s">
        <v>41</v>
      </c>
      <c r="E24" s="565"/>
      <c r="F24" s="565"/>
      <c r="G24" s="565"/>
      <c r="H24" s="565"/>
      <c r="I24" s="565"/>
      <c r="J24" s="565"/>
      <c r="K24" s="565"/>
      <c r="L24" s="565"/>
      <c r="M24" s="565"/>
      <c r="N24" s="625" t="s">
        <v>42</v>
      </c>
      <c r="O24" s="626"/>
      <c r="P24" s="626"/>
      <c r="Q24" s="626"/>
      <c r="R24" s="626"/>
      <c r="S24" s="626"/>
      <c r="T24" s="626"/>
      <c r="U24" s="626"/>
      <c r="V24" s="627"/>
    </row>
    <row r="25" spans="1:22" ht="15" customHeight="1">
      <c r="A25" s="606"/>
      <c r="B25" s="560"/>
      <c r="C25" s="561"/>
      <c r="D25" s="560" t="s">
        <v>43</v>
      </c>
      <c r="E25" s="561"/>
      <c r="F25" s="574" t="s">
        <v>44</v>
      </c>
      <c r="G25" s="575"/>
      <c r="H25" s="578" t="s">
        <v>45</v>
      </c>
      <c r="I25" s="579"/>
      <c r="J25" s="578" t="s">
        <v>46</v>
      </c>
      <c r="K25" s="579"/>
      <c r="L25" s="578" t="s">
        <v>47</v>
      </c>
      <c r="M25" s="579"/>
      <c r="N25" s="578" t="s">
        <v>48</v>
      </c>
      <c r="O25" s="579"/>
      <c r="P25" s="582" t="s">
        <v>49</v>
      </c>
      <c r="Q25" s="583"/>
      <c r="R25" s="582" t="s">
        <v>50</v>
      </c>
      <c r="S25" s="583"/>
      <c r="T25" s="594"/>
      <c r="U25" s="595"/>
      <c r="V25" s="596"/>
    </row>
    <row r="26" spans="1:22" ht="15" customHeight="1">
      <c r="A26" s="606"/>
      <c r="B26" s="560"/>
      <c r="C26" s="561"/>
      <c r="D26" s="611"/>
      <c r="E26" s="613"/>
      <c r="F26" s="576"/>
      <c r="G26" s="577"/>
      <c r="H26" s="580"/>
      <c r="I26" s="581"/>
      <c r="J26" s="580"/>
      <c r="K26" s="581"/>
      <c r="L26" s="580"/>
      <c r="M26" s="581"/>
      <c r="N26" s="580"/>
      <c r="O26" s="581"/>
      <c r="P26" s="580"/>
      <c r="Q26" s="581"/>
      <c r="R26" s="580"/>
      <c r="S26" s="581"/>
      <c r="T26" s="597"/>
      <c r="U26" s="598"/>
      <c r="V26" s="599"/>
    </row>
    <row r="27" spans="1:22" ht="18.75" customHeight="1">
      <c r="A27" s="606"/>
      <c r="B27" s="560"/>
      <c r="C27" s="561"/>
      <c r="D27" s="603" t="s">
        <v>33</v>
      </c>
      <c r="E27" s="604"/>
      <c r="F27" s="566" t="s">
        <v>34</v>
      </c>
      <c r="G27" s="567"/>
      <c r="H27" s="566" t="s">
        <v>34</v>
      </c>
      <c r="I27" s="567"/>
      <c r="J27" s="566" t="s">
        <v>34</v>
      </c>
      <c r="K27" s="567"/>
      <c r="L27" s="566" t="s">
        <v>34</v>
      </c>
      <c r="M27" s="567"/>
      <c r="N27" s="566" t="s">
        <v>34</v>
      </c>
      <c r="O27" s="567"/>
      <c r="P27" s="568" t="s">
        <v>34</v>
      </c>
      <c r="Q27" s="569"/>
      <c r="R27" s="566" t="s">
        <v>34</v>
      </c>
      <c r="S27" s="567"/>
      <c r="T27" s="597"/>
      <c r="U27" s="598"/>
      <c r="V27" s="599"/>
    </row>
    <row r="28" spans="1:22" ht="18.75" customHeight="1">
      <c r="A28" s="606"/>
      <c r="B28" s="560"/>
      <c r="C28" s="561"/>
      <c r="D28" s="572" t="s">
        <v>36</v>
      </c>
      <c r="E28" s="573"/>
      <c r="F28" s="570" t="s">
        <v>34</v>
      </c>
      <c r="G28" s="571"/>
      <c r="H28" s="570" t="s">
        <v>34</v>
      </c>
      <c r="I28" s="571"/>
      <c r="J28" s="570" t="s">
        <v>34</v>
      </c>
      <c r="K28" s="571"/>
      <c r="L28" s="570" t="s">
        <v>34</v>
      </c>
      <c r="M28" s="571"/>
      <c r="N28" s="570" t="s">
        <v>34</v>
      </c>
      <c r="O28" s="571"/>
      <c r="P28" s="570" t="s">
        <v>34</v>
      </c>
      <c r="Q28" s="571"/>
      <c r="R28" s="570" t="s">
        <v>34</v>
      </c>
      <c r="S28" s="571"/>
      <c r="T28" s="597"/>
      <c r="U28" s="598"/>
      <c r="V28" s="599"/>
    </row>
    <row r="29" spans="1:22" ht="18.75" customHeight="1">
      <c r="A29" s="606"/>
      <c r="B29" s="560"/>
      <c r="C29" s="561"/>
      <c r="D29" s="572" t="s">
        <v>38</v>
      </c>
      <c r="E29" s="573"/>
      <c r="F29" s="570" t="s">
        <v>34</v>
      </c>
      <c r="G29" s="571"/>
      <c r="H29" s="570" t="s">
        <v>34</v>
      </c>
      <c r="I29" s="571"/>
      <c r="J29" s="570" t="s">
        <v>34</v>
      </c>
      <c r="K29" s="571"/>
      <c r="L29" s="570" t="s">
        <v>34</v>
      </c>
      <c r="M29" s="571"/>
      <c r="N29" s="570" t="s">
        <v>34</v>
      </c>
      <c r="O29" s="571"/>
      <c r="P29" s="570" t="s">
        <v>34</v>
      </c>
      <c r="Q29" s="571"/>
      <c r="R29" s="570" t="s">
        <v>34</v>
      </c>
      <c r="S29" s="571"/>
      <c r="T29" s="597"/>
      <c r="U29" s="598"/>
      <c r="V29" s="599"/>
    </row>
    <row r="30" spans="1:22" ht="18.75" customHeight="1" thickBot="1">
      <c r="A30" s="606"/>
      <c r="B30" s="562"/>
      <c r="C30" s="563"/>
      <c r="D30" s="558" t="s">
        <v>39</v>
      </c>
      <c r="E30" s="559"/>
      <c r="F30" s="528" t="s">
        <v>34</v>
      </c>
      <c r="G30" s="529"/>
      <c r="H30" s="528" t="s">
        <v>34</v>
      </c>
      <c r="I30" s="529"/>
      <c r="J30" s="528" t="s">
        <v>34</v>
      </c>
      <c r="K30" s="529"/>
      <c r="L30" s="528" t="s">
        <v>34</v>
      </c>
      <c r="M30" s="529"/>
      <c r="N30" s="528" t="s">
        <v>34</v>
      </c>
      <c r="O30" s="529"/>
      <c r="P30" s="528" t="s">
        <v>34</v>
      </c>
      <c r="Q30" s="529"/>
      <c r="R30" s="528" t="s">
        <v>34</v>
      </c>
      <c r="S30" s="529"/>
      <c r="T30" s="600"/>
      <c r="U30" s="601"/>
      <c r="V30" s="602"/>
    </row>
    <row r="31" spans="1:22" ht="15" customHeight="1" thickTop="1">
      <c r="A31" s="606"/>
      <c r="B31" s="530" t="s">
        <v>51</v>
      </c>
      <c r="C31" s="531"/>
      <c r="D31" s="531"/>
      <c r="E31" s="532"/>
      <c r="F31" s="536" t="s">
        <v>34</v>
      </c>
      <c r="G31" s="537"/>
      <c r="H31" s="538"/>
      <c r="I31" s="542" t="s">
        <v>52</v>
      </c>
      <c r="J31" s="543"/>
      <c r="K31" s="543"/>
      <c r="L31" s="543"/>
      <c r="M31" s="543"/>
      <c r="N31" s="543"/>
      <c r="O31" s="543"/>
      <c r="P31" s="543"/>
      <c r="Q31" s="543"/>
      <c r="R31" s="543"/>
      <c r="S31" s="543"/>
      <c r="T31" s="543"/>
      <c r="U31" s="543"/>
      <c r="V31" s="544"/>
    </row>
    <row r="32" spans="1:22" ht="15" customHeight="1" thickBot="1">
      <c r="A32" s="606"/>
      <c r="B32" s="533"/>
      <c r="C32" s="534"/>
      <c r="D32" s="534"/>
      <c r="E32" s="535"/>
      <c r="F32" s="539"/>
      <c r="G32" s="540"/>
      <c r="H32" s="541"/>
      <c r="I32" s="545"/>
      <c r="J32" s="546"/>
      <c r="K32" s="546"/>
      <c r="L32" s="546"/>
      <c r="M32" s="546"/>
      <c r="N32" s="546"/>
      <c r="O32" s="546"/>
      <c r="P32" s="546"/>
      <c r="Q32" s="546"/>
      <c r="R32" s="546"/>
      <c r="S32" s="546"/>
      <c r="T32" s="546"/>
      <c r="U32" s="546"/>
      <c r="V32" s="547"/>
    </row>
    <row r="33" spans="1:22" s="22" customFormat="1" ht="13.5" customHeight="1">
      <c r="A33" s="507" t="s">
        <v>53</v>
      </c>
      <c r="B33" s="548" t="s">
        <v>54</v>
      </c>
      <c r="C33" s="549"/>
      <c r="D33" s="550" t="s">
        <v>55</v>
      </c>
      <c r="E33" s="551"/>
      <c r="F33" s="551"/>
      <c r="G33" s="551"/>
      <c r="H33" s="551"/>
      <c r="I33" s="551"/>
      <c r="J33" s="551"/>
      <c r="K33" s="551"/>
      <c r="L33" s="551"/>
      <c r="M33" s="551"/>
      <c r="N33" s="551"/>
      <c r="O33" s="551"/>
      <c r="P33" s="551"/>
      <c r="Q33" s="551"/>
      <c r="R33" s="551"/>
      <c r="S33" s="551"/>
      <c r="T33" s="551"/>
      <c r="U33" s="551"/>
      <c r="V33" s="552"/>
    </row>
    <row r="34" spans="1:22" s="22" customFormat="1" ht="22.5" customHeight="1">
      <c r="A34" s="508"/>
      <c r="B34" s="553" t="s">
        <v>15</v>
      </c>
      <c r="C34" s="554"/>
      <c r="D34" s="555" t="s">
        <v>55</v>
      </c>
      <c r="E34" s="556"/>
      <c r="F34" s="556"/>
      <c r="G34" s="556"/>
      <c r="H34" s="556"/>
      <c r="I34" s="556"/>
      <c r="J34" s="556"/>
      <c r="K34" s="556"/>
      <c r="L34" s="556"/>
      <c r="M34" s="556"/>
      <c r="N34" s="556"/>
      <c r="O34" s="556"/>
      <c r="P34" s="556"/>
      <c r="Q34" s="556"/>
      <c r="R34" s="556"/>
      <c r="S34" s="556"/>
      <c r="T34" s="556"/>
      <c r="U34" s="556"/>
      <c r="V34" s="557"/>
    </row>
    <row r="35" spans="1:22" s="22" customFormat="1" ht="13.2">
      <c r="A35" s="508"/>
      <c r="B35" s="510" t="s">
        <v>16</v>
      </c>
      <c r="C35" s="511"/>
      <c r="D35" s="516" t="s">
        <v>56</v>
      </c>
      <c r="E35" s="517"/>
      <c r="F35" s="517"/>
      <c r="G35" s="517"/>
      <c r="H35" s="517"/>
      <c r="I35" s="517"/>
      <c r="J35" s="517"/>
      <c r="K35" s="517"/>
      <c r="L35" s="517"/>
      <c r="M35" s="517"/>
      <c r="N35" s="517"/>
      <c r="O35" s="517"/>
      <c r="P35" s="517"/>
      <c r="Q35" s="517"/>
      <c r="R35" s="517"/>
      <c r="S35" s="517"/>
      <c r="T35" s="517"/>
      <c r="U35" s="517"/>
      <c r="V35" s="518"/>
    </row>
    <row r="36" spans="1:22" s="22" customFormat="1" ht="13.2">
      <c r="A36" s="508"/>
      <c r="B36" s="512"/>
      <c r="C36" s="513"/>
      <c r="D36" s="519" t="s">
        <v>55</v>
      </c>
      <c r="E36" s="520"/>
      <c r="F36" s="520"/>
      <c r="G36" s="520"/>
      <c r="H36" s="520"/>
      <c r="I36" s="520"/>
      <c r="J36" s="520"/>
      <c r="K36" s="520"/>
      <c r="L36" s="520"/>
      <c r="M36" s="520"/>
      <c r="N36" s="520"/>
      <c r="O36" s="520"/>
      <c r="P36" s="520"/>
      <c r="Q36" s="520"/>
      <c r="R36" s="520"/>
      <c r="S36" s="520"/>
      <c r="T36" s="520"/>
      <c r="U36" s="520"/>
      <c r="V36" s="521"/>
    </row>
    <row r="37" spans="1:22" s="22" customFormat="1" ht="13.2">
      <c r="A37" s="508"/>
      <c r="B37" s="514"/>
      <c r="C37" s="515"/>
      <c r="D37" s="522" t="s">
        <v>18</v>
      </c>
      <c r="E37" s="523"/>
      <c r="F37" s="524" t="s">
        <v>55</v>
      </c>
      <c r="G37" s="525"/>
      <c r="H37" s="525"/>
      <c r="I37" s="525"/>
      <c r="J37" s="517"/>
      <c r="K37" s="526"/>
      <c r="L37" s="510" t="s">
        <v>19</v>
      </c>
      <c r="M37" s="511"/>
      <c r="N37" s="527" t="s">
        <v>24</v>
      </c>
      <c r="O37" s="517"/>
      <c r="P37" s="517"/>
      <c r="Q37" s="517"/>
      <c r="R37" s="517"/>
      <c r="S37" s="517"/>
      <c r="T37" s="517"/>
      <c r="U37" s="517"/>
      <c r="V37" s="518"/>
    </row>
    <row r="38" spans="1:22" s="22" customFormat="1" ht="16.5" customHeight="1">
      <c r="A38" s="508"/>
      <c r="B38" s="481" t="s">
        <v>54</v>
      </c>
      <c r="C38" s="482"/>
      <c r="D38" s="483" t="s">
        <v>55</v>
      </c>
      <c r="E38" s="484"/>
      <c r="F38" s="484"/>
      <c r="G38" s="485"/>
      <c r="H38" s="486" t="s">
        <v>21</v>
      </c>
      <c r="I38" s="487"/>
      <c r="J38" s="490" t="s">
        <v>56</v>
      </c>
      <c r="K38" s="491"/>
      <c r="L38" s="491"/>
      <c r="M38" s="491"/>
      <c r="N38" s="491"/>
      <c r="O38" s="491"/>
      <c r="P38" s="491"/>
      <c r="Q38" s="491"/>
      <c r="R38" s="491"/>
      <c r="S38" s="491"/>
      <c r="T38" s="491"/>
      <c r="U38" s="491"/>
      <c r="V38" s="492"/>
    </row>
    <row r="39" spans="1:22" s="22" customFormat="1" ht="13.2">
      <c r="A39" s="508"/>
      <c r="B39" s="493" t="s">
        <v>57</v>
      </c>
      <c r="C39" s="494"/>
      <c r="D39" s="497" t="s">
        <v>55</v>
      </c>
      <c r="E39" s="498"/>
      <c r="F39" s="498"/>
      <c r="G39" s="499"/>
      <c r="H39" s="486"/>
      <c r="I39" s="487"/>
      <c r="J39" s="501" t="s">
        <v>55</v>
      </c>
      <c r="K39" s="502"/>
      <c r="L39" s="502"/>
      <c r="M39" s="502"/>
      <c r="N39" s="502"/>
      <c r="O39" s="502"/>
      <c r="P39" s="502"/>
      <c r="Q39" s="502"/>
      <c r="R39" s="502"/>
      <c r="S39" s="502"/>
      <c r="T39" s="502"/>
      <c r="U39" s="502"/>
      <c r="V39" s="503"/>
    </row>
    <row r="40" spans="1:22" s="22" customFormat="1" ht="18" customHeight="1" thickBot="1">
      <c r="A40" s="509"/>
      <c r="B40" s="495"/>
      <c r="C40" s="496"/>
      <c r="D40" s="488"/>
      <c r="E40" s="500"/>
      <c r="F40" s="500"/>
      <c r="G40" s="489"/>
      <c r="H40" s="488"/>
      <c r="I40" s="489"/>
      <c r="J40" s="504"/>
      <c r="K40" s="505"/>
      <c r="L40" s="505"/>
      <c r="M40" s="505"/>
      <c r="N40" s="505"/>
      <c r="O40" s="505"/>
      <c r="P40" s="505"/>
      <c r="Q40" s="505"/>
      <c r="R40" s="505"/>
      <c r="S40" s="505"/>
      <c r="T40" s="505"/>
      <c r="U40" s="505"/>
      <c r="V40" s="506"/>
    </row>
    <row r="41" spans="1:22" ht="12.75" customHeight="1" thickBot="1">
      <c r="A41" s="167"/>
      <c r="B41" s="167"/>
      <c r="C41" s="167"/>
      <c r="D41" s="167"/>
      <c r="E41" s="167"/>
      <c r="F41" s="167"/>
      <c r="G41" s="167"/>
      <c r="H41" s="167"/>
      <c r="I41" s="167"/>
      <c r="J41" s="167"/>
      <c r="K41" s="167"/>
      <c r="L41" s="167"/>
      <c r="M41" s="167"/>
      <c r="N41" s="167"/>
      <c r="O41" s="167"/>
      <c r="P41" s="167"/>
      <c r="Q41" s="167"/>
      <c r="R41" s="167"/>
      <c r="S41" s="167"/>
      <c r="T41" s="167"/>
      <c r="U41" s="167"/>
      <c r="V41" s="167"/>
    </row>
    <row r="42" spans="1:22" ht="18.75" customHeight="1" thickBot="1">
      <c r="A42" s="466" t="s">
        <v>58</v>
      </c>
      <c r="B42" s="467"/>
      <c r="C42" s="468"/>
      <c r="D42" s="469" t="s">
        <v>59</v>
      </c>
      <c r="E42" s="470"/>
      <c r="F42" s="471"/>
      <c r="G42" s="176"/>
      <c r="H42" s="176"/>
      <c r="I42" s="176"/>
      <c r="J42" s="176"/>
      <c r="K42" s="177"/>
      <c r="L42" s="469" t="s">
        <v>60</v>
      </c>
      <c r="M42" s="470"/>
      <c r="N42" s="470"/>
      <c r="O42" s="471"/>
      <c r="P42" s="178"/>
      <c r="Q42" s="178"/>
      <c r="R42" s="178"/>
      <c r="S42" s="178"/>
      <c r="T42" s="178"/>
      <c r="U42" s="178"/>
      <c r="V42" s="179"/>
    </row>
    <row r="43" spans="1:22" ht="12" customHeight="1" thickBot="1">
      <c r="A43" s="167"/>
      <c r="B43" s="167"/>
      <c r="C43" s="167"/>
      <c r="D43" s="167"/>
      <c r="E43" s="167"/>
      <c r="F43" s="167"/>
      <c r="G43" s="167"/>
      <c r="H43" s="167"/>
      <c r="I43" s="167"/>
      <c r="J43" s="167"/>
      <c r="K43" s="167"/>
      <c r="L43" s="167"/>
      <c r="M43" s="167"/>
      <c r="N43" s="167"/>
      <c r="O43" s="167"/>
      <c r="P43" s="167"/>
      <c r="Q43" s="167"/>
      <c r="R43" s="167"/>
      <c r="S43" s="167"/>
      <c r="T43" s="167"/>
      <c r="U43" s="167"/>
      <c r="V43" s="167"/>
    </row>
    <row r="44" spans="1:22" ht="20.100000000000001" customHeight="1" thickTop="1">
      <c r="A44" s="472" t="s">
        <v>619</v>
      </c>
      <c r="B44" s="473"/>
      <c r="C44" s="473"/>
      <c r="D44" s="473"/>
      <c r="E44" s="473"/>
      <c r="F44" s="473"/>
      <c r="G44" s="473"/>
      <c r="H44" s="473"/>
      <c r="I44" s="473"/>
      <c r="J44" s="473"/>
      <c r="K44" s="473"/>
      <c r="L44" s="473"/>
      <c r="M44" s="473"/>
      <c r="N44" s="473"/>
      <c r="O44" s="473"/>
      <c r="P44" s="473"/>
      <c r="Q44" s="473"/>
      <c r="R44" s="473"/>
      <c r="S44" s="473"/>
      <c r="T44" s="473"/>
      <c r="U44" s="473"/>
      <c r="V44" s="474"/>
    </row>
    <row r="45" spans="1:22" ht="20.100000000000001" customHeight="1">
      <c r="A45" s="475"/>
      <c r="B45" s="476"/>
      <c r="C45" s="476"/>
      <c r="D45" s="476"/>
      <c r="E45" s="476"/>
      <c r="F45" s="476"/>
      <c r="G45" s="476"/>
      <c r="H45" s="476"/>
      <c r="I45" s="476"/>
      <c r="J45" s="476"/>
      <c r="K45" s="476"/>
      <c r="L45" s="476"/>
      <c r="M45" s="476"/>
      <c r="N45" s="476"/>
      <c r="O45" s="476"/>
      <c r="P45" s="476"/>
      <c r="Q45" s="476"/>
      <c r="R45" s="476"/>
      <c r="S45" s="476"/>
      <c r="T45" s="476"/>
      <c r="U45" s="476"/>
      <c r="V45" s="477"/>
    </row>
    <row r="46" spans="1:22" ht="20.100000000000001" customHeight="1" thickBot="1">
      <c r="A46" s="478"/>
      <c r="B46" s="479"/>
      <c r="C46" s="479"/>
      <c r="D46" s="479"/>
      <c r="E46" s="479"/>
      <c r="F46" s="479"/>
      <c r="G46" s="479"/>
      <c r="H46" s="479"/>
      <c r="I46" s="479"/>
      <c r="J46" s="479"/>
      <c r="K46" s="479"/>
      <c r="L46" s="479"/>
      <c r="M46" s="479"/>
      <c r="N46" s="479"/>
      <c r="O46" s="479"/>
      <c r="P46" s="479"/>
      <c r="Q46" s="479"/>
      <c r="R46" s="479"/>
      <c r="S46" s="479"/>
      <c r="T46" s="479"/>
      <c r="U46" s="479"/>
      <c r="V46" s="480"/>
    </row>
    <row r="47" spans="1:22" ht="12.75" customHeight="1" thickTop="1"/>
  </sheetData>
  <mergeCells count="140">
    <mergeCell ref="A1:V1"/>
    <mergeCell ref="A2:V2"/>
    <mergeCell ref="B4:C4"/>
    <mergeCell ref="N4:V4"/>
    <mergeCell ref="A5:A17"/>
    <mergeCell ref="B5:C5"/>
    <mergeCell ref="D5:V5"/>
    <mergeCell ref="B6:C6"/>
    <mergeCell ref="D6:V6"/>
    <mergeCell ref="B7:C9"/>
    <mergeCell ref="B10:E10"/>
    <mergeCell ref="F10:V10"/>
    <mergeCell ref="B11:E12"/>
    <mergeCell ref="F11:H12"/>
    <mergeCell ref="I11:V11"/>
    <mergeCell ref="I12:V12"/>
    <mergeCell ref="D7:V7"/>
    <mergeCell ref="D8:V8"/>
    <mergeCell ref="D9:E9"/>
    <mergeCell ref="F9:K9"/>
    <mergeCell ref="L9:M9"/>
    <mergeCell ref="N9:V9"/>
    <mergeCell ref="B13:E14"/>
    <mergeCell ref="F13:H14"/>
    <mergeCell ref="I13:V13"/>
    <mergeCell ref="B15:C15"/>
    <mergeCell ref="D15:G15"/>
    <mergeCell ref="H15:I17"/>
    <mergeCell ref="J15:V15"/>
    <mergeCell ref="B16:C17"/>
    <mergeCell ref="D16:G17"/>
    <mergeCell ref="J16:V16"/>
    <mergeCell ref="J17:V17"/>
    <mergeCell ref="I14:V14"/>
    <mergeCell ref="A18:A32"/>
    <mergeCell ref="B18:D19"/>
    <mergeCell ref="E18:G19"/>
    <mergeCell ref="H18:J19"/>
    <mergeCell ref="K18:M19"/>
    <mergeCell ref="N18:P19"/>
    <mergeCell ref="Q18:S19"/>
    <mergeCell ref="T18:V19"/>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N24:V24"/>
    <mergeCell ref="D25:E26"/>
    <mergeCell ref="F25:G26"/>
    <mergeCell ref="H25:I26"/>
    <mergeCell ref="J25:K26"/>
    <mergeCell ref="L25:M26"/>
    <mergeCell ref="N25:O26"/>
    <mergeCell ref="P25:Q26"/>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R25:S26"/>
    <mergeCell ref="T25:V30"/>
    <mergeCell ref="D27:E27"/>
    <mergeCell ref="F27:G27"/>
    <mergeCell ref="R28:S28"/>
    <mergeCell ref="D29:E29"/>
    <mergeCell ref="F29:G29"/>
    <mergeCell ref="H29:I29"/>
    <mergeCell ref="J29:K29"/>
    <mergeCell ref="L29:M29"/>
    <mergeCell ref="N29:O29"/>
    <mergeCell ref="P29:Q29"/>
    <mergeCell ref="R29:S29"/>
    <mergeCell ref="D28:E28"/>
    <mergeCell ref="F28:G28"/>
    <mergeCell ref="H28:I28"/>
    <mergeCell ref="J28:K28"/>
    <mergeCell ref="L28:M28"/>
    <mergeCell ref="N28:O28"/>
    <mergeCell ref="P30:Q30"/>
    <mergeCell ref="R30:S30"/>
    <mergeCell ref="B31:E32"/>
    <mergeCell ref="F31:H32"/>
    <mergeCell ref="I31:V32"/>
    <mergeCell ref="B33:C33"/>
    <mergeCell ref="D33:V33"/>
    <mergeCell ref="B34:C34"/>
    <mergeCell ref="D34:V34"/>
    <mergeCell ref="D30:E30"/>
    <mergeCell ref="F30:G30"/>
    <mergeCell ref="H30:I30"/>
    <mergeCell ref="J30:K30"/>
    <mergeCell ref="L30:M30"/>
    <mergeCell ref="N30:O30"/>
    <mergeCell ref="B24:C30"/>
    <mergeCell ref="D24:M24"/>
    <mergeCell ref="H27:I27"/>
    <mergeCell ref="J27:K27"/>
    <mergeCell ref="L27:M27"/>
    <mergeCell ref="N27:O27"/>
    <mergeCell ref="P27:Q27"/>
    <mergeCell ref="R27:S27"/>
    <mergeCell ref="P28:Q28"/>
    <mergeCell ref="A42:C42"/>
    <mergeCell ref="D42:F42"/>
    <mergeCell ref="L42:O42"/>
    <mergeCell ref="A44:V46"/>
    <mergeCell ref="B38:C38"/>
    <mergeCell ref="D38:G38"/>
    <mergeCell ref="H38:I40"/>
    <mergeCell ref="J38:V38"/>
    <mergeCell ref="B39:C40"/>
    <mergeCell ref="D39:G40"/>
    <mergeCell ref="J39:V40"/>
    <mergeCell ref="A33:A40"/>
    <mergeCell ref="B35:C37"/>
    <mergeCell ref="D35:V35"/>
    <mergeCell ref="D36:V36"/>
    <mergeCell ref="D37:E37"/>
    <mergeCell ref="F37:K37"/>
    <mergeCell ref="L37:M37"/>
    <mergeCell ref="N37:V37"/>
  </mergeCells>
  <phoneticPr fontId="3"/>
  <pageMargins left="0.78740157480314965" right="0.39370078740157483" top="0.39370078740157483" bottom="0.59055118110236227" header="0.51181102362204722" footer="0.31496062992125984"/>
  <pageSetup paperSize="9" scale="82" fitToHeight="2" orientation="portrait" useFirstPageNumber="1" r:id="rId1"/>
  <headerFooter alignWithMargins="0">
    <oddFooter>&amp;R2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38"/>
  <sheetViews>
    <sheetView showGridLines="0" view="pageBreakPreview" zoomScaleNormal="100" zoomScaleSheetLayoutView="100" workbookViewId="0">
      <selection activeCell="AG6" sqref="AG6"/>
    </sheetView>
  </sheetViews>
  <sheetFormatPr defaultColWidth="4.69921875" defaultRowHeight="13.2"/>
  <cols>
    <col min="1" max="2" width="4.09765625" style="232" customWidth="1"/>
    <col min="3" max="3" width="11.19921875" style="232" customWidth="1"/>
    <col min="4" max="4" width="4.8984375" style="232" customWidth="1"/>
    <col min="5" max="36" width="3.3984375" style="232" customWidth="1"/>
    <col min="37" max="37" width="4.69921875" style="232"/>
    <col min="38" max="38" width="14.3984375" style="232" customWidth="1"/>
    <col min="39" max="16384" width="4.69921875" style="232"/>
  </cols>
  <sheetData>
    <row r="1" spans="1:43" ht="36" customHeight="1">
      <c r="A1" s="1786" t="s">
        <v>613</v>
      </c>
      <c r="B1" s="1786"/>
      <c r="C1" s="1786"/>
      <c r="D1" s="1786"/>
      <c r="E1" s="1786"/>
      <c r="F1" s="1786"/>
      <c r="G1" s="1786"/>
      <c r="H1" s="1786"/>
      <c r="I1" s="1786"/>
      <c r="J1" s="1786"/>
      <c r="K1" s="1786"/>
      <c r="L1" s="1786"/>
      <c r="M1" s="1786"/>
      <c r="N1" s="1786"/>
      <c r="O1" s="1786"/>
      <c r="P1" s="1786"/>
      <c r="Q1" s="1786"/>
      <c r="R1" s="1786"/>
      <c r="S1" s="365"/>
      <c r="U1" s="365"/>
      <c r="V1" s="1781" t="s">
        <v>585</v>
      </c>
      <c r="W1" s="1781"/>
      <c r="X1" s="1781"/>
      <c r="Y1" s="1781"/>
      <c r="Z1" s="1781"/>
      <c r="AA1" s="1787"/>
      <c r="AB1" s="1787"/>
      <c r="AC1" s="1787"/>
      <c r="AD1" s="1787"/>
      <c r="AE1" s="1787"/>
      <c r="AF1" s="1787"/>
      <c r="AG1" s="1787"/>
      <c r="AH1" s="1787"/>
      <c r="AI1" s="1787"/>
      <c r="AJ1" s="1787"/>
    </row>
    <row r="2" spans="1:43" ht="18" customHeight="1">
      <c r="A2" s="1764"/>
      <c r="B2" s="1765"/>
      <c r="C2" s="1766"/>
      <c r="D2" s="1782" t="e">
        <f>EDATE(運営指導予定日・添付書類一覧!Q2,-2)</f>
        <v>#NUM!</v>
      </c>
      <c r="E2" s="1783"/>
      <c r="F2" s="1783"/>
      <c r="G2" s="1783"/>
      <c r="H2" s="1783"/>
      <c r="I2" s="1783"/>
      <c r="J2" s="1783"/>
      <c r="K2" s="1783"/>
      <c r="L2" s="1783"/>
      <c r="M2" s="1783"/>
      <c r="N2" s="1783"/>
      <c r="O2" s="1783"/>
      <c r="P2" s="1783"/>
      <c r="Q2" s="1783"/>
      <c r="R2" s="1783"/>
      <c r="S2" s="1783"/>
      <c r="T2" s="1783"/>
      <c r="U2" s="1783"/>
      <c r="V2" s="1783"/>
      <c r="W2" s="1783"/>
      <c r="X2" s="1783"/>
      <c r="Y2" s="1783"/>
      <c r="Z2" s="1783"/>
      <c r="AA2" s="1783"/>
      <c r="AB2" s="1783"/>
      <c r="AC2" s="1783"/>
      <c r="AD2" s="1783"/>
      <c r="AE2" s="1783"/>
      <c r="AF2" s="1783"/>
      <c r="AG2" s="1783"/>
      <c r="AH2" s="1783"/>
      <c r="AI2" s="1784"/>
      <c r="AJ2" s="1776" t="s">
        <v>120</v>
      </c>
    </row>
    <row r="3" spans="1:43" ht="18" customHeight="1">
      <c r="A3" s="1767"/>
      <c r="B3" s="1768"/>
      <c r="C3" s="1769"/>
      <c r="D3" s="234" t="s">
        <v>92</v>
      </c>
      <c r="E3" s="382">
        <v>1</v>
      </c>
      <c r="F3" s="235">
        <v>2</v>
      </c>
      <c r="G3" s="235">
        <v>3</v>
      </c>
      <c r="H3" s="235">
        <v>4</v>
      </c>
      <c r="I3" s="235">
        <v>5</v>
      </c>
      <c r="J3" s="235">
        <v>6</v>
      </c>
      <c r="K3" s="235">
        <v>7</v>
      </c>
      <c r="L3" s="235">
        <v>8</v>
      </c>
      <c r="M3" s="235">
        <v>9</v>
      </c>
      <c r="N3" s="235">
        <v>10</v>
      </c>
      <c r="O3" s="235">
        <v>11</v>
      </c>
      <c r="P3" s="235">
        <v>12</v>
      </c>
      <c r="Q3" s="235">
        <v>13</v>
      </c>
      <c r="R3" s="235">
        <v>14</v>
      </c>
      <c r="S3" s="235">
        <v>15</v>
      </c>
      <c r="T3" s="235">
        <v>16</v>
      </c>
      <c r="U3" s="235">
        <v>17</v>
      </c>
      <c r="V3" s="235">
        <v>18</v>
      </c>
      <c r="W3" s="235">
        <v>19</v>
      </c>
      <c r="X3" s="235">
        <v>20</v>
      </c>
      <c r="Y3" s="235">
        <v>21</v>
      </c>
      <c r="Z3" s="235">
        <v>22</v>
      </c>
      <c r="AA3" s="235">
        <v>23</v>
      </c>
      <c r="AB3" s="235">
        <v>24</v>
      </c>
      <c r="AC3" s="235">
        <v>25</v>
      </c>
      <c r="AD3" s="235">
        <v>26</v>
      </c>
      <c r="AE3" s="235">
        <v>27</v>
      </c>
      <c r="AF3" s="235">
        <v>28</v>
      </c>
      <c r="AG3" s="235">
        <v>29</v>
      </c>
      <c r="AH3" s="235">
        <v>30</v>
      </c>
      <c r="AI3" s="235">
        <v>31</v>
      </c>
      <c r="AJ3" s="1777"/>
      <c r="AL3" s="388"/>
      <c r="AM3" s="388"/>
      <c r="AN3" s="388"/>
      <c r="AO3" s="388"/>
    </row>
    <row r="4" spans="1:43" ht="18" customHeight="1">
      <c r="A4" s="1770"/>
      <c r="B4" s="1771"/>
      <c r="C4" s="1772"/>
      <c r="D4" s="234" t="s">
        <v>459</v>
      </c>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1778"/>
      <c r="AL4" s="389" t="s">
        <v>618</v>
      </c>
      <c r="AM4" s="388"/>
      <c r="AN4" s="388"/>
      <c r="AO4" s="388"/>
    </row>
    <row r="5" spans="1:43" ht="28.5" customHeight="1">
      <c r="A5" s="1749" t="s">
        <v>460</v>
      </c>
      <c r="B5" s="1750"/>
      <c r="C5" s="1755" t="s">
        <v>461</v>
      </c>
      <c r="D5" s="1756"/>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236"/>
      <c r="AL5" s="1746" t="s">
        <v>617</v>
      </c>
      <c r="AM5" s="1746"/>
      <c r="AN5" s="1746"/>
    </row>
    <row r="6" spans="1:43" ht="28.5" customHeight="1">
      <c r="A6" s="1751"/>
      <c r="B6" s="1752"/>
      <c r="C6" s="1757" t="s">
        <v>462</v>
      </c>
      <c r="D6" s="175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237"/>
      <c r="AL6" s="1746"/>
      <c r="AM6" s="1746"/>
      <c r="AN6" s="1746"/>
      <c r="AQ6" s="232" t="s">
        <v>614</v>
      </c>
    </row>
    <row r="7" spans="1:43" ht="28.5" customHeight="1">
      <c r="A7" s="1751"/>
      <c r="B7" s="1752"/>
      <c r="C7" s="1757" t="s">
        <v>463</v>
      </c>
      <c r="D7" s="1758"/>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238"/>
      <c r="AL7" s="1746"/>
      <c r="AM7" s="1746"/>
      <c r="AN7" s="1746"/>
    </row>
    <row r="8" spans="1:43" ht="28.5" customHeight="1">
      <c r="A8" s="1753"/>
      <c r="B8" s="1754"/>
      <c r="C8" s="1759" t="s">
        <v>120</v>
      </c>
      <c r="D8" s="1760"/>
      <c r="E8" s="239">
        <f>SUM(E5:E7)</f>
        <v>0</v>
      </c>
      <c r="F8" s="239">
        <f t="shared" ref="F8:AI8" si="0">SUM(F5:F7)</f>
        <v>0</v>
      </c>
      <c r="G8" s="239">
        <f t="shared" si="0"/>
        <v>0</v>
      </c>
      <c r="H8" s="239">
        <f t="shared" si="0"/>
        <v>0</v>
      </c>
      <c r="I8" s="239">
        <f t="shared" si="0"/>
        <v>0</v>
      </c>
      <c r="J8" s="239">
        <f t="shared" si="0"/>
        <v>0</v>
      </c>
      <c r="K8" s="239">
        <f t="shared" si="0"/>
        <v>0</v>
      </c>
      <c r="L8" s="239">
        <f t="shared" si="0"/>
        <v>0</v>
      </c>
      <c r="M8" s="239">
        <f t="shared" si="0"/>
        <v>0</v>
      </c>
      <c r="N8" s="239">
        <f t="shared" si="0"/>
        <v>0</v>
      </c>
      <c r="O8" s="239">
        <f t="shared" si="0"/>
        <v>0</v>
      </c>
      <c r="P8" s="239">
        <f t="shared" si="0"/>
        <v>0</v>
      </c>
      <c r="Q8" s="239">
        <f t="shared" si="0"/>
        <v>0</v>
      </c>
      <c r="R8" s="239">
        <f t="shared" si="0"/>
        <v>0</v>
      </c>
      <c r="S8" s="239">
        <f t="shared" si="0"/>
        <v>0</v>
      </c>
      <c r="T8" s="239">
        <f t="shared" si="0"/>
        <v>0</v>
      </c>
      <c r="U8" s="239">
        <f t="shared" si="0"/>
        <v>0</v>
      </c>
      <c r="V8" s="239">
        <f t="shared" si="0"/>
        <v>0</v>
      </c>
      <c r="W8" s="239">
        <f t="shared" si="0"/>
        <v>0</v>
      </c>
      <c r="X8" s="239">
        <f t="shared" si="0"/>
        <v>0</v>
      </c>
      <c r="Y8" s="239">
        <f t="shared" si="0"/>
        <v>0</v>
      </c>
      <c r="Z8" s="239">
        <f t="shared" si="0"/>
        <v>0</v>
      </c>
      <c r="AA8" s="239">
        <f t="shared" si="0"/>
        <v>0</v>
      </c>
      <c r="AB8" s="239">
        <f t="shared" si="0"/>
        <v>0</v>
      </c>
      <c r="AC8" s="239">
        <f t="shared" si="0"/>
        <v>0</v>
      </c>
      <c r="AD8" s="239">
        <f t="shared" si="0"/>
        <v>0</v>
      </c>
      <c r="AE8" s="239">
        <f t="shared" si="0"/>
        <v>0</v>
      </c>
      <c r="AF8" s="239">
        <f t="shared" si="0"/>
        <v>0</v>
      </c>
      <c r="AG8" s="239">
        <f t="shared" si="0"/>
        <v>0</v>
      </c>
      <c r="AH8" s="239">
        <f t="shared" si="0"/>
        <v>0</v>
      </c>
      <c r="AI8" s="239">
        <f t="shared" si="0"/>
        <v>0</v>
      </c>
      <c r="AJ8" s="240">
        <f>SUM(E8:AI8)</f>
        <v>0</v>
      </c>
    </row>
    <row r="9" spans="1:43" ht="28.5" customHeight="1">
      <c r="A9" s="1749" t="s">
        <v>464</v>
      </c>
      <c r="B9" s="1750"/>
      <c r="C9" s="1755" t="s">
        <v>461</v>
      </c>
      <c r="D9" s="1756"/>
      <c r="E9" s="241">
        <f t="shared" ref="E9:AI9" si="1">E5*1</f>
        <v>0</v>
      </c>
      <c r="F9" s="241">
        <f t="shared" si="1"/>
        <v>0</v>
      </c>
      <c r="G9" s="241">
        <f t="shared" si="1"/>
        <v>0</v>
      </c>
      <c r="H9" s="241">
        <f t="shared" si="1"/>
        <v>0</v>
      </c>
      <c r="I9" s="241">
        <f t="shared" si="1"/>
        <v>0</v>
      </c>
      <c r="J9" s="241">
        <f t="shared" si="1"/>
        <v>0</v>
      </c>
      <c r="K9" s="241">
        <f t="shared" si="1"/>
        <v>0</v>
      </c>
      <c r="L9" s="241">
        <f t="shared" si="1"/>
        <v>0</v>
      </c>
      <c r="M9" s="241">
        <f t="shared" si="1"/>
        <v>0</v>
      </c>
      <c r="N9" s="241">
        <f t="shared" si="1"/>
        <v>0</v>
      </c>
      <c r="O9" s="241">
        <f t="shared" si="1"/>
        <v>0</v>
      </c>
      <c r="P9" s="241">
        <f t="shared" si="1"/>
        <v>0</v>
      </c>
      <c r="Q9" s="241">
        <f t="shared" si="1"/>
        <v>0</v>
      </c>
      <c r="R9" s="241">
        <f t="shared" si="1"/>
        <v>0</v>
      </c>
      <c r="S9" s="241">
        <f t="shared" si="1"/>
        <v>0</v>
      </c>
      <c r="T9" s="241">
        <f t="shared" si="1"/>
        <v>0</v>
      </c>
      <c r="U9" s="241">
        <f t="shared" si="1"/>
        <v>0</v>
      </c>
      <c r="V9" s="241">
        <f t="shared" si="1"/>
        <v>0</v>
      </c>
      <c r="W9" s="241">
        <f t="shared" si="1"/>
        <v>0</v>
      </c>
      <c r="X9" s="241">
        <f t="shared" si="1"/>
        <v>0</v>
      </c>
      <c r="Y9" s="241">
        <f t="shared" si="1"/>
        <v>0</v>
      </c>
      <c r="Z9" s="241">
        <f t="shared" si="1"/>
        <v>0</v>
      </c>
      <c r="AA9" s="241">
        <f t="shared" si="1"/>
        <v>0</v>
      </c>
      <c r="AB9" s="241">
        <f t="shared" si="1"/>
        <v>0</v>
      </c>
      <c r="AC9" s="241">
        <f t="shared" si="1"/>
        <v>0</v>
      </c>
      <c r="AD9" s="241">
        <f t="shared" si="1"/>
        <v>0</v>
      </c>
      <c r="AE9" s="241">
        <f t="shared" si="1"/>
        <v>0</v>
      </c>
      <c r="AF9" s="241">
        <f t="shared" si="1"/>
        <v>0</v>
      </c>
      <c r="AG9" s="241">
        <f t="shared" si="1"/>
        <v>0</v>
      </c>
      <c r="AH9" s="241">
        <f t="shared" si="1"/>
        <v>0</v>
      </c>
      <c r="AI9" s="241">
        <f t="shared" si="1"/>
        <v>0</v>
      </c>
      <c r="AJ9" s="242"/>
    </row>
    <row r="10" spans="1:43" ht="28.5" customHeight="1">
      <c r="A10" s="1751"/>
      <c r="B10" s="1752"/>
      <c r="C10" s="1757" t="s">
        <v>462</v>
      </c>
      <c r="D10" s="1758"/>
      <c r="E10" s="243">
        <f t="shared" ref="E10:AI10" si="2">E6*0.5</f>
        <v>0</v>
      </c>
      <c r="F10" s="243">
        <f t="shared" si="2"/>
        <v>0</v>
      </c>
      <c r="G10" s="243">
        <f t="shared" si="2"/>
        <v>0</v>
      </c>
      <c r="H10" s="243">
        <f t="shared" si="2"/>
        <v>0</v>
      </c>
      <c r="I10" s="243">
        <f t="shared" si="2"/>
        <v>0</v>
      </c>
      <c r="J10" s="243">
        <f t="shared" si="2"/>
        <v>0</v>
      </c>
      <c r="K10" s="243">
        <f t="shared" si="2"/>
        <v>0</v>
      </c>
      <c r="L10" s="243">
        <f t="shared" si="2"/>
        <v>0</v>
      </c>
      <c r="M10" s="243">
        <f t="shared" si="2"/>
        <v>0</v>
      </c>
      <c r="N10" s="243">
        <f t="shared" si="2"/>
        <v>0</v>
      </c>
      <c r="O10" s="243">
        <f t="shared" si="2"/>
        <v>0</v>
      </c>
      <c r="P10" s="243">
        <f t="shared" si="2"/>
        <v>0</v>
      </c>
      <c r="Q10" s="243">
        <f t="shared" si="2"/>
        <v>0</v>
      </c>
      <c r="R10" s="243">
        <f t="shared" si="2"/>
        <v>0</v>
      </c>
      <c r="S10" s="243">
        <f t="shared" si="2"/>
        <v>0</v>
      </c>
      <c r="T10" s="243">
        <f t="shared" si="2"/>
        <v>0</v>
      </c>
      <c r="U10" s="243">
        <f t="shared" si="2"/>
        <v>0</v>
      </c>
      <c r="V10" s="243">
        <f t="shared" si="2"/>
        <v>0</v>
      </c>
      <c r="W10" s="243">
        <f t="shared" si="2"/>
        <v>0</v>
      </c>
      <c r="X10" s="243">
        <f t="shared" si="2"/>
        <v>0</v>
      </c>
      <c r="Y10" s="243">
        <f t="shared" si="2"/>
        <v>0</v>
      </c>
      <c r="Z10" s="243">
        <f t="shared" si="2"/>
        <v>0</v>
      </c>
      <c r="AA10" s="243">
        <f t="shared" si="2"/>
        <v>0</v>
      </c>
      <c r="AB10" s="243">
        <f t="shared" si="2"/>
        <v>0</v>
      </c>
      <c r="AC10" s="243">
        <f t="shared" si="2"/>
        <v>0</v>
      </c>
      <c r="AD10" s="243">
        <f t="shared" si="2"/>
        <v>0</v>
      </c>
      <c r="AE10" s="243">
        <f t="shared" si="2"/>
        <v>0</v>
      </c>
      <c r="AF10" s="243">
        <f t="shared" si="2"/>
        <v>0</v>
      </c>
      <c r="AG10" s="243">
        <f t="shared" si="2"/>
        <v>0</v>
      </c>
      <c r="AH10" s="243">
        <f t="shared" si="2"/>
        <v>0</v>
      </c>
      <c r="AI10" s="243">
        <f t="shared" si="2"/>
        <v>0</v>
      </c>
      <c r="AJ10" s="244"/>
    </row>
    <row r="11" spans="1:43" ht="28.5" customHeight="1">
      <c r="A11" s="1751"/>
      <c r="B11" s="1752"/>
      <c r="C11" s="1757" t="s">
        <v>463</v>
      </c>
      <c r="D11" s="1758"/>
      <c r="E11" s="243">
        <f t="shared" ref="E11:AI11" si="3">E7*0.33</f>
        <v>0</v>
      </c>
      <c r="F11" s="243">
        <f t="shared" si="3"/>
        <v>0</v>
      </c>
      <c r="G11" s="243">
        <f t="shared" si="3"/>
        <v>0</v>
      </c>
      <c r="H11" s="243">
        <f t="shared" si="3"/>
        <v>0</v>
      </c>
      <c r="I11" s="243">
        <f t="shared" si="3"/>
        <v>0</v>
      </c>
      <c r="J11" s="243">
        <f t="shared" si="3"/>
        <v>0</v>
      </c>
      <c r="K11" s="243">
        <f t="shared" si="3"/>
        <v>0</v>
      </c>
      <c r="L11" s="243">
        <f t="shared" si="3"/>
        <v>0</v>
      </c>
      <c r="M11" s="243">
        <f t="shared" si="3"/>
        <v>0</v>
      </c>
      <c r="N11" s="243">
        <f t="shared" si="3"/>
        <v>0</v>
      </c>
      <c r="O11" s="243">
        <f t="shared" si="3"/>
        <v>0</v>
      </c>
      <c r="P11" s="243">
        <f t="shared" si="3"/>
        <v>0</v>
      </c>
      <c r="Q11" s="243">
        <f t="shared" si="3"/>
        <v>0</v>
      </c>
      <c r="R11" s="243">
        <f t="shared" si="3"/>
        <v>0</v>
      </c>
      <c r="S11" s="243">
        <f t="shared" si="3"/>
        <v>0</v>
      </c>
      <c r="T11" s="243">
        <f t="shared" si="3"/>
        <v>0</v>
      </c>
      <c r="U11" s="243">
        <f t="shared" si="3"/>
        <v>0</v>
      </c>
      <c r="V11" s="243">
        <f t="shared" si="3"/>
        <v>0</v>
      </c>
      <c r="W11" s="243">
        <f t="shared" si="3"/>
        <v>0</v>
      </c>
      <c r="X11" s="243">
        <f t="shared" si="3"/>
        <v>0</v>
      </c>
      <c r="Y11" s="243">
        <f t="shared" si="3"/>
        <v>0</v>
      </c>
      <c r="Z11" s="243">
        <f t="shared" si="3"/>
        <v>0</v>
      </c>
      <c r="AA11" s="243">
        <f t="shared" si="3"/>
        <v>0</v>
      </c>
      <c r="AB11" s="243">
        <f t="shared" si="3"/>
        <v>0</v>
      </c>
      <c r="AC11" s="243">
        <f t="shared" si="3"/>
        <v>0</v>
      </c>
      <c r="AD11" s="243">
        <f t="shared" si="3"/>
        <v>0</v>
      </c>
      <c r="AE11" s="243">
        <f t="shared" si="3"/>
        <v>0</v>
      </c>
      <c r="AF11" s="243">
        <f t="shared" si="3"/>
        <v>0</v>
      </c>
      <c r="AG11" s="243">
        <f t="shared" si="3"/>
        <v>0</v>
      </c>
      <c r="AH11" s="243">
        <f t="shared" si="3"/>
        <v>0</v>
      </c>
      <c r="AI11" s="243">
        <f t="shared" si="3"/>
        <v>0</v>
      </c>
      <c r="AJ11" s="245"/>
    </row>
    <row r="12" spans="1:43" ht="28.5" customHeight="1">
      <c r="A12" s="1753"/>
      <c r="B12" s="1754"/>
      <c r="C12" s="1759" t="s">
        <v>120</v>
      </c>
      <c r="D12" s="1760"/>
      <c r="E12" s="239">
        <f>SUM(E9:E11)</f>
        <v>0</v>
      </c>
      <c r="F12" s="239">
        <f t="shared" ref="F12:AI12" si="4">SUM(F9:F11)</f>
        <v>0</v>
      </c>
      <c r="G12" s="239">
        <f t="shared" si="4"/>
        <v>0</v>
      </c>
      <c r="H12" s="239">
        <f t="shared" si="4"/>
        <v>0</v>
      </c>
      <c r="I12" s="239">
        <f t="shared" si="4"/>
        <v>0</v>
      </c>
      <c r="J12" s="239">
        <f t="shared" si="4"/>
        <v>0</v>
      </c>
      <c r="K12" s="239">
        <f t="shared" si="4"/>
        <v>0</v>
      </c>
      <c r="L12" s="239">
        <f t="shared" si="4"/>
        <v>0</v>
      </c>
      <c r="M12" s="239">
        <f t="shared" si="4"/>
        <v>0</v>
      </c>
      <c r="N12" s="239">
        <f t="shared" si="4"/>
        <v>0</v>
      </c>
      <c r="O12" s="239">
        <f t="shared" si="4"/>
        <v>0</v>
      </c>
      <c r="P12" s="239">
        <f t="shared" si="4"/>
        <v>0</v>
      </c>
      <c r="Q12" s="239">
        <f t="shared" si="4"/>
        <v>0</v>
      </c>
      <c r="R12" s="239">
        <f t="shared" si="4"/>
        <v>0</v>
      </c>
      <c r="S12" s="239">
        <f t="shared" si="4"/>
        <v>0</v>
      </c>
      <c r="T12" s="239">
        <f t="shared" si="4"/>
        <v>0</v>
      </c>
      <c r="U12" s="239">
        <f t="shared" si="4"/>
        <v>0</v>
      </c>
      <c r="V12" s="239">
        <f t="shared" si="4"/>
        <v>0</v>
      </c>
      <c r="W12" s="239">
        <f t="shared" si="4"/>
        <v>0</v>
      </c>
      <c r="X12" s="239">
        <f t="shared" si="4"/>
        <v>0</v>
      </c>
      <c r="Y12" s="239">
        <f t="shared" si="4"/>
        <v>0</v>
      </c>
      <c r="Z12" s="239">
        <f t="shared" si="4"/>
        <v>0</v>
      </c>
      <c r="AA12" s="239">
        <f t="shared" si="4"/>
        <v>0</v>
      </c>
      <c r="AB12" s="239">
        <f t="shared" si="4"/>
        <v>0</v>
      </c>
      <c r="AC12" s="239">
        <f t="shared" si="4"/>
        <v>0</v>
      </c>
      <c r="AD12" s="239">
        <f t="shared" si="4"/>
        <v>0</v>
      </c>
      <c r="AE12" s="239">
        <f t="shared" si="4"/>
        <v>0</v>
      </c>
      <c r="AF12" s="239">
        <f t="shared" si="4"/>
        <v>0</v>
      </c>
      <c r="AG12" s="239">
        <f t="shared" si="4"/>
        <v>0</v>
      </c>
      <c r="AH12" s="239">
        <f t="shared" si="4"/>
        <v>0</v>
      </c>
      <c r="AI12" s="239">
        <f t="shared" si="4"/>
        <v>0</v>
      </c>
      <c r="AJ12" s="246">
        <f>SUM(E12:AI12)</f>
        <v>0</v>
      </c>
    </row>
    <row r="13" spans="1:43" ht="28.5" customHeight="1">
      <c r="A13" s="1761" t="s">
        <v>465</v>
      </c>
      <c r="B13" s="1762"/>
      <c r="C13" s="1762"/>
      <c r="D13" s="1763"/>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1"/>
      <c r="AJ13" s="370"/>
    </row>
    <row r="15" spans="1:43" ht="19.5" customHeight="1">
      <c r="A15" s="1747" t="s">
        <v>466</v>
      </c>
      <c r="B15" s="1747"/>
      <c r="C15" s="1747"/>
      <c r="D15" s="1747"/>
      <c r="E15" s="1747"/>
      <c r="F15" s="1747"/>
      <c r="G15" s="1747"/>
      <c r="H15" s="1747"/>
      <c r="I15" s="1785">
        <f>COUNTIF(E8:AI8,"&gt;0")</f>
        <v>0</v>
      </c>
      <c r="J15" s="1785"/>
      <c r="K15" s="1785"/>
      <c r="L15" s="232" t="s">
        <v>92</v>
      </c>
      <c r="O15" s="1747" t="s">
        <v>467</v>
      </c>
      <c r="P15" s="1747"/>
      <c r="Q15" s="1747"/>
      <c r="R15" s="1747"/>
      <c r="S15" s="1747"/>
      <c r="T15" s="1747"/>
      <c r="U15" s="1747"/>
      <c r="V15" s="1747"/>
      <c r="W15" s="1747"/>
      <c r="X15" s="1747"/>
      <c r="Y15" s="1747"/>
      <c r="Z15" s="1785" t="e">
        <f>AJ8/I15</f>
        <v>#DIV/0!</v>
      </c>
      <c r="AA15" s="1785"/>
      <c r="AB15" s="1785"/>
      <c r="AC15" s="232" t="s">
        <v>34</v>
      </c>
    </row>
    <row r="17" spans="1:37" ht="21.75" customHeight="1">
      <c r="B17" s="232" t="s">
        <v>468</v>
      </c>
      <c r="C17" s="232" t="s">
        <v>584</v>
      </c>
    </row>
    <row r="18" spans="1:37" ht="21.75" customHeight="1">
      <c r="C18" s="232" t="s">
        <v>469</v>
      </c>
    </row>
    <row r="19" spans="1:37" ht="21.75" customHeight="1">
      <c r="C19" s="1780" t="s">
        <v>616</v>
      </c>
      <c r="D19" s="1780"/>
      <c r="E19" s="1780"/>
      <c r="F19" s="1780"/>
      <c r="G19" s="1780"/>
      <c r="H19" s="1780"/>
      <c r="I19" s="1780"/>
      <c r="J19" s="1780"/>
      <c r="K19" s="1780"/>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c r="AH19" s="1780"/>
      <c r="AI19" s="1780"/>
      <c r="AJ19" s="1780"/>
      <c r="AK19" s="1780"/>
    </row>
    <row r="20" spans="1:37" ht="21.75" customHeight="1">
      <c r="A20" s="384"/>
      <c r="C20" s="384"/>
      <c r="D20" s="384"/>
      <c r="E20" s="384"/>
      <c r="F20" s="384"/>
      <c r="G20" s="384"/>
      <c r="H20" s="384"/>
      <c r="I20" s="384"/>
      <c r="J20" s="231"/>
      <c r="K20" s="231"/>
    </row>
    <row r="21" spans="1:37" ht="36" customHeight="1">
      <c r="A21" s="1779" t="s">
        <v>458</v>
      </c>
      <c r="B21" s="1779"/>
      <c r="C21" s="1779"/>
      <c r="D21" s="1779"/>
      <c r="E21" s="1779"/>
      <c r="F21" s="1779"/>
      <c r="G21" s="1779"/>
      <c r="H21" s="1779"/>
      <c r="I21" s="1779"/>
      <c r="J21" s="1779"/>
      <c r="K21" s="1779"/>
      <c r="L21" s="1779"/>
      <c r="M21" s="1779"/>
      <c r="N21" s="1779"/>
      <c r="O21" s="1779"/>
      <c r="P21" s="1779"/>
      <c r="Q21" s="1779"/>
      <c r="R21" s="1779"/>
      <c r="S21" s="1779"/>
      <c r="T21" s="1779"/>
      <c r="U21" s="1779"/>
      <c r="V21" s="1779"/>
      <c r="W21" s="1779"/>
      <c r="X21" s="1779"/>
      <c r="Y21" s="1779"/>
      <c r="Z21" s="1779"/>
      <c r="AA21" s="1779"/>
      <c r="AB21" s="1779"/>
      <c r="AC21" s="1779"/>
      <c r="AD21" s="1779"/>
      <c r="AE21" s="1779"/>
      <c r="AF21" s="1779"/>
      <c r="AG21" s="1779"/>
      <c r="AH21" s="1779"/>
      <c r="AI21" s="1779"/>
      <c r="AJ21" s="1779"/>
    </row>
    <row r="22" spans="1:37" ht="19.5" customHeight="1">
      <c r="A22" s="384"/>
      <c r="B22" s="384"/>
      <c r="C22" s="384"/>
      <c r="D22" s="384"/>
      <c r="E22" s="384"/>
      <c r="F22" s="384"/>
      <c r="G22" s="384"/>
      <c r="H22" s="384"/>
      <c r="I22" s="384"/>
      <c r="J22" s="384"/>
      <c r="K22" s="384"/>
    </row>
    <row r="23" spans="1:37" ht="18" customHeight="1">
      <c r="A23" s="1764"/>
      <c r="B23" s="1765"/>
      <c r="C23" s="1766"/>
      <c r="D23" s="1773" t="s">
        <v>449</v>
      </c>
      <c r="E23" s="1774"/>
      <c r="F23" s="1774"/>
      <c r="G23" s="1774"/>
      <c r="H23" s="1774"/>
      <c r="I23" s="1774"/>
      <c r="J23" s="1774"/>
      <c r="K23" s="1774"/>
      <c r="L23" s="1774"/>
      <c r="M23" s="1774"/>
      <c r="N23" s="1774"/>
      <c r="O23" s="1774"/>
      <c r="P23" s="1774"/>
      <c r="Q23" s="1774"/>
      <c r="R23" s="1774"/>
      <c r="S23" s="1774"/>
      <c r="T23" s="1774"/>
      <c r="U23" s="1774"/>
      <c r="V23" s="1774"/>
      <c r="W23" s="1774"/>
      <c r="X23" s="1774"/>
      <c r="Y23" s="1774"/>
      <c r="Z23" s="1774"/>
      <c r="AA23" s="1774"/>
      <c r="AB23" s="1774"/>
      <c r="AC23" s="1774"/>
      <c r="AD23" s="1774"/>
      <c r="AE23" s="1774"/>
      <c r="AF23" s="1774"/>
      <c r="AG23" s="1774"/>
      <c r="AH23" s="1774"/>
      <c r="AI23" s="1775"/>
      <c r="AJ23" s="1776" t="s">
        <v>120</v>
      </c>
    </row>
    <row r="24" spans="1:37" ht="18" customHeight="1">
      <c r="A24" s="1767"/>
      <c r="B24" s="1768"/>
      <c r="C24" s="1769"/>
      <c r="D24" s="234" t="s">
        <v>92</v>
      </c>
      <c r="E24" s="235">
        <v>1</v>
      </c>
      <c r="F24" s="235">
        <v>2</v>
      </c>
      <c r="G24" s="235">
        <v>3</v>
      </c>
      <c r="H24" s="235">
        <v>4</v>
      </c>
      <c r="I24" s="235">
        <v>5</v>
      </c>
      <c r="J24" s="235">
        <v>6</v>
      </c>
      <c r="K24" s="235">
        <v>7</v>
      </c>
      <c r="L24" s="235">
        <v>8</v>
      </c>
      <c r="M24" s="235">
        <v>9</v>
      </c>
      <c r="N24" s="235">
        <v>10</v>
      </c>
      <c r="O24" s="235">
        <v>11</v>
      </c>
      <c r="P24" s="235">
        <v>12</v>
      </c>
      <c r="Q24" s="235">
        <v>13</v>
      </c>
      <c r="R24" s="235">
        <v>14</v>
      </c>
      <c r="S24" s="235">
        <v>15</v>
      </c>
      <c r="T24" s="235">
        <v>16</v>
      </c>
      <c r="U24" s="235">
        <v>17</v>
      </c>
      <c r="V24" s="235">
        <v>18</v>
      </c>
      <c r="W24" s="235">
        <v>19</v>
      </c>
      <c r="X24" s="235">
        <v>20</v>
      </c>
      <c r="Y24" s="235">
        <v>21</v>
      </c>
      <c r="Z24" s="235">
        <v>22</v>
      </c>
      <c r="AA24" s="235">
        <v>23</v>
      </c>
      <c r="AB24" s="235">
        <v>24</v>
      </c>
      <c r="AC24" s="235">
        <v>25</v>
      </c>
      <c r="AD24" s="235">
        <v>26</v>
      </c>
      <c r="AE24" s="235">
        <v>27</v>
      </c>
      <c r="AF24" s="235">
        <v>28</v>
      </c>
      <c r="AG24" s="235">
        <v>29</v>
      </c>
      <c r="AH24" s="235">
        <v>30</v>
      </c>
      <c r="AI24" s="235">
        <v>31</v>
      </c>
      <c r="AJ24" s="1777"/>
    </row>
    <row r="25" spans="1:37" ht="18" customHeight="1">
      <c r="A25" s="1770"/>
      <c r="B25" s="1771"/>
      <c r="C25" s="1772"/>
      <c r="D25" s="234" t="s">
        <v>459</v>
      </c>
      <c r="E25" s="383" t="s">
        <v>86</v>
      </c>
      <c r="F25" s="383" t="s">
        <v>87</v>
      </c>
      <c r="G25" s="383" t="s">
        <v>88</v>
      </c>
      <c r="H25" s="383" t="s">
        <v>89</v>
      </c>
      <c r="I25" s="383" t="s">
        <v>109</v>
      </c>
      <c r="J25" s="383" t="s">
        <v>110</v>
      </c>
      <c r="K25" s="383" t="s">
        <v>111</v>
      </c>
      <c r="L25" s="383" t="s">
        <v>112</v>
      </c>
      <c r="M25" s="383" t="s">
        <v>113</v>
      </c>
      <c r="N25" s="383" t="s">
        <v>114</v>
      </c>
      <c r="O25" s="383" t="s">
        <v>108</v>
      </c>
      <c r="P25" s="383" t="s">
        <v>109</v>
      </c>
      <c r="Q25" s="383" t="s">
        <v>110</v>
      </c>
      <c r="R25" s="383" t="s">
        <v>111</v>
      </c>
      <c r="S25" s="383" t="s">
        <v>112</v>
      </c>
      <c r="T25" s="383" t="s">
        <v>113</v>
      </c>
      <c r="U25" s="383" t="s">
        <v>114</v>
      </c>
      <c r="V25" s="383" t="s">
        <v>108</v>
      </c>
      <c r="W25" s="383" t="s">
        <v>109</v>
      </c>
      <c r="X25" s="383" t="s">
        <v>110</v>
      </c>
      <c r="Y25" s="383" t="s">
        <v>111</v>
      </c>
      <c r="Z25" s="383" t="s">
        <v>112</v>
      </c>
      <c r="AA25" s="383" t="s">
        <v>113</v>
      </c>
      <c r="AB25" s="383" t="s">
        <v>114</v>
      </c>
      <c r="AC25" s="383" t="s">
        <v>108</v>
      </c>
      <c r="AD25" s="383" t="s">
        <v>109</v>
      </c>
      <c r="AE25" s="383" t="s">
        <v>110</v>
      </c>
      <c r="AF25" s="383" t="s">
        <v>111</v>
      </c>
      <c r="AG25" s="383" t="s">
        <v>112</v>
      </c>
      <c r="AH25" s="383" t="s">
        <v>113</v>
      </c>
      <c r="AI25" s="383" t="s">
        <v>114</v>
      </c>
      <c r="AJ25" s="1778"/>
    </row>
    <row r="26" spans="1:37" ht="45" customHeight="1">
      <c r="A26" s="1749" t="s">
        <v>460</v>
      </c>
      <c r="B26" s="1750"/>
      <c r="C26" s="1755" t="s">
        <v>461</v>
      </c>
      <c r="D26" s="1756"/>
      <c r="E26" s="249">
        <v>1</v>
      </c>
      <c r="F26" s="249"/>
      <c r="G26" s="249">
        <v>1</v>
      </c>
      <c r="H26" s="249"/>
      <c r="I26" s="249">
        <v>1</v>
      </c>
      <c r="J26" s="249"/>
      <c r="K26" s="249"/>
      <c r="L26" s="249">
        <v>1</v>
      </c>
      <c r="M26" s="249"/>
      <c r="N26" s="249">
        <v>1</v>
      </c>
      <c r="O26" s="249"/>
      <c r="P26" s="249">
        <v>1</v>
      </c>
      <c r="Q26" s="249"/>
      <c r="R26" s="249"/>
      <c r="S26" s="249">
        <v>1</v>
      </c>
      <c r="T26" s="249"/>
      <c r="U26" s="249">
        <v>1</v>
      </c>
      <c r="V26" s="249"/>
      <c r="W26" s="249">
        <v>1</v>
      </c>
      <c r="X26" s="249"/>
      <c r="Y26" s="249"/>
      <c r="Z26" s="249">
        <v>1</v>
      </c>
      <c r="AA26" s="249"/>
      <c r="AB26" s="249">
        <v>1</v>
      </c>
      <c r="AC26" s="249"/>
      <c r="AD26" s="249">
        <v>1</v>
      </c>
      <c r="AE26" s="249"/>
      <c r="AF26" s="249"/>
      <c r="AG26" s="249">
        <v>1</v>
      </c>
      <c r="AH26" s="249"/>
      <c r="AI26" s="249">
        <v>1</v>
      </c>
      <c r="AJ26" s="236"/>
    </row>
    <row r="27" spans="1:37" ht="33" customHeight="1">
      <c r="A27" s="1751"/>
      <c r="B27" s="1752"/>
      <c r="C27" s="1757" t="s">
        <v>462</v>
      </c>
      <c r="D27" s="1758"/>
      <c r="E27" s="250"/>
      <c r="F27" s="250">
        <v>1</v>
      </c>
      <c r="G27" s="250"/>
      <c r="H27" s="250">
        <v>1</v>
      </c>
      <c r="I27" s="250">
        <v>1</v>
      </c>
      <c r="J27" s="250"/>
      <c r="K27" s="250"/>
      <c r="L27" s="250"/>
      <c r="M27" s="250">
        <v>1</v>
      </c>
      <c r="N27" s="250"/>
      <c r="O27" s="250">
        <v>1</v>
      </c>
      <c r="P27" s="250">
        <v>1</v>
      </c>
      <c r="Q27" s="250"/>
      <c r="R27" s="250"/>
      <c r="S27" s="250"/>
      <c r="T27" s="250">
        <v>1</v>
      </c>
      <c r="U27" s="250"/>
      <c r="V27" s="250">
        <v>1</v>
      </c>
      <c r="W27" s="250">
        <v>1</v>
      </c>
      <c r="X27" s="250"/>
      <c r="Y27" s="250"/>
      <c r="Z27" s="250"/>
      <c r="AA27" s="250">
        <v>1</v>
      </c>
      <c r="AB27" s="250"/>
      <c r="AC27" s="250">
        <v>1</v>
      </c>
      <c r="AD27" s="250">
        <v>1</v>
      </c>
      <c r="AE27" s="250"/>
      <c r="AF27" s="250"/>
      <c r="AG27" s="250"/>
      <c r="AH27" s="250">
        <v>1</v>
      </c>
      <c r="AI27" s="250"/>
      <c r="AJ27" s="237"/>
    </row>
    <row r="28" spans="1:37" ht="33" customHeight="1">
      <c r="A28" s="1751"/>
      <c r="B28" s="1752"/>
      <c r="C28" s="1757" t="s">
        <v>463</v>
      </c>
      <c r="D28" s="1758"/>
      <c r="E28" s="251"/>
      <c r="F28" s="251">
        <v>2</v>
      </c>
      <c r="G28" s="251"/>
      <c r="H28" s="251">
        <v>2</v>
      </c>
      <c r="I28" s="251">
        <v>1</v>
      </c>
      <c r="J28" s="251"/>
      <c r="K28" s="251"/>
      <c r="L28" s="251"/>
      <c r="M28" s="251">
        <v>2</v>
      </c>
      <c r="N28" s="251"/>
      <c r="O28" s="251">
        <v>2</v>
      </c>
      <c r="P28" s="251">
        <v>1</v>
      </c>
      <c r="Q28" s="251"/>
      <c r="R28" s="251"/>
      <c r="S28" s="251"/>
      <c r="T28" s="251">
        <v>2</v>
      </c>
      <c r="U28" s="251"/>
      <c r="V28" s="251">
        <v>2</v>
      </c>
      <c r="W28" s="251">
        <v>1</v>
      </c>
      <c r="X28" s="251"/>
      <c r="Y28" s="251"/>
      <c r="Z28" s="251"/>
      <c r="AA28" s="251">
        <v>2</v>
      </c>
      <c r="AB28" s="251"/>
      <c r="AC28" s="251">
        <v>2</v>
      </c>
      <c r="AD28" s="251">
        <v>1</v>
      </c>
      <c r="AE28" s="251"/>
      <c r="AF28" s="251"/>
      <c r="AG28" s="251"/>
      <c r="AH28" s="251">
        <v>2</v>
      </c>
      <c r="AI28" s="251"/>
      <c r="AJ28" s="238"/>
    </row>
    <row r="29" spans="1:37" ht="33" customHeight="1">
      <c r="A29" s="1753"/>
      <c r="B29" s="1754"/>
      <c r="C29" s="1759" t="s">
        <v>120</v>
      </c>
      <c r="D29" s="1760"/>
      <c r="E29" s="252">
        <f t="shared" ref="E29:AI29" si="5">SUM(E26:E28)</f>
        <v>1</v>
      </c>
      <c r="F29" s="252">
        <f t="shared" si="5"/>
        <v>3</v>
      </c>
      <c r="G29" s="252">
        <f t="shared" si="5"/>
        <v>1</v>
      </c>
      <c r="H29" s="252">
        <f t="shared" si="5"/>
        <v>3</v>
      </c>
      <c r="I29" s="252">
        <f t="shared" si="5"/>
        <v>3</v>
      </c>
      <c r="J29" s="252">
        <f t="shared" si="5"/>
        <v>0</v>
      </c>
      <c r="K29" s="252">
        <f t="shared" si="5"/>
        <v>0</v>
      </c>
      <c r="L29" s="252">
        <f t="shared" si="5"/>
        <v>1</v>
      </c>
      <c r="M29" s="252">
        <f t="shared" si="5"/>
        <v>3</v>
      </c>
      <c r="N29" s="252">
        <f t="shared" si="5"/>
        <v>1</v>
      </c>
      <c r="O29" s="252">
        <f t="shared" si="5"/>
        <v>3</v>
      </c>
      <c r="P29" s="252">
        <f t="shared" si="5"/>
        <v>3</v>
      </c>
      <c r="Q29" s="252">
        <f t="shared" si="5"/>
        <v>0</v>
      </c>
      <c r="R29" s="252">
        <f t="shared" si="5"/>
        <v>0</v>
      </c>
      <c r="S29" s="252">
        <f t="shared" si="5"/>
        <v>1</v>
      </c>
      <c r="T29" s="252">
        <f t="shared" si="5"/>
        <v>3</v>
      </c>
      <c r="U29" s="252">
        <f t="shared" si="5"/>
        <v>1</v>
      </c>
      <c r="V29" s="252">
        <f t="shared" si="5"/>
        <v>3</v>
      </c>
      <c r="W29" s="252">
        <f t="shared" si="5"/>
        <v>3</v>
      </c>
      <c r="X29" s="252">
        <f t="shared" si="5"/>
        <v>0</v>
      </c>
      <c r="Y29" s="252">
        <f t="shared" si="5"/>
        <v>0</v>
      </c>
      <c r="Z29" s="252">
        <f t="shared" si="5"/>
        <v>1</v>
      </c>
      <c r="AA29" s="252">
        <f t="shared" si="5"/>
        <v>3</v>
      </c>
      <c r="AB29" s="252">
        <f t="shared" si="5"/>
        <v>1</v>
      </c>
      <c r="AC29" s="252">
        <f t="shared" si="5"/>
        <v>3</v>
      </c>
      <c r="AD29" s="252">
        <f t="shared" si="5"/>
        <v>3</v>
      </c>
      <c r="AE29" s="252">
        <f t="shared" si="5"/>
        <v>0</v>
      </c>
      <c r="AF29" s="252">
        <f t="shared" si="5"/>
        <v>0</v>
      </c>
      <c r="AG29" s="252">
        <f t="shared" si="5"/>
        <v>1</v>
      </c>
      <c r="AH29" s="252">
        <f t="shared" si="5"/>
        <v>3</v>
      </c>
      <c r="AI29" s="252">
        <f t="shared" si="5"/>
        <v>1</v>
      </c>
      <c r="AJ29" s="253">
        <f>SUM(E29:AI29)</f>
        <v>49</v>
      </c>
    </row>
    <row r="30" spans="1:37" ht="33" customHeight="1">
      <c r="A30" s="1749" t="s">
        <v>464</v>
      </c>
      <c r="B30" s="1750"/>
      <c r="C30" s="1755" t="s">
        <v>461</v>
      </c>
      <c r="D30" s="1756"/>
      <c r="E30" s="249">
        <f t="shared" ref="E30:AI30" si="6">E26*1</f>
        <v>1</v>
      </c>
      <c r="F30" s="249">
        <f t="shared" si="6"/>
        <v>0</v>
      </c>
      <c r="G30" s="249">
        <f t="shared" si="6"/>
        <v>1</v>
      </c>
      <c r="H30" s="249">
        <f t="shared" si="6"/>
        <v>0</v>
      </c>
      <c r="I30" s="249">
        <f t="shared" si="6"/>
        <v>1</v>
      </c>
      <c r="J30" s="249">
        <f t="shared" si="6"/>
        <v>0</v>
      </c>
      <c r="K30" s="249">
        <f t="shared" si="6"/>
        <v>0</v>
      </c>
      <c r="L30" s="249">
        <f t="shared" si="6"/>
        <v>1</v>
      </c>
      <c r="M30" s="249">
        <f t="shared" si="6"/>
        <v>0</v>
      </c>
      <c r="N30" s="249">
        <f t="shared" si="6"/>
        <v>1</v>
      </c>
      <c r="O30" s="249">
        <f t="shared" si="6"/>
        <v>0</v>
      </c>
      <c r="P30" s="249">
        <f t="shared" si="6"/>
        <v>1</v>
      </c>
      <c r="Q30" s="249">
        <f t="shared" si="6"/>
        <v>0</v>
      </c>
      <c r="R30" s="249">
        <f t="shared" si="6"/>
        <v>0</v>
      </c>
      <c r="S30" s="249">
        <f t="shared" si="6"/>
        <v>1</v>
      </c>
      <c r="T30" s="249">
        <f t="shared" si="6"/>
        <v>0</v>
      </c>
      <c r="U30" s="249">
        <f t="shared" si="6"/>
        <v>1</v>
      </c>
      <c r="V30" s="249">
        <f t="shared" si="6"/>
        <v>0</v>
      </c>
      <c r="W30" s="249">
        <f t="shared" si="6"/>
        <v>1</v>
      </c>
      <c r="X30" s="249">
        <f t="shared" si="6"/>
        <v>0</v>
      </c>
      <c r="Y30" s="249">
        <f t="shared" si="6"/>
        <v>0</v>
      </c>
      <c r="Z30" s="249">
        <f t="shared" si="6"/>
        <v>1</v>
      </c>
      <c r="AA30" s="249">
        <f t="shared" si="6"/>
        <v>0</v>
      </c>
      <c r="AB30" s="249">
        <f t="shared" si="6"/>
        <v>1</v>
      </c>
      <c r="AC30" s="249">
        <f t="shared" si="6"/>
        <v>0</v>
      </c>
      <c r="AD30" s="249">
        <f t="shared" si="6"/>
        <v>1</v>
      </c>
      <c r="AE30" s="249">
        <f t="shared" si="6"/>
        <v>0</v>
      </c>
      <c r="AF30" s="249">
        <f t="shared" si="6"/>
        <v>0</v>
      </c>
      <c r="AG30" s="249">
        <f t="shared" si="6"/>
        <v>1</v>
      </c>
      <c r="AH30" s="249">
        <f t="shared" si="6"/>
        <v>0</v>
      </c>
      <c r="AI30" s="249">
        <f t="shared" si="6"/>
        <v>1</v>
      </c>
      <c r="AJ30" s="236"/>
    </row>
    <row r="31" spans="1:37" ht="33" customHeight="1">
      <c r="A31" s="1751"/>
      <c r="B31" s="1752"/>
      <c r="C31" s="1757" t="s">
        <v>462</v>
      </c>
      <c r="D31" s="1758"/>
      <c r="E31" s="250">
        <f t="shared" ref="E31:AI31" si="7">E27*0.5</f>
        <v>0</v>
      </c>
      <c r="F31" s="250">
        <f t="shared" si="7"/>
        <v>0.5</v>
      </c>
      <c r="G31" s="250">
        <f t="shared" si="7"/>
        <v>0</v>
      </c>
      <c r="H31" s="250">
        <f t="shared" si="7"/>
        <v>0.5</v>
      </c>
      <c r="I31" s="250">
        <f t="shared" si="7"/>
        <v>0.5</v>
      </c>
      <c r="J31" s="250">
        <f t="shared" si="7"/>
        <v>0</v>
      </c>
      <c r="K31" s="250">
        <f t="shared" si="7"/>
        <v>0</v>
      </c>
      <c r="L31" s="250">
        <f t="shared" si="7"/>
        <v>0</v>
      </c>
      <c r="M31" s="250">
        <f t="shared" si="7"/>
        <v>0.5</v>
      </c>
      <c r="N31" s="250">
        <f t="shared" si="7"/>
        <v>0</v>
      </c>
      <c r="O31" s="250">
        <f t="shared" si="7"/>
        <v>0.5</v>
      </c>
      <c r="P31" s="250">
        <f t="shared" si="7"/>
        <v>0.5</v>
      </c>
      <c r="Q31" s="250">
        <f t="shared" si="7"/>
        <v>0</v>
      </c>
      <c r="R31" s="250">
        <f t="shared" si="7"/>
        <v>0</v>
      </c>
      <c r="S31" s="250">
        <f t="shared" si="7"/>
        <v>0</v>
      </c>
      <c r="T31" s="250">
        <f t="shared" si="7"/>
        <v>0.5</v>
      </c>
      <c r="U31" s="250">
        <f t="shared" si="7"/>
        <v>0</v>
      </c>
      <c r="V31" s="250">
        <f t="shared" si="7"/>
        <v>0.5</v>
      </c>
      <c r="W31" s="250">
        <f t="shared" si="7"/>
        <v>0.5</v>
      </c>
      <c r="X31" s="250">
        <f t="shared" si="7"/>
        <v>0</v>
      </c>
      <c r="Y31" s="250">
        <f t="shared" si="7"/>
        <v>0</v>
      </c>
      <c r="Z31" s="250">
        <f t="shared" si="7"/>
        <v>0</v>
      </c>
      <c r="AA31" s="250">
        <f t="shared" si="7"/>
        <v>0.5</v>
      </c>
      <c r="AB31" s="250">
        <f t="shared" si="7"/>
        <v>0</v>
      </c>
      <c r="AC31" s="250">
        <f t="shared" si="7"/>
        <v>0.5</v>
      </c>
      <c r="AD31" s="250">
        <f t="shared" si="7"/>
        <v>0.5</v>
      </c>
      <c r="AE31" s="250">
        <f t="shared" si="7"/>
        <v>0</v>
      </c>
      <c r="AF31" s="250">
        <f t="shared" si="7"/>
        <v>0</v>
      </c>
      <c r="AG31" s="250">
        <f t="shared" si="7"/>
        <v>0</v>
      </c>
      <c r="AH31" s="250">
        <f t="shared" si="7"/>
        <v>0.5</v>
      </c>
      <c r="AI31" s="250">
        <f t="shared" si="7"/>
        <v>0</v>
      </c>
      <c r="AJ31" s="237"/>
    </row>
    <row r="32" spans="1:37" ht="33" customHeight="1">
      <c r="A32" s="1751"/>
      <c r="B32" s="1752"/>
      <c r="C32" s="1757" t="s">
        <v>463</v>
      </c>
      <c r="D32" s="1758"/>
      <c r="E32" s="250">
        <f t="shared" ref="E32:AI32" si="8">E28*0.33</f>
        <v>0</v>
      </c>
      <c r="F32" s="250">
        <f t="shared" si="8"/>
        <v>0.66</v>
      </c>
      <c r="G32" s="250">
        <f t="shared" si="8"/>
        <v>0</v>
      </c>
      <c r="H32" s="250">
        <f t="shared" si="8"/>
        <v>0.66</v>
      </c>
      <c r="I32" s="250">
        <f t="shared" si="8"/>
        <v>0.33</v>
      </c>
      <c r="J32" s="250">
        <f t="shared" si="8"/>
        <v>0</v>
      </c>
      <c r="K32" s="250">
        <f t="shared" si="8"/>
        <v>0</v>
      </c>
      <c r="L32" s="250">
        <f t="shared" si="8"/>
        <v>0</v>
      </c>
      <c r="M32" s="250">
        <f t="shared" si="8"/>
        <v>0.66</v>
      </c>
      <c r="N32" s="250">
        <f t="shared" si="8"/>
        <v>0</v>
      </c>
      <c r="O32" s="250">
        <f t="shared" si="8"/>
        <v>0.66</v>
      </c>
      <c r="P32" s="250">
        <f t="shared" si="8"/>
        <v>0.33</v>
      </c>
      <c r="Q32" s="250">
        <f t="shared" si="8"/>
        <v>0</v>
      </c>
      <c r="R32" s="250">
        <f t="shared" si="8"/>
        <v>0</v>
      </c>
      <c r="S32" s="250">
        <f t="shared" si="8"/>
        <v>0</v>
      </c>
      <c r="T32" s="250">
        <f t="shared" si="8"/>
        <v>0.66</v>
      </c>
      <c r="U32" s="250">
        <f t="shared" si="8"/>
        <v>0</v>
      </c>
      <c r="V32" s="250">
        <f t="shared" si="8"/>
        <v>0.66</v>
      </c>
      <c r="W32" s="250">
        <f t="shared" si="8"/>
        <v>0.33</v>
      </c>
      <c r="X32" s="250">
        <f t="shared" si="8"/>
        <v>0</v>
      </c>
      <c r="Y32" s="250">
        <f t="shared" si="8"/>
        <v>0</v>
      </c>
      <c r="Z32" s="250">
        <f t="shared" si="8"/>
        <v>0</v>
      </c>
      <c r="AA32" s="250">
        <f t="shared" si="8"/>
        <v>0.66</v>
      </c>
      <c r="AB32" s="250">
        <f t="shared" si="8"/>
        <v>0</v>
      </c>
      <c r="AC32" s="250">
        <f t="shared" si="8"/>
        <v>0.66</v>
      </c>
      <c r="AD32" s="250">
        <f t="shared" si="8"/>
        <v>0.33</v>
      </c>
      <c r="AE32" s="250">
        <f t="shared" si="8"/>
        <v>0</v>
      </c>
      <c r="AF32" s="250">
        <f t="shared" si="8"/>
        <v>0</v>
      </c>
      <c r="AG32" s="250">
        <f t="shared" si="8"/>
        <v>0</v>
      </c>
      <c r="AH32" s="250">
        <f t="shared" si="8"/>
        <v>0.66</v>
      </c>
      <c r="AI32" s="250">
        <f t="shared" si="8"/>
        <v>0</v>
      </c>
      <c r="AJ32" s="238"/>
    </row>
    <row r="33" spans="1:36" ht="33" customHeight="1">
      <c r="A33" s="1753"/>
      <c r="B33" s="1754"/>
      <c r="C33" s="1759" t="s">
        <v>120</v>
      </c>
      <c r="D33" s="1760"/>
      <c r="E33" s="252">
        <f t="shared" ref="E33:AI33" si="9">SUM(E30:E32)</f>
        <v>1</v>
      </c>
      <c r="F33" s="252">
        <f t="shared" si="9"/>
        <v>1.1600000000000001</v>
      </c>
      <c r="G33" s="252">
        <f t="shared" si="9"/>
        <v>1</v>
      </c>
      <c r="H33" s="252">
        <f t="shared" si="9"/>
        <v>1.1600000000000001</v>
      </c>
      <c r="I33" s="252">
        <f t="shared" si="9"/>
        <v>1.83</v>
      </c>
      <c r="J33" s="252">
        <f t="shared" si="9"/>
        <v>0</v>
      </c>
      <c r="K33" s="252">
        <f t="shared" si="9"/>
        <v>0</v>
      </c>
      <c r="L33" s="252">
        <f t="shared" si="9"/>
        <v>1</v>
      </c>
      <c r="M33" s="252">
        <f t="shared" si="9"/>
        <v>1.1600000000000001</v>
      </c>
      <c r="N33" s="252">
        <f t="shared" si="9"/>
        <v>1</v>
      </c>
      <c r="O33" s="252">
        <f t="shared" si="9"/>
        <v>1.1600000000000001</v>
      </c>
      <c r="P33" s="252">
        <f t="shared" si="9"/>
        <v>1.83</v>
      </c>
      <c r="Q33" s="252">
        <f t="shared" si="9"/>
        <v>0</v>
      </c>
      <c r="R33" s="252">
        <f t="shared" si="9"/>
        <v>0</v>
      </c>
      <c r="S33" s="252">
        <f t="shared" si="9"/>
        <v>1</v>
      </c>
      <c r="T33" s="252">
        <f t="shared" si="9"/>
        <v>1.1600000000000001</v>
      </c>
      <c r="U33" s="252">
        <f t="shared" si="9"/>
        <v>1</v>
      </c>
      <c r="V33" s="252">
        <f t="shared" si="9"/>
        <v>1.1600000000000001</v>
      </c>
      <c r="W33" s="252">
        <f t="shared" si="9"/>
        <v>1.83</v>
      </c>
      <c r="X33" s="252">
        <f t="shared" si="9"/>
        <v>0</v>
      </c>
      <c r="Y33" s="252">
        <f t="shared" si="9"/>
        <v>0</v>
      </c>
      <c r="Z33" s="252">
        <f t="shared" si="9"/>
        <v>1</v>
      </c>
      <c r="AA33" s="252">
        <f t="shared" si="9"/>
        <v>1.1600000000000001</v>
      </c>
      <c r="AB33" s="252">
        <f t="shared" si="9"/>
        <v>1</v>
      </c>
      <c r="AC33" s="252">
        <f t="shared" si="9"/>
        <v>1.1600000000000001</v>
      </c>
      <c r="AD33" s="252">
        <f t="shared" si="9"/>
        <v>1.83</v>
      </c>
      <c r="AE33" s="252">
        <f t="shared" si="9"/>
        <v>0</v>
      </c>
      <c r="AF33" s="252">
        <f t="shared" si="9"/>
        <v>0</v>
      </c>
      <c r="AG33" s="252">
        <f t="shared" si="9"/>
        <v>1</v>
      </c>
      <c r="AH33" s="252">
        <f t="shared" si="9"/>
        <v>1.1600000000000001</v>
      </c>
      <c r="AI33" s="252">
        <f t="shared" si="9"/>
        <v>1</v>
      </c>
      <c r="AJ33" s="253">
        <f>SUM(E33:AI33)</f>
        <v>27.76</v>
      </c>
    </row>
    <row r="34" spans="1:36" ht="33" customHeight="1">
      <c r="A34" s="1761" t="s">
        <v>465</v>
      </c>
      <c r="B34" s="1762"/>
      <c r="C34" s="1762"/>
      <c r="D34" s="1763"/>
      <c r="E34" s="235">
        <v>1</v>
      </c>
      <c r="F34" s="235">
        <v>1</v>
      </c>
      <c r="G34" s="235">
        <v>1</v>
      </c>
      <c r="H34" s="235">
        <v>2</v>
      </c>
      <c r="I34" s="235">
        <v>2</v>
      </c>
      <c r="J34" s="235"/>
      <c r="K34" s="235"/>
      <c r="L34" s="235">
        <v>1</v>
      </c>
      <c r="M34" s="235">
        <v>1</v>
      </c>
      <c r="N34" s="235">
        <v>1</v>
      </c>
      <c r="O34" s="235">
        <v>2</v>
      </c>
      <c r="P34" s="235">
        <v>2</v>
      </c>
      <c r="Q34" s="235"/>
      <c r="R34" s="235"/>
      <c r="S34" s="235">
        <v>1</v>
      </c>
      <c r="T34" s="235">
        <v>1</v>
      </c>
      <c r="U34" s="235">
        <v>1</v>
      </c>
      <c r="V34" s="235">
        <v>2</v>
      </c>
      <c r="W34" s="235">
        <v>2</v>
      </c>
      <c r="X34" s="235"/>
      <c r="Y34" s="235"/>
      <c r="Z34" s="235">
        <v>1</v>
      </c>
      <c r="AA34" s="235">
        <v>1</v>
      </c>
      <c r="AB34" s="235">
        <v>1</v>
      </c>
      <c r="AC34" s="235">
        <v>2</v>
      </c>
      <c r="AD34" s="235">
        <v>2</v>
      </c>
      <c r="AE34" s="235"/>
      <c r="AF34" s="235"/>
      <c r="AG34" s="235">
        <v>1</v>
      </c>
      <c r="AH34" s="235">
        <v>1</v>
      </c>
      <c r="AI34" s="247">
        <v>1</v>
      </c>
      <c r="AJ34" s="253">
        <f>SUM(E34:AI34)</f>
        <v>31</v>
      </c>
    </row>
    <row r="36" spans="1:36">
      <c r="A36" s="1747" t="s">
        <v>466</v>
      </c>
      <c r="B36" s="1747"/>
      <c r="C36" s="1747"/>
      <c r="D36" s="1747"/>
      <c r="E36" s="1747"/>
      <c r="F36" s="1747"/>
      <c r="G36" s="1747"/>
      <c r="H36" s="1747"/>
      <c r="I36" s="1747">
        <f>COUNTIF(E29:AI29,"&gt;0")</f>
        <v>23</v>
      </c>
      <c r="J36" s="1747"/>
      <c r="K36" s="1747"/>
      <c r="L36" s="232" t="s">
        <v>92</v>
      </c>
      <c r="O36" s="1747" t="s">
        <v>467</v>
      </c>
      <c r="P36" s="1747"/>
      <c r="Q36" s="1747"/>
      <c r="R36" s="1747"/>
      <c r="S36" s="1747"/>
      <c r="T36" s="1747"/>
      <c r="U36" s="1747"/>
      <c r="V36" s="1747"/>
      <c r="W36" s="1747"/>
      <c r="X36" s="1747"/>
      <c r="Y36" s="1747"/>
      <c r="Z36" s="1748">
        <f>AJ29/I36</f>
        <v>2.1304347826086958</v>
      </c>
      <c r="AA36" s="1748"/>
      <c r="AB36" s="1748"/>
      <c r="AC36" s="232" t="s">
        <v>34</v>
      </c>
    </row>
    <row r="38" spans="1:36" ht="21.75" customHeight="1"/>
  </sheetData>
  <mergeCells count="42">
    <mergeCell ref="A1:R1"/>
    <mergeCell ref="V1:Z1"/>
    <mergeCell ref="AA1:AJ1"/>
    <mergeCell ref="A2:C4"/>
    <mergeCell ref="D2:AI2"/>
    <mergeCell ref="AJ2:AJ4"/>
    <mergeCell ref="I15:K15"/>
    <mergeCell ref="O15:Y15"/>
    <mergeCell ref="Z15:AB15"/>
    <mergeCell ref="C19:AK19"/>
    <mergeCell ref="A5:B8"/>
    <mergeCell ref="C5:D5"/>
    <mergeCell ref="C6:D6"/>
    <mergeCell ref="C7:D7"/>
    <mergeCell ref="C8:D8"/>
    <mergeCell ref="A9:B12"/>
    <mergeCell ref="C9:D9"/>
    <mergeCell ref="C10:D10"/>
    <mergeCell ref="C11:D11"/>
    <mergeCell ref="C12:D12"/>
    <mergeCell ref="C26:D26"/>
    <mergeCell ref="C27:D27"/>
    <mergeCell ref="C28:D28"/>
    <mergeCell ref="C29:D29"/>
    <mergeCell ref="A13:D13"/>
    <mergeCell ref="A15:H15"/>
    <mergeCell ref="A36:H36"/>
    <mergeCell ref="I36:K36"/>
    <mergeCell ref="O36:Y36"/>
    <mergeCell ref="Z36:AB36"/>
    <mergeCell ref="AL5:AN7"/>
    <mergeCell ref="A30:B33"/>
    <mergeCell ref="C30:D30"/>
    <mergeCell ref="C31:D31"/>
    <mergeCell ref="C32:D32"/>
    <mergeCell ref="C33:D33"/>
    <mergeCell ref="A34:D34"/>
    <mergeCell ref="A21:AJ21"/>
    <mergeCell ref="A23:C25"/>
    <mergeCell ref="D23:AI23"/>
    <mergeCell ref="AJ23:AJ25"/>
    <mergeCell ref="A26:B29"/>
  </mergeCells>
  <phoneticPr fontId="3"/>
  <dataValidations count="1">
    <dataValidation type="list" allowBlank="1" showInputMessage="1" showErrorMessage="1" sqref="AA1:AJ1" xr:uid="{00000000-0002-0000-1300-000000000000}">
      <formula1>$AQ$2:$AQ$6</formula1>
    </dataValidation>
  </dataValidations>
  <printOptions horizontalCentered="1"/>
  <pageMargins left="0.31496062992125984" right="0.31496062992125984" top="0.74803149606299213" bottom="0.7480314960629921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9"/>
  <sheetViews>
    <sheetView showGridLines="0" zoomScaleNormal="100" zoomScaleSheetLayoutView="100" workbookViewId="0">
      <selection activeCell="B5" sqref="B5:AX6"/>
    </sheetView>
  </sheetViews>
  <sheetFormatPr defaultColWidth="1.8984375" defaultRowHeight="11.25" customHeight="1"/>
  <cols>
    <col min="1" max="16384" width="1.8984375" style="24"/>
  </cols>
  <sheetData>
    <row r="1" spans="1:50" s="267" customFormat="1" ht="11.25" customHeight="1" thickBot="1">
      <c r="A1" s="26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row>
    <row r="2" spans="1:50" s="267" customFormat="1" ht="11.25" customHeight="1">
      <c r="A2" s="265"/>
      <c r="B2" s="663" t="s">
        <v>638</v>
      </c>
      <c r="C2" s="664"/>
      <c r="D2" s="664"/>
      <c r="E2" s="664"/>
      <c r="F2" s="664"/>
      <c r="G2" s="664"/>
      <c r="H2" s="664"/>
      <c r="I2" s="664"/>
      <c r="J2" s="664"/>
      <c r="K2" s="664"/>
      <c r="L2" s="664"/>
      <c r="M2" s="664"/>
      <c r="N2" s="664"/>
      <c r="O2" s="664"/>
      <c r="P2" s="664"/>
      <c r="Q2" s="667"/>
      <c r="R2" s="668"/>
      <c r="S2" s="668"/>
      <c r="T2" s="668"/>
      <c r="U2" s="668"/>
      <c r="V2" s="668"/>
      <c r="W2" s="668"/>
      <c r="X2" s="668"/>
      <c r="Y2" s="668"/>
      <c r="Z2" s="668"/>
      <c r="AA2" s="668"/>
      <c r="AB2" s="668"/>
      <c r="AC2" s="668"/>
      <c r="AD2" s="668"/>
      <c r="AE2" s="669"/>
      <c r="AF2" s="673" t="s">
        <v>639</v>
      </c>
      <c r="AG2" s="673"/>
      <c r="AH2" s="673"/>
      <c r="AI2" s="673"/>
      <c r="AJ2" s="673"/>
      <c r="AK2" s="673"/>
      <c r="AL2" s="673"/>
      <c r="AM2" s="673"/>
      <c r="AN2" s="673"/>
      <c r="AO2" s="673"/>
      <c r="AP2" s="673"/>
      <c r="AQ2" s="673"/>
      <c r="AR2" s="673"/>
      <c r="AS2" s="673"/>
      <c r="AT2" s="673"/>
      <c r="AU2" s="673"/>
      <c r="AV2" s="673"/>
      <c r="AW2" s="673"/>
      <c r="AX2" s="673"/>
    </row>
    <row r="3" spans="1:50" s="267" customFormat="1" ht="11.25" customHeight="1" thickBot="1">
      <c r="A3" s="265"/>
      <c r="B3" s="665"/>
      <c r="C3" s="666"/>
      <c r="D3" s="666"/>
      <c r="E3" s="666"/>
      <c r="F3" s="666"/>
      <c r="G3" s="666"/>
      <c r="H3" s="666"/>
      <c r="I3" s="666"/>
      <c r="J3" s="666"/>
      <c r="K3" s="666"/>
      <c r="L3" s="666"/>
      <c r="M3" s="666"/>
      <c r="N3" s="666"/>
      <c r="O3" s="666"/>
      <c r="P3" s="666"/>
      <c r="Q3" s="670"/>
      <c r="R3" s="671"/>
      <c r="S3" s="671"/>
      <c r="T3" s="671"/>
      <c r="U3" s="671"/>
      <c r="V3" s="671"/>
      <c r="W3" s="671"/>
      <c r="X3" s="671"/>
      <c r="Y3" s="671"/>
      <c r="Z3" s="671"/>
      <c r="AA3" s="671"/>
      <c r="AB3" s="671"/>
      <c r="AC3" s="671"/>
      <c r="AD3" s="671"/>
      <c r="AE3" s="672"/>
      <c r="AF3" s="673"/>
      <c r="AG3" s="673"/>
      <c r="AH3" s="673"/>
      <c r="AI3" s="673"/>
      <c r="AJ3" s="673"/>
      <c r="AK3" s="673"/>
      <c r="AL3" s="673"/>
      <c r="AM3" s="673"/>
      <c r="AN3" s="673"/>
      <c r="AO3" s="673"/>
      <c r="AP3" s="673"/>
      <c r="AQ3" s="673"/>
      <c r="AR3" s="673"/>
      <c r="AS3" s="673"/>
      <c r="AT3" s="673"/>
      <c r="AU3" s="673"/>
      <c r="AV3" s="673"/>
      <c r="AW3" s="673"/>
      <c r="AX3" s="673"/>
    </row>
    <row r="4" spans="1:50" s="267" customFormat="1" ht="11.25" customHeight="1">
      <c r="A4" s="265"/>
      <c r="AF4" s="265"/>
      <c r="AG4" s="265"/>
      <c r="AH4" s="265"/>
      <c r="AI4" s="265"/>
      <c r="AJ4" s="265"/>
      <c r="AK4" s="265"/>
      <c r="AL4" s="265"/>
      <c r="AM4" s="265"/>
      <c r="AN4" s="265"/>
      <c r="AO4" s="265"/>
      <c r="AP4" s="265"/>
      <c r="AQ4" s="265"/>
      <c r="AR4" s="265"/>
      <c r="AS4" s="265"/>
      <c r="AT4" s="265"/>
      <c r="AU4" s="265"/>
      <c r="AV4" s="265"/>
      <c r="AW4" s="265"/>
      <c r="AX4" s="265"/>
    </row>
    <row r="5" spans="1:50" ht="11.25" customHeight="1">
      <c r="A5" s="23"/>
      <c r="B5" s="730" t="s">
        <v>61</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row>
    <row r="6" spans="1:50" ht="11.25" customHeight="1">
      <c r="A6" s="23"/>
      <c r="B6" s="730"/>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row>
    <row r="7" spans="1:50" ht="26.4" customHeight="1">
      <c r="A7" s="23"/>
      <c r="B7" s="444" t="s">
        <v>801</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row>
    <row r="8" spans="1:50" ht="11.25" customHeight="1">
      <c r="A8" s="25"/>
      <c r="B8" s="710" t="s">
        <v>62</v>
      </c>
      <c r="C8" s="711"/>
      <c r="D8" s="711"/>
      <c r="E8" s="711"/>
      <c r="F8" s="711"/>
      <c r="G8" s="711"/>
      <c r="H8" s="711"/>
      <c r="I8" s="711"/>
      <c r="J8" s="711"/>
      <c r="K8" s="711"/>
      <c r="L8" s="711"/>
      <c r="M8" s="711"/>
      <c r="N8" s="711"/>
      <c r="O8" s="711"/>
      <c r="P8" s="712"/>
      <c r="Q8" s="716" t="s">
        <v>63</v>
      </c>
      <c r="R8" s="717"/>
      <c r="S8" s="717"/>
      <c r="T8" s="717"/>
      <c r="U8" s="717"/>
      <c r="V8" s="720" t="s">
        <v>64</v>
      </c>
      <c r="W8" s="722"/>
      <c r="X8" s="722"/>
      <c r="Y8" s="722"/>
      <c r="Z8" s="722"/>
      <c r="AA8" s="722"/>
      <c r="AB8" s="722"/>
      <c r="AC8" s="723"/>
      <c r="AD8" s="701" t="s">
        <v>65</v>
      </c>
      <c r="AE8" s="702"/>
      <c r="AF8" s="702"/>
      <c r="AG8" s="702"/>
      <c r="AH8" s="702"/>
      <c r="AI8" s="702"/>
      <c r="AJ8" s="702"/>
      <c r="AK8" s="702"/>
      <c r="AL8" s="702"/>
      <c r="AM8" s="702"/>
      <c r="AN8" s="702"/>
      <c r="AO8" s="702"/>
      <c r="AP8" s="702"/>
      <c r="AQ8" s="702"/>
      <c r="AR8" s="702"/>
      <c r="AS8" s="702"/>
      <c r="AT8" s="702"/>
      <c r="AU8" s="702"/>
      <c r="AV8" s="702"/>
      <c r="AW8" s="702"/>
      <c r="AX8" s="703"/>
    </row>
    <row r="9" spans="1:50" ht="11.25" customHeight="1">
      <c r="A9" s="25"/>
      <c r="B9" s="713"/>
      <c r="C9" s="714"/>
      <c r="D9" s="714"/>
      <c r="E9" s="714"/>
      <c r="F9" s="714"/>
      <c r="G9" s="714"/>
      <c r="H9" s="714"/>
      <c r="I9" s="714"/>
      <c r="J9" s="714"/>
      <c r="K9" s="714"/>
      <c r="L9" s="714"/>
      <c r="M9" s="714"/>
      <c r="N9" s="714"/>
      <c r="O9" s="714"/>
      <c r="P9" s="715"/>
      <c r="Q9" s="718"/>
      <c r="R9" s="719"/>
      <c r="S9" s="719"/>
      <c r="T9" s="719"/>
      <c r="U9" s="719"/>
      <c r="V9" s="721"/>
      <c r="W9" s="724"/>
      <c r="X9" s="724"/>
      <c r="Y9" s="724"/>
      <c r="Z9" s="724"/>
      <c r="AA9" s="724"/>
      <c r="AB9" s="724"/>
      <c r="AC9" s="725"/>
      <c r="AD9" s="726"/>
      <c r="AE9" s="727"/>
      <c r="AF9" s="727"/>
      <c r="AG9" s="727"/>
      <c r="AH9" s="727"/>
      <c r="AI9" s="727"/>
      <c r="AJ9" s="727"/>
      <c r="AK9" s="727"/>
      <c r="AL9" s="727"/>
      <c r="AM9" s="727"/>
      <c r="AN9" s="727"/>
      <c r="AO9" s="727"/>
      <c r="AP9" s="727"/>
      <c r="AQ9" s="727"/>
      <c r="AR9" s="727"/>
      <c r="AS9" s="727"/>
      <c r="AT9" s="727"/>
      <c r="AU9" s="727"/>
      <c r="AV9" s="727"/>
      <c r="AW9" s="727"/>
      <c r="AX9" s="728"/>
    </row>
    <row r="10" spans="1:50" ht="11.25" customHeight="1">
      <c r="A10" s="25"/>
      <c r="B10" s="710" t="s">
        <v>66</v>
      </c>
      <c r="C10" s="711"/>
      <c r="D10" s="711"/>
      <c r="E10" s="711"/>
      <c r="F10" s="711"/>
      <c r="G10" s="711"/>
      <c r="H10" s="711"/>
      <c r="I10" s="711"/>
      <c r="J10" s="711"/>
      <c r="K10" s="711"/>
      <c r="L10" s="711"/>
      <c r="M10" s="711"/>
      <c r="N10" s="711"/>
      <c r="O10" s="711"/>
      <c r="P10" s="712"/>
      <c r="Q10" s="692" t="s">
        <v>67</v>
      </c>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4"/>
    </row>
    <row r="11" spans="1:50" ht="11.25" customHeight="1">
      <c r="A11" s="25"/>
      <c r="B11" s="713"/>
      <c r="C11" s="714"/>
      <c r="D11" s="714"/>
      <c r="E11" s="714"/>
      <c r="F11" s="714"/>
      <c r="G11" s="714"/>
      <c r="H11" s="714"/>
      <c r="I11" s="714"/>
      <c r="J11" s="714"/>
      <c r="K11" s="714"/>
      <c r="L11" s="714"/>
      <c r="M11" s="714"/>
      <c r="N11" s="714"/>
      <c r="O11" s="714"/>
      <c r="P11" s="715"/>
      <c r="Q11" s="695"/>
      <c r="R11" s="696"/>
      <c r="S11" s="696"/>
      <c r="T11" s="696"/>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c r="AR11" s="696"/>
      <c r="AS11" s="696"/>
      <c r="AT11" s="696"/>
      <c r="AU11" s="696"/>
      <c r="AV11" s="696"/>
      <c r="AW11" s="696"/>
      <c r="AX11" s="697"/>
    </row>
    <row r="12" spans="1:50" ht="11.25" customHeight="1">
      <c r="A12" s="25"/>
      <c r="B12" s="686" t="s">
        <v>510</v>
      </c>
      <c r="C12" s="687"/>
      <c r="D12" s="687"/>
      <c r="E12" s="687"/>
      <c r="F12" s="687"/>
      <c r="G12" s="687"/>
      <c r="H12" s="687"/>
      <c r="I12" s="687"/>
      <c r="J12" s="687"/>
      <c r="K12" s="687"/>
      <c r="L12" s="687"/>
      <c r="M12" s="687"/>
      <c r="N12" s="687"/>
      <c r="O12" s="687"/>
      <c r="P12" s="688"/>
      <c r="Q12" s="675" t="s">
        <v>68</v>
      </c>
      <c r="R12" s="676"/>
      <c r="S12" s="676"/>
      <c r="T12" s="676"/>
      <c r="U12" s="676"/>
      <c r="V12" s="676"/>
      <c r="W12" s="676"/>
      <c r="X12" s="676"/>
      <c r="Y12" s="676"/>
      <c r="Z12" s="676"/>
      <c r="AA12" s="676"/>
      <c r="AB12" s="676"/>
      <c r="AC12" s="676"/>
      <c r="AD12" s="676"/>
      <c r="AE12" s="676"/>
      <c r="AF12" s="676"/>
      <c r="AG12" s="676"/>
      <c r="AH12" s="676"/>
      <c r="AI12" s="676"/>
      <c r="AJ12" s="676"/>
      <c r="AK12" s="676"/>
      <c r="AL12" s="676"/>
      <c r="AM12" s="676"/>
      <c r="AN12" s="676"/>
      <c r="AO12" s="676"/>
      <c r="AP12" s="676"/>
      <c r="AQ12" s="676"/>
      <c r="AR12" s="676"/>
      <c r="AS12" s="676"/>
      <c r="AT12" s="676"/>
      <c r="AU12" s="676"/>
      <c r="AV12" s="676"/>
      <c r="AW12" s="676"/>
      <c r="AX12" s="677"/>
    </row>
    <row r="13" spans="1:50" ht="11.25" customHeight="1">
      <c r="A13" s="25"/>
      <c r="B13" s="689"/>
      <c r="C13" s="690"/>
      <c r="D13" s="690"/>
      <c r="E13" s="690"/>
      <c r="F13" s="690"/>
      <c r="G13" s="690"/>
      <c r="H13" s="690"/>
      <c r="I13" s="690"/>
      <c r="J13" s="690"/>
      <c r="K13" s="690"/>
      <c r="L13" s="690"/>
      <c r="M13" s="690"/>
      <c r="N13" s="690"/>
      <c r="O13" s="690"/>
      <c r="P13" s="691"/>
      <c r="Q13" s="678"/>
      <c r="R13" s="679"/>
      <c r="S13" s="679"/>
      <c r="T13" s="679"/>
      <c r="U13" s="679"/>
      <c r="V13" s="679"/>
      <c r="W13" s="679"/>
      <c r="X13" s="679"/>
      <c r="Y13" s="679"/>
      <c r="Z13" s="679"/>
      <c r="AA13" s="679"/>
      <c r="AB13" s="679"/>
      <c r="AC13" s="679"/>
      <c r="AD13" s="679"/>
      <c r="AE13" s="679"/>
      <c r="AF13" s="679"/>
      <c r="AG13" s="679"/>
      <c r="AH13" s="679"/>
      <c r="AI13" s="679"/>
      <c r="AJ13" s="679"/>
      <c r="AK13" s="679"/>
      <c r="AL13" s="679"/>
      <c r="AM13" s="679"/>
      <c r="AN13" s="679"/>
      <c r="AO13" s="679"/>
      <c r="AP13" s="679"/>
      <c r="AQ13" s="679"/>
      <c r="AR13" s="679"/>
      <c r="AS13" s="679"/>
      <c r="AT13" s="679"/>
      <c r="AU13" s="679"/>
      <c r="AV13" s="679"/>
      <c r="AW13" s="679"/>
      <c r="AX13" s="680"/>
    </row>
    <row r="14" spans="1:50" ht="11.25" customHeight="1">
      <c r="A14" s="25"/>
      <c r="B14" s="689"/>
      <c r="C14" s="690"/>
      <c r="D14" s="690"/>
      <c r="E14" s="690"/>
      <c r="F14" s="690"/>
      <c r="G14" s="690"/>
      <c r="H14" s="690"/>
      <c r="I14" s="690"/>
      <c r="J14" s="690"/>
      <c r="K14" s="690"/>
      <c r="L14" s="690"/>
      <c r="M14" s="690"/>
      <c r="N14" s="690"/>
      <c r="O14" s="690"/>
      <c r="P14" s="691"/>
      <c r="Q14" s="678"/>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c r="AT14" s="679"/>
      <c r="AU14" s="679"/>
      <c r="AV14" s="679"/>
      <c r="AW14" s="679"/>
      <c r="AX14" s="680"/>
    </row>
    <row r="15" spans="1:50" s="267" customFormat="1" ht="11.25" customHeight="1">
      <c r="A15" s="265"/>
      <c r="B15" s="268" t="s">
        <v>14</v>
      </c>
      <c r="C15" s="269" t="s">
        <v>341</v>
      </c>
      <c r="D15" s="674" t="e">
        <f>EDATE(Q2,-2)</f>
        <v>#NUM!</v>
      </c>
      <c r="E15" s="674"/>
      <c r="F15" s="674"/>
      <c r="G15" s="674"/>
      <c r="H15" s="674"/>
      <c r="I15" s="674"/>
      <c r="J15" s="270" t="s">
        <v>511</v>
      </c>
      <c r="K15" s="270"/>
      <c r="L15" s="270"/>
      <c r="M15" s="270"/>
      <c r="N15" s="270"/>
      <c r="O15" s="270"/>
      <c r="P15" s="271"/>
      <c r="Q15" s="681"/>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2"/>
      <c r="AT15" s="682"/>
      <c r="AU15" s="682"/>
      <c r="AV15" s="682"/>
      <c r="AW15" s="682"/>
      <c r="AX15" s="683"/>
    </row>
    <row r="16" spans="1:50" ht="11.25" customHeight="1">
      <c r="A16" s="25"/>
      <c r="B16" s="686" t="s">
        <v>455</v>
      </c>
      <c r="C16" s="687"/>
      <c r="D16" s="687"/>
      <c r="E16" s="687"/>
      <c r="F16" s="687"/>
      <c r="G16" s="687"/>
      <c r="H16" s="687"/>
      <c r="I16" s="687"/>
      <c r="J16" s="687"/>
      <c r="K16" s="687"/>
      <c r="L16" s="687"/>
      <c r="M16" s="687"/>
      <c r="N16" s="687"/>
      <c r="O16" s="687"/>
      <c r="P16" s="688"/>
      <c r="Q16" s="701"/>
      <c r="R16" s="702"/>
      <c r="S16" s="702"/>
      <c r="T16" s="702"/>
      <c r="U16" s="702"/>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702"/>
      <c r="AU16" s="702"/>
      <c r="AV16" s="702"/>
      <c r="AW16" s="702"/>
      <c r="AX16" s="703"/>
    </row>
    <row r="17" spans="1:50" ht="11.25" customHeight="1">
      <c r="A17" s="25"/>
      <c r="B17" s="698"/>
      <c r="C17" s="699"/>
      <c r="D17" s="699"/>
      <c r="E17" s="699"/>
      <c r="F17" s="699"/>
      <c r="G17" s="699"/>
      <c r="H17" s="699"/>
      <c r="I17" s="699"/>
      <c r="J17" s="699"/>
      <c r="K17" s="699"/>
      <c r="L17" s="699"/>
      <c r="M17" s="699"/>
      <c r="N17" s="699"/>
      <c r="O17" s="699"/>
      <c r="P17" s="700"/>
      <c r="Q17" s="704"/>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6"/>
    </row>
    <row r="18" spans="1:50" ht="11.25" customHeight="1">
      <c r="A18" s="25"/>
      <c r="B18" s="707" t="s">
        <v>512</v>
      </c>
      <c r="C18" s="708"/>
      <c r="D18" s="708"/>
      <c r="E18" s="708"/>
      <c r="F18" s="684" t="s">
        <v>341</v>
      </c>
      <c r="G18" s="709" t="e">
        <f>EDATE(Q2,-2)</f>
        <v>#NUM!</v>
      </c>
      <c r="H18" s="709"/>
      <c r="I18" s="709"/>
      <c r="J18" s="709"/>
      <c r="K18" s="709"/>
      <c r="L18" s="709"/>
      <c r="M18" s="659" t="s">
        <v>511</v>
      </c>
      <c r="N18" s="659"/>
      <c r="O18" s="659"/>
      <c r="P18" s="660"/>
      <c r="Q18" s="692"/>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693"/>
      <c r="AQ18" s="693"/>
      <c r="AR18" s="693"/>
      <c r="AS18" s="693"/>
      <c r="AT18" s="693"/>
      <c r="AU18" s="693"/>
      <c r="AV18" s="693"/>
      <c r="AW18" s="693"/>
      <c r="AX18" s="694"/>
    </row>
    <row r="19" spans="1:50" ht="11.25" customHeight="1">
      <c r="A19" s="25"/>
      <c r="B19" s="707"/>
      <c r="C19" s="708"/>
      <c r="D19" s="708"/>
      <c r="E19" s="708"/>
      <c r="F19" s="685"/>
      <c r="G19" s="674"/>
      <c r="H19" s="674"/>
      <c r="I19" s="674"/>
      <c r="J19" s="674"/>
      <c r="K19" s="674"/>
      <c r="L19" s="674"/>
      <c r="M19" s="661"/>
      <c r="N19" s="661"/>
      <c r="O19" s="661"/>
      <c r="P19" s="662"/>
      <c r="Q19" s="695"/>
      <c r="R19" s="696"/>
      <c r="S19" s="696"/>
      <c r="T19" s="696"/>
      <c r="U19" s="696"/>
      <c r="V19" s="696"/>
      <c r="W19" s="696"/>
      <c r="X19" s="696"/>
      <c r="Y19" s="696"/>
      <c r="Z19" s="696"/>
      <c r="AA19" s="696"/>
      <c r="AB19" s="696"/>
      <c r="AC19" s="696"/>
      <c r="AD19" s="696"/>
      <c r="AE19" s="696"/>
      <c r="AF19" s="696"/>
      <c r="AG19" s="696"/>
      <c r="AH19" s="696"/>
      <c r="AI19" s="696"/>
      <c r="AJ19" s="696"/>
      <c r="AK19" s="696"/>
      <c r="AL19" s="696"/>
      <c r="AM19" s="696"/>
      <c r="AN19" s="696"/>
      <c r="AO19" s="696"/>
      <c r="AP19" s="696"/>
      <c r="AQ19" s="696"/>
      <c r="AR19" s="696"/>
      <c r="AS19" s="696"/>
      <c r="AT19" s="696"/>
      <c r="AU19" s="696"/>
      <c r="AV19" s="696"/>
      <c r="AW19" s="696"/>
      <c r="AX19" s="697"/>
    </row>
    <row r="20" spans="1:50" ht="11.25" customHeight="1">
      <c r="A20" s="25"/>
      <c r="B20" s="710" t="s">
        <v>620</v>
      </c>
      <c r="C20" s="711"/>
      <c r="D20" s="711"/>
      <c r="E20" s="711"/>
      <c r="F20" s="711"/>
      <c r="G20" s="711"/>
      <c r="H20" s="711"/>
      <c r="I20" s="711"/>
      <c r="J20" s="711"/>
      <c r="K20" s="711"/>
      <c r="L20" s="711"/>
      <c r="M20" s="711"/>
      <c r="N20" s="711"/>
      <c r="O20" s="711"/>
      <c r="P20" s="712"/>
      <c r="Q20" s="716" t="s">
        <v>63</v>
      </c>
      <c r="R20" s="717"/>
      <c r="S20" s="717"/>
      <c r="T20" s="717"/>
      <c r="U20" s="717"/>
      <c r="V20" s="720" t="s">
        <v>64</v>
      </c>
      <c r="W20" s="722"/>
      <c r="X20" s="722"/>
      <c r="Y20" s="722"/>
      <c r="Z20" s="722"/>
      <c r="AA20" s="722"/>
      <c r="AB20" s="722"/>
      <c r="AC20" s="723"/>
      <c r="AD20" s="692"/>
      <c r="AE20" s="702"/>
      <c r="AF20" s="702"/>
      <c r="AG20" s="702"/>
      <c r="AH20" s="702"/>
      <c r="AI20" s="702"/>
      <c r="AJ20" s="702"/>
      <c r="AK20" s="702"/>
      <c r="AL20" s="702"/>
      <c r="AM20" s="702"/>
      <c r="AN20" s="702"/>
      <c r="AO20" s="702"/>
      <c r="AP20" s="702"/>
      <c r="AQ20" s="702"/>
      <c r="AR20" s="702"/>
      <c r="AS20" s="702"/>
      <c r="AT20" s="702"/>
      <c r="AU20" s="702"/>
      <c r="AV20" s="702"/>
      <c r="AW20" s="702"/>
      <c r="AX20" s="703"/>
    </row>
    <row r="21" spans="1:50" ht="11.25" customHeight="1">
      <c r="A21" s="25"/>
      <c r="B21" s="713"/>
      <c r="C21" s="714"/>
      <c r="D21" s="714"/>
      <c r="E21" s="714"/>
      <c r="F21" s="714"/>
      <c r="G21" s="714"/>
      <c r="H21" s="714"/>
      <c r="I21" s="714"/>
      <c r="J21" s="714"/>
      <c r="K21" s="714"/>
      <c r="L21" s="714"/>
      <c r="M21" s="714"/>
      <c r="N21" s="714"/>
      <c r="O21" s="714"/>
      <c r="P21" s="715"/>
      <c r="Q21" s="718"/>
      <c r="R21" s="719"/>
      <c r="S21" s="719"/>
      <c r="T21" s="719"/>
      <c r="U21" s="719"/>
      <c r="V21" s="721"/>
      <c r="W21" s="724"/>
      <c r="X21" s="724"/>
      <c r="Y21" s="724"/>
      <c r="Z21" s="724"/>
      <c r="AA21" s="724"/>
      <c r="AB21" s="724"/>
      <c r="AC21" s="725"/>
      <c r="AD21" s="726"/>
      <c r="AE21" s="727"/>
      <c r="AF21" s="727"/>
      <c r="AG21" s="727"/>
      <c r="AH21" s="727"/>
      <c r="AI21" s="727"/>
      <c r="AJ21" s="727"/>
      <c r="AK21" s="727"/>
      <c r="AL21" s="727"/>
      <c r="AM21" s="727"/>
      <c r="AN21" s="727"/>
      <c r="AO21" s="727"/>
      <c r="AP21" s="727"/>
      <c r="AQ21" s="727"/>
      <c r="AR21" s="727"/>
      <c r="AS21" s="727"/>
      <c r="AT21" s="727"/>
      <c r="AU21" s="727"/>
      <c r="AV21" s="727"/>
      <c r="AW21" s="727"/>
      <c r="AX21" s="728"/>
    </row>
    <row r="22" spans="1:50" ht="11.25" customHeight="1">
      <c r="A22" s="25"/>
      <c r="B22" s="710" t="s">
        <v>69</v>
      </c>
      <c r="C22" s="711"/>
      <c r="D22" s="711"/>
      <c r="E22" s="711"/>
      <c r="F22" s="711"/>
      <c r="G22" s="711"/>
      <c r="H22" s="711"/>
      <c r="I22" s="711"/>
      <c r="J22" s="711"/>
      <c r="K22" s="711"/>
      <c r="L22" s="711"/>
      <c r="M22" s="711"/>
      <c r="N22" s="711"/>
      <c r="O22" s="711"/>
      <c r="P22" s="712"/>
      <c r="Q22" s="716" t="s">
        <v>63</v>
      </c>
      <c r="R22" s="717"/>
      <c r="S22" s="717"/>
      <c r="T22" s="717"/>
      <c r="U22" s="717"/>
      <c r="V22" s="720" t="s">
        <v>64</v>
      </c>
      <c r="W22" s="722"/>
      <c r="X22" s="722"/>
      <c r="Y22" s="722"/>
      <c r="Z22" s="722"/>
      <c r="AA22" s="722"/>
      <c r="AB22" s="722"/>
      <c r="AC22" s="723"/>
      <c r="AD22" s="726"/>
      <c r="AE22" s="727"/>
      <c r="AF22" s="727"/>
      <c r="AG22" s="727"/>
      <c r="AH22" s="727"/>
      <c r="AI22" s="727"/>
      <c r="AJ22" s="727"/>
      <c r="AK22" s="727"/>
      <c r="AL22" s="727"/>
      <c r="AM22" s="727"/>
      <c r="AN22" s="727"/>
      <c r="AO22" s="727"/>
      <c r="AP22" s="727"/>
      <c r="AQ22" s="727"/>
      <c r="AR22" s="727"/>
      <c r="AS22" s="727"/>
      <c r="AT22" s="727"/>
      <c r="AU22" s="727"/>
      <c r="AV22" s="727"/>
      <c r="AW22" s="727"/>
      <c r="AX22" s="728"/>
    </row>
    <row r="23" spans="1:50" ht="11.25" customHeight="1">
      <c r="A23" s="25"/>
      <c r="B23" s="713"/>
      <c r="C23" s="714"/>
      <c r="D23" s="714"/>
      <c r="E23" s="714"/>
      <c r="F23" s="714"/>
      <c r="G23" s="714"/>
      <c r="H23" s="714"/>
      <c r="I23" s="714"/>
      <c r="J23" s="714"/>
      <c r="K23" s="714"/>
      <c r="L23" s="714"/>
      <c r="M23" s="714"/>
      <c r="N23" s="714"/>
      <c r="O23" s="714"/>
      <c r="P23" s="715"/>
      <c r="Q23" s="718"/>
      <c r="R23" s="719"/>
      <c r="S23" s="719"/>
      <c r="T23" s="719"/>
      <c r="U23" s="719"/>
      <c r="V23" s="721"/>
      <c r="W23" s="724"/>
      <c r="X23" s="724"/>
      <c r="Y23" s="724"/>
      <c r="Z23" s="724"/>
      <c r="AA23" s="724"/>
      <c r="AB23" s="724"/>
      <c r="AC23" s="725"/>
      <c r="AD23" s="726"/>
      <c r="AE23" s="727"/>
      <c r="AF23" s="727"/>
      <c r="AG23" s="727"/>
      <c r="AH23" s="727"/>
      <c r="AI23" s="727"/>
      <c r="AJ23" s="727"/>
      <c r="AK23" s="727"/>
      <c r="AL23" s="727"/>
      <c r="AM23" s="727"/>
      <c r="AN23" s="727"/>
      <c r="AO23" s="727"/>
      <c r="AP23" s="727"/>
      <c r="AQ23" s="727"/>
      <c r="AR23" s="727"/>
      <c r="AS23" s="727"/>
      <c r="AT23" s="727"/>
      <c r="AU23" s="727"/>
      <c r="AV23" s="727"/>
      <c r="AW23" s="727"/>
      <c r="AX23" s="728"/>
    </row>
    <row r="24" spans="1:50" ht="11.25" customHeight="1">
      <c r="A24" s="25"/>
      <c r="B24" s="710" t="s">
        <v>70</v>
      </c>
      <c r="C24" s="711"/>
      <c r="D24" s="711"/>
      <c r="E24" s="711"/>
      <c r="F24" s="711"/>
      <c r="G24" s="711"/>
      <c r="H24" s="711"/>
      <c r="I24" s="711"/>
      <c r="J24" s="711"/>
      <c r="K24" s="711"/>
      <c r="L24" s="711"/>
      <c r="M24" s="711"/>
      <c r="N24" s="711"/>
      <c r="O24" s="711"/>
      <c r="P24" s="712"/>
      <c r="Q24" s="716" t="s">
        <v>63</v>
      </c>
      <c r="R24" s="717"/>
      <c r="S24" s="717"/>
      <c r="T24" s="717"/>
      <c r="U24" s="717"/>
      <c r="V24" s="720" t="s">
        <v>71</v>
      </c>
      <c r="W24" s="722"/>
      <c r="X24" s="722"/>
      <c r="Y24" s="722"/>
      <c r="Z24" s="722"/>
      <c r="AA24" s="722"/>
      <c r="AB24" s="722"/>
      <c r="AC24" s="723"/>
      <c r="AD24" s="726"/>
      <c r="AE24" s="727"/>
      <c r="AF24" s="727"/>
      <c r="AG24" s="727"/>
      <c r="AH24" s="727"/>
      <c r="AI24" s="727"/>
      <c r="AJ24" s="727"/>
      <c r="AK24" s="727"/>
      <c r="AL24" s="727"/>
      <c r="AM24" s="727"/>
      <c r="AN24" s="727"/>
      <c r="AO24" s="727"/>
      <c r="AP24" s="727"/>
      <c r="AQ24" s="727"/>
      <c r="AR24" s="727"/>
      <c r="AS24" s="727"/>
      <c r="AT24" s="727"/>
      <c r="AU24" s="727"/>
      <c r="AV24" s="727"/>
      <c r="AW24" s="727"/>
      <c r="AX24" s="728"/>
    </row>
    <row r="25" spans="1:50" ht="11.25" customHeight="1">
      <c r="A25" s="25"/>
      <c r="B25" s="713"/>
      <c r="C25" s="714"/>
      <c r="D25" s="714"/>
      <c r="E25" s="714"/>
      <c r="F25" s="714"/>
      <c r="G25" s="714"/>
      <c r="H25" s="714"/>
      <c r="I25" s="714"/>
      <c r="J25" s="714"/>
      <c r="K25" s="714"/>
      <c r="L25" s="714"/>
      <c r="M25" s="714"/>
      <c r="N25" s="714"/>
      <c r="O25" s="714"/>
      <c r="P25" s="715"/>
      <c r="Q25" s="718"/>
      <c r="R25" s="719"/>
      <c r="S25" s="719"/>
      <c r="T25" s="719"/>
      <c r="U25" s="719"/>
      <c r="V25" s="721"/>
      <c r="W25" s="724"/>
      <c r="X25" s="724"/>
      <c r="Y25" s="724"/>
      <c r="Z25" s="724"/>
      <c r="AA25" s="724"/>
      <c r="AB25" s="724"/>
      <c r="AC25" s="725"/>
      <c r="AD25" s="726"/>
      <c r="AE25" s="727"/>
      <c r="AF25" s="727"/>
      <c r="AG25" s="727"/>
      <c r="AH25" s="727"/>
      <c r="AI25" s="727"/>
      <c r="AJ25" s="727"/>
      <c r="AK25" s="727"/>
      <c r="AL25" s="727"/>
      <c r="AM25" s="727"/>
      <c r="AN25" s="727"/>
      <c r="AO25" s="727"/>
      <c r="AP25" s="727"/>
      <c r="AQ25" s="727"/>
      <c r="AR25" s="727"/>
      <c r="AS25" s="727"/>
      <c r="AT25" s="727"/>
      <c r="AU25" s="727"/>
      <c r="AV25" s="727"/>
      <c r="AW25" s="727"/>
      <c r="AX25" s="728"/>
    </row>
    <row r="26" spans="1:50" ht="11.25" customHeight="1">
      <c r="A26" s="25"/>
      <c r="B26" s="686" t="s">
        <v>72</v>
      </c>
      <c r="C26" s="687"/>
      <c r="D26" s="687"/>
      <c r="E26" s="687"/>
      <c r="F26" s="687"/>
      <c r="G26" s="687"/>
      <c r="H26" s="687"/>
      <c r="I26" s="687"/>
      <c r="J26" s="687"/>
      <c r="K26" s="687"/>
      <c r="L26" s="687"/>
      <c r="M26" s="687"/>
      <c r="N26" s="687"/>
      <c r="O26" s="687"/>
      <c r="P26" s="688"/>
      <c r="Q26" s="701" t="s">
        <v>73</v>
      </c>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3"/>
    </row>
    <row r="27" spans="1:50" ht="11.25" customHeight="1">
      <c r="A27" s="25"/>
      <c r="B27" s="698"/>
      <c r="C27" s="699"/>
      <c r="D27" s="699"/>
      <c r="E27" s="699"/>
      <c r="F27" s="699"/>
      <c r="G27" s="699"/>
      <c r="H27" s="699"/>
      <c r="I27" s="699"/>
      <c r="J27" s="699"/>
      <c r="K27" s="699"/>
      <c r="L27" s="699"/>
      <c r="M27" s="699"/>
      <c r="N27" s="699"/>
      <c r="O27" s="699"/>
      <c r="P27" s="700"/>
      <c r="Q27" s="704"/>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05"/>
      <c r="AQ27" s="705"/>
      <c r="AR27" s="705"/>
      <c r="AS27" s="705"/>
      <c r="AT27" s="705"/>
      <c r="AU27" s="705"/>
      <c r="AV27" s="705"/>
      <c r="AW27" s="705"/>
      <c r="AX27" s="706"/>
    </row>
    <row r="28" spans="1:50" ht="11.25" customHeight="1">
      <c r="A28" s="25"/>
      <c r="B28" s="710" t="s">
        <v>74</v>
      </c>
      <c r="C28" s="711"/>
      <c r="D28" s="711"/>
      <c r="E28" s="711"/>
      <c r="F28" s="711"/>
      <c r="G28" s="711"/>
      <c r="H28" s="711"/>
      <c r="I28" s="711"/>
      <c r="J28" s="711"/>
      <c r="K28" s="711"/>
      <c r="L28" s="711"/>
      <c r="M28" s="711"/>
      <c r="N28" s="711"/>
      <c r="O28" s="711"/>
      <c r="P28" s="712"/>
      <c r="Q28" s="701" t="s">
        <v>75</v>
      </c>
      <c r="R28" s="702"/>
      <c r="S28" s="702"/>
      <c r="T28" s="702"/>
      <c r="U28" s="702"/>
      <c r="V28" s="702"/>
      <c r="W28" s="702"/>
      <c r="X28" s="702"/>
      <c r="Y28" s="702"/>
      <c r="Z28" s="702"/>
      <c r="AA28" s="702"/>
      <c r="AB28" s="702"/>
      <c r="AC28" s="702"/>
      <c r="AD28" s="702"/>
      <c r="AE28" s="702"/>
      <c r="AF28" s="702"/>
      <c r="AG28" s="702"/>
      <c r="AH28" s="702"/>
      <c r="AI28" s="702"/>
      <c r="AJ28" s="702"/>
      <c r="AK28" s="702"/>
      <c r="AL28" s="702"/>
      <c r="AM28" s="702"/>
      <c r="AN28" s="702"/>
      <c r="AO28" s="702"/>
      <c r="AP28" s="702"/>
      <c r="AQ28" s="702"/>
      <c r="AR28" s="702"/>
      <c r="AS28" s="702"/>
      <c r="AT28" s="702"/>
      <c r="AU28" s="702"/>
      <c r="AV28" s="702"/>
      <c r="AW28" s="702"/>
      <c r="AX28" s="703"/>
    </row>
    <row r="29" spans="1:50" ht="11.25" customHeight="1">
      <c r="A29" s="25"/>
      <c r="B29" s="713"/>
      <c r="C29" s="714"/>
      <c r="D29" s="714"/>
      <c r="E29" s="714"/>
      <c r="F29" s="714"/>
      <c r="G29" s="714"/>
      <c r="H29" s="714"/>
      <c r="I29" s="714"/>
      <c r="J29" s="714"/>
      <c r="K29" s="714"/>
      <c r="L29" s="714"/>
      <c r="M29" s="714"/>
      <c r="N29" s="714"/>
      <c r="O29" s="714"/>
      <c r="P29" s="715"/>
      <c r="Q29" s="704"/>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6"/>
    </row>
    <row r="30" spans="1:50" ht="11.25" customHeight="1">
      <c r="A30" s="25"/>
      <c r="B30" s="710" t="s">
        <v>650</v>
      </c>
      <c r="C30" s="711"/>
      <c r="D30" s="711"/>
      <c r="E30" s="711"/>
      <c r="F30" s="711"/>
      <c r="G30" s="711"/>
      <c r="H30" s="711"/>
      <c r="I30" s="711"/>
      <c r="J30" s="711"/>
      <c r="K30" s="711"/>
      <c r="L30" s="711"/>
      <c r="M30" s="711"/>
      <c r="N30" s="711"/>
      <c r="O30" s="711"/>
      <c r="P30" s="712"/>
      <c r="Q30" s="692" t="s">
        <v>653</v>
      </c>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c r="AQ30" s="693"/>
      <c r="AR30" s="693"/>
      <c r="AS30" s="693"/>
      <c r="AT30" s="693"/>
      <c r="AU30" s="693"/>
      <c r="AV30" s="693"/>
      <c r="AW30" s="693"/>
      <c r="AX30" s="694"/>
    </row>
    <row r="31" spans="1:50" ht="11.25" customHeight="1">
      <c r="A31" s="25"/>
      <c r="B31" s="713"/>
      <c r="C31" s="714"/>
      <c r="D31" s="714"/>
      <c r="E31" s="714"/>
      <c r="F31" s="714"/>
      <c r="G31" s="714"/>
      <c r="H31" s="714"/>
      <c r="I31" s="714"/>
      <c r="J31" s="714"/>
      <c r="K31" s="714"/>
      <c r="L31" s="714"/>
      <c r="M31" s="714"/>
      <c r="N31" s="714"/>
      <c r="O31" s="714"/>
      <c r="P31" s="715"/>
      <c r="Q31" s="695"/>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6"/>
      <c r="AP31" s="696"/>
      <c r="AQ31" s="696"/>
      <c r="AR31" s="696"/>
      <c r="AS31" s="696"/>
      <c r="AT31" s="696"/>
      <c r="AU31" s="696"/>
      <c r="AV31" s="696"/>
      <c r="AW31" s="696"/>
      <c r="AX31" s="697"/>
    </row>
    <row r="32" spans="1:50" ht="11.25" customHeight="1">
      <c r="A32" s="25"/>
      <c r="B32" s="686" t="s">
        <v>651</v>
      </c>
      <c r="C32" s="687"/>
      <c r="D32" s="687"/>
      <c r="E32" s="687"/>
      <c r="F32" s="687"/>
      <c r="G32" s="687"/>
      <c r="H32" s="687"/>
      <c r="I32" s="687"/>
      <c r="J32" s="687"/>
      <c r="K32" s="687"/>
      <c r="L32" s="687"/>
      <c r="M32" s="687"/>
      <c r="N32" s="687"/>
      <c r="O32" s="687"/>
      <c r="P32" s="688"/>
      <c r="Q32" s="692" t="s">
        <v>636</v>
      </c>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3"/>
      <c r="AS32" s="693"/>
      <c r="AT32" s="693"/>
      <c r="AU32" s="693"/>
      <c r="AV32" s="693"/>
      <c r="AW32" s="693"/>
      <c r="AX32" s="694"/>
    </row>
    <row r="33" spans="1:50" ht="11.25" customHeight="1">
      <c r="A33" s="25"/>
      <c r="B33" s="689"/>
      <c r="C33" s="690"/>
      <c r="D33" s="690"/>
      <c r="E33" s="690"/>
      <c r="F33" s="690"/>
      <c r="G33" s="690"/>
      <c r="H33" s="690"/>
      <c r="I33" s="690"/>
      <c r="J33" s="690"/>
      <c r="K33" s="690"/>
      <c r="L33" s="690"/>
      <c r="M33" s="690"/>
      <c r="N33" s="690"/>
      <c r="O33" s="690"/>
      <c r="P33" s="691"/>
      <c r="Q33" s="731"/>
      <c r="R33" s="732"/>
      <c r="S33" s="732"/>
      <c r="T33" s="732"/>
      <c r="U33" s="732"/>
      <c r="V33" s="732"/>
      <c r="W33" s="732"/>
      <c r="X33" s="732"/>
      <c r="Y33" s="732"/>
      <c r="Z33" s="732"/>
      <c r="AA33" s="732"/>
      <c r="AB33" s="732"/>
      <c r="AC33" s="732"/>
      <c r="AD33" s="732"/>
      <c r="AE33" s="732"/>
      <c r="AF33" s="732"/>
      <c r="AG33" s="732"/>
      <c r="AH33" s="732"/>
      <c r="AI33" s="732"/>
      <c r="AJ33" s="732"/>
      <c r="AK33" s="732"/>
      <c r="AL33" s="732"/>
      <c r="AM33" s="732"/>
      <c r="AN33" s="732"/>
      <c r="AO33" s="732"/>
      <c r="AP33" s="732"/>
      <c r="AQ33" s="732"/>
      <c r="AR33" s="732"/>
      <c r="AS33" s="732"/>
      <c r="AT33" s="732"/>
      <c r="AU33" s="732"/>
      <c r="AV33" s="732"/>
      <c r="AW33" s="732"/>
      <c r="AX33" s="733"/>
    </row>
    <row r="34" spans="1:50" ht="11.25" customHeight="1">
      <c r="A34" s="25"/>
      <c r="B34" s="689"/>
      <c r="C34" s="690"/>
      <c r="D34" s="690"/>
      <c r="E34" s="690"/>
      <c r="F34" s="690"/>
      <c r="G34" s="690"/>
      <c r="H34" s="690"/>
      <c r="I34" s="690"/>
      <c r="J34" s="690"/>
      <c r="K34" s="690"/>
      <c r="L34" s="690"/>
      <c r="M34" s="690"/>
      <c r="N34" s="690"/>
      <c r="O34" s="690"/>
      <c r="P34" s="691"/>
      <c r="Q34" s="731"/>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2"/>
      <c r="AX34" s="733"/>
    </row>
    <row r="35" spans="1:50" ht="11.25" customHeight="1">
      <c r="A35" s="25"/>
      <c r="B35" s="698"/>
      <c r="C35" s="699"/>
      <c r="D35" s="699"/>
      <c r="E35" s="699"/>
      <c r="F35" s="699"/>
      <c r="G35" s="699"/>
      <c r="H35" s="699"/>
      <c r="I35" s="699"/>
      <c r="J35" s="699"/>
      <c r="K35" s="699"/>
      <c r="L35" s="699"/>
      <c r="M35" s="699"/>
      <c r="N35" s="699"/>
      <c r="O35" s="699"/>
      <c r="P35" s="700"/>
      <c r="Q35" s="731"/>
      <c r="R35" s="732"/>
      <c r="S35" s="732"/>
      <c r="T35" s="732"/>
      <c r="U35" s="732"/>
      <c r="V35" s="732"/>
      <c r="W35" s="732"/>
      <c r="X35" s="732"/>
      <c r="Y35" s="732"/>
      <c r="Z35" s="732"/>
      <c r="AA35" s="732"/>
      <c r="AB35" s="732"/>
      <c r="AC35" s="732"/>
      <c r="AD35" s="732"/>
      <c r="AE35" s="732"/>
      <c r="AF35" s="732"/>
      <c r="AG35" s="732"/>
      <c r="AH35" s="732"/>
      <c r="AI35" s="732"/>
      <c r="AJ35" s="732"/>
      <c r="AK35" s="732"/>
      <c r="AL35" s="732"/>
      <c r="AM35" s="732"/>
      <c r="AN35" s="732"/>
      <c r="AO35" s="732"/>
      <c r="AP35" s="732"/>
      <c r="AQ35" s="732"/>
      <c r="AR35" s="732"/>
      <c r="AS35" s="732"/>
      <c r="AT35" s="732"/>
      <c r="AU35" s="732"/>
      <c r="AV35" s="732"/>
      <c r="AW35" s="732"/>
      <c r="AX35" s="733"/>
    </row>
    <row r="36" spans="1:50" ht="11.25" customHeight="1">
      <c r="A36" s="25"/>
      <c r="B36" s="710" t="s">
        <v>652</v>
      </c>
      <c r="C36" s="711"/>
      <c r="D36" s="711"/>
      <c r="E36" s="711"/>
      <c r="F36" s="711"/>
      <c r="G36" s="711"/>
      <c r="H36" s="711"/>
      <c r="I36" s="711"/>
      <c r="J36" s="711"/>
      <c r="K36" s="711"/>
      <c r="L36" s="711"/>
      <c r="M36" s="711"/>
      <c r="N36" s="711"/>
      <c r="O36" s="711"/>
      <c r="P36" s="712"/>
      <c r="Q36" s="731"/>
      <c r="R36" s="732"/>
      <c r="S36" s="732"/>
      <c r="T36" s="732"/>
      <c r="U36" s="732"/>
      <c r="V36" s="732"/>
      <c r="W36" s="732"/>
      <c r="X36" s="732"/>
      <c r="Y36" s="732"/>
      <c r="Z36" s="732"/>
      <c r="AA36" s="732"/>
      <c r="AB36" s="732"/>
      <c r="AC36" s="732"/>
      <c r="AD36" s="732"/>
      <c r="AE36" s="732"/>
      <c r="AF36" s="732"/>
      <c r="AG36" s="732"/>
      <c r="AH36" s="732"/>
      <c r="AI36" s="732"/>
      <c r="AJ36" s="732"/>
      <c r="AK36" s="732"/>
      <c r="AL36" s="732"/>
      <c r="AM36" s="732"/>
      <c r="AN36" s="732"/>
      <c r="AO36" s="732"/>
      <c r="AP36" s="732"/>
      <c r="AQ36" s="732"/>
      <c r="AR36" s="732"/>
      <c r="AS36" s="732"/>
      <c r="AT36" s="732"/>
      <c r="AU36" s="732"/>
      <c r="AV36" s="732"/>
      <c r="AW36" s="732"/>
      <c r="AX36" s="733"/>
    </row>
    <row r="37" spans="1:50" ht="11.25" customHeight="1">
      <c r="A37" s="25"/>
      <c r="B37" s="713"/>
      <c r="C37" s="714"/>
      <c r="D37" s="714"/>
      <c r="E37" s="714"/>
      <c r="F37" s="714"/>
      <c r="G37" s="714"/>
      <c r="H37" s="714"/>
      <c r="I37" s="714"/>
      <c r="J37" s="714"/>
      <c r="K37" s="714"/>
      <c r="L37" s="714"/>
      <c r="M37" s="714"/>
      <c r="N37" s="714"/>
      <c r="O37" s="714"/>
      <c r="P37" s="715"/>
      <c r="Q37" s="695"/>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696"/>
      <c r="AR37" s="696"/>
      <c r="AS37" s="696"/>
      <c r="AT37" s="696"/>
      <c r="AU37" s="696"/>
      <c r="AV37" s="696"/>
      <c r="AW37" s="696"/>
      <c r="AX37" s="697"/>
    </row>
    <row r="38" spans="1:50" ht="11.25" customHeight="1">
      <c r="A38" s="25"/>
      <c r="B38" s="710" t="s">
        <v>453</v>
      </c>
      <c r="C38" s="711"/>
      <c r="D38" s="711"/>
      <c r="E38" s="711"/>
      <c r="F38" s="711"/>
      <c r="G38" s="711"/>
      <c r="H38" s="711"/>
      <c r="I38" s="711"/>
      <c r="J38" s="711"/>
      <c r="K38" s="711"/>
      <c r="L38" s="711"/>
      <c r="M38" s="711"/>
      <c r="N38" s="711"/>
      <c r="O38" s="711"/>
      <c r="P38" s="712"/>
      <c r="Q38" s="729" t="s">
        <v>454</v>
      </c>
      <c r="R38" s="729"/>
      <c r="S38" s="729"/>
      <c r="T38" s="729"/>
      <c r="U38" s="729"/>
      <c r="V38" s="729"/>
      <c r="W38" s="729"/>
      <c r="X38" s="729"/>
      <c r="Y38" s="729"/>
      <c r="Z38" s="729"/>
      <c r="AA38" s="729"/>
      <c r="AB38" s="729"/>
      <c r="AC38" s="729"/>
      <c r="AD38" s="729"/>
      <c r="AE38" s="729"/>
      <c r="AF38" s="729"/>
      <c r="AG38" s="729"/>
      <c r="AH38" s="729"/>
      <c r="AI38" s="729"/>
      <c r="AJ38" s="729"/>
      <c r="AK38" s="729"/>
      <c r="AL38" s="729"/>
      <c r="AM38" s="729"/>
      <c r="AN38" s="729"/>
      <c r="AO38" s="729"/>
      <c r="AP38" s="729"/>
      <c r="AQ38" s="729"/>
      <c r="AR38" s="729"/>
      <c r="AS38" s="729"/>
      <c r="AT38" s="729"/>
      <c r="AU38" s="729"/>
      <c r="AV38" s="729"/>
      <c r="AW38" s="729"/>
      <c r="AX38" s="729"/>
    </row>
    <row r="39" spans="1:50" ht="11.25" customHeight="1">
      <c r="B39" s="713"/>
      <c r="C39" s="714"/>
      <c r="D39" s="714"/>
      <c r="E39" s="714"/>
      <c r="F39" s="714"/>
      <c r="G39" s="714"/>
      <c r="H39" s="714"/>
      <c r="I39" s="714"/>
      <c r="J39" s="714"/>
      <c r="K39" s="714"/>
      <c r="L39" s="714"/>
      <c r="M39" s="714"/>
      <c r="N39" s="714"/>
      <c r="O39" s="714"/>
      <c r="P39" s="715"/>
      <c r="Q39" s="729"/>
      <c r="R39" s="729"/>
      <c r="S39" s="729"/>
      <c r="T39" s="729"/>
      <c r="U39" s="729"/>
      <c r="V39" s="729"/>
      <c r="W39" s="729"/>
      <c r="X39" s="729"/>
      <c r="Y39" s="729"/>
      <c r="Z39" s="729"/>
      <c r="AA39" s="729"/>
      <c r="AB39" s="729"/>
      <c r="AC39" s="729"/>
      <c r="AD39" s="729"/>
      <c r="AE39" s="729"/>
      <c r="AF39" s="729"/>
      <c r="AG39" s="729"/>
      <c r="AH39" s="729"/>
      <c r="AI39" s="729"/>
      <c r="AJ39" s="729"/>
      <c r="AK39" s="729"/>
      <c r="AL39" s="729"/>
      <c r="AM39" s="729"/>
      <c r="AN39" s="729"/>
      <c r="AO39" s="729"/>
      <c r="AP39" s="729"/>
      <c r="AQ39" s="729"/>
      <c r="AR39" s="729"/>
      <c r="AS39" s="729"/>
      <c r="AT39" s="729"/>
      <c r="AU39" s="729"/>
      <c r="AV39" s="729"/>
      <c r="AW39" s="729"/>
      <c r="AX39" s="729"/>
    </row>
  </sheetData>
  <mergeCells count="45">
    <mergeCell ref="B38:P39"/>
    <mergeCell ref="Q38:AX39"/>
    <mergeCell ref="B5:AX6"/>
    <mergeCell ref="B8:P9"/>
    <mergeCell ref="Q8:U9"/>
    <mergeCell ref="V8:V9"/>
    <mergeCell ref="W8:AC9"/>
    <mergeCell ref="AD8:AX9"/>
    <mergeCell ref="B10:P11"/>
    <mergeCell ref="Q10:AX11"/>
    <mergeCell ref="B32:P35"/>
    <mergeCell ref="Q32:AX37"/>
    <mergeCell ref="B36:P37"/>
    <mergeCell ref="Q26:AX27"/>
    <mergeCell ref="B30:P31"/>
    <mergeCell ref="Q30:AX31"/>
    <mergeCell ref="B28:P29"/>
    <mergeCell ref="Q28:AX29"/>
    <mergeCell ref="B26:P27"/>
    <mergeCell ref="B20:P21"/>
    <mergeCell ref="Q20:U21"/>
    <mergeCell ref="V20:V21"/>
    <mergeCell ref="W20:AC21"/>
    <mergeCell ref="AD20:AX25"/>
    <mergeCell ref="B22:P23"/>
    <mergeCell ref="Q22:U23"/>
    <mergeCell ref="V22:V23"/>
    <mergeCell ref="W22:AC23"/>
    <mergeCell ref="V24:V25"/>
    <mergeCell ref="B24:P25"/>
    <mergeCell ref="Q24:U25"/>
    <mergeCell ref="W24:AC25"/>
    <mergeCell ref="M18:P19"/>
    <mergeCell ref="B2:P3"/>
    <mergeCell ref="Q2:AE3"/>
    <mergeCell ref="AF2:AX3"/>
    <mergeCell ref="D15:I15"/>
    <mergeCell ref="Q12:AX15"/>
    <mergeCell ref="F18:F19"/>
    <mergeCell ref="B12:P14"/>
    <mergeCell ref="Q18:AX19"/>
    <mergeCell ref="B16:P17"/>
    <mergeCell ref="Q16:AX17"/>
    <mergeCell ref="B18:E19"/>
    <mergeCell ref="G18:L19"/>
  </mergeCells>
  <phoneticPr fontId="3"/>
  <pageMargins left="0.59055118110236227" right="0.39370078740157483" top="0.39370078740157483" bottom="0.39370078740157483" header="0.51181102362204722" footer="0.19685039370078741"/>
  <pageSetup paperSize="9" scale="91"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69"/>
  <sheetViews>
    <sheetView showGridLines="0" view="pageBreakPreview" zoomScale="80" zoomScaleNormal="70" zoomScaleSheetLayoutView="80" workbookViewId="0">
      <selection activeCell="T6" sqref="T6:AL6"/>
    </sheetView>
  </sheetViews>
  <sheetFormatPr defaultColWidth="9" defaultRowHeight="21" customHeight="1"/>
  <cols>
    <col min="1" max="1" width="11.5" style="73" customWidth="1"/>
    <col min="2" max="2" width="10.09765625" style="75" customWidth="1"/>
    <col min="3" max="3" width="4.5" style="75" customWidth="1"/>
    <col min="4" max="4" width="10.69921875" style="75" bestFit="1" customWidth="1"/>
    <col min="5" max="5" width="14.09765625" style="75" customWidth="1"/>
    <col min="6" max="6" width="4.3984375" style="75" customWidth="1"/>
    <col min="7" max="36" width="4.3984375" style="73" customWidth="1"/>
    <col min="37" max="39" width="7.19921875" style="73" customWidth="1"/>
    <col min="40" max="41" width="2.8984375" style="73" customWidth="1"/>
    <col min="42" max="48" width="7.09765625" style="73" customWidth="1"/>
    <col min="49" max="49" width="9.69921875" style="73" customWidth="1"/>
    <col min="50" max="65" width="2.59765625" style="73" customWidth="1"/>
    <col min="66" max="16384" width="9" style="73"/>
  </cols>
  <sheetData>
    <row r="1" spans="1:50" s="31" customFormat="1" ht="15" customHeight="1" thickTop="1">
      <c r="A1" s="901"/>
      <c r="B1" s="902"/>
      <c r="C1" s="354"/>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26"/>
      <c r="AO1" s="26"/>
      <c r="AP1" s="27" t="s">
        <v>76</v>
      </c>
      <c r="AQ1" s="28" t="s">
        <v>77</v>
      </c>
      <c r="AR1" s="29" t="s">
        <v>78</v>
      </c>
      <c r="AS1" s="29" t="s">
        <v>79</v>
      </c>
      <c r="AT1" s="29"/>
      <c r="AU1" s="29"/>
      <c r="AV1" s="30"/>
    </row>
    <row r="2" spans="1:50" s="31" customFormat="1" ht="30" customHeight="1">
      <c r="A2" s="903" t="s">
        <v>515</v>
      </c>
      <c r="B2" s="903"/>
      <c r="C2" s="903"/>
      <c r="D2" s="903"/>
      <c r="E2" s="903"/>
      <c r="F2" s="903"/>
      <c r="G2" s="903"/>
      <c r="H2" s="903"/>
      <c r="I2" s="903"/>
      <c r="J2" s="903"/>
      <c r="K2" s="904" t="e">
        <f>EDATE(運営指導予定日・添付書類一覧!$Q$2,-2)</f>
        <v>#NUM!</v>
      </c>
      <c r="L2" s="904"/>
      <c r="M2" s="904"/>
      <c r="N2" s="904"/>
      <c r="O2" s="904"/>
      <c r="P2" s="913"/>
      <c r="Q2" s="913"/>
      <c r="R2" s="913"/>
      <c r="S2" s="913"/>
      <c r="T2" s="355"/>
      <c r="U2" s="355"/>
      <c r="V2" s="355"/>
      <c r="W2" s="355"/>
      <c r="X2" s="355"/>
      <c r="Y2" s="355"/>
      <c r="Z2" s="355"/>
      <c r="AA2" s="355"/>
      <c r="AB2" s="355"/>
      <c r="AC2" s="355"/>
      <c r="AD2" s="355"/>
      <c r="AE2" s="355"/>
      <c r="AF2" s="355"/>
      <c r="AG2" s="355"/>
      <c r="AH2" s="355"/>
      <c r="AI2" s="355"/>
      <c r="AJ2" s="355"/>
      <c r="AK2" s="355"/>
      <c r="AL2" s="355"/>
      <c r="AM2" s="355"/>
      <c r="AN2" s="26"/>
      <c r="AO2" s="26"/>
      <c r="AP2" s="272"/>
      <c r="AQ2" s="273"/>
      <c r="AR2" s="274"/>
      <c r="AS2" s="274"/>
      <c r="AT2" s="274"/>
      <c r="AU2" s="274"/>
      <c r="AV2" s="275"/>
      <c r="AW2" s="31" t="e">
        <f>DAY(EOMONTH($K$2,0))</f>
        <v>#NUM!</v>
      </c>
    </row>
    <row r="3" spans="1:50" s="31" customFormat="1" ht="49.5" customHeight="1">
      <c r="A3" s="903" t="s">
        <v>514</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903"/>
      <c r="AN3" s="32"/>
      <c r="AO3" s="32"/>
      <c r="AP3" s="33" t="s">
        <v>80</v>
      </c>
      <c r="AQ3" s="34" t="s">
        <v>81</v>
      </c>
      <c r="AR3" s="34" t="s">
        <v>82</v>
      </c>
      <c r="AS3" s="34" t="s">
        <v>83</v>
      </c>
      <c r="AT3" s="34"/>
      <c r="AU3" s="34"/>
      <c r="AV3" s="35"/>
      <c r="AW3" s="32"/>
      <c r="AX3" s="32"/>
    </row>
    <row r="4" spans="1:50" s="31" customFormat="1" ht="21.75" customHeight="1" thickBot="1">
      <c r="A4" s="3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2"/>
      <c r="AO4" s="32"/>
      <c r="AP4" s="33"/>
      <c r="AQ4" s="34"/>
      <c r="AR4" s="34"/>
      <c r="AS4" s="34"/>
      <c r="AT4" s="34"/>
      <c r="AU4" s="34"/>
      <c r="AV4" s="35"/>
      <c r="AW4" s="32"/>
      <c r="AX4" s="32"/>
    </row>
    <row r="5" spans="1:50" s="31" customFormat="1" ht="21" customHeight="1" thickBot="1">
      <c r="A5" s="905" t="s">
        <v>84</v>
      </c>
      <c r="B5" s="906"/>
      <c r="C5" s="906"/>
      <c r="D5" s="907"/>
      <c r="E5" s="908" t="s">
        <v>582</v>
      </c>
      <c r="F5" s="909"/>
      <c r="G5" s="909"/>
      <c r="H5" s="909"/>
      <c r="I5" s="909"/>
      <c r="J5" s="909"/>
      <c r="K5" s="909"/>
      <c r="L5" s="909"/>
      <c r="M5" s="909"/>
      <c r="N5" s="909"/>
      <c r="O5" s="909"/>
      <c r="P5" s="909"/>
      <c r="Q5" s="909"/>
      <c r="R5" s="909"/>
      <c r="S5" s="910"/>
      <c r="T5" s="911" t="s">
        <v>85</v>
      </c>
      <c r="U5" s="906"/>
      <c r="V5" s="906"/>
      <c r="W5" s="906"/>
      <c r="X5" s="906"/>
      <c r="Y5" s="906"/>
      <c r="Z5" s="907"/>
      <c r="AA5" s="908" t="s">
        <v>583</v>
      </c>
      <c r="AB5" s="909"/>
      <c r="AC5" s="909"/>
      <c r="AD5" s="909"/>
      <c r="AE5" s="909"/>
      <c r="AF5" s="909"/>
      <c r="AG5" s="909"/>
      <c r="AH5" s="909"/>
      <c r="AI5" s="909"/>
      <c r="AJ5" s="909"/>
      <c r="AK5" s="909"/>
      <c r="AL5" s="909"/>
      <c r="AM5" s="912"/>
      <c r="AN5" s="38"/>
      <c r="AP5" s="33" t="s">
        <v>86</v>
      </c>
      <c r="AQ5" s="34" t="s">
        <v>87</v>
      </c>
      <c r="AR5" s="34" t="s">
        <v>88</v>
      </c>
      <c r="AS5" s="34" t="s">
        <v>89</v>
      </c>
      <c r="AT5" s="34" t="s">
        <v>90</v>
      </c>
      <c r="AU5" s="34" t="s">
        <v>91</v>
      </c>
      <c r="AV5" s="35" t="s">
        <v>92</v>
      </c>
    </row>
    <row r="6" spans="1:50" s="31" customFormat="1" ht="47.25" customHeight="1" thickBot="1">
      <c r="A6" s="879" t="s">
        <v>93</v>
      </c>
      <c r="B6" s="880"/>
      <c r="C6" s="301">
        <v>10</v>
      </c>
      <c r="D6" s="39" t="s">
        <v>94</v>
      </c>
      <c r="E6" s="881" t="s">
        <v>635</v>
      </c>
      <c r="F6" s="882"/>
      <c r="G6" s="882"/>
      <c r="H6" s="882"/>
      <c r="I6" s="882"/>
      <c r="J6" s="882"/>
      <c r="K6" s="882"/>
      <c r="L6" s="882"/>
      <c r="M6" s="882"/>
      <c r="N6" s="883"/>
      <c r="O6" s="883"/>
      <c r="P6" s="883"/>
      <c r="Q6" s="884"/>
      <c r="R6" s="301"/>
      <c r="S6" s="39" t="s">
        <v>34</v>
      </c>
      <c r="T6" s="885" t="s">
        <v>633</v>
      </c>
      <c r="U6" s="886"/>
      <c r="V6" s="886"/>
      <c r="W6" s="886"/>
      <c r="X6" s="886"/>
      <c r="Y6" s="886"/>
      <c r="Z6" s="886"/>
      <c r="AA6" s="886"/>
      <c r="AB6" s="886"/>
      <c r="AC6" s="886"/>
      <c r="AD6" s="886"/>
      <c r="AE6" s="886"/>
      <c r="AF6" s="886"/>
      <c r="AG6" s="886"/>
      <c r="AH6" s="886"/>
      <c r="AI6" s="886"/>
      <c r="AJ6" s="886"/>
      <c r="AK6" s="886"/>
      <c r="AL6" s="886"/>
      <c r="AM6" s="400"/>
      <c r="AP6" s="40" t="s">
        <v>95</v>
      </c>
      <c r="AQ6" s="41" t="s">
        <v>96</v>
      </c>
      <c r="AR6" s="42"/>
      <c r="AS6" s="42"/>
      <c r="AT6" s="42"/>
      <c r="AU6" s="42"/>
      <c r="AV6" s="43"/>
    </row>
    <row r="7" spans="1:50" s="31" customFormat="1" ht="17.25" customHeight="1" thickBot="1">
      <c r="A7" s="887" t="s">
        <v>14</v>
      </c>
      <c r="B7" s="887"/>
      <c r="C7" s="887"/>
      <c r="D7" s="887"/>
      <c r="E7" s="887"/>
      <c r="F7" s="887"/>
      <c r="G7" s="887"/>
      <c r="H7" s="887"/>
      <c r="I7" s="887"/>
      <c r="J7" s="887"/>
      <c r="K7" s="887"/>
      <c r="L7" s="887"/>
      <c r="M7" s="887"/>
      <c r="N7" s="887"/>
      <c r="O7" s="887"/>
      <c r="P7" s="887"/>
      <c r="Q7" s="887"/>
      <c r="R7" s="887"/>
      <c r="S7" s="887"/>
      <c r="T7" s="887"/>
      <c r="U7" s="887"/>
      <c r="V7" s="887"/>
      <c r="W7" s="887"/>
      <c r="X7" s="887"/>
      <c r="Y7" s="887"/>
      <c r="Z7" s="887"/>
      <c r="AA7" s="887"/>
      <c r="AB7" s="887"/>
      <c r="AC7" s="887"/>
      <c r="AD7" s="887"/>
      <c r="AE7" s="887"/>
      <c r="AF7" s="887"/>
      <c r="AG7" s="887"/>
      <c r="AH7" s="887"/>
      <c r="AI7" s="887"/>
      <c r="AJ7" s="887"/>
      <c r="AK7" s="887"/>
      <c r="AL7" s="887"/>
      <c r="AM7" s="887"/>
    </row>
    <row r="8" spans="1:50" s="31" customFormat="1" ht="21" customHeight="1">
      <c r="A8" s="888" t="s">
        <v>97</v>
      </c>
      <c r="B8" s="891" t="s">
        <v>98</v>
      </c>
      <c r="C8" s="894" t="s">
        <v>456</v>
      </c>
      <c r="D8" s="897" t="s">
        <v>99</v>
      </c>
      <c r="E8" s="899" t="s">
        <v>100</v>
      </c>
      <c r="F8" s="864" t="s">
        <v>101</v>
      </c>
      <c r="G8" s="865"/>
      <c r="H8" s="865"/>
      <c r="I8" s="865"/>
      <c r="J8" s="865"/>
      <c r="K8" s="865"/>
      <c r="L8" s="866"/>
      <c r="M8" s="864" t="s">
        <v>102</v>
      </c>
      <c r="N8" s="865"/>
      <c r="O8" s="865"/>
      <c r="P8" s="865"/>
      <c r="Q8" s="865"/>
      <c r="R8" s="865"/>
      <c r="S8" s="866"/>
      <c r="T8" s="864" t="s">
        <v>103</v>
      </c>
      <c r="U8" s="865"/>
      <c r="V8" s="865"/>
      <c r="W8" s="865"/>
      <c r="X8" s="865"/>
      <c r="Y8" s="865"/>
      <c r="Z8" s="866"/>
      <c r="AA8" s="864" t="s">
        <v>104</v>
      </c>
      <c r="AB8" s="865"/>
      <c r="AC8" s="865"/>
      <c r="AD8" s="865"/>
      <c r="AE8" s="865"/>
      <c r="AF8" s="865"/>
      <c r="AG8" s="866"/>
      <c r="AH8" s="876" t="s">
        <v>580</v>
      </c>
      <c r="AI8" s="877"/>
      <c r="AJ8" s="878"/>
      <c r="AK8" s="867" t="s">
        <v>105</v>
      </c>
      <c r="AL8" s="868"/>
      <c r="AM8" s="869"/>
    </row>
    <row r="9" spans="1:50" s="31" customFormat="1" ht="21" customHeight="1">
      <c r="A9" s="889"/>
      <c r="B9" s="892"/>
      <c r="C9" s="895"/>
      <c r="D9" s="898"/>
      <c r="E9" s="900"/>
      <c r="F9" s="356" t="e">
        <f>EOMONTH($K$2,-1)+1</f>
        <v>#NUM!</v>
      </c>
      <c r="G9" s="361" t="e">
        <f>EOMONTH($K$2,-1)+2</f>
        <v>#NUM!</v>
      </c>
      <c r="H9" s="357" t="e">
        <f>EOMONTH($K$2,-1)+3</f>
        <v>#NUM!</v>
      </c>
      <c r="I9" s="357" t="e">
        <f>EOMONTH($K$2,-1)+4</f>
        <v>#NUM!</v>
      </c>
      <c r="J9" s="357" t="e">
        <f>EOMONTH($K$2,-1)+5</f>
        <v>#NUM!</v>
      </c>
      <c r="K9" s="357" t="e">
        <f>EOMONTH($K$2,-1)+6</f>
        <v>#NUM!</v>
      </c>
      <c r="L9" s="359" t="e">
        <f>EOMONTH($K$2,-1)+7</f>
        <v>#NUM!</v>
      </c>
      <c r="M9" s="356" t="e">
        <f>EOMONTH($K$2,-1)+8</f>
        <v>#NUM!</v>
      </c>
      <c r="N9" s="357" t="e">
        <f>EOMONTH($K$2,-1)+9</f>
        <v>#NUM!</v>
      </c>
      <c r="O9" s="357" t="e">
        <f>EOMONTH($K$2,-1)+10</f>
        <v>#NUM!</v>
      </c>
      <c r="P9" s="357" t="e">
        <f>EOMONTH($K$2,-1)+11</f>
        <v>#NUM!</v>
      </c>
      <c r="Q9" s="357" t="e">
        <f>EOMONTH($K$2,-1)+12</f>
        <v>#NUM!</v>
      </c>
      <c r="R9" s="357" t="e">
        <f>EOMONTH($K$2,-1)+13</f>
        <v>#NUM!</v>
      </c>
      <c r="S9" s="358" t="e">
        <f>EOMONTH($K$2,-1)+14</f>
        <v>#NUM!</v>
      </c>
      <c r="T9" s="360" t="e">
        <f>EOMONTH($K$2,-1)+15</f>
        <v>#NUM!</v>
      </c>
      <c r="U9" s="357" t="e">
        <f>EOMONTH($K$2,-1)+16</f>
        <v>#NUM!</v>
      </c>
      <c r="V9" s="357" t="e">
        <f>EOMONTH($K$2,-1)+17</f>
        <v>#NUM!</v>
      </c>
      <c r="W9" s="357" t="e">
        <f>EOMONTH($K$2,-1)+18</f>
        <v>#NUM!</v>
      </c>
      <c r="X9" s="357" t="e">
        <f>EOMONTH($K$2,-1)+19</f>
        <v>#NUM!</v>
      </c>
      <c r="Y9" s="357" t="e">
        <f>EOMONTH($K$2,-1)+20</f>
        <v>#NUM!</v>
      </c>
      <c r="Z9" s="359" t="e">
        <f>EOMONTH($K$2,-1)+21</f>
        <v>#NUM!</v>
      </c>
      <c r="AA9" s="356" t="e">
        <f>EOMONTH($K$2,-1)+22</f>
        <v>#NUM!</v>
      </c>
      <c r="AB9" s="357" t="e">
        <f>EOMONTH($K$2,-1)+23</f>
        <v>#NUM!</v>
      </c>
      <c r="AC9" s="357" t="e">
        <f>EOMONTH($K$2,-1)+24</f>
        <v>#NUM!</v>
      </c>
      <c r="AD9" s="357" t="e">
        <f>EOMONTH($K$2,-1)+25</f>
        <v>#NUM!</v>
      </c>
      <c r="AE9" s="357" t="e">
        <f>EOMONTH($K$2,-1)+26</f>
        <v>#NUM!</v>
      </c>
      <c r="AF9" s="357" t="e">
        <f>EOMONTH($K$2,-1)+27</f>
        <v>#NUM!</v>
      </c>
      <c r="AG9" s="358" t="e">
        <f>EOMONTH($K$2,-1)+28</f>
        <v>#NUM!</v>
      </c>
      <c r="AH9" s="363" t="e">
        <f>IF(DAY(DATE(YEAR($K$2),MONTH($K$2),29))=29,DATE(YEAR($K$2),MONTH($K$2),29),"")</f>
        <v>#NUM!</v>
      </c>
      <c r="AI9" s="363" t="e">
        <f>IF(DAY(DATE(YEAR($K$2),MONTH($K$2),30))=30,DATE(YEAR($K$2),MONTH($K$2),30),"")</f>
        <v>#NUM!</v>
      </c>
      <c r="AJ9" s="362" t="e">
        <f>IF(DAY(DATE(YEAR($K$2),MONTH($K$2),31))=31,DATE(YEAR($K$2),MONTH($K$2),31),"")</f>
        <v>#NUM!</v>
      </c>
      <c r="AK9" s="870" t="s">
        <v>581</v>
      </c>
      <c r="AL9" s="872" t="s">
        <v>106</v>
      </c>
      <c r="AM9" s="874" t="s">
        <v>107</v>
      </c>
    </row>
    <row r="10" spans="1:50" s="31" customFormat="1" ht="21" customHeight="1">
      <c r="A10" s="890"/>
      <c r="B10" s="893"/>
      <c r="C10" s="896"/>
      <c r="D10" s="898"/>
      <c r="E10" s="900"/>
      <c r="F10" s="276" t="e">
        <f>TEXT(F9,"AAA")</f>
        <v>#NUM!</v>
      </c>
      <c r="G10" s="277" t="e">
        <f t="shared" ref="G10:AG10" si="0">TEXT(G9,"AAA")</f>
        <v>#NUM!</v>
      </c>
      <c r="H10" s="277" t="e">
        <f t="shared" si="0"/>
        <v>#NUM!</v>
      </c>
      <c r="I10" s="277" t="e">
        <f t="shared" si="0"/>
        <v>#NUM!</v>
      </c>
      <c r="J10" s="277" t="e">
        <f t="shared" si="0"/>
        <v>#NUM!</v>
      </c>
      <c r="K10" s="277" t="e">
        <f t="shared" si="0"/>
        <v>#NUM!</v>
      </c>
      <c r="L10" s="281" t="e">
        <f t="shared" si="0"/>
        <v>#NUM!</v>
      </c>
      <c r="M10" s="276" t="e">
        <f t="shared" si="0"/>
        <v>#NUM!</v>
      </c>
      <c r="N10" s="277" t="e">
        <f t="shared" si="0"/>
        <v>#NUM!</v>
      </c>
      <c r="O10" s="277" t="e">
        <f t="shared" si="0"/>
        <v>#NUM!</v>
      </c>
      <c r="P10" s="277" t="e">
        <f t="shared" si="0"/>
        <v>#NUM!</v>
      </c>
      <c r="Q10" s="277" t="e">
        <f t="shared" si="0"/>
        <v>#NUM!</v>
      </c>
      <c r="R10" s="277" t="e">
        <f t="shared" si="0"/>
        <v>#NUM!</v>
      </c>
      <c r="S10" s="278" t="e">
        <f t="shared" si="0"/>
        <v>#NUM!</v>
      </c>
      <c r="T10" s="280" t="e">
        <f t="shared" si="0"/>
        <v>#NUM!</v>
      </c>
      <c r="U10" s="277" t="e">
        <f t="shared" si="0"/>
        <v>#NUM!</v>
      </c>
      <c r="V10" s="277" t="e">
        <f t="shared" si="0"/>
        <v>#NUM!</v>
      </c>
      <c r="W10" s="277" t="e">
        <f t="shared" si="0"/>
        <v>#NUM!</v>
      </c>
      <c r="X10" s="277" t="e">
        <f t="shared" si="0"/>
        <v>#NUM!</v>
      </c>
      <c r="Y10" s="277" t="e">
        <f t="shared" si="0"/>
        <v>#NUM!</v>
      </c>
      <c r="Z10" s="281" t="e">
        <f t="shared" si="0"/>
        <v>#NUM!</v>
      </c>
      <c r="AA10" s="276" t="e">
        <f t="shared" si="0"/>
        <v>#NUM!</v>
      </c>
      <c r="AB10" s="277" t="e">
        <f t="shared" si="0"/>
        <v>#NUM!</v>
      </c>
      <c r="AC10" s="277" t="e">
        <f t="shared" si="0"/>
        <v>#NUM!</v>
      </c>
      <c r="AD10" s="277" t="e">
        <f t="shared" si="0"/>
        <v>#NUM!</v>
      </c>
      <c r="AE10" s="277" t="e">
        <f t="shared" si="0"/>
        <v>#NUM!</v>
      </c>
      <c r="AF10" s="277" t="e">
        <f t="shared" si="0"/>
        <v>#NUM!</v>
      </c>
      <c r="AG10" s="278" t="e">
        <f t="shared" si="0"/>
        <v>#NUM!</v>
      </c>
      <c r="AH10" s="277" t="e">
        <f>TEXT(AH9,"AAA")</f>
        <v>#NUM!</v>
      </c>
      <c r="AI10" s="277" t="e">
        <f>TEXT(AI9,"AAA")</f>
        <v>#NUM!</v>
      </c>
      <c r="AJ10" s="278" t="e">
        <f>TEXT(AJ9,"AAA")</f>
        <v>#NUM!</v>
      </c>
      <c r="AK10" s="871"/>
      <c r="AL10" s="873"/>
      <c r="AM10" s="875"/>
    </row>
    <row r="11" spans="1:50" s="31" customFormat="1" ht="19.5" customHeight="1">
      <c r="A11" s="850" t="s">
        <v>601</v>
      </c>
      <c r="B11" s="855"/>
      <c r="C11" s="815" t="s">
        <v>115</v>
      </c>
      <c r="D11" s="817"/>
      <c r="E11" s="857"/>
      <c r="F11" s="351"/>
      <c r="G11" s="348"/>
      <c r="H11" s="348"/>
      <c r="I11" s="348"/>
      <c r="J11" s="348"/>
      <c r="K11" s="348"/>
      <c r="L11" s="349"/>
      <c r="M11" s="351"/>
      <c r="N11" s="348"/>
      <c r="O11" s="348"/>
      <c r="P11" s="348"/>
      <c r="Q11" s="348"/>
      <c r="R11" s="348"/>
      <c r="S11" s="349"/>
      <c r="T11" s="351"/>
      <c r="U11" s="348"/>
      <c r="V11" s="348"/>
      <c r="W11" s="348"/>
      <c r="X11" s="348"/>
      <c r="Y11" s="348"/>
      <c r="Z11" s="349"/>
      <c r="AA11" s="351"/>
      <c r="AB11" s="348"/>
      <c r="AC11" s="348"/>
      <c r="AD11" s="348"/>
      <c r="AE11" s="348"/>
      <c r="AF11" s="348"/>
      <c r="AG11" s="349"/>
      <c r="AH11" s="348"/>
      <c r="AI11" s="348"/>
      <c r="AJ11" s="349"/>
      <c r="AK11" s="853">
        <f>SUMIF(F12:AJ12,"&gt;0")</f>
        <v>0</v>
      </c>
      <c r="AL11" s="823" t="e">
        <f>AK11/($AW$2/7)</f>
        <v>#NUM!</v>
      </c>
      <c r="AM11" s="825" t="e">
        <f>ROUNDDOWN(AL11/$AM$6,1)</f>
        <v>#NUM!</v>
      </c>
    </row>
    <row r="12" spans="1:50" s="31" customFormat="1" ht="19.5" customHeight="1">
      <c r="A12" s="851"/>
      <c r="B12" s="856"/>
      <c r="C12" s="827"/>
      <c r="D12" s="829"/>
      <c r="E12" s="863"/>
      <c r="F12" s="156" t="e">
        <f>VLOOKUP(F11,$D$46:E55,2,FALSE)</f>
        <v>#N/A</v>
      </c>
      <c r="G12" s="157" t="e">
        <f>VLOOKUP(G11,$D$46:F55,2,FALSE)</f>
        <v>#N/A</v>
      </c>
      <c r="H12" s="157" t="e">
        <f>VLOOKUP(H11,$D$46:G55,2,FALSE)</f>
        <v>#N/A</v>
      </c>
      <c r="I12" s="157" t="e">
        <f>VLOOKUP(I11,$D$46:H55,2,FALSE)</f>
        <v>#N/A</v>
      </c>
      <c r="J12" s="157" t="e">
        <f>VLOOKUP(J11,$D$46:I55,2,FALSE)</f>
        <v>#N/A</v>
      </c>
      <c r="K12" s="157" t="e">
        <f>VLOOKUP(K11,$D$46:J55,2,FALSE)</f>
        <v>#N/A</v>
      </c>
      <c r="L12" s="159" t="e">
        <f>VLOOKUP(L11,$D$46:K55,2,FALSE)</f>
        <v>#N/A</v>
      </c>
      <c r="M12" s="156" t="e">
        <f>VLOOKUP(M11,$D$46:L55,2,FALSE)</f>
        <v>#N/A</v>
      </c>
      <c r="N12" s="157" t="e">
        <f>VLOOKUP(N11,$D$46:M55,2,FALSE)</f>
        <v>#N/A</v>
      </c>
      <c r="O12" s="157" t="e">
        <f>VLOOKUP(O11,$D$46:N55,2,FALSE)</f>
        <v>#N/A</v>
      </c>
      <c r="P12" s="157" t="e">
        <f>VLOOKUP(P11,$D$46:O55,2,FALSE)</f>
        <v>#N/A</v>
      </c>
      <c r="Q12" s="157" t="e">
        <f>VLOOKUP(Q11,$D$46:P55,2,FALSE)</f>
        <v>#N/A</v>
      </c>
      <c r="R12" s="157" t="e">
        <f>VLOOKUP(R11,$D$46:Q55,2,FALSE)</f>
        <v>#N/A</v>
      </c>
      <c r="S12" s="159" t="e">
        <f>VLOOKUP(S11,$D$46:R55,2,FALSE)</f>
        <v>#N/A</v>
      </c>
      <c r="T12" s="156" t="e">
        <f>VLOOKUP(T11,$D$46:S55,2,FALSE)</f>
        <v>#N/A</v>
      </c>
      <c r="U12" s="157" t="e">
        <f>VLOOKUP(U11,$D$46:T55,2,FALSE)</f>
        <v>#N/A</v>
      </c>
      <c r="V12" s="157" t="e">
        <f>VLOOKUP(V11,$D$46:U55,2,FALSE)</f>
        <v>#N/A</v>
      </c>
      <c r="W12" s="157" t="e">
        <f>VLOOKUP(W11,$D$46:V55,2,FALSE)</f>
        <v>#N/A</v>
      </c>
      <c r="X12" s="157" t="e">
        <f>VLOOKUP(X11,$D$46:W55,2,FALSE)</f>
        <v>#N/A</v>
      </c>
      <c r="Y12" s="157" t="e">
        <f>VLOOKUP(Y11,$D$46:X55,2,FALSE)</f>
        <v>#N/A</v>
      </c>
      <c r="Z12" s="159" t="e">
        <f>VLOOKUP(Z11,$D$46:Y55,2,FALSE)</f>
        <v>#N/A</v>
      </c>
      <c r="AA12" s="156" t="e">
        <f>VLOOKUP(AA11,$D$46:Z55,2,FALSE)</f>
        <v>#N/A</v>
      </c>
      <c r="AB12" s="157" t="e">
        <f>VLOOKUP(AB11,$D$46:AA55,2,FALSE)</f>
        <v>#N/A</v>
      </c>
      <c r="AC12" s="157" t="e">
        <f>VLOOKUP(AC11,$D$46:AB55,2,FALSE)</f>
        <v>#N/A</v>
      </c>
      <c r="AD12" s="157" t="e">
        <f>VLOOKUP(AD11,$D$46:AC55,2,FALSE)</f>
        <v>#N/A</v>
      </c>
      <c r="AE12" s="157" t="e">
        <f>VLOOKUP(AE11,$D$46:AD55,2,FALSE)</f>
        <v>#N/A</v>
      </c>
      <c r="AF12" s="157" t="e">
        <f>VLOOKUP(AF11,$D$46:AE55,2,FALSE)</f>
        <v>#N/A</v>
      </c>
      <c r="AG12" s="159" t="e">
        <f>VLOOKUP(AG11,$D$46:AF55,2,FALSE)</f>
        <v>#N/A</v>
      </c>
      <c r="AH12" s="157" t="e">
        <f>VLOOKUP(AH11,$D$46:AG55,2,FALSE)</f>
        <v>#N/A</v>
      </c>
      <c r="AI12" s="157" t="e">
        <f>VLOOKUP(AI11,$D$46:AH55,2,FALSE)</f>
        <v>#N/A</v>
      </c>
      <c r="AJ12" s="159" t="e">
        <f>VLOOKUP(AJ11,$D$46:AI55,2,FALSE)</f>
        <v>#N/A</v>
      </c>
      <c r="AK12" s="854"/>
      <c r="AL12" s="824" t="e">
        <f>IF(#REF!/4&gt;=1,"1",#REF!)</f>
        <v>#REF!</v>
      </c>
      <c r="AM12" s="812"/>
    </row>
    <row r="13" spans="1:50" s="31" customFormat="1" ht="19.5" customHeight="1">
      <c r="A13" s="851"/>
      <c r="B13" s="855"/>
      <c r="C13" s="815" t="s">
        <v>115</v>
      </c>
      <c r="D13" s="817"/>
      <c r="E13" s="857"/>
      <c r="F13" s="351"/>
      <c r="G13" s="348"/>
      <c r="H13" s="348"/>
      <c r="I13" s="348"/>
      <c r="J13" s="348"/>
      <c r="K13" s="348"/>
      <c r="L13" s="349"/>
      <c r="M13" s="351"/>
      <c r="N13" s="348"/>
      <c r="O13" s="348"/>
      <c r="P13" s="348"/>
      <c r="Q13" s="348"/>
      <c r="R13" s="348"/>
      <c r="S13" s="349"/>
      <c r="T13" s="351"/>
      <c r="U13" s="348"/>
      <c r="V13" s="348"/>
      <c r="W13" s="348"/>
      <c r="X13" s="348"/>
      <c r="Y13" s="348"/>
      <c r="Z13" s="349"/>
      <c r="AA13" s="351"/>
      <c r="AB13" s="348"/>
      <c r="AC13" s="348"/>
      <c r="AD13" s="348"/>
      <c r="AE13" s="348"/>
      <c r="AF13" s="348"/>
      <c r="AG13" s="349"/>
      <c r="AH13" s="348"/>
      <c r="AI13" s="348"/>
      <c r="AJ13" s="349"/>
      <c r="AK13" s="853">
        <f>SUMIF(F14:AJ14,"&gt;0")</f>
        <v>0</v>
      </c>
      <c r="AL13" s="823" t="e">
        <f>AK13/($AW$2/7)</f>
        <v>#NUM!</v>
      </c>
      <c r="AM13" s="825" t="e">
        <f>ROUNDDOWN(AL13/$AM$6,1)</f>
        <v>#NUM!</v>
      </c>
    </row>
    <row r="14" spans="1:50" s="31" customFormat="1" ht="19.5" customHeight="1">
      <c r="A14" s="851"/>
      <c r="B14" s="856"/>
      <c r="C14" s="827"/>
      <c r="D14" s="829"/>
      <c r="E14" s="863"/>
      <c r="F14" s="156" t="e">
        <f>VLOOKUP(F13,$D$46:E57,2,FALSE)</f>
        <v>#N/A</v>
      </c>
      <c r="G14" s="157" t="e">
        <f>VLOOKUP(G13,$D$46:F57,2,FALSE)</f>
        <v>#N/A</v>
      </c>
      <c r="H14" s="157" t="e">
        <f>VLOOKUP(H13,$D$46:G57,2,FALSE)</f>
        <v>#N/A</v>
      </c>
      <c r="I14" s="157" t="e">
        <f>VLOOKUP(I13,$D$46:H57,2,FALSE)</f>
        <v>#N/A</v>
      </c>
      <c r="J14" s="157" t="e">
        <f>VLOOKUP(J13,$D$46:I57,2,FALSE)</f>
        <v>#N/A</v>
      </c>
      <c r="K14" s="157" t="e">
        <f>VLOOKUP(K13,$D$46:J57,2,FALSE)</f>
        <v>#N/A</v>
      </c>
      <c r="L14" s="159" t="e">
        <f>VLOOKUP(L13,$D$46:K57,2,FALSE)</f>
        <v>#N/A</v>
      </c>
      <c r="M14" s="156" t="e">
        <f>VLOOKUP(M13,$D$46:L57,2,FALSE)</f>
        <v>#N/A</v>
      </c>
      <c r="N14" s="157" t="e">
        <f>VLOOKUP(N13,$D$46:M57,2,FALSE)</f>
        <v>#N/A</v>
      </c>
      <c r="O14" s="157" t="e">
        <f>VLOOKUP(O13,$D$46:N57,2,FALSE)</f>
        <v>#N/A</v>
      </c>
      <c r="P14" s="157" t="e">
        <f>VLOOKUP(P13,$D$46:O57,2,FALSE)</f>
        <v>#N/A</v>
      </c>
      <c r="Q14" s="157" t="e">
        <f>VLOOKUP(Q13,$D$46:P57,2,FALSE)</f>
        <v>#N/A</v>
      </c>
      <c r="R14" s="157" t="e">
        <f>VLOOKUP(R13,$D$46:Q57,2,FALSE)</f>
        <v>#N/A</v>
      </c>
      <c r="S14" s="159" t="e">
        <f>VLOOKUP(S13,$D$46:R57,2,FALSE)</f>
        <v>#N/A</v>
      </c>
      <c r="T14" s="156" t="e">
        <f>VLOOKUP(T13,$D$46:S57,2,FALSE)</f>
        <v>#N/A</v>
      </c>
      <c r="U14" s="157" t="e">
        <f>VLOOKUP(U13,$D$46:T57,2,FALSE)</f>
        <v>#N/A</v>
      </c>
      <c r="V14" s="157" t="e">
        <f>VLOOKUP(V13,$D$46:U57,2,FALSE)</f>
        <v>#N/A</v>
      </c>
      <c r="W14" s="157" t="e">
        <f>VLOOKUP(W13,$D$46:V57,2,FALSE)</f>
        <v>#N/A</v>
      </c>
      <c r="X14" s="157" t="e">
        <f>VLOOKUP(X13,$D$46:W57,2,FALSE)</f>
        <v>#N/A</v>
      </c>
      <c r="Y14" s="157" t="e">
        <f>VLOOKUP(Y13,$D$46:X57,2,FALSE)</f>
        <v>#N/A</v>
      </c>
      <c r="Z14" s="159" t="e">
        <f>VLOOKUP(Z13,$D$46:Y57,2,FALSE)</f>
        <v>#N/A</v>
      </c>
      <c r="AA14" s="156" t="e">
        <f>VLOOKUP(AA13,$D$46:Z57,2,FALSE)</f>
        <v>#N/A</v>
      </c>
      <c r="AB14" s="157" t="e">
        <f>VLOOKUP(AB13,$D$46:AA57,2,FALSE)</f>
        <v>#N/A</v>
      </c>
      <c r="AC14" s="157" t="e">
        <f>VLOOKUP(AC13,$D$46:AB57,2,FALSE)</f>
        <v>#N/A</v>
      </c>
      <c r="AD14" s="157" t="e">
        <f>VLOOKUP(AD13,$D$46:AC57,2,FALSE)</f>
        <v>#N/A</v>
      </c>
      <c r="AE14" s="157" t="e">
        <f>VLOOKUP(AE13,$D$46:AD57,2,FALSE)</f>
        <v>#N/A</v>
      </c>
      <c r="AF14" s="157" t="e">
        <f>VLOOKUP(AF13,$D$46:AE57,2,FALSE)</f>
        <v>#N/A</v>
      </c>
      <c r="AG14" s="159" t="e">
        <f>VLOOKUP(AG13,$D$46:AF57,2,FALSE)</f>
        <v>#N/A</v>
      </c>
      <c r="AH14" s="157" t="e">
        <f>VLOOKUP(AH13,$D$46:AG57,2,FALSE)</f>
        <v>#N/A</v>
      </c>
      <c r="AI14" s="157" t="e">
        <f>VLOOKUP(AI13,$D$46:AH57,2,FALSE)</f>
        <v>#N/A</v>
      </c>
      <c r="AJ14" s="159" t="e">
        <f>VLOOKUP(AJ13,$D$46:AI57,2,FALSE)</f>
        <v>#N/A</v>
      </c>
      <c r="AK14" s="854"/>
      <c r="AL14" s="824" t="e">
        <f>IF(#REF!/4&gt;=1,"1",#REF!)</f>
        <v>#REF!</v>
      </c>
      <c r="AM14" s="812"/>
    </row>
    <row r="15" spans="1:50" s="31" customFormat="1" ht="19.5" customHeight="1">
      <c r="A15" s="851"/>
      <c r="B15" s="855"/>
      <c r="C15" s="815" t="s">
        <v>115</v>
      </c>
      <c r="D15" s="817"/>
      <c r="E15" s="857"/>
      <c r="F15" s="351"/>
      <c r="G15" s="348"/>
      <c r="H15" s="348"/>
      <c r="I15" s="348"/>
      <c r="J15" s="348"/>
      <c r="K15" s="348"/>
      <c r="L15" s="349"/>
      <c r="M15" s="351"/>
      <c r="N15" s="348"/>
      <c r="O15" s="348"/>
      <c r="P15" s="348"/>
      <c r="Q15" s="348"/>
      <c r="R15" s="348"/>
      <c r="S15" s="349"/>
      <c r="T15" s="351"/>
      <c r="U15" s="348"/>
      <c r="V15" s="348"/>
      <c r="W15" s="348"/>
      <c r="X15" s="348"/>
      <c r="Y15" s="348"/>
      <c r="Z15" s="349"/>
      <c r="AA15" s="351"/>
      <c r="AB15" s="348"/>
      <c r="AC15" s="348"/>
      <c r="AD15" s="348"/>
      <c r="AE15" s="348"/>
      <c r="AF15" s="348"/>
      <c r="AG15" s="349"/>
      <c r="AH15" s="377"/>
      <c r="AI15" s="377"/>
      <c r="AJ15" s="381"/>
      <c r="AK15" s="853">
        <f>SUMIF(F16:AJ16,"&gt;0")</f>
        <v>0</v>
      </c>
      <c r="AL15" s="823" t="e">
        <f>AK15/($AW$2/7)</f>
        <v>#NUM!</v>
      </c>
      <c r="AM15" s="825" t="e">
        <f>ROUNDDOWN(AL15/$AM$6,1)</f>
        <v>#NUM!</v>
      </c>
    </row>
    <row r="16" spans="1:50" s="31" customFormat="1" ht="19.5" customHeight="1">
      <c r="A16" s="851"/>
      <c r="B16" s="856"/>
      <c r="C16" s="827"/>
      <c r="D16" s="829"/>
      <c r="E16" s="863"/>
      <c r="F16" s="156" t="e">
        <f>VLOOKUP(F15,$D$46:E59,2,FALSE)</f>
        <v>#N/A</v>
      </c>
      <c r="G16" s="157" t="e">
        <f>VLOOKUP(G15,$D$46:F59,2,FALSE)</f>
        <v>#N/A</v>
      </c>
      <c r="H16" s="157" t="e">
        <f>VLOOKUP(H15,$D$46:G59,2,FALSE)</f>
        <v>#N/A</v>
      </c>
      <c r="I16" s="157" t="e">
        <f>VLOOKUP(I15,$D$46:H59,2,FALSE)</f>
        <v>#N/A</v>
      </c>
      <c r="J16" s="157" t="e">
        <f>VLOOKUP(J15,$D$46:I59,2,FALSE)</f>
        <v>#N/A</v>
      </c>
      <c r="K16" s="157" t="e">
        <f>VLOOKUP(K15,$D$46:J59,2,FALSE)</f>
        <v>#N/A</v>
      </c>
      <c r="L16" s="159" t="e">
        <f>VLOOKUP(L15,$D$46:K59,2,FALSE)</f>
        <v>#N/A</v>
      </c>
      <c r="M16" s="156" t="e">
        <f>VLOOKUP(M15,$D$46:L59,2,FALSE)</f>
        <v>#N/A</v>
      </c>
      <c r="N16" s="157" t="e">
        <f>VLOOKUP(N15,$D$46:M59,2,FALSE)</f>
        <v>#N/A</v>
      </c>
      <c r="O16" s="157" t="e">
        <f>VLOOKUP(O15,$D$46:N59,2,FALSE)</f>
        <v>#N/A</v>
      </c>
      <c r="P16" s="157" t="e">
        <f>VLOOKUP(P15,$D$46:O59,2,FALSE)</f>
        <v>#N/A</v>
      </c>
      <c r="Q16" s="157" t="e">
        <f>VLOOKUP(Q15,$D$46:P59,2,FALSE)</f>
        <v>#N/A</v>
      </c>
      <c r="R16" s="157" t="e">
        <f>VLOOKUP(R15,$D$46:Q59,2,FALSE)</f>
        <v>#N/A</v>
      </c>
      <c r="S16" s="159" t="e">
        <f>VLOOKUP(S15,$D$46:R59,2,FALSE)</f>
        <v>#N/A</v>
      </c>
      <c r="T16" s="156" t="e">
        <f>VLOOKUP(T15,$D$46:S59,2,FALSE)</f>
        <v>#N/A</v>
      </c>
      <c r="U16" s="157" t="e">
        <f>VLOOKUP(U15,$D$46:T59,2,FALSE)</f>
        <v>#N/A</v>
      </c>
      <c r="V16" s="157" t="e">
        <f>VLOOKUP(V15,$D$46:U59,2,FALSE)</f>
        <v>#N/A</v>
      </c>
      <c r="W16" s="157" t="e">
        <f>VLOOKUP(W15,$D$46:V59,2,FALSE)</f>
        <v>#N/A</v>
      </c>
      <c r="X16" s="157" t="e">
        <f>VLOOKUP(X15,$D$46:W59,2,FALSE)</f>
        <v>#N/A</v>
      </c>
      <c r="Y16" s="157" t="e">
        <f>VLOOKUP(Y15,$D$46:X59,2,FALSE)</f>
        <v>#N/A</v>
      </c>
      <c r="Z16" s="159" t="e">
        <f>VLOOKUP(Z15,$D$46:Y59,2,FALSE)</f>
        <v>#N/A</v>
      </c>
      <c r="AA16" s="156" t="e">
        <f>VLOOKUP(AA15,$D$46:Z59,2,FALSE)</f>
        <v>#N/A</v>
      </c>
      <c r="AB16" s="157" t="e">
        <f>VLOOKUP(AB15,$D$46:AA59,2,FALSE)</f>
        <v>#N/A</v>
      </c>
      <c r="AC16" s="157" t="e">
        <f>VLOOKUP(AC15,$D$46:AB59,2,FALSE)</f>
        <v>#N/A</v>
      </c>
      <c r="AD16" s="157" t="e">
        <f>VLOOKUP(AD15,$D$46:AC59,2,FALSE)</f>
        <v>#N/A</v>
      </c>
      <c r="AE16" s="157" t="e">
        <f>VLOOKUP(AE15,$D$46:AD59,2,FALSE)</f>
        <v>#N/A</v>
      </c>
      <c r="AF16" s="157" t="e">
        <f>VLOOKUP(AF15,$D$46:AE59,2,FALSE)</f>
        <v>#N/A</v>
      </c>
      <c r="AG16" s="159" t="e">
        <f>VLOOKUP(AG15,$D$46:AF59,2,FALSE)</f>
        <v>#N/A</v>
      </c>
      <c r="AH16" s="157" t="e">
        <f>VLOOKUP(AH15,$D$46:AG59,2,FALSE)</f>
        <v>#N/A</v>
      </c>
      <c r="AI16" s="157" t="e">
        <f>VLOOKUP(AI15,$D$46:AH59,2,FALSE)</f>
        <v>#N/A</v>
      </c>
      <c r="AJ16" s="159" t="e">
        <f>VLOOKUP(AJ15,$D$46:AI59,2,FALSE)</f>
        <v>#N/A</v>
      </c>
      <c r="AK16" s="854"/>
      <c r="AL16" s="824" t="e">
        <f>IF(#REF!/4&gt;=1,"1",#REF!)</f>
        <v>#REF!</v>
      </c>
      <c r="AM16" s="812"/>
    </row>
    <row r="17" spans="1:39" s="31" customFormat="1" ht="19.5" customHeight="1">
      <c r="A17" s="851"/>
      <c r="B17" s="855"/>
      <c r="C17" s="815" t="s">
        <v>116</v>
      </c>
      <c r="D17" s="817"/>
      <c r="E17" s="857"/>
      <c r="F17" s="351"/>
      <c r="G17" s="348"/>
      <c r="H17" s="348"/>
      <c r="I17" s="348"/>
      <c r="J17" s="348"/>
      <c r="K17" s="348"/>
      <c r="L17" s="349"/>
      <c r="M17" s="351"/>
      <c r="N17" s="348"/>
      <c r="O17" s="348"/>
      <c r="P17" s="348"/>
      <c r="Q17" s="348"/>
      <c r="R17" s="348"/>
      <c r="S17" s="349"/>
      <c r="T17" s="351"/>
      <c r="U17" s="348"/>
      <c r="V17" s="348"/>
      <c r="W17" s="348"/>
      <c r="X17" s="348"/>
      <c r="Y17" s="348"/>
      <c r="Z17" s="349"/>
      <c r="AA17" s="351"/>
      <c r="AB17" s="348"/>
      <c r="AC17" s="348"/>
      <c r="AD17" s="348"/>
      <c r="AE17" s="348"/>
      <c r="AF17" s="348"/>
      <c r="AG17" s="349"/>
      <c r="AH17" s="377"/>
      <c r="AI17" s="377"/>
      <c r="AJ17" s="381"/>
      <c r="AK17" s="853">
        <f>SUMIF(F18:AJ18,"&gt;0")</f>
        <v>0</v>
      </c>
      <c r="AL17" s="859" t="e">
        <f>AK17/($AW$2/7)</f>
        <v>#NUM!</v>
      </c>
      <c r="AM17" s="861" t="e">
        <f>ROUNDDOWN(AL17/$AM$6,1)</f>
        <v>#NUM!</v>
      </c>
    </row>
    <row r="18" spans="1:39" s="31" customFormat="1" ht="19.5" customHeight="1" thickBot="1">
      <c r="A18" s="851"/>
      <c r="B18" s="856"/>
      <c r="C18" s="846"/>
      <c r="D18" s="848"/>
      <c r="E18" s="858"/>
      <c r="F18" s="228" t="e">
        <f>VLOOKUP(F17,$D$46:E59,2,FALSE)</f>
        <v>#N/A</v>
      </c>
      <c r="G18" s="229" t="e">
        <f>VLOOKUP(G17,$D$46:F59,2,FALSE)</f>
        <v>#N/A</v>
      </c>
      <c r="H18" s="229" t="e">
        <f>VLOOKUP(H17,$D$46:G59,2,FALSE)</f>
        <v>#N/A</v>
      </c>
      <c r="I18" s="229" t="e">
        <f>VLOOKUP(I17,$D$46:H59,2,FALSE)</f>
        <v>#N/A</v>
      </c>
      <c r="J18" s="229" t="e">
        <f>VLOOKUP(J17,$D$46:I59,2,FALSE)</f>
        <v>#N/A</v>
      </c>
      <c r="K18" s="229" t="e">
        <f>VLOOKUP(K17,$D$46:J59,2,FALSE)</f>
        <v>#N/A</v>
      </c>
      <c r="L18" s="230" t="e">
        <f>VLOOKUP(L17,$D$46:K59,2,FALSE)</f>
        <v>#N/A</v>
      </c>
      <c r="M18" s="228" t="e">
        <f>VLOOKUP(M17,$D$46:L59,2,FALSE)</f>
        <v>#N/A</v>
      </c>
      <c r="N18" s="229" t="e">
        <f>VLOOKUP(N17,$D$46:M59,2,FALSE)</f>
        <v>#N/A</v>
      </c>
      <c r="O18" s="229" t="e">
        <f>VLOOKUP(O17,$D$46:N59,2,FALSE)</f>
        <v>#N/A</v>
      </c>
      <c r="P18" s="229" t="e">
        <f>VLOOKUP(P17,$D$46:O59,2,FALSE)</f>
        <v>#N/A</v>
      </c>
      <c r="Q18" s="229" t="e">
        <f>VLOOKUP(Q17,$D$46:P59,2,FALSE)</f>
        <v>#N/A</v>
      </c>
      <c r="R18" s="229" t="e">
        <f>VLOOKUP(R17,$D$46:Q59,2,FALSE)</f>
        <v>#N/A</v>
      </c>
      <c r="S18" s="230" t="e">
        <f>VLOOKUP(S17,$D$46:R59,2,FALSE)</f>
        <v>#N/A</v>
      </c>
      <c r="T18" s="228" t="e">
        <f>VLOOKUP(T17,$D$46:S59,2,FALSE)</f>
        <v>#N/A</v>
      </c>
      <c r="U18" s="229" t="e">
        <f>VLOOKUP(U17,$D$46:T59,2,FALSE)</f>
        <v>#N/A</v>
      </c>
      <c r="V18" s="229" t="e">
        <f>VLOOKUP(V17,$D$46:U59,2,FALSE)</f>
        <v>#N/A</v>
      </c>
      <c r="W18" s="229" t="e">
        <f>VLOOKUP(W17,$D$46:V59,2,FALSE)</f>
        <v>#N/A</v>
      </c>
      <c r="X18" s="229" t="e">
        <f>VLOOKUP(X17,$D$46:W59,2,FALSE)</f>
        <v>#N/A</v>
      </c>
      <c r="Y18" s="229" t="e">
        <f>VLOOKUP(Y17,$D$46:X59,2,FALSE)</f>
        <v>#N/A</v>
      </c>
      <c r="Z18" s="230" t="e">
        <f>VLOOKUP(Z17,$D$46:Y59,2,FALSE)</f>
        <v>#N/A</v>
      </c>
      <c r="AA18" s="228" t="e">
        <f>VLOOKUP(AA17,$D$46:Z59,2,FALSE)</f>
        <v>#N/A</v>
      </c>
      <c r="AB18" s="229" t="e">
        <f>VLOOKUP(AB17,$D$46:AA59,2,FALSE)</f>
        <v>#N/A</v>
      </c>
      <c r="AC18" s="229" t="e">
        <f>VLOOKUP(AC17,$D$46:AB59,2,FALSE)</f>
        <v>#N/A</v>
      </c>
      <c r="AD18" s="229" t="e">
        <f>VLOOKUP(AD17,$D$46:AC59,2,FALSE)</f>
        <v>#N/A</v>
      </c>
      <c r="AE18" s="229" t="e">
        <f>VLOOKUP(AE17,$D$46:AD59,2,FALSE)</f>
        <v>#N/A</v>
      </c>
      <c r="AF18" s="229" t="e">
        <f>VLOOKUP(AF17,$D$46:AE59,2,FALSE)</f>
        <v>#N/A</v>
      </c>
      <c r="AG18" s="230" t="e">
        <f>VLOOKUP(AG17,$D$46:AF59,2,FALSE)</f>
        <v>#N/A</v>
      </c>
      <c r="AH18" s="229" t="e">
        <f>VLOOKUP(AH17,$D$46:AG59,2,FALSE)</f>
        <v>#N/A</v>
      </c>
      <c r="AI18" s="229" t="e">
        <f>VLOOKUP(AI17,$D$46:AH59,2,FALSE)</f>
        <v>#N/A</v>
      </c>
      <c r="AJ18" s="230" t="e">
        <f>VLOOKUP(AJ17,$D$46:AI59,2,FALSE)</f>
        <v>#N/A</v>
      </c>
      <c r="AK18" s="854"/>
      <c r="AL18" s="860" t="e">
        <f>IF(#REF!/4&gt;=1,"1",#REF!)</f>
        <v>#REF!</v>
      </c>
      <c r="AM18" s="862"/>
    </row>
    <row r="19" spans="1:39" s="45" customFormat="1" ht="24.75" customHeight="1" thickBot="1">
      <c r="A19" s="852"/>
      <c r="B19" s="839" t="s">
        <v>117</v>
      </c>
      <c r="C19" s="840"/>
      <c r="D19" s="789" t="s">
        <v>118</v>
      </c>
      <c r="E19" s="790"/>
      <c r="F19" s="161">
        <f>COUNTIF(F11:F18,"①")+COUNTIF(F11:F18,"②")+COUNTIF(F11:F18,"③")+COUNTIF(F11:F18,"④")+COUNTIF(F11:F18,"⑤")+COUNTIF(F11:F18,"⑥")+COUNTIF(F11:F18,"⑦")</f>
        <v>0</v>
      </c>
      <c r="G19" s="162">
        <f>COUNTIF(G11:G18,"①")+COUNTIF(G11:G18,"②")+COUNTIF(G11:G18,"③")+COUNTIF(G11:G18,"④")+COUNTIF(G11:G18,"⑤")+COUNTIF(G11:G18,"⑥")+COUNTIF(G11:G18,"⑦")</f>
        <v>0</v>
      </c>
      <c r="H19" s="162">
        <f t="shared" ref="H19:AG19" si="1">COUNTIF(H11:H18,"①")+COUNTIF(H11:H18,"②")+COUNTIF(H11:H18,"③")+COUNTIF(H11:H18,"④")+COUNTIF(H11:H18,"⑤")+COUNTIF(H11:H18,"⑥")+COUNTIF(H11:H18,"⑦")</f>
        <v>0</v>
      </c>
      <c r="I19" s="162">
        <f t="shared" si="1"/>
        <v>0</v>
      </c>
      <c r="J19" s="162">
        <f t="shared" si="1"/>
        <v>0</v>
      </c>
      <c r="K19" s="162">
        <f t="shared" si="1"/>
        <v>0</v>
      </c>
      <c r="L19" s="163">
        <f t="shared" si="1"/>
        <v>0</v>
      </c>
      <c r="M19" s="164">
        <f t="shared" si="1"/>
        <v>0</v>
      </c>
      <c r="N19" s="162">
        <f t="shared" si="1"/>
        <v>0</v>
      </c>
      <c r="O19" s="162">
        <f t="shared" si="1"/>
        <v>0</v>
      </c>
      <c r="P19" s="162">
        <f t="shared" si="1"/>
        <v>0</v>
      </c>
      <c r="Q19" s="162">
        <f t="shared" si="1"/>
        <v>0</v>
      </c>
      <c r="R19" s="162">
        <f t="shared" si="1"/>
        <v>0</v>
      </c>
      <c r="S19" s="165">
        <f t="shared" si="1"/>
        <v>0</v>
      </c>
      <c r="T19" s="164">
        <f t="shared" si="1"/>
        <v>0</v>
      </c>
      <c r="U19" s="162">
        <f t="shared" si="1"/>
        <v>0</v>
      </c>
      <c r="V19" s="162">
        <f t="shared" si="1"/>
        <v>0</v>
      </c>
      <c r="W19" s="162">
        <f t="shared" si="1"/>
        <v>0</v>
      </c>
      <c r="X19" s="162">
        <f t="shared" si="1"/>
        <v>0</v>
      </c>
      <c r="Y19" s="162">
        <f t="shared" si="1"/>
        <v>0</v>
      </c>
      <c r="Z19" s="165">
        <f t="shared" si="1"/>
        <v>0</v>
      </c>
      <c r="AA19" s="166">
        <f t="shared" si="1"/>
        <v>0</v>
      </c>
      <c r="AB19" s="162">
        <f t="shared" si="1"/>
        <v>0</v>
      </c>
      <c r="AC19" s="162">
        <f t="shared" si="1"/>
        <v>0</v>
      </c>
      <c r="AD19" s="162">
        <f t="shared" si="1"/>
        <v>0</v>
      </c>
      <c r="AE19" s="162">
        <f t="shared" si="1"/>
        <v>0</v>
      </c>
      <c r="AF19" s="162">
        <f t="shared" si="1"/>
        <v>0</v>
      </c>
      <c r="AG19" s="165">
        <f t="shared" si="1"/>
        <v>0</v>
      </c>
      <c r="AH19" s="162">
        <f>COUNTIF(AH11:AH18,"①")+COUNTIF(AH11:AH18,"②")+COUNTIF(AH11:AH18,"③")+COUNTIF(AH11:AH18,"④")+COUNTIF(AH11:AH18,"⑤")+COUNTIF(AH11:AH18,"⑥")+COUNTIF(AH11:AH18,"⑦")</f>
        <v>0</v>
      </c>
      <c r="AI19" s="162">
        <f>COUNTIF(AI11:AI18,"①")+COUNTIF(AI11:AI18,"②")+COUNTIF(AI11:AI18,"③")+COUNTIF(AI11:AI18,"④")+COUNTIF(AI11:AI18,"⑤")+COUNTIF(AI11:AI18,"⑥")+COUNTIF(AI11:AI18,"⑦")</f>
        <v>0</v>
      </c>
      <c r="AJ19" s="165">
        <f>COUNTIF(AJ11:AJ18,"①")+COUNTIF(AJ11:AJ18,"②")+COUNTIF(AJ11:AJ18,"③")+COUNTIF(AJ11:AJ18,"④")+COUNTIF(AJ11:AJ18,"⑤")+COUNTIF(AJ11:AJ18,"⑥")+COUNTIF(AJ11:AJ18,"⑦")</f>
        <v>0</v>
      </c>
      <c r="AK19" s="150">
        <f>SUM(AK11:AK18)</f>
        <v>0</v>
      </c>
      <c r="AL19" s="151" t="e">
        <f>AK19/($AW$2/7)</f>
        <v>#NUM!</v>
      </c>
      <c r="AM19" s="152" t="e">
        <f>AL19/$AM$6</f>
        <v>#NUM!</v>
      </c>
    </row>
    <row r="20" spans="1:39" s="31" customFormat="1" ht="19.5" customHeight="1">
      <c r="A20" s="841" t="s">
        <v>119</v>
      </c>
      <c r="B20" s="844"/>
      <c r="C20" s="845" t="s">
        <v>115</v>
      </c>
      <c r="D20" s="847"/>
      <c r="E20" s="849"/>
      <c r="F20" s="351"/>
      <c r="G20" s="348"/>
      <c r="H20" s="348"/>
      <c r="I20" s="348"/>
      <c r="J20" s="348"/>
      <c r="K20" s="348"/>
      <c r="L20" s="349"/>
      <c r="M20" s="351"/>
      <c r="N20" s="348"/>
      <c r="O20" s="348"/>
      <c r="P20" s="348"/>
      <c r="Q20" s="348"/>
      <c r="R20" s="348"/>
      <c r="S20" s="349"/>
      <c r="T20" s="351"/>
      <c r="U20" s="348"/>
      <c r="V20" s="348"/>
      <c r="W20" s="348"/>
      <c r="X20" s="348"/>
      <c r="Y20" s="348"/>
      <c r="Z20" s="349"/>
      <c r="AA20" s="351"/>
      <c r="AB20" s="348"/>
      <c r="AC20" s="348"/>
      <c r="AD20" s="348"/>
      <c r="AE20" s="348"/>
      <c r="AF20" s="348"/>
      <c r="AG20" s="378"/>
      <c r="AH20" s="387"/>
      <c r="AI20" s="379"/>
      <c r="AJ20" s="380"/>
      <c r="AK20" s="838">
        <f>SUMIF(F21:AJ21,"&gt;0")</f>
        <v>0</v>
      </c>
      <c r="AL20" s="823" t="e">
        <f>AK20/($AW$2/7)</f>
        <v>#NUM!</v>
      </c>
      <c r="AM20" s="811" t="e">
        <f>ROUNDDOWN(AL20/$AM$6,1)</f>
        <v>#NUM!</v>
      </c>
    </row>
    <row r="21" spans="1:39" s="31" customFormat="1" ht="19.5" customHeight="1">
      <c r="A21" s="842"/>
      <c r="B21" s="813"/>
      <c r="C21" s="846"/>
      <c r="D21" s="848"/>
      <c r="E21" s="831"/>
      <c r="F21" s="156" t="e">
        <f>VLOOKUP(F20,$D$46:E62,2,FALSE)</f>
        <v>#N/A</v>
      </c>
      <c r="G21" s="157" t="e">
        <f>VLOOKUP(G20,$D$46:F62,2,FALSE)</f>
        <v>#N/A</v>
      </c>
      <c r="H21" s="157" t="e">
        <f>VLOOKUP(H20,$D$46:G62,2,FALSE)</f>
        <v>#N/A</v>
      </c>
      <c r="I21" s="157" t="e">
        <f>VLOOKUP(I20,$D$46:H62,2,FALSE)</f>
        <v>#N/A</v>
      </c>
      <c r="J21" s="157" t="e">
        <f>VLOOKUP(J20,$D$46:I62,2,FALSE)</f>
        <v>#N/A</v>
      </c>
      <c r="K21" s="157" t="e">
        <f>VLOOKUP(K20,$D$46:J62,2,FALSE)</f>
        <v>#N/A</v>
      </c>
      <c r="L21" s="158" t="e">
        <f>VLOOKUP(L20,$D$46:K62,2,FALSE)</f>
        <v>#N/A</v>
      </c>
      <c r="M21" s="156" t="e">
        <f>VLOOKUP(M20,$D$46:L62,2,FALSE)</f>
        <v>#N/A</v>
      </c>
      <c r="N21" s="157" t="e">
        <f>VLOOKUP(N20,$D$46:M62,2,FALSE)</f>
        <v>#N/A</v>
      </c>
      <c r="O21" s="157" t="e">
        <f>VLOOKUP(O20,$D$46:N62,2,FALSE)</f>
        <v>#N/A</v>
      </c>
      <c r="P21" s="157" t="e">
        <f>VLOOKUP(P20,$D$46:O62,2,FALSE)</f>
        <v>#N/A</v>
      </c>
      <c r="Q21" s="157" t="e">
        <f>VLOOKUP(Q20,$D$46:P62,2,FALSE)</f>
        <v>#N/A</v>
      </c>
      <c r="R21" s="157" t="e">
        <f>VLOOKUP(R20,$D$46:Q62,2,FALSE)</f>
        <v>#N/A</v>
      </c>
      <c r="S21" s="159" t="e">
        <f>VLOOKUP(S20,$D$46:R62,2,FALSE)</f>
        <v>#N/A</v>
      </c>
      <c r="T21" s="156" t="e">
        <f>VLOOKUP(T20,$D$46:S62,2,FALSE)</f>
        <v>#N/A</v>
      </c>
      <c r="U21" s="157" t="e">
        <f>VLOOKUP(U20,$D$46:T62,2,FALSE)</f>
        <v>#N/A</v>
      </c>
      <c r="V21" s="157" t="e">
        <f>VLOOKUP(V20,$D$46:U62,2,FALSE)</f>
        <v>#N/A</v>
      </c>
      <c r="W21" s="157" t="e">
        <f>VLOOKUP(W20,$D$46:V62,2,FALSE)</f>
        <v>#N/A</v>
      </c>
      <c r="X21" s="157" t="e">
        <f>VLOOKUP(X20,$D$46:W62,2,FALSE)</f>
        <v>#N/A</v>
      </c>
      <c r="Y21" s="157" t="e">
        <f>VLOOKUP(Y20,$D$46:X62,2,FALSE)</f>
        <v>#N/A</v>
      </c>
      <c r="Z21" s="159" t="e">
        <f>VLOOKUP(Z20,$D$46:Y62,2,FALSE)</f>
        <v>#N/A</v>
      </c>
      <c r="AA21" s="160" t="e">
        <f>VLOOKUP(AA20,$D$46:Z62,2,FALSE)</f>
        <v>#N/A</v>
      </c>
      <c r="AB21" s="157" t="e">
        <f>VLOOKUP(AB20,$D$46:AA62,2,FALSE)</f>
        <v>#N/A</v>
      </c>
      <c r="AC21" s="157" t="e">
        <f>VLOOKUP(AC20,$D$46:AB62,2,FALSE)</f>
        <v>#N/A</v>
      </c>
      <c r="AD21" s="157" t="e">
        <f>VLOOKUP(AD20,$D$46:AC62,2,FALSE)</f>
        <v>#N/A</v>
      </c>
      <c r="AE21" s="157" t="e">
        <f>VLOOKUP(AE20,$D$46:AD62,2,FALSE)</f>
        <v>#N/A</v>
      </c>
      <c r="AF21" s="157" t="e">
        <f>VLOOKUP(AF20,$D$46:AE62,2,FALSE)</f>
        <v>#N/A</v>
      </c>
      <c r="AG21" s="158" t="e">
        <f>VLOOKUP(AG20,$D$46:AF62,2,FALSE)</f>
        <v>#N/A</v>
      </c>
      <c r="AH21" s="156" t="e">
        <f>VLOOKUP(AH20,$D$46:AG62,2,FALSE)</f>
        <v>#N/A</v>
      </c>
      <c r="AI21" s="157" t="e">
        <f>VLOOKUP(AI20,$D$46:AH62,2,FALSE)</f>
        <v>#N/A</v>
      </c>
      <c r="AJ21" s="159" t="e">
        <f>VLOOKUP(AJ20,$D$46:AI62,2,FALSE)</f>
        <v>#N/A</v>
      </c>
      <c r="AK21" s="832"/>
      <c r="AL21" s="824" t="e">
        <f>IF(#REF!/4&gt;=1,"1",#REF!)</f>
        <v>#REF!</v>
      </c>
      <c r="AM21" s="812"/>
    </row>
    <row r="22" spans="1:39" s="31" customFormat="1" ht="19.5" customHeight="1">
      <c r="A22" s="842"/>
      <c r="B22" s="813"/>
      <c r="C22" s="834" t="s">
        <v>115</v>
      </c>
      <c r="D22" s="836"/>
      <c r="E22" s="830"/>
      <c r="F22" s="351"/>
      <c r="G22" s="348"/>
      <c r="H22" s="348"/>
      <c r="I22" s="348"/>
      <c r="J22" s="348"/>
      <c r="K22" s="348"/>
      <c r="L22" s="349"/>
      <c r="M22" s="351"/>
      <c r="N22" s="348"/>
      <c r="O22" s="348"/>
      <c r="P22" s="348"/>
      <c r="Q22" s="348"/>
      <c r="R22" s="348"/>
      <c r="S22" s="349"/>
      <c r="T22" s="351"/>
      <c r="U22" s="348"/>
      <c r="V22" s="348"/>
      <c r="W22" s="348"/>
      <c r="X22" s="348"/>
      <c r="Y22" s="348"/>
      <c r="Z22" s="349"/>
      <c r="AA22" s="351"/>
      <c r="AB22" s="348"/>
      <c r="AC22" s="348"/>
      <c r="AD22" s="348"/>
      <c r="AE22" s="348"/>
      <c r="AF22" s="348"/>
      <c r="AG22" s="378"/>
      <c r="AH22" s="376"/>
      <c r="AI22" s="377"/>
      <c r="AJ22" s="381"/>
      <c r="AK22" s="821">
        <f>SUMIF(F23:AJ23,"&gt;0")</f>
        <v>0</v>
      </c>
      <c r="AL22" s="823" t="e">
        <f>AK22/($AW$2/7)</f>
        <v>#NUM!</v>
      </c>
      <c r="AM22" s="811" t="e">
        <f>ROUNDDOWN(AL22/$AM$6,1)</f>
        <v>#NUM!</v>
      </c>
    </row>
    <row r="23" spans="1:39" s="31" customFormat="1" ht="19.5" customHeight="1">
      <c r="A23" s="842"/>
      <c r="B23" s="813"/>
      <c r="C23" s="835"/>
      <c r="D23" s="837"/>
      <c r="E23" s="831"/>
      <c r="F23" s="156" t="e">
        <f>VLOOKUP(F22,$D$46:E64,2,FALSE)</f>
        <v>#N/A</v>
      </c>
      <c r="G23" s="157" t="e">
        <f>VLOOKUP(G22,$D$46:F64,2,FALSE)</f>
        <v>#N/A</v>
      </c>
      <c r="H23" s="157" t="e">
        <f>VLOOKUP(H22,$D$46:G64,2,FALSE)</f>
        <v>#N/A</v>
      </c>
      <c r="I23" s="157" t="e">
        <f>VLOOKUP(I22,$D$46:H64,2,FALSE)</f>
        <v>#N/A</v>
      </c>
      <c r="J23" s="157" t="e">
        <f>VLOOKUP(J22,$D$46:I64,2,FALSE)</f>
        <v>#N/A</v>
      </c>
      <c r="K23" s="157" t="e">
        <f>VLOOKUP(K22,$D$46:J64,2,FALSE)</f>
        <v>#N/A</v>
      </c>
      <c r="L23" s="158" t="e">
        <f>VLOOKUP(L22,$D$46:K64,2,FALSE)</f>
        <v>#N/A</v>
      </c>
      <c r="M23" s="156" t="e">
        <f>VLOOKUP(M22,$D$46:L64,2,FALSE)</f>
        <v>#N/A</v>
      </c>
      <c r="N23" s="157" t="e">
        <f>VLOOKUP(N22,$D$46:M64,2,FALSE)</f>
        <v>#N/A</v>
      </c>
      <c r="O23" s="157" t="e">
        <f>VLOOKUP(O22,$D$46:N64,2,FALSE)</f>
        <v>#N/A</v>
      </c>
      <c r="P23" s="157" t="e">
        <f>VLOOKUP(P22,$D$46:O64,2,FALSE)</f>
        <v>#N/A</v>
      </c>
      <c r="Q23" s="157" t="e">
        <f>VLOOKUP(Q22,$D$46:P64,2,FALSE)</f>
        <v>#N/A</v>
      </c>
      <c r="R23" s="157" t="e">
        <f>VLOOKUP(R22,$D$46:Q64,2,FALSE)</f>
        <v>#N/A</v>
      </c>
      <c r="S23" s="159" t="e">
        <f>VLOOKUP(S22,$D$46:R64,2,FALSE)</f>
        <v>#N/A</v>
      </c>
      <c r="T23" s="156" t="e">
        <f>VLOOKUP(T22,$D$46:S64,2,FALSE)</f>
        <v>#N/A</v>
      </c>
      <c r="U23" s="157" t="e">
        <f>VLOOKUP(U22,$D$46:T64,2,FALSE)</f>
        <v>#N/A</v>
      </c>
      <c r="V23" s="157" t="e">
        <f>VLOOKUP(V22,$D$46:U64,2,FALSE)</f>
        <v>#N/A</v>
      </c>
      <c r="W23" s="157" t="e">
        <f>VLOOKUP(W22,$D$46:V64,2,FALSE)</f>
        <v>#N/A</v>
      </c>
      <c r="X23" s="157" t="e">
        <f>VLOOKUP(X22,$D$46:W64,2,FALSE)</f>
        <v>#N/A</v>
      </c>
      <c r="Y23" s="157" t="e">
        <f>VLOOKUP(Y22,$D$46:X64,2,FALSE)</f>
        <v>#N/A</v>
      </c>
      <c r="Z23" s="159" t="e">
        <f>VLOOKUP(Z22,$D$46:Y64,2,FALSE)</f>
        <v>#N/A</v>
      </c>
      <c r="AA23" s="160" t="e">
        <f>VLOOKUP(AA22,$D$46:Z64,2,FALSE)</f>
        <v>#N/A</v>
      </c>
      <c r="AB23" s="157" t="e">
        <f>VLOOKUP(AB22,$D$46:AA64,2,FALSE)</f>
        <v>#N/A</v>
      </c>
      <c r="AC23" s="157" t="e">
        <f>VLOOKUP(AC22,$D$46:AB64,2,FALSE)</f>
        <v>#N/A</v>
      </c>
      <c r="AD23" s="157" t="e">
        <f>VLOOKUP(AD22,$D$46:AC64,2,FALSE)</f>
        <v>#N/A</v>
      </c>
      <c r="AE23" s="157" t="e">
        <f>VLOOKUP(AE22,$D$46:AD64,2,FALSE)</f>
        <v>#N/A</v>
      </c>
      <c r="AF23" s="157" t="e">
        <f>VLOOKUP(AF22,$D$46:AE64,2,FALSE)</f>
        <v>#N/A</v>
      </c>
      <c r="AG23" s="158" t="e">
        <f>VLOOKUP(AG22,$D$46:AF64,2,FALSE)</f>
        <v>#N/A</v>
      </c>
      <c r="AH23" s="156" t="e">
        <f>VLOOKUP(AH22,$D$46:AG64,2,FALSE)</f>
        <v>#N/A</v>
      </c>
      <c r="AI23" s="157" t="e">
        <f>VLOOKUP(AI22,$D$46:AH64,2,FALSE)</f>
        <v>#N/A</v>
      </c>
      <c r="AJ23" s="159" t="e">
        <f>VLOOKUP(AJ22,$D$46:AI64,2,FALSE)</f>
        <v>#N/A</v>
      </c>
      <c r="AK23" s="832"/>
      <c r="AL23" s="824" t="e">
        <f>IF(#REF!/4&gt;=1,"1",#REF!)</f>
        <v>#REF!</v>
      </c>
      <c r="AM23" s="812"/>
    </row>
    <row r="24" spans="1:39" s="31" customFormat="1" ht="19.5" customHeight="1">
      <c r="A24" s="842"/>
      <c r="B24" s="813"/>
      <c r="C24" s="834" t="s">
        <v>115</v>
      </c>
      <c r="D24" s="836"/>
      <c r="E24" s="830"/>
      <c r="F24" s="351"/>
      <c r="G24" s="348"/>
      <c r="H24" s="348"/>
      <c r="I24" s="348"/>
      <c r="J24" s="348"/>
      <c r="K24" s="348"/>
      <c r="L24" s="349"/>
      <c r="M24" s="351"/>
      <c r="N24" s="348"/>
      <c r="O24" s="348"/>
      <c r="P24" s="348"/>
      <c r="Q24" s="348"/>
      <c r="R24" s="348"/>
      <c r="S24" s="349"/>
      <c r="T24" s="351"/>
      <c r="U24" s="348"/>
      <c r="V24" s="348"/>
      <c r="W24" s="348"/>
      <c r="X24" s="348"/>
      <c r="Y24" s="348"/>
      <c r="Z24" s="349"/>
      <c r="AA24" s="351"/>
      <c r="AB24" s="348"/>
      <c r="AC24" s="348"/>
      <c r="AD24" s="348"/>
      <c r="AE24" s="348"/>
      <c r="AF24" s="348"/>
      <c r="AG24" s="378"/>
      <c r="AH24" s="376"/>
      <c r="AI24" s="377"/>
      <c r="AJ24" s="381"/>
      <c r="AK24" s="821">
        <f>SUMIF(F25:AJ25,"&gt;0")</f>
        <v>0</v>
      </c>
      <c r="AL24" s="823" t="e">
        <f>AK24/($AW$2/7)</f>
        <v>#NUM!</v>
      </c>
      <c r="AM24" s="811" t="e">
        <f>ROUNDDOWN(AL24/$AM$6,1)</f>
        <v>#NUM!</v>
      </c>
    </row>
    <row r="25" spans="1:39" s="31" customFormat="1" ht="19.5" customHeight="1">
      <c r="A25" s="842"/>
      <c r="B25" s="813"/>
      <c r="C25" s="835"/>
      <c r="D25" s="837"/>
      <c r="E25" s="831"/>
      <c r="F25" s="156" t="e">
        <f>VLOOKUP(F24,$D$46:E67,2,FALSE)</f>
        <v>#N/A</v>
      </c>
      <c r="G25" s="157" t="e">
        <f>VLOOKUP(G24,$D$46:F67,2,FALSE)</f>
        <v>#N/A</v>
      </c>
      <c r="H25" s="157" t="e">
        <f>VLOOKUP(H24,$D$46:G67,2,FALSE)</f>
        <v>#N/A</v>
      </c>
      <c r="I25" s="157" t="e">
        <f>VLOOKUP(I24,$D$46:H67,2,FALSE)</f>
        <v>#N/A</v>
      </c>
      <c r="J25" s="157" t="e">
        <f>VLOOKUP(J24,$D$46:I67,2,FALSE)</f>
        <v>#N/A</v>
      </c>
      <c r="K25" s="157" t="e">
        <f>VLOOKUP(K24,$D$46:J67,2,FALSE)</f>
        <v>#N/A</v>
      </c>
      <c r="L25" s="158" t="e">
        <f>VLOOKUP(L24,$D$46:K67,2,FALSE)</f>
        <v>#N/A</v>
      </c>
      <c r="M25" s="156" t="e">
        <f>VLOOKUP(M24,$D$46:L67,2,FALSE)</f>
        <v>#N/A</v>
      </c>
      <c r="N25" s="157" t="e">
        <f>VLOOKUP(N24,$D$46:M67,2,FALSE)</f>
        <v>#N/A</v>
      </c>
      <c r="O25" s="157" t="e">
        <f>VLOOKUP(O24,$D$46:N67,2,FALSE)</f>
        <v>#N/A</v>
      </c>
      <c r="P25" s="157" t="e">
        <f>VLOOKUP(P24,$D$46:O67,2,FALSE)</f>
        <v>#N/A</v>
      </c>
      <c r="Q25" s="157" t="e">
        <f>VLOOKUP(Q24,$D$46:P67,2,FALSE)</f>
        <v>#N/A</v>
      </c>
      <c r="R25" s="157" t="e">
        <f>VLOOKUP(R24,$D$46:Q67,2,FALSE)</f>
        <v>#N/A</v>
      </c>
      <c r="S25" s="159" t="e">
        <f>VLOOKUP(S24,$D$46:R67,2,FALSE)</f>
        <v>#N/A</v>
      </c>
      <c r="T25" s="156" t="e">
        <f>VLOOKUP(T24,$D$46:S67,2,FALSE)</f>
        <v>#N/A</v>
      </c>
      <c r="U25" s="157" t="e">
        <f>VLOOKUP(U24,$D$46:T67,2,FALSE)</f>
        <v>#N/A</v>
      </c>
      <c r="V25" s="157" t="e">
        <f>VLOOKUP(V24,$D$46:U67,2,FALSE)</f>
        <v>#N/A</v>
      </c>
      <c r="W25" s="157" t="e">
        <f>VLOOKUP(W24,$D$46:V67,2,FALSE)</f>
        <v>#N/A</v>
      </c>
      <c r="X25" s="157" t="e">
        <f>VLOOKUP(X24,$D$46:W67,2,FALSE)</f>
        <v>#N/A</v>
      </c>
      <c r="Y25" s="157" t="e">
        <f>VLOOKUP(Y24,$D$46:X67,2,FALSE)</f>
        <v>#N/A</v>
      </c>
      <c r="Z25" s="159" t="e">
        <f>VLOOKUP(Z24,$D$46:Y67,2,FALSE)</f>
        <v>#N/A</v>
      </c>
      <c r="AA25" s="160" t="e">
        <f>VLOOKUP(AA24,$D$46:Z67,2,FALSE)</f>
        <v>#N/A</v>
      </c>
      <c r="AB25" s="157" t="e">
        <f>VLOOKUP(AB24,$D$46:AA67,2,FALSE)</f>
        <v>#N/A</v>
      </c>
      <c r="AC25" s="157" t="e">
        <f>VLOOKUP(AC24,$D$46:AB67,2,FALSE)</f>
        <v>#N/A</v>
      </c>
      <c r="AD25" s="157" t="e">
        <f>VLOOKUP(AD24,$D$46:AC67,2,FALSE)</f>
        <v>#N/A</v>
      </c>
      <c r="AE25" s="157" t="e">
        <f>VLOOKUP(AE24,$D$46:AD67,2,FALSE)</f>
        <v>#N/A</v>
      </c>
      <c r="AF25" s="157" t="e">
        <f>VLOOKUP(AF24,$D$46:AE67,2,FALSE)</f>
        <v>#N/A</v>
      </c>
      <c r="AG25" s="158" t="e">
        <f>VLOOKUP(AG24,$D$46:AF67,2,FALSE)</f>
        <v>#N/A</v>
      </c>
      <c r="AH25" s="156" t="e">
        <f>VLOOKUP(AH24,$D$46:AG67,2,FALSE)</f>
        <v>#N/A</v>
      </c>
      <c r="AI25" s="157" t="e">
        <f>VLOOKUP(AI24,$D$46:AH67,2,FALSE)</f>
        <v>#N/A</v>
      </c>
      <c r="AJ25" s="159" t="e">
        <f>VLOOKUP(AJ24,$D$46:AI67,2,FALSE)</f>
        <v>#N/A</v>
      </c>
      <c r="AK25" s="832"/>
      <c r="AL25" s="824" t="e">
        <f>IF(#REF!/4&gt;=1,"1",#REF!)</f>
        <v>#REF!</v>
      </c>
      <c r="AM25" s="812"/>
    </row>
    <row r="26" spans="1:39" s="31" customFormat="1" ht="19.5" customHeight="1">
      <c r="A26" s="842"/>
      <c r="B26" s="813"/>
      <c r="C26" s="834" t="s">
        <v>115</v>
      </c>
      <c r="D26" s="836"/>
      <c r="E26" s="830"/>
      <c r="F26" s="351"/>
      <c r="G26" s="348"/>
      <c r="H26" s="348"/>
      <c r="I26" s="348"/>
      <c r="J26" s="348"/>
      <c r="K26" s="348"/>
      <c r="L26" s="349"/>
      <c r="M26" s="351"/>
      <c r="N26" s="348"/>
      <c r="O26" s="348"/>
      <c r="P26" s="348"/>
      <c r="Q26" s="348"/>
      <c r="R26" s="348"/>
      <c r="S26" s="349"/>
      <c r="T26" s="351"/>
      <c r="U26" s="348"/>
      <c r="V26" s="348"/>
      <c r="W26" s="348"/>
      <c r="X26" s="348"/>
      <c r="Y26" s="348"/>
      <c r="Z26" s="349"/>
      <c r="AA26" s="351"/>
      <c r="AB26" s="348"/>
      <c r="AC26" s="348"/>
      <c r="AD26" s="348"/>
      <c r="AE26" s="348"/>
      <c r="AF26" s="348"/>
      <c r="AG26" s="378"/>
      <c r="AH26" s="376"/>
      <c r="AI26" s="377"/>
      <c r="AJ26" s="381"/>
      <c r="AK26" s="821">
        <f>SUMIF(F27:AJ27,"&gt;0")</f>
        <v>0</v>
      </c>
      <c r="AL26" s="823" t="e">
        <f>AK26/($AW$2/7)</f>
        <v>#NUM!</v>
      </c>
      <c r="AM26" s="811" t="e">
        <f>ROUNDDOWN(AL26/$AM$6,1)</f>
        <v>#NUM!</v>
      </c>
    </row>
    <row r="27" spans="1:39" s="31" customFormat="1" ht="19.5" customHeight="1">
      <c r="A27" s="842"/>
      <c r="B27" s="813"/>
      <c r="C27" s="835"/>
      <c r="D27" s="837"/>
      <c r="E27" s="831"/>
      <c r="F27" s="156" t="e">
        <f>VLOOKUP(F26,$D$46:E69,2,FALSE)</f>
        <v>#N/A</v>
      </c>
      <c r="G27" s="157" t="e">
        <f>VLOOKUP(G26,$D$46:F69,2,FALSE)</f>
        <v>#N/A</v>
      </c>
      <c r="H27" s="157" t="e">
        <f>VLOOKUP(H26,$D$46:G69,2,FALSE)</f>
        <v>#N/A</v>
      </c>
      <c r="I27" s="157" t="e">
        <f>VLOOKUP(I26,$D$46:H69,2,FALSE)</f>
        <v>#N/A</v>
      </c>
      <c r="J27" s="157" t="e">
        <f>VLOOKUP(J26,$D$46:I69,2,FALSE)</f>
        <v>#N/A</v>
      </c>
      <c r="K27" s="157" t="e">
        <f>VLOOKUP(K26,$D$46:J69,2,FALSE)</f>
        <v>#N/A</v>
      </c>
      <c r="L27" s="158" t="e">
        <f>VLOOKUP(L26,$D$46:K69,2,FALSE)</f>
        <v>#N/A</v>
      </c>
      <c r="M27" s="156" t="e">
        <f>VLOOKUP(M26,$D$46:L69,2,FALSE)</f>
        <v>#N/A</v>
      </c>
      <c r="N27" s="157" t="e">
        <f>VLOOKUP(N26,$D$46:M69,2,FALSE)</f>
        <v>#N/A</v>
      </c>
      <c r="O27" s="157" t="e">
        <f>VLOOKUP(O26,$D$46:N69,2,FALSE)</f>
        <v>#N/A</v>
      </c>
      <c r="P27" s="157" t="e">
        <f>VLOOKUP(P26,$D$46:O69,2,FALSE)</f>
        <v>#N/A</v>
      </c>
      <c r="Q27" s="157" t="e">
        <f>VLOOKUP(Q26,$D$46:P69,2,FALSE)</f>
        <v>#N/A</v>
      </c>
      <c r="R27" s="157" t="e">
        <f>VLOOKUP(R26,$D$46:Q69,2,FALSE)</f>
        <v>#N/A</v>
      </c>
      <c r="S27" s="159" t="e">
        <f>VLOOKUP(S26,$D$46:R69,2,FALSE)</f>
        <v>#N/A</v>
      </c>
      <c r="T27" s="156" t="e">
        <f>VLOOKUP(T26,$D$46:S69,2,FALSE)</f>
        <v>#N/A</v>
      </c>
      <c r="U27" s="157" t="e">
        <f>VLOOKUP(U26,$D$46:T69,2,FALSE)</f>
        <v>#N/A</v>
      </c>
      <c r="V27" s="157" t="e">
        <f>VLOOKUP(V26,$D$46:U69,2,FALSE)</f>
        <v>#N/A</v>
      </c>
      <c r="W27" s="157" t="e">
        <f>VLOOKUP(W26,$D$46:V69,2,FALSE)</f>
        <v>#N/A</v>
      </c>
      <c r="X27" s="157" t="e">
        <f>VLOOKUP(X26,$D$46:W69,2,FALSE)</f>
        <v>#N/A</v>
      </c>
      <c r="Y27" s="157" t="e">
        <f>VLOOKUP(Y26,$D$46:X69,2,FALSE)</f>
        <v>#N/A</v>
      </c>
      <c r="Z27" s="159" t="e">
        <f>VLOOKUP(Z26,$D$46:Y69,2,FALSE)</f>
        <v>#N/A</v>
      </c>
      <c r="AA27" s="160" t="e">
        <f>VLOOKUP(AA26,$D$46:Z69,2,FALSE)</f>
        <v>#N/A</v>
      </c>
      <c r="AB27" s="157" t="e">
        <f>VLOOKUP(AB26,$D$46:AA69,2,FALSE)</f>
        <v>#N/A</v>
      </c>
      <c r="AC27" s="157" t="e">
        <f>VLOOKUP(AC26,$D$46:AB69,2,FALSE)</f>
        <v>#N/A</v>
      </c>
      <c r="AD27" s="157" t="e">
        <f>VLOOKUP(AD26,$D$46:AC69,2,FALSE)</f>
        <v>#N/A</v>
      </c>
      <c r="AE27" s="157" t="e">
        <f>VLOOKUP(AE26,$D$46:AD69,2,FALSE)</f>
        <v>#N/A</v>
      </c>
      <c r="AF27" s="157" t="e">
        <f>VLOOKUP(AF26,$D$46:AE69,2,FALSE)</f>
        <v>#N/A</v>
      </c>
      <c r="AG27" s="158" t="e">
        <f>VLOOKUP(AG26,$D$46:AF69,2,FALSE)</f>
        <v>#N/A</v>
      </c>
      <c r="AH27" s="156" t="e">
        <f>VLOOKUP(AH26,$D$46:AG69,2,FALSE)</f>
        <v>#N/A</v>
      </c>
      <c r="AI27" s="157" t="e">
        <f>VLOOKUP(AI26,$D$46:AH69,2,FALSE)</f>
        <v>#N/A</v>
      </c>
      <c r="AJ27" s="159" t="e">
        <f>VLOOKUP(AJ26,$D$46:AI69,2,FALSE)</f>
        <v>#N/A</v>
      </c>
      <c r="AK27" s="832"/>
      <c r="AL27" s="824" t="e">
        <f>IF(#REF!/4&gt;=1,"1",#REF!)</f>
        <v>#REF!</v>
      </c>
      <c r="AM27" s="812"/>
    </row>
    <row r="28" spans="1:39" s="31" customFormat="1" ht="19.5" customHeight="1">
      <c r="A28" s="842"/>
      <c r="B28" s="813"/>
      <c r="C28" s="833" t="s">
        <v>115</v>
      </c>
      <c r="D28" s="828"/>
      <c r="E28" s="830"/>
      <c r="F28" s="351"/>
      <c r="G28" s="348"/>
      <c r="H28" s="348"/>
      <c r="I28" s="348"/>
      <c r="J28" s="348"/>
      <c r="K28" s="348"/>
      <c r="L28" s="349"/>
      <c r="M28" s="351"/>
      <c r="N28" s="348"/>
      <c r="O28" s="348"/>
      <c r="P28" s="348"/>
      <c r="Q28" s="348"/>
      <c r="R28" s="348"/>
      <c r="S28" s="349"/>
      <c r="T28" s="351"/>
      <c r="U28" s="348"/>
      <c r="V28" s="348"/>
      <c r="W28" s="348"/>
      <c r="X28" s="348"/>
      <c r="Y28" s="348"/>
      <c r="Z28" s="349"/>
      <c r="AA28" s="351"/>
      <c r="AB28" s="348"/>
      <c r="AC28" s="348"/>
      <c r="AD28" s="348"/>
      <c r="AE28" s="348"/>
      <c r="AF28" s="348"/>
      <c r="AG28" s="378"/>
      <c r="AH28" s="376"/>
      <c r="AI28" s="377"/>
      <c r="AJ28" s="381"/>
      <c r="AK28" s="821">
        <f>SUMIF(F29:AJ29,"&gt;0")</f>
        <v>0</v>
      </c>
      <c r="AL28" s="823" t="e">
        <f>AK28/($AW$2/7)</f>
        <v>#NUM!</v>
      </c>
      <c r="AM28" s="811" t="e">
        <f>ROUNDDOWN(AL28/$AM$6,1)</f>
        <v>#NUM!</v>
      </c>
    </row>
    <row r="29" spans="1:39" s="31" customFormat="1" ht="19.5" customHeight="1">
      <c r="A29" s="842"/>
      <c r="B29" s="813"/>
      <c r="C29" s="827"/>
      <c r="D29" s="829"/>
      <c r="E29" s="831"/>
      <c r="F29" s="156" t="e">
        <f>VLOOKUP(F28,$D$46:E71,2,FALSE)</f>
        <v>#N/A</v>
      </c>
      <c r="G29" s="157" t="e">
        <f>VLOOKUP(G28,$D$46:F71,2,FALSE)</f>
        <v>#N/A</v>
      </c>
      <c r="H29" s="157" t="e">
        <f>VLOOKUP(H28,$D$46:G71,2,FALSE)</f>
        <v>#N/A</v>
      </c>
      <c r="I29" s="157" t="e">
        <f>VLOOKUP(I28,$D$46:H71,2,FALSE)</f>
        <v>#N/A</v>
      </c>
      <c r="J29" s="157" t="e">
        <f>VLOOKUP(J28,$D$46:I71,2,FALSE)</f>
        <v>#N/A</v>
      </c>
      <c r="K29" s="157" t="e">
        <f>VLOOKUP(K28,$D$46:J71,2,FALSE)</f>
        <v>#N/A</v>
      </c>
      <c r="L29" s="158" t="e">
        <f>VLOOKUP(L28,$D$46:K71,2,FALSE)</f>
        <v>#N/A</v>
      </c>
      <c r="M29" s="156" t="e">
        <f>VLOOKUP(M28,$D$46:L71,2,FALSE)</f>
        <v>#N/A</v>
      </c>
      <c r="N29" s="157" t="e">
        <f>VLOOKUP(N28,$D$46:M71,2,FALSE)</f>
        <v>#N/A</v>
      </c>
      <c r="O29" s="157" t="e">
        <f>VLOOKUP(O28,$D$46:N71,2,FALSE)</f>
        <v>#N/A</v>
      </c>
      <c r="P29" s="157" t="e">
        <f>VLOOKUP(P28,$D$46:O71,2,FALSE)</f>
        <v>#N/A</v>
      </c>
      <c r="Q29" s="157" t="e">
        <f>VLOOKUP(Q28,$D$46:P71,2,FALSE)</f>
        <v>#N/A</v>
      </c>
      <c r="R29" s="157" t="e">
        <f>VLOOKUP(R28,$D$46:Q71,2,FALSE)</f>
        <v>#N/A</v>
      </c>
      <c r="S29" s="159" t="e">
        <f>VLOOKUP(S28,$D$46:R71,2,FALSE)</f>
        <v>#N/A</v>
      </c>
      <c r="T29" s="156" t="e">
        <f>VLOOKUP(T28,$D$46:S71,2,FALSE)</f>
        <v>#N/A</v>
      </c>
      <c r="U29" s="157" t="e">
        <f>VLOOKUP(U28,$D$46:T71,2,FALSE)</f>
        <v>#N/A</v>
      </c>
      <c r="V29" s="157" t="e">
        <f>VLOOKUP(V28,$D$46:U71,2,FALSE)</f>
        <v>#N/A</v>
      </c>
      <c r="W29" s="157" t="e">
        <f>VLOOKUP(W28,$D$46:V71,2,FALSE)</f>
        <v>#N/A</v>
      </c>
      <c r="X29" s="157" t="e">
        <f>VLOOKUP(X28,$D$46:W71,2,FALSE)</f>
        <v>#N/A</v>
      </c>
      <c r="Y29" s="157" t="e">
        <f>VLOOKUP(Y28,$D$46:X71,2,FALSE)</f>
        <v>#N/A</v>
      </c>
      <c r="Z29" s="159" t="e">
        <f>VLOOKUP(Z28,$D$46:Y71,2,FALSE)</f>
        <v>#N/A</v>
      </c>
      <c r="AA29" s="160" t="e">
        <f>VLOOKUP(AA28,$D$46:Z71,2,FALSE)</f>
        <v>#N/A</v>
      </c>
      <c r="AB29" s="157" t="e">
        <f>VLOOKUP(AB28,$D$46:AA71,2,FALSE)</f>
        <v>#N/A</v>
      </c>
      <c r="AC29" s="157" t="e">
        <f>VLOOKUP(AC28,$D$46:AB71,2,FALSE)</f>
        <v>#N/A</v>
      </c>
      <c r="AD29" s="157" t="e">
        <f>VLOOKUP(AD28,$D$46:AC71,2,FALSE)</f>
        <v>#N/A</v>
      </c>
      <c r="AE29" s="157" t="e">
        <f>VLOOKUP(AE28,$D$46:AD71,2,FALSE)</f>
        <v>#N/A</v>
      </c>
      <c r="AF29" s="157" t="e">
        <f>VLOOKUP(AF28,$D$46:AE71,2,FALSE)</f>
        <v>#N/A</v>
      </c>
      <c r="AG29" s="158" t="e">
        <f>VLOOKUP(AG28,$D$46:AF71,2,FALSE)</f>
        <v>#N/A</v>
      </c>
      <c r="AH29" s="156" t="e">
        <f>VLOOKUP(AH28,$D$46:AG71,2,FALSE)</f>
        <v>#N/A</v>
      </c>
      <c r="AI29" s="157" t="e">
        <f>VLOOKUP(AI28,$D$46:AH71,2,FALSE)</f>
        <v>#N/A</v>
      </c>
      <c r="AJ29" s="159" t="e">
        <f>VLOOKUP(AJ28,$D$46:AI71,2,FALSE)</f>
        <v>#N/A</v>
      </c>
      <c r="AK29" s="832"/>
      <c r="AL29" s="824" t="e">
        <f>IF(#REF!/4&gt;=1,"1",#REF!)</f>
        <v>#REF!</v>
      </c>
      <c r="AM29" s="812"/>
    </row>
    <row r="30" spans="1:39" s="31" customFormat="1" ht="19.5" customHeight="1">
      <c r="A30" s="842"/>
      <c r="B30" s="813"/>
      <c r="C30" s="815" t="s">
        <v>115</v>
      </c>
      <c r="D30" s="828"/>
      <c r="E30" s="830"/>
      <c r="F30" s="351"/>
      <c r="G30" s="348"/>
      <c r="H30" s="348"/>
      <c r="I30" s="348"/>
      <c r="J30" s="348"/>
      <c r="K30" s="348"/>
      <c r="L30" s="349"/>
      <c r="M30" s="351"/>
      <c r="N30" s="348"/>
      <c r="O30" s="348"/>
      <c r="P30" s="348"/>
      <c r="Q30" s="348"/>
      <c r="R30" s="348"/>
      <c r="S30" s="349"/>
      <c r="T30" s="351"/>
      <c r="U30" s="348"/>
      <c r="V30" s="348"/>
      <c r="W30" s="348"/>
      <c r="X30" s="348"/>
      <c r="Y30" s="348"/>
      <c r="Z30" s="349"/>
      <c r="AA30" s="351"/>
      <c r="AB30" s="348"/>
      <c r="AC30" s="348"/>
      <c r="AD30" s="348"/>
      <c r="AE30" s="348"/>
      <c r="AF30" s="348"/>
      <c r="AG30" s="378"/>
      <c r="AH30" s="376"/>
      <c r="AI30" s="377"/>
      <c r="AJ30" s="381"/>
      <c r="AK30" s="821">
        <f>SUMIF(F31:AJ31,"&gt;0")</f>
        <v>0</v>
      </c>
      <c r="AL30" s="823" t="e">
        <f>AK30/($AW$2/7)</f>
        <v>#NUM!</v>
      </c>
      <c r="AM30" s="811" t="e">
        <f>ROUNDDOWN(AL30/$AM$6,1)</f>
        <v>#NUM!</v>
      </c>
    </row>
    <row r="31" spans="1:39" s="31" customFormat="1" ht="19.5" customHeight="1">
      <c r="A31" s="842"/>
      <c r="B31" s="813"/>
      <c r="C31" s="827"/>
      <c r="D31" s="829"/>
      <c r="E31" s="831"/>
      <c r="F31" s="156" t="e">
        <f>VLOOKUP(F30,$D$46:E73,2,FALSE)</f>
        <v>#N/A</v>
      </c>
      <c r="G31" s="157" t="e">
        <f>VLOOKUP(G30,$D$46:F73,2,FALSE)</f>
        <v>#N/A</v>
      </c>
      <c r="H31" s="157" t="e">
        <f>VLOOKUP(H30,$D$46:G73,2,FALSE)</f>
        <v>#N/A</v>
      </c>
      <c r="I31" s="157" t="e">
        <f>VLOOKUP(I30,$D$46:H73,2,FALSE)</f>
        <v>#N/A</v>
      </c>
      <c r="J31" s="157" t="e">
        <f>VLOOKUP(J30,$D$46:I73,2,FALSE)</f>
        <v>#N/A</v>
      </c>
      <c r="K31" s="157" t="e">
        <f>VLOOKUP(K30,$D$46:J73,2,FALSE)</f>
        <v>#N/A</v>
      </c>
      <c r="L31" s="158" t="e">
        <f>VLOOKUP(L30,$D$46:K73,2,FALSE)</f>
        <v>#N/A</v>
      </c>
      <c r="M31" s="156" t="e">
        <f>VLOOKUP(M30,$D$46:L73,2,FALSE)</f>
        <v>#N/A</v>
      </c>
      <c r="N31" s="157" t="e">
        <f>VLOOKUP(N30,$D$46:M73,2,FALSE)</f>
        <v>#N/A</v>
      </c>
      <c r="O31" s="157" t="e">
        <f>VLOOKUP(O30,$D$46:N73,2,FALSE)</f>
        <v>#N/A</v>
      </c>
      <c r="P31" s="157" t="e">
        <f>VLOOKUP(P30,$D$46:O73,2,FALSE)</f>
        <v>#N/A</v>
      </c>
      <c r="Q31" s="157" t="e">
        <f>VLOOKUP(Q30,$D$46:P73,2,FALSE)</f>
        <v>#N/A</v>
      </c>
      <c r="R31" s="157" t="e">
        <f>VLOOKUP(R30,$D$46:Q73,2,FALSE)</f>
        <v>#N/A</v>
      </c>
      <c r="S31" s="159" t="e">
        <f>VLOOKUP(S30,$D$46:R73,2,FALSE)</f>
        <v>#N/A</v>
      </c>
      <c r="T31" s="156" t="e">
        <f>VLOOKUP(T30,$D$46:S73,2,FALSE)</f>
        <v>#N/A</v>
      </c>
      <c r="U31" s="157" t="e">
        <f>VLOOKUP(U30,$D$46:T73,2,FALSE)</f>
        <v>#N/A</v>
      </c>
      <c r="V31" s="157" t="e">
        <f>VLOOKUP(V30,$D$46:U73,2,FALSE)</f>
        <v>#N/A</v>
      </c>
      <c r="W31" s="157" t="e">
        <f>VLOOKUP(W30,$D$46:V73,2,FALSE)</f>
        <v>#N/A</v>
      </c>
      <c r="X31" s="157" t="e">
        <f>VLOOKUP(X30,$D$46:W73,2,FALSE)</f>
        <v>#N/A</v>
      </c>
      <c r="Y31" s="157" t="e">
        <f>VLOOKUP(Y30,$D$46:X73,2,FALSE)</f>
        <v>#N/A</v>
      </c>
      <c r="Z31" s="159" t="e">
        <f>VLOOKUP(Z30,$D$46:Y73,2,FALSE)</f>
        <v>#N/A</v>
      </c>
      <c r="AA31" s="160" t="e">
        <f>VLOOKUP(AA30,$D$46:Z73,2,FALSE)</f>
        <v>#N/A</v>
      </c>
      <c r="AB31" s="157" t="e">
        <f>VLOOKUP(AB30,$D$46:AA73,2,FALSE)</f>
        <v>#N/A</v>
      </c>
      <c r="AC31" s="157" t="e">
        <f>VLOOKUP(AC30,$D$46:AB73,2,FALSE)</f>
        <v>#N/A</v>
      </c>
      <c r="AD31" s="157" t="e">
        <f>VLOOKUP(AD30,$D$46:AC73,2,FALSE)</f>
        <v>#N/A</v>
      </c>
      <c r="AE31" s="157" t="e">
        <f>VLOOKUP(AE30,$D$46:AD73,2,FALSE)</f>
        <v>#N/A</v>
      </c>
      <c r="AF31" s="157" t="e">
        <f>VLOOKUP(AF30,$D$46:AE73,2,FALSE)</f>
        <v>#N/A</v>
      </c>
      <c r="AG31" s="158" t="e">
        <f>VLOOKUP(AG30,$D$46:AF73,2,FALSE)</f>
        <v>#N/A</v>
      </c>
      <c r="AH31" s="156" t="e">
        <f>VLOOKUP(AH30,$D$46:AG73,2,FALSE)</f>
        <v>#N/A</v>
      </c>
      <c r="AI31" s="157" t="e">
        <f>VLOOKUP(AI30,$D$46:AH73,2,FALSE)</f>
        <v>#N/A</v>
      </c>
      <c r="AJ31" s="159" t="e">
        <f>VLOOKUP(AJ30,$D$46:AI73,2,FALSE)</f>
        <v>#N/A</v>
      </c>
      <c r="AK31" s="832"/>
      <c r="AL31" s="824" t="e">
        <f>IF(#REF!/4&gt;=1,"1",#REF!)</f>
        <v>#REF!</v>
      </c>
      <c r="AM31" s="812"/>
    </row>
    <row r="32" spans="1:39" s="31" customFormat="1" ht="19.5" customHeight="1">
      <c r="A32" s="842"/>
      <c r="B32" s="813"/>
      <c r="C32" s="815" t="s">
        <v>116</v>
      </c>
      <c r="D32" s="817"/>
      <c r="E32" s="819"/>
      <c r="F32" s="351"/>
      <c r="G32" s="348"/>
      <c r="H32" s="348"/>
      <c r="I32" s="348"/>
      <c r="J32" s="348"/>
      <c r="K32" s="348"/>
      <c r="L32" s="349"/>
      <c r="M32" s="351"/>
      <c r="N32" s="348"/>
      <c r="O32" s="348"/>
      <c r="P32" s="348"/>
      <c r="Q32" s="348"/>
      <c r="R32" s="348"/>
      <c r="S32" s="349"/>
      <c r="T32" s="351"/>
      <c r="U32" s="348"/>
      <c r="V32" s="348"/>
      <c r="W32" s="348"/>
      <c r="X32" s="348"/>
      <c r="Y32" s="348"/>
      <c r="Z32" s="349"/>
      <c r="AA32" s="351"/>
      <c r="AB32" s="348"/>
      <c r="AC32" s="348"/>
      <c r="AD32" s="348"/>
      <c r="AE32" s="348"/>
      <c r="AF32" s="348"/>
      <c r="AG32" s="378"/>
      <c r="AH32" s="376"/>
      <c r="AI32" s="377"/>
      <c r="AJ32" s="381"/>
      <c r="AK32" s="821">
        <f>SUMIF(F33:AJ33,"&gt;0")</f>
        <v>0</v>
      </c>
      <c r="AL32" s="823" t="e">
        <f>AK32/($AW$2/7)</f>
        <v>#NUM!</v>
      </c>
      <c r="AM32" s="825" t="e">
        <f>ROUNDDOWN(AL32/$AM$6,1)</f>
        <v>#NUM!</v>
      </c>
    </row>
    <row r="33" spans="1:50" s="31" customFormat="1" ht="19.5" customHeight="1" thickBot="1">
      <c r="A33" s="843"/>
      <c r="B33" s="814"/>
      <c r="C33" s="816"/>
      <c r="D33" s="818"/>
      <c r="E33" s="820"/>
      <c r="F33" s="156" t="e">
        <f>VLOOKUP(F32,$D$46:E75,2,FALSE)</f>
        <v>#N/A</v>
      </c>
      <c r="G33" s="157" t="e">
        <f>VLOOKUP(G32,$D$46:F75,2,FALSE)</f>
        <v>#N/A</v>
      </c>
      <c r="H33" s="157" t="e">
        <f>VLOOKUP(H32,$D$46:G75,2,FALSE)</f>
        <v>#N/A</v>
      </c>
      <c r="I33" s="157" t="e">
        <f>VLOOKUP(I32,$D$46:H75,2,FALSE)</f>
        <v>#N/A</v>
      </c>
      <c r="J33" s="157" t="e">
        <f>VLOOKUP(J32,$D$46:I75,2,FALSE)</f>
        <v>#N/A</v>
      </c>
      <c r="K33" s="157" t="e">
        <f>VLOOKUP(K32,$D$46:J75,2,FALSE)</f>
        <v>#N/A</v>
      </c>
      <c r="L33" s="158" t="e">
        <f>VLOOKUP(L32,$D$46:K75,2,FALSE)</f>
        <v>#N/A</v>
      </c>
      <c r="M33" s="156" t="e">
        <f>VLOOKUP(M32,$D$46:L75,2,FALSE)</f>
        <v>#N/A</v>
      </c>
      <c r="N33" s="157" t="e">
        <f>VLOOKUP(N32,$D$46:M75,2,FALSE)</f>
        <v>#N/A</v>
      </c>
      <c r="O33" s="157" t="e">
        <f>VLOOKUP(O32,$D$46:N75,2,FALSE)</f>
        <v>#N/A</v>
      </c>
      <c r="P33" s="157" t="e">
        <f>VLOOKUP(P32,$D$46:O75,2,FALSE)</f>
        <v>#N/A</v>
      </c>
      <c r="Q33" s="157" t="e">
        <f>VLOOKUP(Q32,$D$46:P75,2,FALSE)</f>
        <v>#N/A</v>
      </c>
      <c r="R33" s="157" t="e">
        <f>VLOOKUP(R32,$D$46:Q75,2,FALSE)</f>
        <v>#N/A</v>
      </c>
      <c r="S33" s="159" t="e">
        <f>VLOOKUP(S32,$D$46:R75,2,FALSE)</f>
        <v>#N/A</v>
      </c>
      <c r="T33" s="156" t="e">
        <f>VLOOKUP(T32,$D$46:S75,2,FALSE)</f>
        <v>#N/A</v>
      </c>
      <c r="U33" s="157" t="e">
        <f>VLOOKUP(U32,$D$46:T75,2,FALSE)</f>
        <v>#N/A</v>
      </c>
      <c r="V33" s="157" t="e">
        <f>VLOOKUP(V32,$D$46:U75,2,FALSE)</f>
        <v>#N/A</v>
      </c>
      <c r="W33" s="157" t="e">
        <f>VLOOKUP(W32,$D$46:V75,2,FALSE)</f>
        <v>#N/A</v>
      </c>
      <c r="X33" s="157" t="e">
        <f>VLOOKUP(X32,$D$46:W75,2,FALSE)</f>
        <v>#N/A</v>
      </c>
      <c r="Y33" s="157" t="e">
        <f>VLOOKUP(Y32,$D$46:X75,2,FALSE)</f>
        <v>#N/A</v>
      </c>
      <c r="Z33" s="159" t="e">
        <f>VLOOKUP(Z32,$D$46:Y75,2,FALSE)</f>
        <v>#N/A</v>
      </c>
      <c r="AA33" s="160" t="e">
        <f>VLOOKUP(AA32,$D$46:Z75,2,FALSE)</f>
        <v>#N/A</v>
      </c>
      <c r="AB33" s="157" t="e">
        <f>VLOOKUP(AB32,$D$46:AA75,2,FALSE)</f>
        <v>#N/A</v>
      </c>
      <c r="AC33" s="157" t="e">
        <f>VLOOKUP(AC32,$D$46:AB75,2,FALSE)</f>
        <v>#N/A</v>
      </c>
      <c r="AD33" s="157" t="e">
        <f>VLOOKUP(AD32,$D$46:AC75,2,FALSE)</f>
        <v>#N/A</v>
      </c>
      <c r="AE33" s="157" t="e">
        <f>VLOOKUP(AE32,$D$46:AD75,2,FALSE)</f>
        <v>#N/A</v>
      </c>
      <c r="AF33" s="157" t="e">
        <f>VLOOKUP(AF32,$D$46:AE75,2,FALSE)</f>
        <v>#N/A</v>
      </c>
      <c r="AG33" s="158" t="e">
        <f>VLOOKUP(AG32,$D$46:AF75,2,FALSE)</f>
        <v>#N/A</v>
      </c>
      <c r="AH33" s="156" t="e">
        <f>VLOOKUP(AH32,$D$46:AG75,2,FALSE)</f>
        <v>#N/A</v>
      </c>
      <c r="AI33" s="157" t="e">
        <f>VLOOKUP(AI32,$D$46:AH75,2,FALSE)</f>
        <v>#N/A</v>
      </c>
      <c r="AJ33" s="159" t="e">
        <f>VLOOKUP(AJ32,$D$46:AI75,2,FALSE)</f>
        <v>#N/A</v>
      </c>
      <c r="AK33" s="822"/>
      <c r="AL33" s="824" t="e">
        <f>IF(#REF!/4&gt;=1,"1",#REF!)</f>
        <v>#REF!</v>
      </c>
      <c r="AM33" s="826"/>
    </row>
    <row r="34" spans="1:50" s="31" customFormat="1" ht="24" customHeight="1" thickTop="1" thickBot="1">
      <c r="A34" s="783" t="s">
        <v>120</v>
      </c>
      <c r="B34" s="784"/>
      <c r="C34" s="784"/>
      <c r="D34" s="784"/>
      <c r="E34" s="785"/>
      <c r="F34" s="140">
        <f t="shared" ref="F34:AG34" si="2">SUMIF(F11:F18,"&gt;0")+SUMIF(F20:F33,"&gt;0")</f>
        <v>0</v>
      </c>
      <c r="G34" s="141">
        <f t="shared" si="2"/>
        <v>0</v>
      </c>
      <c r="H34" s="141">
        <f t="shared" si="2"/>
        <v>0</v>
      </c>
      <c r="I34" s="141">
        <f t="shared" si="2"/>
        <v>0</v>
      </c>
      <c r="J34" s="141">
        <f t="shared" si="2"/>
        <v>0</v>
      </c>
      <c r="K34" s="141">
        <f t="shared" si="2"/>
        <v>0</v>
      </c>
      <c r="L34" s="142">
        <f t="shared" si="2"/>
        <v>0</v>
      </c>
      <c r="M34" s="140">
        <f t="shared" si="2"/>
        <v>0</v>
      </c>
      <c r="N34" s="141">
        <f t="shared" si="2"/>
        <v>0</v>
      </c>
      <c r="O34" s="141">
        <f t="shared" si="2"/>
        <v>0</v>
      </c>
      <c r="P34" s="141">
        <f t="shared" si="2"/>
        <v>0</v>
      </c>
      <c r="Q34" s="141">
        <f t="shared" si="2"/>
        <v>0</v>
      </c>
      <c r="R34" s="141">
        <f t="shared" si="2"/>
        <v>0</v>
      </c>
      <c r="S34" s="143">
        <f t="shared" si="2"/>
        <v>0</v>
      </c>
      <c r="T34" s="140">
        <f t="shared" si="2"/>
        <v>0</v>
      </c>
      <c r="U34" s="141">
        <f t="shared" si="2"/>
        <v>0</v>
      </c>
      <c r="V34" s="141">
        <f t="shared" si="2"/>
        <v>0</v>
      </c>
      <c r="W34" s="141">
        <f t="shared" si="2"/>
        <v>0</v>
      </c>
      <c r="X34" s="141">
        <f t="shared" si="2"/>
        <v>0</v>
      </c>
      <c r="Y34" s="141">
        <f t="shared" si="2"/>
        <v>0</v>
      </c>
      <c r="Z34" s="143">
        <f t="shared" si="2"/>
        <v>0</v>
      </c>
      <c r="AA34" s="144">
        <f t="shared" si="2"/>
        <v>0</v>
      </c>
      <c r="AB34" s="141">
        <f t="shared" si="2"/>
        <v>0</v>
      </c>
      <c r="AC34" s="141">
        <f t="shared" si="2"/>
        <v>0</v>
      </c>
      <c r="AD34" s="141">
        <f t="shared" si="2"/>
        <v>0</v>
      </c>
      <c r="AE34" s="141">
        <f t="shared" si="2"/>
        <v>0</v>
      </c>
      <c r="AF34" s="141">
        <f t="shared" si="2"/>
        <v>0</v>
      </c>
      <c r="AG34" s="142">
        <f t="shared" si="2"/>
        <v>0</v>
      </c>
      <c r="AH34" s="140">
        <f>SUMIF(AH11:AH18,"&gt;0")+SUMIF(AH20:AH33,"&gt;0")</f>
        <v>0</v>
      </c>
      <c r="AI34" s="141">
        <f>SUMIF(AI11:AI18,"&gt;0")+SUMIF(AI20:AI33,"&gt;0")</f>
        <v>0</v>
      </c>
      <c r="AJ34" s="143">
        <f>SUMIF(AJ11:AJ18,"&gt;0")+SUMIF(AJ20:AJ33,"&gt;0")</f>
        <v>0</v>
      </c>
      <c r="AK34" s="153">
        <f>SUM(AK11:AK18)+SUM(AK20:AK33)</f>
        <v>0</v>
      </c>
      <c r="AL34" s="154" t="e">
        <f>AK34/($AW$2/7)</f>
        <v>#NUM!</v>
      </c>
      <c r="AM34" s="155" t="e">
        <f>AL34/$AM$6</f>
        <v>#NUM!</v>
      </c>
    </row>
    <row r="35" spans="1:50" s="45" customFormat="1" ht="41.25" customHeight="1" thickBot="1">
      <c r="A35" s="786" t="s">
        <v>121</v>
      </c>
      <c r="B35" s="787"/>
      <c r="C35" s="788"/>
      <c r="D35" s="789" t="s">
        <v>118</v>
      </c>
      <c r="E35" s="790"/>
      <c r="F35" s="145">
        <f>COUNTIF(F11:F33,"①")+COUNTIF(F11:F33,"②")+COUNTIF(F11:F33,"③")+COUNTIF(F11:F33,"④")+COUNTIF(F11:F33,"⑤")+COUNTIF(F11:F33,"⑥")+COUNTIF(F11:F33,"⑦")</f>
        <v>0</v>
      </c>
      <c r="G35" s="146">
        <f t="shared" ref="G35:AG35" si="3">COUNTIF(G11:G33,"①")+COUNTIF(G11:G33,"②")+COUNTIF(G11:G33,"③")+COUNTIF(G11:G33,"④")+COUNTIF(G11:G33,"⑤")+COUNTIF(G11:G33,"⑥")+COUNTIF(G11:G33,"⑦")</f>
        <v>0</v>
      </c>
      <c r="H35" s="146">
        <f t="shared" si="3"/>
        <v>0</v>
      </c>
      <c r="I35" s="146">
        <f t="shared" si="3"/>
        <v>0</v>
      </c>
      <c r="J35" s="146">
        <f t="shared" si="3"/>
        <v>0</v>
      </c>
      <c r="K35" s="146">
        <f t="shared" si="3"/>
        <v>0</v>
      </c>
      <c r="L35" s="148">
        <f t="shared" si="3"/>
        <v>0</v>
      </c>
      <c r="M35" s="145">
        <f t="shared" si="3"/>
        <v>0</v>
      </c>
      <c r="N35" s="146">
        <f t="shared" si="3"/>
        <v>0</v>
      </c>
      <c r="O35" s="146">
        <f t="shared" si="3"/>
        <v>0</v>
      </c>
      <c r="P35" s="146">
        <f t="shared" si="3"/>
        <v>0</v>
      </c>
      <c r="Q35" s="146">
        <f t="shared" si="3"/>
        <v>0</v>
      </c>
      <c r="R35" s="146">
        <f t="shared" si="3"/>
        <v>0</v>
      </c>
      <c r="S35" s="148">
        <f t="shared" si="3"/>
        <v>0</v>
      </c>
      <c r="T35" s="149">
        <f t="shared" si="3"/>
        <v>0</v>
      </c>
      <c r="U35" s="146">
        <f t="shared" si="3"/>
        <v>0</v>
      </c>
      <c r="V35" s="146">
        <f t="shared" si="3"/>
        <v>0</v>
      </c>
      <c r="W35" s="146">
        <f t="shared" si="3"/>
        <v>0</v>
      </c>
      <c r="X35" s="146">
        <f t="shared" si="3"/>
        <v>0</v>
      </c>
      <c r="Y35" s="146">
        <f t="shared" si="3"/>
        <v>0</v>
      </c>
      <c r="Z35" s="147">
        <f t="shared" si="3"/>
        <v>0</v>
      </c>
      <c r="AA35" s="145">
        <f t="shared" si="3"/>
        <v>0</v>
      </c>
      <c r="AB35" s="146">
        <f t="shared" si="3"/>
        <v>0</v>
      </c>
      <c r="AC35" s="146">
        <f t="shared" si="3"/>
        <v>0</v>
      </c>
      <c r="AD35" s="146">
        <f t="shared" si="3"/>
        <v>0</v>
      </c>
      <c r="AE35" s="146">
        <f t="shared" si="3"/>
        <v>0</v>
      </c>
      <c r="AF35" s="146">
        <f t="shared" si="3"/>
        <v>0</v>
      </c>
      <c r="AG35" s="148">
        <f t="shared" si="3"/>
        <v>0</v>
      </c>
      <c r="AH35" s="146">
        <f>COUNTIF(AH11:AH33,"①")+COUNTIF(AH11:AH33,"②")+COUNTIF(AH11:AH33,"③")+COUNTIF(AH11:AH33,"④")+COUNTIF(AH11:AH33,"⑤")+COUNTIF(AH11:AH33,"⑥")+COUNTIF(AH11:AH33,"⑦")</f>
        <v>0</v>
      </c>
      <c r="AI35" s="146">
        <f>COUNTIF(AI11:AI33,"①")+COUNTIF(AI11:AI33,"②")+COUNTIF(AI11:AI33,"③")+COUNTIF(AI11:AI33,"④")+COUNTIF(AI11:AI33,"⑤")+COUNTIF(AI11:AI33,"⑥")+COUNTIF(AI11:AI33,"⑦")</f>
        <v>0</v>
      </c>
      <c r="AJ35" s="148">
        <f>COUNTIF(AJ11:AJ33,"①")+COUNTIF(AJ11:AJ33,"②")+COUNTIF(AJ11:AJ33,"③")+COUNTIF(AJ11:AJ33,"④")+COUNTIF(AJ11:AJ33,"⑤")+COUNTIF(AJ11:AJ33,"⑥")+COUNTIF(AJ11:AJ33,"⑦")</f>
        <v>0</v>
      </c>
      <c r="AK35" s="46"/>
      <c r="AL35" s="46"/>
      <c r="AM35" s="46"/>
    </row>
    <row r="36" spans="1:50" s="45" customFormat="1" ht="24.75" customHeight="1" thickBot="1">
      <c r="A36" s="791" t="s">
        <v>621</v>
      </c>
      <c r="B36" s="792"/>
      <c r="C36" s="792"/>
      <c r="D36" s="792"/>
      <c r="E36" s="793"/>
      <c r="F36" s="395"/>
      <c r="G36" s="396"/>
      <c r="H36" s="396"/>
      <c r="I36" s="396"/>
      <c r="J36" s="396"/>
      <c r="K36" s="396"/>
      <c r="L36" s="397"/>
      <c r="M36" s="395"/>
      <c r="N36" s="396"/>
      <c r="O36" s="396"/>
      <c r="P36" s="396"/>
      <c r="Q36" s="396"/>
      <c r="R36" s="396"/>
      <c r="S36" s="397"/>
      <c r="T36" s="395"/>
      <c r="U36" s="396"/>
      <c r="V36" s="396"/>
      <c r="W36" s="396"/>
      <c r="X36" s="396"/>
      <c r="Y36" s="396"/>
      <c r="Z36" s="397"/>
      <c r="AA36" s="395"/>
      <c r="AB36" s="396"/>
      <c r="AC36" s="396"/>
      <c r="AD36" s="396"/>
      <c r="AE36" s="396"/>
      <c r="AF36" s="396"/>
      <c r="AG36" s="397"/>
      <c r="AH36" s="396"/>
      <c r="AI36" s="396"/>
      <c r="AJ36" s="397"/>
      <c r="AK36" s="46"/>
      <c r="AL36" s="46"/>
      <c r="AM36" s="46"/>
    </row>
    <row r="37" spans="1:50" s="31" customFormat="1" ht="17.25" customHeight="1" thickBot="1">
      <c r="A37" s="47"/>
      <c r="B37" s="48"/>
      <c r="C37" s="48"/>
      <c r="D37" s="48"/>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6"/>
      <c r="AL37" s="46"/>
      <c r="AM37" s="386">
        <v>4</v>
      </c>
    </row>
    <row r="38" spans="1:50" s="31" customFormat="1" ht="18.75" customHeight="1">
      <c r="A38" s="794" t="s">
        <v>122</v>
      </c>
      <c r="B38" s="797" t="s">
        <v>123</v>
      </c>
      <c r="C38" s="798"/>
      <c r="D38" s="803" t="s">
        <v>99</v>
      </c>
      <c r="E38" s="777" t="s">
        <v>100</v>
      </c>
      <c r="F38" s="773" t="s">
        <v>101</v>
      </c>
      <c r="G38" s="774"/>
      <c r="H38" s="774"/>
      <c r="I38" s="774"/>
      <c r="J38" s="774"/>
      <c r="K38" s="774"/>
      <c r="L38" s="775"/>
      <c r="M38" s="776" t="s">
        <v>102</v>
      </c>
      <c r="N38" s="774"/>
      <c r="O38" s="774"/>
      <c r="P38" s="774"/>
      <c r="Q38" s="774"/>
      <c r="R38" s="774"/>
      <c r="S38" s="777"/>
      <c r="T38" s="773" t="s">
        <v>103</v>
      </c>
      <c r="U38" s="774"/>
      <c r="V38" s="774"/>
      <c r="W38" s="774"/>
      <c r="X38" s="774"/>
      <c r="Y38" s="774"/>
      <c r="Z38" s="775"/>
      <c r="AA38" s="776" t="s">
        <v>104</v>
      </c>
      <c r="AB38" s="774"/>
      <c r="AC38" s="774"/>
      <c r="AD38" s="774"/>
      <c r="AE38" s="774"/>
      <c r="AF38" s="774"/>
      <c r="AG38" s="777"/>
      <c r="AH38" s="780" t="s">
        <v>580</v>
      </c>
      <c r="AI38" s="781"/>
      <c r="AJ38" s="782"/>
      <c r="AK38" s="778"/>
      <c r="AL38" s="779"/>
      <c r="AM38" s="779"/>
    </row>
    <row r="39" spans="1:50" s="31" customFormat="1" ht="18.75" customHeight="1">
      <c r="A39" s="795"/>
      <c r="B39" s="799"/>
      <c r="C39" s="800"/>
      <c r="D39" s="804"/>
      <c r="E39" s="806"/>
      <c r="F39" s="401" t="e">
        <f>EOMONTH($K$2,-1)+1</f>
        <v>#NUM!</v>
      </c>
      <c r="G39" s="402" t="e">
        <f>EOMONTH($K$2,-1)+2</f>
        <v>#NUM!</v>
      </c>
      <c r="H39" s="402" t="e">
        <f>EOMONTH($K$2,-1)+3</f>
        <v>#NUM!</v>
      </c>
      <c r="I39" s="402" t="e">
        <f>EOMONTH($K$2,-1)+4</f>
        <v>#NUM!</v>
      </c>
      <c r="J39" s="402" t="e">
        <f>EOMONTH($K$2,-1)+5</f>
        <v>#NUM!</v>
      </c>
      <c r="K39" s="402" t="e">
        <f>EOMONTH($K$2,-1)+6</f>
        <v>#NUM!</v>
      </c>
      <c r="L39" s="403" t="e">
        <f>EOMONTH($K$2,-1)+7</f>
        <v>#NUM!</v>
      </c>
      <c r="M39" s="401" t="e">
        <f>EOMONTH($K$2,-1)+8</f>
        <v>#NUM!</v>
      </c>
      <c r="N39" s="402" t="e">
        <f>EOMONTH($K$2,-1)+9</f>
        <v>#NUM!</v>
      </c>
      <c r="O39" s="402" t="e">
        <f>EOMONTH($K$2,-1)+10</f>
        <v>#NUM!</v>
      </c>
      <c r="P39" s="402" t="e">
        <f>EOMONTH($K$2,-1)+11</f>
        <v>#NUM!</v>
      </c>
      <c r="Q39" s="402" t="e">
        <f>EOMONTH($K$2,-1)+12</f>
        <v>#NUM!</v>
      </c>
      <c r="R39" s="402" t="e">
        <f>EOMONTH($K$2,-1)+13</f>
        <v>#NUM!</v>
      </c>
      <c r="S39" s="404" t="e">
        <f>EOMONTH($K$2,-1)+14</f>
        <v>#NUM!</v>
      </c>
      <c r="T39" s="405" t="e">
        <f>EOMONTH($K$2,-1)+15</f>
        <v>#NUM!</v>
      </c>
      <c r="U39" s="402" t="e">
        <f>EOMONTH($K$2,-1)+16</f>
        <v>#NUM!</v>
      </c>
      <c r="V39" s="402" t="e">
        <f>EOMONTH($K$2,-1)+17</f>
        <v>#NUM!</v>
      </c>
      <c r="W39" s="402" t="e">
        <f>EOMONTH($K$2,-1)+18</f>
        <v>#NUM!</v>
      </c>
      <c r="X39" s="402" t="e">
        <f>EOMONTH($K$2,-1)+19</f>
        <v>#NUM!</v>
      </c>
      <c r="Y39" s="402" t="e">
        <f>EOMONTH($K$2,-1)+20</f>
        <v>#NUM!</v>
      </c>
      <c r="Z39" s="403" t="e">
        <f>EOMONTH($K$2,-1)+21</f>
        <v>#NUM!</v>
      </c>
      <c r="AA39" s="401" t="e">
        <f>EOMONTH($K$2,-1)+22</f>
        <v>#NUM!</v>
      </c>
      <c r="AB39" s="402" t="e">
        <f>EOMONTH($K$2,-1)+23</f>
        <v>#NUM!</v>
      </c>
      <c r="AC39" s="402" t="e">
        <f>EOMONTH($K$2,-1)+24</f>
        <v>#NUM!</v>
      </c>
      <c r="AD39" s="402" t="e">
        <f>EOMONTH($K$2,-1)+25</f>
        <v>#NUM!</v>
      </c>
      <c r="AE39" s="402" t="e">
        <f>EOMONTH($K$2,-1)+26</f>
        <v>#NUM!</v>
      </c>
      <c r="AF39" s="402" t="e">
        <f>EOMONTH($K$2,-1)+27</f>
        <v>#NUM!</v>
      </c>
      <c r="AG39" s="403" t="e">
        <f>EOMONTH($K$2,-1)+28</f>
        <v>#NUM!</v>
      </c>
      <c r="AH39" s="412" t="e">
        <f>IF(DAY(DATE(YEAR($K$2),MONTH($K$2),29))=29,DATE(YEAR($K$2),MONTH($K$2),29),"")</f>
        <v>#NUM!</v>
      </c>
      <c r="AI39" s="413" t="e">
        <f>IF(DAY(DATE(YEAR($K$2),MONTH($K$2),30))=30,DATE(YEAR($K$2),MONTH($K$2),30),"")</f>
        <v>#NUM!</v>
      </c>
      <c r="AJ39" s="406" t="e">
        <f>IF(DAY(DATE(YEAR($K$2),MONTH($K$2),31))=31,DATE(YEAR($K$2),MONTH($K$2),31),"")</f>
        <v>#NUM!</v>
      </c>
      <c r="AK39" s="778"/>
      <c r="AL39" s="778"/>
      <c r="AM39" s="778"/>
    </row>
    <row r="40" spans="1:50" s="31" customFormat="1" ht="18.75" customHeight="1" thickBot="1">
      <c r="A40" s="795"/>
      <c r="B40" s="801"/>
      <c r="C40" s="802"/>
      <c r="D40" s="805"/>
      <c r="E40" s="806"/>
      <c r="F40" s="407" t="e">
        <f>TEXT(F39,"AAA")</f>
        <v>#NUM!</v>
      </c>
      <c r="G40" s="408" t="e">
        <f t="shared" ref="G40:AG40" si="4">TEXT(G39,"AAA")</f>
        <v>#NUM!</v>
      </c>
      <c r="H40" s="408" t="e">
        <f t="shared" si="4"/>
        <v>#NUM!</v>
      </c>
      <c r="I40" s="408" t="e">
        <f t="shared" si="4"/>
        <v>#NUM!</v>
      </c>
      <c r="J40" s="408" t="e">
        <f t="shared" si="4"/>
        <v>#NUM!</v>
      </c>
      <c r="K40" s="408" t="e">
        <f t="shared" si="4"/>
        <v>#NUM!</v>
      </c>
      <c r="L40" s="409" t="e">
        <f t="shared" si="4"/>
        <v>#NUM!</v>
      </c>
      <c r="M40" s="407" t="e">
        <f t="shared" si="4"/>
        <v>#NUM!</v>
      </c>
      <c r="N40" s="408" t="e">
        <f t="shared" si="4"/>
        <v>#NUM!</v>
      </c>
      <c r="O40" s="408" t="e">
        <f t="shared" si="4"/>
        <v>#NUM!</v>
      </c>
      <c r="P40" s="408" t="e">
        <f t="shared" si="4"/>
        <v>#NUM!</v>
      </c>
      <c r="Q40" s="408" t="e">
        <f t="shared" si="4"/>
        <v>#NUM!</v>
      </c>
      <c r="R40" s="408" t="e">
        <f t="shared" si="4"/>
        <v>#NUM!</v>
      </c>
      <c r="S40" s="410" t="e">
        <f t="shared" si="4"/>
        <v>#NUM!</v>
      </c>
      <c r="T40" s="411" t="e">
        <f t="shared" si="4"/>
        <v>#NUM!</v>
      </c>
      <c r="U40" s="408" t="e">
        <f t="shared" si="4"/>
        <v>#NUM!</v>
      </c>
      <c r="V40" s="408" t="e">
        <f t="shared" si="4"/>
        <v>#NUM!</v>
      </c>
      <c r="W40" s="408" t="e">
        <f t="shared" si="4"/>
        <v>#NUM!</v>
      </c>
      <c r="X40" s="408" t="e">
        <f t="shared" si="4"/>
        <v>#NUM!</v>
      </c>
      <c r="Y40" s="408" t="e">
        <f t="shared" si="4"/>
        <v>#NUM!</v>
      </c>
      <c r="Z40" s="409" t="e">
        <f t="shared" si="4"/>
        <v>#NUM!</v>
      </c>
      <c r="AA40" s="407" t="e">
        <f t="shared" si="4"/>
        <v>#NUM!</v>
      </c>
      <c r="AB40" s="408" t="e">
        <f t="shared" si="4"/>
        <v>#NUM!</v>
      </c>
      <c r="AC40" s="408" t="e">
        <f t="shared" si="4"/>
        <v>#NUM!</v>
      </c>
      <c r="AD40" s="408" t="e">
        <f t="shared" si="4"/>
        <v>#NUM!</v>
      </c>
      <c r="AE40" s="408" t="e">
        <f t="shared" si="4"/>
        <v>#NUM!</v>
      </c>
      <c r="AF40" s="408" t="e">
        <f t="shared" si="4"/>
        <v>#NUM!</v>
      </c>
      <c r="AG40" s="409" t="e">
        <f t="shared" si="4"/>
        <v>#NUM!</v>
      </c>
      <c r="AH40" s="407" t="e">
        <f>TEXT(AH39,"AAA")</f>
        <v>#NUM!</v>
      </c>
      <c r="AI40" s="408" t="e">
        <f>TEXT(AI39,"AAA")</f>
        <v>#NUM!</v>
      </c>
      <c r="AJ40" s="410" t="e">
        <f>TEXT(AJ39,"AAA")</f>
        <v>#NUM!</v>
      </c>
      <c r="AK40" s="778"/>
      <c r="AL40" s="779"/>
      <c r="AM40" s="779"/>
    </row>
    <row r="41" spans="1:50" s="31" customFormat="1" ht="17.25" customHeight="1">
      <c r="A41" s="795"/>
      <c r="B41" s="807" t="s">
        <v>124</v>
      </c>
      <c r="C41" s="808"/>
      <c r="D41" s="284"/>
      <c r="E41" s="285"/>
      <c r="F41" s="286"/>
      <c r="G41" s="287"/>
      <c r="H41" s="287"/>
      <c r="I41" s="287"/>
      <c r="J41" s="287"/>
      <c r="K41" s="287"/>
      <c r="L41" s="288"/>
      <c r="M41" s="289"/>
      <c r="N41" s="287"/>
      <c r="O41" s="287"/>
      <c r="P41" s="287"/>
      <c r="Q41" s="287"/>
      <c r="R41" s="287"/>
      <c r="S41" s="287"/>
      <c r="T41" s="286"/>
      <c r="U41" s="287"/>
      <c r="V41" s="287"/>
      <c r="W41" s="287"/>
      <c r="X41" s="287"/>
      <c r="Y41" s="287"/>
      <c r="Z41" s="288"/>
      <c r="AA41" s="289"/>
      <c r="AB41" s="287"/>
      <c r="AC41" s="287"/>
      <c r="AD41" s="287"/>
      <c r="AE41" s="287"/>
      <c r="AF41" s="287"/>
      <c r="AG41" s="287"/>
      <c r="AH41" s="286"/>
      <c r="AI41" s="287"/>
      <c r="AJ41" s="288"/>
      <c r="AK41" s="38"/>
      <c r="AL41" s="50"/>
      <c r="AM41" s="50"/>
    </row>
    <row r="42" spans="1:50" s="31" customFormat="1" ht="17.25" customHeight="1">
      <c r="A42" s="795"/>
      <c r="B42" s="807" t="s">
        <v>125</v>
      </c>
      <c r="C42" s="808"/>
      <c r="D42" s="350"/>
      <c r="E42" s="290"/>
      <c r="F42" s="291"/>
      <c r="G42" s="292"/>
      <c r="H42" s="292"/>
      <c r="I42" s="292"/>
      <c r="J42" s="292"/>
      <c r="K42" s="292"/>
      <c r="L42" s="293"/>
      <c r="M42" s="294"/>
      <c r="N42" s="292"/>
      <c r="O42" s="292"/>
      <c r="P42" s="292"/>
      <c r="Q42" s="292"/>
      <c r="R42" s="292"/>
      <c r="S42" s="292"/>
      <c r="T42" s="291"/>
      <c r="U42" s="292"/>
      <c r="V42" s="292"/>
      <c r="W42" s="292"/>
      <c r="X42" s="292"/>
      <c r="Y42" s="292"/>
      <c r="Z42" s="293"/>
      <c r="AA42" s="294"/>
      <c r="AB42" s="292"/>
      <c r="AC42" s="292"/>
      <c r="AD42" s="292"/>
      <c r="AE42" s="292"/>
      <c r="AF42" s="292"/>
      <c r="AG42" s="292"/>
      <c r="AH42" s="291"/>
      <c r="AI42" s="292"/>
      <c r="AJ42" s="293"/>
      <c r="AK42" s="52"/>
      <c r="AL42" s="50"/>
      <c r="AM42" s="50"/>
    </row>
    <row r="43" spans="1:50" s="31" customFormat="1" ht="17.25" customHeight="1" thickBot="1">
      <c r="A43" s="796"/>
      <c r="B43" s="809"/>
      <c r="C43" s="810"/>
      <c r="D43" s="279"/>
      <c r="E43" s="295"/>
      <c r="F43" s="296"/>
      <c r="G43" s="297"/>
      <c r="H43" s="298"/>
      <c r="I43" s="298"/>
      <c r="J43" s="298"/>
      <c r="K43" s="298"/>
      <c r="L43" s="299"/>
      <c r="M43" s="300"/>
      <c r="N43" s="297"/>
      <c r="O43" s="298"/>
      <c r="P43" s="298"/>
      <c r="Q43" s="298"/>
      <c r="R43" s="298"/>
      <c r="S43" s="300"/>
      <c r="T43" s="296"/>
      <c r="U43" s="297"/>
      <c r="V43" s="298"/>
      <c r="W43" s="298"/>
      <c r="X43" s="298"/>
      <c r="Y43" s="298"/>
      <c r="Z43" s="299"/>
      <c r="AA43" s="300"/>
      <c r="AB43" s="297"/>
      <c r="AC43" s="298"/>
      <c r="AD43" s="298"/>
      <c r="AE43" s="298"/>
      <c r="AF43" s="298"/>
      <c r="AG43" s="300"/>
      <c r="AH43" s="364"/>
      <c r="AI43" s="298"/>
      <c r="AJ43" s="299"/>
      <c r="AK43" s="38"/>
      <c r="AL43" s="50"/>
      <c r="AM43" s="50"/>
    </row>
    <row r="44" spans="1:50" s="31" customFormat="1" ht="17.25" customHeight="1" thickBot="1">
      <c r="A44" s="54"/>
      <c r="B44" s="48"/>
      <c r="C44" s="48"/>
      <c r="D44" s="48"/>
      <c r="E44" s="48"/>
      <c r="F44" s="352"/>
      <c r="G44" s="352"/>
      <c r="H44" s="352"/>
      <c r="I44" s="352"/>
      <c r="J44" s="352"/>
      <c r="K44" s="55"/>
      <c r="L44" s="48"/>
      <c r="M44" s="48"/>
      <c r="N44" s="46"/>
      <c r="O44" s="46"/>
      <c r="P44" s="46"/>
      <c r="Q44" s="46"/>
      <c r="R44" s="46"/>
      <c r="S44" s="46"/>
      <c r="T44" s="46"/>
      <c r="U44" s="56"/>
      <c r="V44" s="56"/>
      <c r="W44" s="56"/>
      <c r="X44" s="56"/>
      <c r="Y44" s="56"/>
      <c r="Z44" s="56"/>
      <c r="AA44" s="56"/>
      <c r="AB44" s="56"/>
      <c r="AC44" s="56"/>
      <c r="AD44" s="56"/>
      <c r="AE44" s="56"/>
      <c r="AF44" s="56"/>
      <c r="AG44" s="56"/>
      <c r="AH44" s="56"/>
      <c r="AI44" s="56"/>
      <c r="AJ44" s="56"/>
      <c r="AK44" s="56"/>
      <c r="AL44" s="56"/>
      <c r="AM44" s="56"/>
      <c r="AN44" s="57"/>
      <c r="AO44" s="57"/>
      <c r="AP44" s="57"/>
      <c r="AQ44" s="58"/>
      <c r="AR44" s="58"/>
      <c r="AS44" s="59"/>
      <c r="AT44" s="59"/>
      <c r="AU44" s="59"/>
      <c r="AV44" s="59"/>
      <c r="AW44" s="59"/>
      <c r="AX44" s="59"/>
    </row>
    <row r="45" spans="1:50" s="31" customFormat="1" ht="18.75" customHeight="1">
      <c r="A45" s="757" t="s">
        <v>634</v>
      </c>
      <c r="B45" s="758"/>
      <c r="C45" s="759"/>
      <c r="D45" s="282" t="s">
        <v>126</v>
      </c>
      <c r="E45" s="283" t="s">
        <v>127</v>
      </c>
      <c r="F45" s="766" t="s">
        <v>128</v>
      </c>
      <c r="G45" s="767"/>
      <c r="H45" s="766" t="s">
        <v>129</v>
      </c>
      <c r="I45" s="767"/>
      <c r="J45" s="766" t="s">
        <v>130</v>
      </c>
      <c r="K45" s="768"/>
      <c r="L45" s="48"/>
      <c r="M45" s="769"/>
      <c r="N45" s="769"/>
      <c r="O45" s="769"/>
      <c r="P45" s="769"/>
      <c r="Q45" s="769"/>
      <c r="R45" s="769"/>
      <c r="S45" s="769"/>
      <c r="T45" s="769"/>
      <c r="U45" s="60"/>
      <c r="V45" s="60"/>
      <c r="W45" s="60"/>
      <c r="X45" s="60"/>
      <c r="Y45" s="60"/>
      <c r="Z45" s="60"/>
      <c r="AA45" s="60"/>
      <c r="AB45" s="60"/>
      <c r="AC45" s="60"/>
      <c r="AD45" s="60"/>
      <c r="AE45" s="60"/>
      <c r="AF45" s="60"/>
      <c r="AG45" s="60"/>
      <c r="AH45" s="60"/>
      <c r="AI45" s="60"/>
      <c r="AJ45" s="60"/>
      <c r="AK45" s="60"/>
      <c r="AL45" s="60"/>
      <c r="AM45" s="60"/>
      <c r="AN45" s="57"/>
      <c r="AO45" s="57"/>
      <c r="AP45" s="57"/>
      <c r="AQ45" s="58"/>
      <c r="AR45" s="58"/>
      <c r="AS45" s="59"/>
      <c r="AT45" s="59"/>
      <c r="AU45" s="59"/>
      <c r="AV45" s="59"/>
      <c r="AW45" s="59"/>
      <c r="AX45" s="59"/>
    </row>
    <row r="46" spans="1:50" s="31" customFormat="1" ht="17.25" customHeight="1">
      <c r="A46" s="760"/>
      <c r="B46" s="761"/>
      <c r="C46" s="762"/>
      <c r="D46" s="61" t="s">
        <v>131</v>
      </c>
      <c r="E46" s="62">
        <v>0</v>
      </c>
      <c r="F46" s="741"/>
      <c r="G46" s="742"/>
      <c r="H46" s="741"/>
      <c r="I46" s="742"/>
      <c r="J46" s="741"/>
      <c r="K46" s="743"/>
      <c r="L46" s="48"/>
      <c r="M46" s="770"/>
      <c r="N46" s="771"/>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57"/>
      <c r="AO46" s="57"/>
      <c r="AP46" s="57"/>
      <c r="AQ46" s="58"/>
      <c r="AR46" s="58"/>
      <c r="AS46" s="59"/>
      <c r="AT46" s="59"/>
      <c r="AU46" s="59"/>
      <c r="AV46" s="59"/>
      <c r="AW46" s="59"/>
      <c r="AX46" s="59"/>
    </row>
    <row r="47" spans="1:50" s="31" customFormat="1" ht="17.25" customHeight="1">
      <c r="A47" s="760"/>
      <c r="B47" s="761"/>
      <c r="C47" s="762"/>
      <c r="D47" s="51" t="s">
        <v>132</v>
      </c>
      <c r="E47" s="138">
        <f>H47-F47-J47</f>
        <v>0</v>
      </c>
      <c r="F47" s="749"/>
      <c r="G47" s="750"/>
      <c r="H47" s="749"/>
      <c r="I47" s="750"/>
      <c r="J47" s="749"/>
      <c r="K47" s="751"/>
      <c r="L47" s="63"/>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1"/>
      <c r="AL47" s="771"/>
      <c r="AM47" s="771"/>
      <c r="AN47" s="57"/>
      <c r="AO47" s="57"/>
      <c r="AP47" s="57"/>
      <c r="AQ47" s="58"/>
      <c r="AR47" s="58"/>
      <c r="AS47" s="59"/>
      <c r="AT47" s="59"/>
      <c r="AU47" s="59"/>
      <c r="AV47" s="59"/>
      <c r="AW47" s="59"/>
      <c r="AX47" s="59"/>
    </row>
    <row r="48" spans="1:50" s="31" customFormat="1" ht="17.25" customHeight="1">
      <c r="A48" s="760"/>
      <c r="B48" s="761"/>
      <c r="C48" s="762"/>
      <c r="D48" s="51" t="s">
        <v>133</v>
      </c>
      <c r="E48" s="138">
        <f t="shared" ref="E48:E53" si="5">H48-F48-J48</f>
        <v>0</v>
      </c>
      <c r="F48" s="749"/>
      <c r="G48" s="750"/>
      <c r="H48" s="749"/>
      <c r="I48" s="750"/>
      <c r="J48" s="749"/>
      <c r="K48" s="751"/>
      <c r="L48" s="63"/>
      <c r="M48" s="770"/>
      <c r="N48" s="772"/>
      <c r="O48" s="772"/>
      <c r="P48" s="772"/>
      <c r="Q48" s="772"/>
      <c r="R48" s="772"/>
      <c r="S48" s="772"/>
      <c r="T48" s="772"/>
      <c r="U48" s="772"/>
      <c r="V48" s="772"/>
      <c r="W48" s="772"/>
      <c r="X48" s="772"/>
      <c r="Y48" s="772"/>
      <c r="Z48" s="772"/>
      <c r="AA48" s="772"/>
      <c r="AB48" s="772"/>
      <c r="AC48" s="772"/>
      <c r="AD48" s="772"/>
      <c r="AE48" s="772"/>
      <c r="AF48" s="772"/>
      <c r="AG48" s="772"/>
      <c r="AH48" s="772"/>
      <c r="AI48" s="772"/>
      <c r="AJ48" s="772"/>
      <c r="AK48" s="772"/>
      <c r="AL48" s="772"/>
      <c r="AM48" s="772"/>
      <c r="AN48" s="57"/>
      <c r="AO48" s="57"/>
      <c r="AP48" s="57"/>
      <c r="AQ48" s="58"/>
      <c r="AR48" s="58"/>
      <c r="AS48" s="59"/>
      <c r="AT48" s="59"/>
      <c r="AU48" s="59"/>
      <c r="AV48" s="59"/>
      <c r="AW48" s="59"/>
      <c r="AX48" s="59"/>
    </row>
    <row r="49" spans="1:50" s="31" customFormat="1" ht="17.25" customHeight="1">
      <c r="A49" s="760"/>
      <c r="B49" s="761"/>
      <c r="C49" s="762"/>
      <c r="D49" s="51" t="s">
        <v>134</v>
      </c>
      <c r="E49" s="138">
        <f t="shared" si="5"/>
        <v>0</v>
      </c>
      <c r="F49" s="749"/>
      <c r="G49" s="750"/>
      <c r="H49" s="749"/>
      <c r="I49" s="750"/>
      <c r="J49" s="749"/>
      <c r="K49" s="751"/>
      <c r="L49" s="63"/>
      <c r="M49" s="772"/>
      <c r="N49" s="772"/>
      <c r="O49" s="772"/>
      <c r="P49" s="772"/>
      <c r="Q49" s="772"/>
      <c r="R49" s="772"/>
      <c r="S49" s="772"/>
      <c r="T49" s="772"/>
      <c r="U49" s="772"/>
      <c r="V49" s="772"/>
      <c r="W49" s="772"/>
      <c r="X49" s="772"/>
      <c r="Y49" s="772"/>
      <c r="Z49" s="772"/>
      <c r="AA49" s="772"/>
      <c r="AB49" s="772"/>
      <c r="AC49" s="772"/>
      <c r="AD49" s="772"/>
      <c r="AE49" s="772"/>
      <c r="AF49" s="772"/>
      <c r="AG49" s="772"/>
      <c r="AH49" s="772"/>
      <c r="AI49" s="772"/>
      <c r="AJ49" s="772"/>
      <c r="AK49" s="772"/>
      <c r="AL49" s="772"/>
      <c r="AM49" s="772"/>
      <c r="AN49" s="57"/>
      <c r="AO49" s="57"/>
      <c r="AP49" s="57"/>
      <c r="AQ49" s="58"/>
      <c r="AR49" s="58"/>
      <c r="AS49" s="59"/>
      <c r="AT49" s="59"/>
      <c r="AU49" s="59"/>
      <c r="AV49" s="59"/>
      <c r="AW49" s="59"/>
      <c r="AX49" s="59"/>
    </row>
    <row r="50" spans="1:50" s="31" customFormat="1" ht="17.25" customHeight="1">
      <c r="A50" s="760"/>
      <c r="B50" s="761"/>
      <c r="C50" s="762"/>
      <c r="D50" s="51" t="s">
        <v>135</v>
      </c>
      <c r="E50" s="138">
        <f t="shared" si="5"/>
        <v>0</v>
      </c>
      <c r="F50" s="749"/>
      <c r="G50" s="750"/>
      <c r="H50" s="749"/>
      <c r="I50" s="750"/>
      <c r="J50" s="749"/>
      <c r="K50" s="751"/>
      <c r="L50" s="63"/>
      <c r="M50" s="64"/>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57"/>
      <c r="AO50" s="57"/>
      <c r="AP50" s="57"/>
      <c r="AQ50" s="58"/>
      <c r="AR50" s="58"/>
      <c r="AS50" s="59"/>
      <c r="AT50" s="59"/>
      <c r="AU50" s="59"/>
      <c r="AV50" s="59"/>
      <c r="AW50" s="59"/>
      <c r="AX50" s="59"/>
    </row>
    <row r="51" spans="1:50" s="31" customFormat="1" ht="17.25" customHeight="1">
      <c r="A51" s="760"/>
      <c r="B51" s="761"/>
      <c r="C51" s="762"/>
      <c r="D51" s="51" t="s">
        <v>136</v>
      </c>
      <c r="E51" s="138">
        <f t="shared" si="5"/>
        <v>0</v>
      </c>
      <c r="F51" s="749"/>
      <c r="G51" s="750"/>
      <c r="H51" s="749"/>
      <c r="I51" s="750"/>
      <c r="J51" s="749"/>
      <c r="K51" s="751"/>
      <c r="L51" s="63"/>
      <c r="M51" s="747"/>
      <c r="N51" s="748"/>
      <c r="O51" s="748"/>
      <c r="P51" s="748"/>
      <c r="Q51" s="748"/>
      <c r="R51" s="748"/>
      <c r="S51" s="748"/>
      <c r="T51" s="748"/>
      <c r="U51" s="748"/>
      <c r="V51" s="748"/>
      <c r="W51" s="748"/>
      <c r="X51" s="748"/>
      <c r="Y51" s="748"/>
      <c r="Z51" s="748"/>
      <c r="AA51" s="748"/>
      <c r="AB51" s="748"/>
      <c r="AC51" s="748"/>
      <c r="AD51" s="748"/>
      <c r="AE51" s="748"/>
      <c r="AF51" s="748"/>
      <c r="AG51" s="748"/>
      <c r="AH51" s="748"/>
      <c r="AI51" s="748"/>
      <c r="AJ51" s="748"/>
      <c r="AK51" s="748"/>
      <c r="AL51" s="748"/>
      <c r="AM51" s="748"/>
      <c r="AN51" s="57"/>
      <c r="AO51" s="57"/>
      <c r="AP51" s="57"/>
      <c r="AQ51" s="58"/>
      <c r="AR51" s="58"/>
      <c r="AS51" s="59"/>
      <c r="AT51" s="59"/>
      <c r="AU51" s="59"/>
      <c r="AV51" s="59"/>
      <c r="AW51" s="59"/>
      <c r="AX51" s="59"/>
    </row>
    <row r="52" spans="1:50" s="31" customFormat="1" ht="17.25" customHeight="1">
      <c r="A52" s="760"/>
      <c r="B52" s="761"/>
      <c r="C52" s="762"/>
      <c r="D52" s="51" t="s">
        <v>137</v>
      </c>
      <c r="E52" s="138">
        <f t="shared" si="5"/>
        <v>0</v>
      </c>
      <c r="F52" s="749"/>
      <c r="G52" s="750"/>
      <c r="H52" s="749"/>
      <c r="I52" s="750"/>
      <c r="J52" s="749"/>
      <c r="K52" s="751"/>
      <c r="L52" s="63"/>
      <c r="M52" s="752"/>
      <c r="N52" s="753"/>
      <c r="O52" s="753"/>
      <c r="P52" s="753"/>
      <c r="Q52" s="753"/>
      <c r="R52" s="753"/>
      <c r="S52" s="753"/>
      <c r="T52" s="753"/>
      <c r="U52" s="753"/>
      <c r="V52" s="753"/>
      <c r="W52" s="753"/>
      <c r="X52" s="753"/>
      <c r="Y52" s="753"/>
      <c r="Z52" s="753"/>
      <c r="AA52" s="753"/>
      <c r="AB52" s="753"/>
      <c r="AC52" s="753"/>
      <c r="AD52" s="753"/>
      <c r="AE52" s="753"/>
      <c r="AF52" s="753"/>
      <c r="AG52" s="753"/>
      <c r="AH52" s="753"/>
      <c r="AI52" s="753"/>
      <c r="AJ52" s="753"/>
      <c r="AK52" s="753"/>
      <c r="AL52" s="753"/>
      <c r="AM52" s="753"/>
      <c r="AN52" s="57"/>
      <c r="AO52" s="57"/>
      <c r="AP52" s="57"/>
      <c r="AQ52" s="58"/>
      <c r="AR52" s="58"/>
      <c r="AS52" s="59"/>
      <c r="AT52" s="59"/>
      <c r="AU52" s="59"/>
      <c r="AV52" s="59"/>
      <c r="AW52" s="59"/>
      <c r="AX52" s="59"/>
    </row>
    <row r="53" spans="1:50" s="31" customFormat="1" ht="17.25" customHeight="1">
      <c r="A53" s="760"/>
      <c r="B53" s="761"/>
      <c r="C53" s="762"/>
      <c r="D53" s="44" t="s">
        <v>138</v>
      </c>
      <c r="E53" s="139">
        <f t="shared" si="5"/>
        <v>0</v>
      </c>
      <c r="F53" s="739"/>
      <c r="G53" s="755"/>
      <c r="H53" s="739"/>
      <c r="I53" s="755"/>
      <c r="J53" s="739"/>
      <c r="K53" s="740"/>
      <c r="L53" s="63"/>
      <c r="M53" s="754"/>
      <c r="N53" s="754"/>
      <c r="O53" s="754"/>
      <c r="P53" s="754"/>
      <c r="Q53" s="754"/>
      <c r="R53" s="754"/>
      <c r="S53" s="754"/>
      <c r="T53" s="754"/>
      <c r="U53" s="754"/>
      <c r="V53" s="754"/>
      <c r="W53" s="754"/>
      <c r="X53" s="754"/>
      <c r="Y53" s="754"/>
      <c r="Z53" s="754"/>
      <c r="AA53" s="754"/>
      <c r="AB53" s="754"/>
      <c r="AC53" s="754"/>
      <c r="AD53" s="754"/>
      <c r="AE53" s="754"/>
      <c r="AF53" s="754"/>
      <c r="AG53" s="754"/>
      <c r="AH53" s="754"/>
      <c r="AI53" s="754"/>
      <c r="AJ53" s="754"/>
      <c r="AK53" s="754"/>
      <c r="AL53" s="754"/>
      <c r="AM53" s="754"/>
      <c r="AN53" s="57"/>
      <c r="AO53" s="57"/>
      <c r="AP53" s="57"/>
      <c r="AQ53" s="58"/>
      <c r="AR53" s="58"/>
      <c r="AS53" s="59"/>
      <c r="AT53" s="59"/>
      <c r="AU53" s="59"/>
      <c r="AV53" s="59"/>
      <c r="AW53" s="59"/>
      <c r="AX53" s="59"/>
    </row>
    <row r="54" spans="1:50" s="31" customFormat="1" ht="17.25" customHeight="1">
      <c r="A54" s="760"/>
      <c r="B54" s="761"/>
      <c r="C54" s="762"/>
      <c r="D54" s="51" t="s">
        <v>139</v>
      </c>
      <c r="E54" s="62">
        <v>0</v>
      </c>
      <c r="F54" s="741"/>
      <c r="G54" s="742"/>
      <c r="H54" s="741"/>
      <c r="I54" s="742"/>
      <c r="J54" s="741"/>
      <c r="K54" s="743"/>
      <c r="L54" s="63"/>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57"/>
      <c r="AO54" s="57"/>
      <c r="AP54" s="57"/>
      <c r="AQ54" s="58"/>
      <c r="AR54" s="58"/>
      <c r="AS54" s="59"/>
      <c r="AT54" s="59"/>
      <c r="AU54" s="59"/>
      <c r="AV54" s="59"/>
      <c r="AW54" s="59"/>
      <c r="AX54" s="59"/>
    </row>
    <row r="55" spans="1:50" s="31" customFormat="1" ht="17.25" customHeight="1" thickBot="1">
      <c r="A55" s="763"/>
      <c r="B55" s="764"/>
      <c r="C55" s="765"/>
      <c r="D55" s="53" t="s">
        <v>140</v>
      </c>
      <c r="E55" s="67">
        <v>0</v>
      </c>
      <c r="F55" s="744"/>
      <c r="G55" s="745"/>
      <c r="H55" s="744"/>
      <c r="I55" s="745"/>
      <c r="J55" s="744"/>
      <c r="K55" s="746"/>
      <c r="L55" s="63"/>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57"/>
      <c r="AO55" s="57"/>
      <c r="AP55" s="57"/>
      <c r="AQ55" s="58"/>
      <c r="AR55" s="58"/>
      <c r="AS55" s="59"/>
      <c r="AT55" s="59"/>
      <c r="AU55" s="59"/>
      <c r="AV55" s="59"/>
      <c r="AW55" s="59"/>
      <c r="AX55" s="59"/>
    </row>
    <row r="56" spans="1:50" s="69" customFormat="1" ht="13.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row>
    <row r="57" spans="1:50" ht="21" customHeight="1">
      <c r="A57" s="70"/>
      <c r="B57" s="71"/>
      <c r="C57" s="71"/>
      <c r="D57" s="71"/>
      <c r="E57" s="72" t="s">
        <v>141</v>
      </c>
      <c r="F57" s="71"/>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row>
    <row r="58" spans="1:50" ht="21" customHeight="1">
      <c r="A58" s="756" t="s">
        <v>142</v>
      </c>
      <c r="B58" s="756"/>
      <c r="C58" s="756"/>
      <c r="D58" s="756"/>
      <c r="E58" s="756"/>
      <c r="F58" s="756"/>
      <c r="G58" s="756"/>
      <c r="H58" s="756"/>
      <c r="I58" s="74"/>
      <c r="J58" s="74"/>
      <c r="K58" s="74"/>
      <c r="L58" s="74"/>
      <c r="M58" s="74"/>
      <c r="N58" s="74"/>
      <c r="O58" s="74"/>
      <c r="P58" s="74"/>
      <c r="Q58" s="74"/>
      <c r="R58" s="74"/>
      <c r="S58" s="74"/>
      <c r="T58" s="74"/>
      <c r="U58" s="74"/>
      <c r="V58" s="74"/>
      <c r="W58" s="74"/>
      <c r="X58" s="74"/>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row>
    <row r="59" spans="1:50" ht="27.75" customHeight="1">
      <c r="A59" s="734" t="s">
        <v>450</v>
      </c>
      <c r="B59" s="734"/>
      <c r="C59" s="734"/>
      <c r="D59" s="734"/>
      <c r="E59" s="734"/>
      <c r="F59" s="734"/>
      <c r="G59" s="734"/>
      <c r="H59" s="734"/>
      <c r="I59" s="734"/>
      <c r="J59" s="734"/>
      <c r="K59" s="734"/>
      <c r="L59" s="734"/>
      <c r="M59" s="734"/>
      <c r="N59" s="734"/>
      <c r="O59" s="734"/>
      <c r="P59" s="734"/>
      <c r="Q59" s="734"/>
      <c r="R59" s="734"/>
      <c r="S59" s="734"/>
      <c r="T59" s="734"/>
      <c r="U59" s="734"/>
      <c r="V59" s="734"/>
      <c r="W59" s="734"/>
      <c r="X59" s="734"/>
      <c r="Y59" s="734"/>
      <c r="Z59" s="734"/>
      <c r="AA59" s="734"/>
      <c r="AB59" s="734"/>
      <c r="AC59" s="70"/>
      <c r="AD59" s="70"/>
      <c r="AE59" s="70"/>
      <c r="AF59" s="70"/>
      <c r="AG59" s="70"/>
      <c r="AH59" s="70"/>
      <c r="AI59" s="70"/>
      <c r="AJ59" s="70"/>
      <c r="AK59" s="70"/>
      <c r="AL59" s="70"/>
      <c r="AM59" s="70"/>
      <c r="AN59" s="70"/>
      <c r="AO59" s="70"/>
      <c r="AP59" s="70"/>
      <c r="AQ59" s="70"/>
      <c r="AR59" s="70"/>
      <c r="AS59" s="70"/>
      <c r="AT59" s="70"/>
      <c r="AU59" s="70"/>
      <c r="AV59" s="70"/>
      <c r="AW59" s="70"/>
      <c r="AX59" s="70"/>
    </row>
    <row r="60" spans="1:50" ht="27.75" customHeight="1">
      <c r="A60" s="734"/>
      <c r="B60" s="734"/>
      <c r="C60" s="734"/>
      <c r="D60" s="734"/>
      <c r="E60" s="734"/>
      <c r="F60" s="734"/>
      <c r="G60" s="734"/>
      <c r="H60" s="734"/>
      <c r="I60" s="734"/>
      <c r="J60" s="734"/>
      <c r="K60" s="734"/>
      <c r="L60" s="734"/>
      <c r="M60" s="734"/>
      <c r="N60" s="734"/>
      <c r="O60" s="734"/>
      <c r="P60" s="734"/>
      <c r="Q60" s="734"/>
      <c r="R60" s="734"/>
      <c r="S60" s="734"/>
      <c r="T60" s="734"/>
      <c r="U60" s="734"/>
      <c r="V60" s="734"/>
      <c r="W60" s="734"/>
      <c r="X60" s="734"/>
      <c r="Y60" s="734"/>
      <c r="Z60" s="734"/>
      <c r="AA60" s="734"/>
      <c r="AB60" s="734"/>
      <c r="AC60" s="70"/>
      <c r="AD60" s="70"/>
      <c r="AE60" s="70"/>
      <c r="AF60" s="70"/>
      <c r="AG60" s="70"/>
      <c r="AH60" s="70"/>
      <c r="AI60" s="70"/>
      <c r="AJ60" s="70"/>
      <c r="AK60" s="70"/>
      <c r="AL60" s="70"/>
      <c r="AM60" s="70"/>
      <c r="AN60" s="70"/>
      <c r="AO60" s="70"/>
      <c r="AP60" s="70"/>
      <c r="AQ60" s="70"/>
      <c r="AR60" s="70"/>
      <c r="AS60" s="70"/>
      <c r="AT60" s="70"/>
      <c r="AU60" s="70"/>
      <c r="AV60" s="70"/>
      <c r="AW60" s="70"/>
      <c r="AX60" s="70"/>
    </row>
    <row r="61" spans="1:50" ht="27.75" customHeight="1">
      <c r="A61" s="734" t="s">
        <v>143</v>
      </c>
      <c r="B61" s="734"/>
      <c r="C61" s="734"/>
      <c r="D61" s="734"/>
      <c r="E61" s="734"/>
      <c r="F61" s="734"/>
      <c r="G61" s="734"/>
      <c r="H61" s="734"/>
      <c r="I61" s="734"/>
      <c r="J61" s="734"/>
      <c r="K61" s="734"/>
      <c r="L61" s="734"/>
      <c r="M61" s="734"/>
      <c r="N61" s="734"/>
      <c r="O61" s="734"/>
      <c r="P61" s="734"/>
      <c r="Q61" s="734"/>
      <c r="R61" s="734"/>
      <c r="S61" s="734"/>
      <c r="T61" s="734"/>
      <c r="U61" s="734"/>
      <c r="V61" s="734"/>
      <c r="W61" s="734"/>
      <c r="X61" s="734"/>
      <c r="Y61" s="734"/>
      <c r="Z61" s="734"/>
      <c r="AA61" s="734"/>
      <c r="AB61" s="734"/>
      <c r="AC61" s="70"/>
      <c r="AD61" s="70"/>
      <c r="AE61" s="70"/>
      <c r="AF61" s="70"/>
      <c r="AG61" s="70"/>
      <c r="AH61" s="70"/>
      <c r="AI61" s="70"/>
      <c r="AJ61" s="70"/>
      <c r="AK61" s="70"/>
      <c r="AL61" s="70"/>
      <c r="AM61" s="70"/>
      <c r="AN61" s="70"/>
      <c r="AO61" s="70"/>
      <c r="AP61" s="70"/>
      <c r="AQ61" s="70"/>
      <c r="AR61" s="70"/>
      <c r="AS61" s="70"/>
      <c r="AT61" s="70"/>
      <c r="AU61" s="70"/>
      <c r="AV61" s="70"/>
      <c r="AW61" s="70"/>
      <c r="AX61" s="70"/>
    </row>
    <row r="62" spans="1:50" ht="27.75" customHeight="1">
      <c r="A62" s="734"/>
      <c r="B62" s="734"/>
      <c r="C62" s="734"/>
      <c r="D62" s="734"/>
      <c r="E62" s="734"/>
      <c r="F62" s="734"/>
      <c r="G62" s="734"/>
      <c r="H62" s="734"/>
      <c r="I62" s="734"/>
      <c r="J62" s="734"/>
      <c r="K62" s="734"/>
      <c r="L62" s="734"/>
      <c r="M62" s="734"/>
      <c r="N62" s="734"/>
      <c r="O62" s="734"/>
      <c r="P62" s="734"/>
      <c r="Q62" s="734"/>
      <c r="R62" s="734"/>
      <c r="S62" s="734"/>
      <c r="T62" s="734"/>
      <c r="U62" s="734"/>
      <c r="V62" s="734"/>
      <c r="W62" s="734"/>
      <c r="X62" s="734"/>
      <c r="Y62" s="734"/>
      <c r="Z62" s="734"/>
      <c r="AA62" s="734"/>
      <c r="AB62" s="734"/>
    </row>
    <row r="63" spans="1:50" ht="27.75" customHeight="1">
      <c r="A63" s="180" t="s">
        <v>144</v>
      </c>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2"/>
      <c r="Z63" s="182"/>
      <c r="AA63" s="182"/>
      <c r="AB63" s="182"/>
    </row>
    <row r="64" spans="1:50" ht="27.75" customHeight="1">
      <c r="A64" s="735" t="s">
        <v>800</v>
      </c>
      <c r="B64" s="735"/>
      <c r="C64" s="735"/>
      <c r="D64" s="735"/>
      <c r="E64" s="735"/>
      <c r="F64" s="735"/>
      <c r="G64" s="735"/>
      <c r="H64" s="735"/>
      <c r="I64" s="735"/>
      <c r="J64" s="735"/>
      <c r="K64" s="735"/>
      <c r="L64" s="735"/>
      <c r="M64" s="735"/>
      <c r="N64" s="735"/>
      <c r="O64" s="735"/>
      <c r="P64" s="735"/>
      <c r="Q64" s="735"/>
      <c r="R64" s="735"/>
      <c r="S64" s="735"/>
      <c r="T64" s="735"/>
      <c r="U64" s="735"/>
      <c r="V64" s="735"/>
      <c r="W64" s="735"/>
      <c r="X64" s="735"/>
      <c r="Y64" s="182"/>
      <c r="Z64" s="182"/>
      <c r="AA64" s="182"/>
      <c r="AB64" s="182"/>
    </row>
    <row r="65" spans="1:39" ht="27.75" customHeight="1">
      <c r="Y65" s="182"/>
      <c r="Z65" s="182"/>
      <c r="AA65" s="182"/>
      <c r="AB65" s="182"/>
    </row>
    <row r="66" spans="1:39" ht="16.5" customHeight="1">
      <c r="A66" s="736" t="s">
        <v>145</v>
      </c>
      <c r="B66" s="737"/>
      <c r="C66" s="737"/>
      <c r="D66" s="737"/>
      <c r="E66" s="737"/>
      <c r="F66" s="737"/>
      <c r="G66" s="737"/>
      <c r="H66" s="737"/>
      <c r="I66" s="737"/>
      <c r="J66" s="737"/>
      <c r="K66" s="737"/>
      <c r="L66" s="737"/>
      <c r="M66" s="737"/>
      <c r="N66" s="737"/>
      <c r="O66" s="737"/>
      <c r="P66" s="737"/>
      <c r="Q66" s="737"/>
      <c r="R66" s="737"/>
      <c r="S66" s="737"/>
      <c r="T66" s="737"/>
      <c r="U66" s="737"/>
      <c r="V66" s="737"/>
      <c r="W66" s="737"/>
      <c r="X66" s="737"/>
      <c r="Y66" s="182"/>
      <c r="Z66" s="182"/>
      <c r="AA66" s="182"/>
      <c r="AB66" s="182"/>
    </row>
    <row r="67" spans="1:39" ht="16.5" customHeight="1">
      <c r="A67" s="738"/>
      <c r="B67" s="738"/>
      <c r="C67" s="738"/>
      <c r="D67" s="738"/>
      <c r="E67" s="738"/>
      <c r="F67" s="738"/>
      <c r="G67" s="738"/>
      <c r="H67" s="738"/>
      <c r="I67" s="738"/>
      <c r="J67" s="738"/>
      <c r="K67" s="738"/>
      <c r="L67" s="738"/>
      <c r="M67" s="738"/>
      <c r="N67" s="738"/>
      <c r="O67" s="738"/>
      <c r="P67" s="738"/>
      <c r="Q67" s="738"/>
      <c r="R67" s="738"/>
      <c r="S67" s="738"/>
      <c r="T67" s="738"/>
      <c r="U67" s="738"/>
      <c r="V67" s="738"/>
      <c r="W67" s="738"/>
      <c r="X67" s="738"/>
      <c r="Y67" s="182"/>
      <c r="Z67" s="182"/>
      <c r="AA67" s="182"/>
      <c r="AB67" s="182"/>
    </row>
    <row r="68" spans="1:39" ht="27.75" customHeight="1"/>
    <row r="69" spans="1:39" ht="27.75" customHeight="1">
      <c r="AM69" s="385">
        <v>5</v>
      </c>
    </row>
  </sheetData>
  <mergeCells count="173">
    <mergeCell ref="A1:B1"/>
    <mergeCell ref="A2:J2"/>
    <mergeCell ref="K2:O2"/>
    <mergeCell ref="A3:AM3"/>
    <mergeCell ref="A5:D5"/>
    <mergeCell ref="E5:S5"/>
    <mergeCell ref="T5:Z5"/>
    <mergeCell ref="AA5:AM5"/>
    <mergeCell ref="P2:Q2"/>
    <mergeCell ref="R2:S2"/>
    <mergeCell ref="M8:S8"/>
    <mergeCell ref="T8:Z8"/>
    <mergeCell ref="AA8:AG8"/>
    <mergeCell ref="AK8:AM8"/>
    <mergeCell ref="AK9:AK10"/>
    <mergeCell ref="AL9:AL10"/>
    <mergeCell ref="AM9:AM10"/>
    <mergeCell ref="AH8:AJ8"/>
    <mergeCell ref="A6:B6"/>
    <mergeCell ref="E6:Q6"/>
    <mergeCell ref="T6:AL6"/>
    <mergeCell ref="A7:AM7"/>
    <mergeCell ref="A8:A10"/>
    <mergeCell ref="B8:B10"/>
    <mergeCell ref="C8:C10"/>
    <mergeCell ref="D8:D10"/>
    <mergeCell ref="E8:E10"/>
    <mergeCell ref="F8:L8"/>
    <mergeCell ref="AL11:AL12"/>
    <mergeCell ref="AM11:AM12"/>
    <mergeCell ref="B13:B14"/>
    <mergeCell ref="C13:C14"/>
    <mergeCell ref="D13:D14"/>
    <mergeCell ref="E13:E14"/>
    <mergeCell ref="AK13:AK14"/>
    <mergeCell ref="AL13:AL14"/>
    <mergeCell ref="AM13:AM14"/>
    <mergeCell ref="B11:B12"/>
    <mergeCell ref="C11:C12"/>
    <mergeCell ref="D11:D12"/>
    <mergeCell ref="E11:E12"/>
    <mergeCell ref="AK11:AK12"/>
    <mergeCell ref="AK15:AK16"/>
    <mergeCell ref="AL15:AL16"/>
    <mergeCell ref="AM15:AM16"/>
    <mergeCell ref="B17:B18"/>
    <mergeCell ref="C17:C18"/>
    <mergeCell ref="D17:D18"/>
    <mergeCell ref="E17:E18"/>
    <mergeCell ref="AK17:AK18"/>
    <mergeCell ref="AL17:AL18"/>
    <mergeCell ref="AM17:AM18"/>
    <mergeCell ref="B15:B16"/>
    <mergeCell ref="C15:C16"/>
    <mergeCell ref="D15:D16"/>
    <mergeCell ref="E15:E16"/>
    <mergeCell ref="B19:C19"/>
    <mergeCell ref="D19:E19"/>
    <mergeCell ref="A20:A33"/>
    <mergeCell ref="B20:B21"/>
    <mergeCell ref="C20:C21"/>
    <mergeCell ref="D20:D21"/>
    <mergeCell ref="E20:E21"/>
    <mergeCell ref="B24:B25"/>
    <mergeCell ref="C24:C25"/>
    <mergeCell ref="D24:D25"/>
    <mergeCell ref="A11:A19"/>
    <mergeCell ref="AK20:AK21"/>
    <mergeCell ref="AL20:AL21"/>
    <mergeCell ref="AM20:AM21"/>
    <mergeCell ref="B22:B23"/>
    <mergeCell ref="C22:C23"/>
    <mergeCell ref="D22:D23"/>
    <mergeCell ref="E22:E23"/>
    <mergeCell ref="AK22:AK23"/>
    <mergeCell ref="AL22:AL23"/>
    <mergeCell ref="AM22:AM23"/>
    <mergeCell ref="AM26:AM27"/>
    <mergeCell ref="B28:B29"/>
    <mergeCell ref="C28:C29"/>
    <mergeCell ref="D28:D29"/>
    <mergeCell ref="E28:E29"/>
    <mergeCell ref="AK28:AK29"/>
    <mergeCell ref="AL28:AL29"/>
    <mergeCell ref="AM28:AM29"/>
    <mergeCell ref="E24:E25"/>
    <mergeCell ref="AK24:AK25"/>
    <mergeCell ref="AL24:AL25"/>
    <mergeCell ref="AM24:AM25"/>
    <mergeCell ref="B26:B27"/>
    <mergeCell ref="C26:C27"/>
    <mergeCell ref="D26:D27"/>
    <mergeCell ref="E26:E27"/>
    <mergeCell ref="AK26:AK27"/>
    <mergeCell ref="AL26:AL27"/>
    <mergeCell ref="AM30:AM31"/>
    <mergeCell ref="B32:B33"/>
    <mergeCell ref="C32:C33"/>
    <mergeCell ref="D32:D33"/>
    <mergeCell ref="E32:E33"/>
    <mergeCell ref="AK32:AK33"/>
    <mergeCell ref="AL32:AL33"/>
    <mergeCell ref="AM32:AM33"/>
    <mergeCell ref="B30:B31"/>
    <mergeCell ref="C30:C31"/>
    <mergeCell ref="D30:D31"/>
    <mergeCell ref="E30:E31"/>
    <mergeCell ref="AK30:AK31"/>
    <mergeCell ref="AL30:AL31"/>
    <mergeCell ref="A34:E34"/>
    <mergeCell ref="A35:C35"/>
    <mergeCell ref="D35:E35"/>
    <mergeCell ref="A36:E36"/>
    <mergeCell ref="A38:A43"/>
    <mergeCell ref="B38:C40"/>
    <mergeCell ref="D38:D40"/>
    <mergeCell ref="E38:E40"/>
    <mergeCell ref="B41:C41"/>
    <mergeCell ref="B42:C42"/>
    <mergeCell ref="B43:C43"/>
    <mergeCell ref="F38:L38"/>
    <mergeCell ref="M38:S38"/>
    <mergeCell ref="T38:Z38"/>
    <mergeCell ref="AA38:AG38"/>
    <mergeCell ref="AK38:AM38"/>
    <mergeCell ref="AK39:AK40"/>
    <mergeCell ref="AL39:AL40"/>
    <mergeCell ref="AM39:AM40"/>
    <mergeCell ref="AH38:AJ38"/>
    <mergeCell ref="F47:G47"/>
    <mergeCell ref="H47:I47"/>
    <mergeCell ref="J47:K47"/>
    <mergeCell ref="F48:G48"/>
    <mergeCell ref="H48:I48"/>
    <mergeCell ref="J48:K48"/>
    <mergeCell ref="F51:G51"/>
    <mergeCell ref="H51:I51"/>
    <mergeCell ref="J51:K51"/>
    <mergeCell ref="M51:AM51"/>
    <mergeCell ref="F52:G52"/>
    <mergeCell ref="H52:I52"/>
    <mergeCell ref="J52:K52"/>
    <mergeCell ref="M52:AM53"/>
    <mergeCell ref="F53:G53"/>
    <mergeCell ref="H53:I53"/>
    <mergeCell ref="A58:H58"/>
    <mergeCell ref="A45:C55"/>
    <mergeCell ref="F45:G45"/>
    <mergeCell ref="H45:I45"/>
    <mergeCell ref="J45:K45"/>
    <mergeCell ref="M45:T45"/>
    <mergeCell ref="F46:G46"/>
    <mergeCell ref="H46:I46"/>
    <mergeCell ref="J46:K46"/>
    <mergeCell ref="M46:AM47"/>
    <mergeCell ref="M48:AM49"/>
    <mergeCell ref="F49:G49"/>
    <mergeCell ref="H49:I49"/>
    <mergeCell ref="J49:K49"/>
    <mergeCell ref="F50:G50"/>
    <mergeCell ref="H50:I50"/>
    <mergeCell ref="J50:K50"/>
    <mergeCell ref="A59:AB60"/>
    <mergeCell ref="A61:AB62"/>
    <mergeCell ref="A64:X64"/>
    <mergeCell ref="A66:X67"/>
    <mergeCell ref="J53:K53"/>
    <mergeCell ref="F54:G54"/>
    <mergeCell ref="H54:I54"/>
    <mergeCell ref="J54:K54"/>
    <mergeCell ref="F55:G55"/>
    <mergeCell ref="H55:I55"/>
    <mergeCell ref="J55:K55"/>
  </mergeCells>
  <phoneticPr fontId="3"/>
  <dataValidations count="3">
    <dataValidation type="list" allowBlank="1" showInputMessage="1" showErrorMessage="1" sqref="D20:D33 D11:D18 D41:D43" xr:uid="{00000000-0002-0000-0300-000000000000}">
      <formula1>$AP$3:$AS$3</formula1>
    </dataValidation>
    <dataValidation type="list" allowBlank="1" showInputMessage="1" showErrorMessage="1" sqref="F11:AJ11 F32:AJ32 F13:AJ13 F15:AJ15 F17:AJ17 F20:AJ20 F22:AJ22 F26:AJ26 F28:AJ28 F41:AJ42 F30:AJ30 F24:AJ24" xr:uid="{00000000-0002-0000-0300-000001000000}">
      <formula1>$D$46:$D$55</formula1>
    </dataValidation>
    <dataValidation type="list" allowBlank="1" showInputMessage="1" showErrorMessage="1" sqref="F43:AJ43" xr:uid="{00000000-0002-0000-0300-000002000000}">
      <formula1>$D$46:$D$53</formula1>
    </dataValidation>
  </dataValidations>
  <pageMargins left="0.19685039370078741" right="0.19685039370078741" top="0.19685039370078741" bottom="0.19685039370078741" header="0.51181102362204722" footer="0.51181102362204722"/>
  <pageSetup paperSize="9" scale="63" orientation="landscape" r:id="rId1"/>
  <headerFooter differentOddEven="1" alignWithMargins="0">
    <oddFooter xml:space="preserve">&amp;R
</oddFooter>
  </headerFooter>
  <rowBreaks count="1" manualBreakCount="1">
    <brk id="37"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5"/>
  <sheetViews>
    <sheetView showGridLines="0" zoomScaleNormal="100" zoomScaleSheetLayoutView="100" workbookViewId="0">
      <selection activeCell="AG6" sqref="AG6"/>
    </sheetView>
  </sheetViews>
  <sheetFormatPr defaultColWidth="9" defaultRowHeight="13.2"/>
  <cols>
    <col min="1" max="1" width="3.59765625" style="77" customWidth="1"/>
    <col min="2" max="2" width="14.59765625" style="77" customWidth="1"/>
    <col min="3" max="15" width="6.59765625" style="77" customWidth="1"/>
    <col min="16" max="16384" width="9" style="77"/>
  </cols>
  <sheetData>
    <row r="1" spans="1:15" s="76" customFormat="1" ht="30" customHeight="1">
      <c r="A1" s="183" t="s">
        <v>146</v>
      </c>
      <c r="B1" s="184"/>
      <c r="C1" s="304" t="s">
        <v>516</v>
      </c>
      <c r="D1" s="914" t="e">
        <f>EDATE(運営指導予定日・添付書類一覧!$Q$2,-13)</f>
        <v>#NUM!</v>
      </c>
      <c r="E1" s="914"/>
      <c r="F1" s="305" t="s">
        <v>517</v>
      </c>
      <c r="G1" s="914" t="e">
        <f>EDATE(運営指導予定日・添付書類一覧!$Q$2,-2)</f>
        <v>#NUM!</v>
      </c>
      <c r="H1" s="914"/>
      <c r="I1" s="185" t="s">
        <v>518</v>
      </c>
      <c r="J1" s="185"/>
      <c r="K1" s="185"/>
      <c r="L1" s="185"/>
      <c r="M1" s="185"/>
      <c r="N1" s="185"/>
      <c r="O1" s="185"/>
    </row>
    <row r="2" spans="1:15" s="76" customFormat="1" ht="18.75" customHeight="1">
      <c r="A2" s="186" t="s">
        <v>147</v>
      </c>
      <c r="B2" s="187"/>
      <c r="C2" s="187"/>
      <c r="D2" s="187"/>
      <c r="E2" s="187"/>
      <c r="F2" s="187"/>
      <c r="G2" s="187"/>
      <c r="H2" s="185"/>
      <c r="I2" s="185"/>
      <c r="J2" s="185"/>
      <c r="K2" s="185"/>
      <c r="L2" s="185"/>
      <c r="M2" s="185"/>
      <c r="N2" s="185"/>
      <c r="O2" s="185"/>
    </row>
    <row r="3" spans="1:15" s="76" customFormat="1" ht="21" customHeight="1" thickBot="1">
      <c r="A3" s="186" t="s">
        <v>148</v>
      </c>
      <c r="B3" s="186"/>
      <c r="C3" s="185"/>
      <c r="D3" s="185"/>
      <c r="E3" s="185"/>
      <c r="F3" s="185"/>
      <c r="G3" s="185"/>
      <c r="H3" s="185"/>
      <c r="I3" s="185"/>
      <c r="J3" s="185"/>
      <c r="K3" s="185"/>
      <c r="L3" s="185"/>
      <c r="M3" s="185"/>
      <c r="N3" s="185"/>
      <c r="O3" s="185"/>
    </row>
    <row r="4" spans="1:15" s="76" customFormat="1" ht="30" customHeight="1">
      <c r="A4" s="949" t="s">
        <v>123</v>
      </c>
      <c r="B4" s="950"/>
      <c r="C4" s="302" t="s">
        <v>149</v>
      </c>
      <c r="D4" s="303" t="e">
        <f>EDATE(運営指導予定日・添付書類一覧!$Q$2,-13)</f>
        <v>#NUM!</v>
      </c>
      <c r="E4" s="303" t="e">
        <f>EDATE(運営指導予定日・添付書類一覧!$Q$2,-12)</f>
        <v>#NUM!</v>
      </c>
      <c r="F4" s="303" t="e">
        <f>EDATE(運営指導予定日・添付書類一覧!$Q$2,-11)</f>
        <v>#NUM!</v>
      </c>
      <c r="G4" s="303" t="e">
        <f>EDATE(運営指導予定日・添付書類一覧!$Q$2,-10)</f>
        <v>#NUM!</v>
      </c>
      <c r="H4" s="303" t="e">
        <f>EDATE(運営指導予定日・添付書類一覧!$Q$2,-9)</f>
        <v>#NUM!</v>
      </c>
      <c r="I4" s="303" t="e">
        <f>EDATE(運営指導予定日・添付書類一覧!$Q$2,-8)</f>
        <v>#NUM!</v>
      </c>
      <c r="J4" s="303" t="e">
        <f>EDATE(運営指導予定日・添付書類一覧!$Q$2,-7)</f>
        <v>#NUM!</v>
      </c>
      <c r="K4" s="303" t="e">
        <f>EDATE(運営指導予定日・添付書類一覧!$Q$2,-6)</f>
        <v>#NUM!</v>
      </c>
      <c r="L4" s="303" t="e">
        <f>EDATE(運営指導予定日・添付書類一覧!$Q$2,-5)</f>
        <v>#NUM!</v>
      </c>
      <c r="M4" s="303" t="e">
        <f>EDATE(運営指導予定日・添付書類一覧!$Q$2,-4)</f>
        <v>#NUM!</v>
      </c>
      <c r="N4" s="303" t="e">
        <f>EDATE(運営指導予定日・添付書類一覧!$Q$2,-3)</f>
        <v>#NUM!</v>
      </c>
      <c r="O4" s="373" t="e">
        <f>EDATE(運営指導予定日・添付書類一覧!$Q$2,-2)</f>
        <v>#NUM!</v>
      </c>
    </row>
    <row r="5" spans="1:15" s="76" customFormat="1" ht="20.100000000000001" customHeight="1">
      <c r="A5" s="925" t="s">
        <v>150</v>
      </c>
      <c r="B5" s="926"/>
      <c r="C5" s="951"/>
      <c r="D5" s="188"/>
      <c r="E5" s="189"/>
      <c r="F5" s="189"/>
      <c r="G5" s="189"/>
      <c r="H5" s="189"/>
      <c r="I5" s="190"/>
      <c r="J5" s="189"/>
      <c r="K5" s="189"/>
      <c r="L5" s="189"/>
      <c r="M5" s="188"/>
      <c r="N5" s="189"/>
      <c r="O5" s="191"/>
    </row>
    <row r="6" spans="1:15" s="76" customFormat="1" ht="20.100000000000001" customHeight="1">
      <c r="A6" s="927"/>
      <c r="B6" s="928"/>
      <c r="C6" s="952"/>
      <c r="D6" s="192"/>
      <c r="E6" s="192"/>
      <c r="F6" s="192"/>
      <c r="G6" s="192"/>
      <c r="H6" s="192"/>
      <c r="I6" s="192"/>
      <c r="J6" s="192"/>
      <c r="K6" s="192"/>
      <c r="L6" s="192"/>
      <c r="M6" s="192"/>
      <c r="N6" s="192"/>
      <c r="O6" s="193"/>
    </row>
    <row r="7" spans="1:15" s="76" customFormat="1" ht="20.100000000000001" customHeight="1">
      <c r="A7" s="925" t="s">
        <v>151</v>
      </c>
      <c r="B7" s="926"/>
      <c r="C7" s="923"/>
      <c r="D7" s="188"/>
      <c r="E7" s="189"/>
      <c r="F7" s="189"/>
      <c r="G7" s="189"/>
      <c r="H7" s="189"/>
      <c r="I7" s="190"/>
      <c r="J7" s="189"/>
      <c r="K7" s="189"/>
      <c r="L7" s="189"/>
      <c r="M7" s="188"/>
      <c r="N7" s="189"/>
      <c r="O7" s="191"/>
    </row>
    <row r="8" spans="1:15" s="76" customFormat="1" ht="20.100000000000001" customHeight="1">
      <c r="A8" s="927"/>
      <c r="B8" s="928"/>
      <c r="C8" s="924"/>
      <c r="D8" s="192"/>
      <c r="E8" s="192"/>
      <c r="F8" s="192"/>
      <c r="G8" s="192"/>
      <c r="H8" s="192"/>
      <c r="I8" s="192"/>
      <c r="J8" s="192"/>
      <c r="K8" s="192"/>
      <c r="L8" s="192"/>
      <c r="M8" s="192"/>
      <c r="N8" s="192"/>
      <c r="O8" s="193"/>
    </row>
    <row r="9" spans="1:15" s="76" customFormat="1" ht="20.100000000000001" customHeight="1">
      <c r="A9" s="925" t="s">
        <v>152</v>
      </c>
      <c r="B9" s="926"/>
      <c r="C9" s="947"/>
      <c r="D9" s="188"/>
      <c r="E9" s="189"/>
      <c r="F9" s="189"/>
      <c r="G9" s="189"/>
      <c r="H9" s="189"/>
      <c r="I9" s="190"/>
      <c r="J9" s="189"/>
      <c r="K9" s="189"/>
      <c r="L9" s="189"/>
      <c r="M9" s="188"/>
      <c r="N9" s="189"/>
      <c r="O9" s="191"/>
    </row>
    <row r="10" spans="1:15" s="76" customFormat="1" ht="20.100000000000001" customHeight="1" thickBot="1">
      <c r="A10" s="931"/>
      <c r="B10" s="932"/>
      <c r="C10" s="948"/>
      <c r="D10" s="194"/>
      <c r="E10" s="194"/>
      <c r="F10" s="194"/>
      <c r="G10" s="194"/>
      <c r="H10" s="194"/>
      <c r="I10" s="194"/>
      <c r="J10" s="194"/>
      <c r="K10" s="194"/>
      <c r="L10" s="194"/>
      <c r="M10" s="194"/>
      <c r="N10" s="194"/>
      <c r="O10" s="195"/>
    </row>
    <row r="11" spans="1:15" s="76" customFormat="1" ht="20.100000000000001" customHeight="1">
      <c r="A11" s="945" t="s">
        <v>153</v>
      </c>
      <c r="B11" s="946"/>
      <c r="C11" s="944"/>
      <c r="D11" s="196"/>
      <c r="E11" s="197"/>
      <c r="F11" s="197"/>
      <c r="G11" s="197"/>
      <c r="H11" s="197"/>
      <c r="I11" s="198"/>
      <c r="J11" s="197"/>
      <c r="K11" s="197"/>
      <c r="L11" s="197"/>
      <c r="M11" s="196"/>
      <c r="N11" s="197"/>
      <c r="O11" s="199"/>
    </row>
    <row r="12" spans="1:15" s="76" customFormat="1" ht="20.100000000000001" customHeight="1" thickBot="1">
      <c r="A12" s="936"/>
      <c r="B12" s="937"/>
      <c r="C12" s="939"/>
      <c r="D12" s="200"/>
      <c r="E12" s="200"/>
      <c r="F12" s="200"/>
      <c r="G12" s="200"/>
      <c r="H12" s="200"/>
      <c r="I12" s="200"/>
      <c r="J12" s="200"/>
      <c r="K12" s="200"/>
      <c r="L12" s="200"/>
      <c r="M12" s="200"/>
      <c r="N12" s="200"/>
      <c r="O12" s="201"/>
    </row>
    <row r="13" spans="1:15" s="76" customFormat="1" ht="20.100000000000001" customHeight="1">
      <c r="A13" s="931" t="s">
        <v>125</v>
      </c>
      <c r="B13" s="932"/>
      <c r="C13" s="933"/>
      <c r="D13" s="202"/>
      <c r="E13" s="203"/>
      <c r="F13" s="203"/>
      <c r="G13" s="203"/>
      <c r="H13" s="203"/>
      <c r="I13" s="204"/>
      <c r="J13" s="203"/>
      <c r="K13" s="203"/>
      <c r="L13" s="203"/>
      <c r="M13" s="202"/>
      <c r="N13" s="203"/>
      <c r="O13" s="205"/>
    </row>
    <row r="14" spans="1:15" s="76" customFormat="1" ht="20.100000000000001" customHeight="1" thickBot="1">
      <c r="A14" s="931"/>
      <c r="B14" s="932"/>
      <c r="C14" s="933"/>
      <c r="D14" s="194"/>
      <c r="E14" s="194"/>
      <c r="F14" s="194"/>
      <c r="G14" s="194"/>
      <c r="H14" s="194"/>
      <c r="I14" s="194"/>
      <c r="J14" s="194"/>
      <c r="K14" s="194"/>
      <c r="L14" s="194"/>
      <c r="M14" s="194"/>
      <c r="N14" s="194"/>
      <c r="O14" s="195"/>
    </row>
    <row r="15" spans="1:15" s="76" customFormat="1" ht="20.100000000000001" customHeight="1">
      <c r="A15" s="945" t="s">
        <v>154</v>
      </c>
      <c r="B15" s="946"/>
      <c r="C15" s="944"/>
      <c r="D15" s="196"/>
      <c r="E15" s="197"/>
      <c r="F15" s="197"/>
      <c r="G15" s="197"/>
      <c r="H15" s="197"/>
      <c r="I15" s="198"/>
      <c r="J15" s="197"/>
      <c r="K15" s="197"/>
      <c r="L15" s="197"/>
      <c r="M15" s="196"/>
      <c r="N15" s="197"/>
      <c r="O15" s="199"/>
    </row>
    <row r="16" spans="1:15" s="76" customFormat="1" ht="20.100000000000001" customHeight="1">
      <c r="A16" s="927"/>
      <c r="B16" s="928"/>
      <c r="C16" s="924"/>
      <c r="D16" s="192"/>
      <c r="E16" s="192"/>
      <c r="F16" s="192"/>
      <c r="G16" s="192"/>
      <c r="H16" s="192"/>
      <c r="I16" s="192"/>
      <c r="J16" s="192"/>
      <c r="K16" s="192"/>
      <c r="L16" s="192"/>
      <c r="M16" s="192"/>
      <c r="N16" s="192"/>
      <c r="O16" s="193"/>
    </row>
    <row r="17" spans="1:15" s="76" customFormat="1" ht="20.100000000000001" customHeight="1">
      <c r="A17" s="925" t="s">
        <v>155</v>
      </c>
      <c r="B17" s="926"/>
      <c r="C17" s="923"/>
      <c r="D17" s="188"/>
      <c r="E17" s="189"/>
      <c r="F17" s="189"/>
      <c r="G17" s="189"/>
      <c r="H17" s="189"/>
      <c r="I17" s="190"/>
      <c r="J17" s="189"/>
      <c r="K17" s="189"/>
      <c r="L17" s="189"/>
      <c r="M17" s="188"/>
      <c r="N17" s="189"/>
      <c r="O17" s="191"/>
    </row>
    <row r="18" spans="1:15" s="76" customFormat="1" ht="20.100000000000001" customHeight="1" thickBot="1">
      <c r="A18" s="927"/>
      <c r="B18" s="928"/>
      <c r="C18" s="924"/>
      <c r="D18" s="192"/>
      <c r="E18" s="192"/>
      <c r="F18" s="192"/>
      <c r="G18" s="192"/>
      <c r="H18" s="192"/>
      <c r="I18" s="192"/>
      <c r="J18" s="192"/>
      <c r="K18" s="192"/>
      <c r="L18" s="192"/>
      <c r="M18" s="192"/>
      <c r="N18" s="192"/>
      <c r="O18" s="193"/>
    </row>
    <row r="19" spans="1:15" s="76" customFormat="1">
      <c r="A19" s="940" t="s">
        <v>612</v>
      </c>
      <c r="B19" s="941"/>
      <c r="C19" s="944"/>
      <c r="D19" s="206">
        <f>D15+D17</f>
        <v>0</v>
      </c>
      <c r="E19" s="206">
        <f t="shared" ref="E19:O19" si="0">E15+E17</f>
        <v>0</v>
      </c>
      <c r="F19" s="206">
        <f t="shared" si="0"/>
        <v>0</v>
      </c>
      <c r="G19" s="206">
        <f t="shared" si="0"/>
        <v>0</v>
      </c>
      <c r="H19" s="206">
        <f t="shared" si="0"/>
        <v>0</v>
      </c>
      <c r="I19" s="206">
        <f t="shared" si="0"/>
        <v>0</v>
      </c>
      <c r="J19" s="206">
        <f t="shared" si="0"/>
        <v>0</v>
      </c>
      <c r="K19" s="206">
        <f t="shared" si="0"/>
        <v>0</v>
      </c>
      <c r="L19" s="206">
        <f t="shared" si="0"/>
        <v>0</v>
      </c>
      <c r="M19" s="206">
        <f t="shared" si="0"/>
        <v>0</v>
      </c>
      <c r="N19" s="206">
        <f t="shared" si="0"/>
        <v>0</v>
      </c>
      <c r="O19" s="206">
        <f t="shared" si="0"/>
        <v>0</v>
      </c>
    </row>
    <row r="20" spans="1:15" s="76" customFormat="1" ht="13.8" thickBot="1">
      <c r="A20" s="942"/>
      <c r="B20" s="943"/>
      <c r="C20" s="939"/>
      <c r="D20" s="207">
        <f>D16+D18</f>
        <v>0</v>
      </c>
      <c r="E20" s="207">
        <f t="shared" ref="E20:O20" si="1">E16+E18</f>
        <v>0</v>
      </c>
      <c r="F20" s="207">
        <f t="shared" si="1"/>
        <v>0</v>
      </c>
      <c r="G20" s="207">
        <f t="shared" si="1"/>
        <v>0</v>
      </c>
      <c r="H20" s="207">
        <f t="shared" si="1"/>
        <v>0</v>
      </c>
      <c r="I20" s="207">
        <f t="shared" si="1"/>
        <v>0</v>
      </c>
      <c r="J20" s="207">
        <f t="shared" si="1"/>
        <v>0</v>
      </c>
      <c r="K20" s="207">
        <f t="shared" si="1"/>
        <v>0</v>
      </c>
      <c r="L20" s="207">
        <f t="shared" si="1"/>
        <v>0</v>
      </c>
      <c r="M20" s="207">
        <f t="shared" si="1"/>
        <v>0</v>
      </c>
      <c r="N20" s="207">
        <f t="shared" si="1"/>
        <v>0</v>
      </c>
      <c r="O20" s="207">
        <f t="shared" si="1"/>
        <v>0</v>
      </c>
    </row>
    <row r="21" spans="1:15" s="76" customFormat="1" ht="20.100000000000001" customHeight="1">
      <c r="A21" s="931" t="s">
        <v>79</v>
      </c>
      <c r="B21" s="932"/>
      <c r="C21" s="933"/>
      <c r="D21" s="202"/>
      <c r="E21" s="203"/>
      <c r="F21" s="203"/>
      <c r="G21" s="203"/>
      <c r="H21" s="203"/>
      <c r="I21" s="204"/>
      <c r="J21" s="203"/>
      <c r="K21" s="203"/>
      <c r="L21" s="203"/>
      <c r="M21" s="202"/>
      <c r="N21" s="203"/>
      <c r="O21" s="205"/>
    </row>
    <row r="22" spans="1:15" s="76" customFormat="1" ht="20.100000000000001" customHeight="1">
      <c r="A22" s="927"/>
      <c r="B22" s="928"/>
      <c r="C22" s="924"/>
      <c r="D22" s="192"/>
      <c r="E22" s="192"/>
      <c r="F22" s="192"/>
      <c r="G22" s="192"/>
      <c r="H22" s="192"/>
      <c r="I22" s="192"/>
      <c r="J22" s="192"/>
      <c r="K22" s="192"/>
      <c r="L22" s="192"/>
      <c r="M22" s="192"/>
      <c r="N22" s="192"/>
      <c r="O22" s="193"/>
    </row>
    <row r="23" spans="1:15" s="76" customFormat="1" ht="20.100000000000001" customHeight="1">
      <c r="A23" s="925" t="s">
        <v>156</v>
      </c>
      <c r="B23" s="926"/>
      <c r="C23" s="923"/>
      <c r="D23" s="188"/>
      <c r="E23" s="189"/>
      <c r="F23" s="189"/>
      <c r="G23" s="189"/>
      <c r="H23" s="189"/>
      <c r="I23" s="190"/>
      <c r="J23" s="189"/>
      <c r="K23" s="189"/>
      <c r="L23" s="189"/>
      <c r="M23" s="188"/>
      <c r="N23" s="189"/>
      <c r="O23" s="191"/>
    </row>
    <row r="24" spans="1:15" s="76" customFormat="1" ht="20.100000000000001" customHeight="1">
      <c r="A24" s="927"/>
      <c r="B24" s="928"/>
      <c r="C24" s="924"/>
      <c r="D24" s="192"/>
      <c r="E24" s="192"/>
      <c r="F24" s="192"/>
      <c r="G24" s="192"/>
      <c r="H24" s="192"/>
      <c r="I24" s="192"/>
      <c r="J24" s="192"/>
      <c r="K24" s="192"/>
      <c r="L24" s="192"/>
      <c r="M24" s="192"/>
      <c r="N24" s="192"/>
      <c r="O24" s="193"/>
    </row>
    <row r="25" spans="1:15" s="76" customFormat="1" ht="20.100000000000001" customHeight="1">
      <c r="A25" s="925" t="s">
        <v>157</v>
      </c>
      <c r="B25" s="926"/>
      <c r="C25" s="923"/>
      <c r="D25" s="188"/>
      <c r="E25" s="189"/>
      <c r="F25" s="189"/>
      <c r="G25" s="189"/>
      <c r="H25" s="189"/>
      <c r="I25" s="190"/>
      <c r="J25" s="189"/>
      <c r="K25" s="189"/>
      <c r="L25" s="189"/>
      <c r="M25" s="188"/>
      <c r="N25" s="189"/>
      <c r="O25" s="191"/>
    </row>
    <row r="26" spans="1:15" s="76" customFormat="1" ht="20.100000000000001" customHeight="1">
      <c r="A26" s="927"/>
      <c r="B26" s="928"/>
      <c r="C26" s="924"/>
      <c r="D26" s="192"/>
      <c r="E26" s="192"/>
      <c r="F26" s="192"/>
      <c r="G26" s="192"/>
      <c r="H26" s="192"/>
      <c r="I26" s="192"/>
      <c r="J26" s="192"/>
      <c r="K26" s="192"/>
      <c r="L26" s="192"/>
      <c r="M26" s="192"/>
      <c r="N26" s="192"/>
      <c r="O26" s="193"/>
    </row>
    <row r="27" spans="1:15" s="76" customFormat="1" ht="20.100000000000001" customHeight="1">
      <c r="A27" s="919" t="s">
        <v>158</v>
      </c>
      <c r="B27" s="920"/>
      <c r="C27" s="923"/>
      <c r="D27" s="188"/>
      <c r="E27" s="189"/>
      <c r="F27" s="189"/>
      <c r="G27" s="189"/>
      <c r="H27" s="189"/>
      <c r="I27" s="190"/>
      <c r="J27" s="189"/>
      <c r="K27" s="189"/>
      <c r="L27" s="189"/>
      <c r="M27" s="188"/>
      <c r="N27" s="189"/>
      <c r="O27" s="191"/>
    </row>
    <row r="28" spans="1:15" s="76" customFormat="1" ht="20.100000000000001" customHeight="1">
      <c r="A28" s="921"/>
      <c r="B28" s="922"/>
      <c r="C28" s="924"/>
      <c r="D28" s="192"/>
      <c r="E28" s="192"/>
      <c r="F28" s="192"/>
      <c r="G28" s="192"/>
      <c r="H28" s="192"/>
      <c r="I28" s="192"/>
      <c r="J28" s="192"/>
      <c r="K28" s="192"/>
      <c r="L28" s="192"/>
      <c r="M28" s="192"/>
      <c r="N28" s="192"/>
      <c r="O28" s="193"/>
    </row>
    <row r="29" spans="1:15" s="76" customFormat="1" ht="20.100000000000001" customHeight="1">
      <c r="A29" s="925" t="s">
        <v>159</v>
      </c>
      <c r="B29" s="926"/>
      <c r="C29" s="923"/>
      <c r="D29" s="188"/>
      <c r="E29" s="189"/>
      <c r="F29" s="189"/>
      <c r="G29" s="189"/>
      <c r="H29" s="189"/>
      <c r="I29" s="190"/>
      <c r="J29" s="189"/>
      <c r="K29" s="189"/>
      <c r="L29" s="189"/>
      <c r="M29" s="188"/>
      <c r="N29" s="189"/>
      <c r="O29" s="191"/>
    </row>
    <row r="30" spans="1:15" s="76" customFormat="1" ht="20.100000000000001" customHeight="1">
      <c r="A30" s="927"/>
      <c r="B30" s="928"/>
      <c r="C30" s="924"/>
      <c r="D30" s="192"/>
      <c r="E30" s="192"/>
      <c r="F30" s="192"/>
      <c r="G30" s="192"/>
      <c r="H30" s="192"/>
      <c r="I30" s="192"/>
      <c r="J30" s="192"/>
      <c r="K30" s="192"/>
      <c r="L30" s="192"/>
      <c r="M30" s="192"/>
      <c r="N30" s="192"/>
      <c r="O30" s="193"/>
    </row>
    <row r="31" spans="1:15" s="76" customFormat="1" ht="20.100000000000001" customHeight="1">
      <c r="A31" s="925" t="s">
        <v>160</v>
      </c>
      <c r="B31" s="926"/>
      <c r="C31" s="929" t="s">
        <v>161</v>
      </c>
      <c r="D31" s="188"/>
      <c r="E31" s="189"/>
      <c r="F31" s="189"/>
      <c r="G31" s="189"/>
      <c r="H31" s="189"/>
      <c r="I31" s="190"/>
      <c r="J31" s="189"/>
      <c r="K31" s="189"/>
      <c r="L31" s="189"/>
      <c r="M31" s="188"/>
      <c r="N31" s="189"/>
      <c r="O31" s="191"/>
    </row>
    <row r="32" spans="1:15" s="76" customFormat="1" ht="20.100000000000001" customHeight="1">
      <c r="A32" s="927"/>
      <c r="B32" s="928"/>
      <c r="C32" s="930"/>
      <c r="D32" s="192"/>
      <c r="E32" s="192"/>
      <c r="F32" s="192"/>
      <c r="G32" s="192"/>
      <c r="H32" s="192"/>
      <c r="I32" s="192"/>
      <c r="J32" s="192"/>
      <c r="K32" s="192"/>
      <c r="L32" s="192"/>
      <c r="M32" s="192"/>
      <c r="N32" s="192"/>
      <c r="O32" s="193"/>
    </row>
    <row r="33" spans="1:15" s="76" customFormat="1" ht="20.100000000000001" customHeight="1">
      <c r="A33" s="925" t="s">
        <v>162</v>
      </c>
      <c r="B33" s="926"/>
      <c r="C33" s="929" t="s">
        <v>161</v>
      </c>
      <c r="D33" s="188"/>
      <c r="E33" s="189"/>
      <c r="F33" s="189"/>
      <c r="G33" s="189"/>
      <c r="H33" s="189"/>
      <c r="I33" s="190"/>
      <c r="J33" s="189"/>
      <c r="K33" s="189"/>
      <c r="L33" s="189"/>
      <c r="M33" s="188"/>
      <c r="N33" s="189"/>
      <c r="O33" s="191"/>
    </row>
    <row r="34" spans="1:15" s="76" customFormat="1" ht="20.100000000000001" customHeight="1">
      <c r="A34" s="927"/>
      <c r="B34" s="928"/>
      <c r="C34" s="930"/>
      <c r="D34" s="192"/>
      <c r="E34" s="192"/>
      <c r="F34" s="192"/>
      <c r="G34" s="192"/>
      <c r="H34" s="192"/>
      <c r="I34" s="192"/>
      <c r="J34" s="192"/>
      <c r="K34" s="192"/>
      <c r="L34" s="192"/>
      <c r="M34" s="192"/>
      <c r="N34" s="192"/>
      <c r="O34" s="193"/>
    </row>
    <row r="35" spans="1:15" s="76" customFormat="1" ht="20.100000000000001" customHeight="1">
      <c r="A35" s="931" t="s">
        <v>622</v>
      </c>
      <c r="B35" s="926"/>
      <c r="C35" s="923"/>
      <c r="D35" s="202"/>
      <c r="E35" s="203"/>
      <c r="F35" s="203"/>
      <c r="G35" s="203"/>
      <c r="H35" s="203"/>
      <c r="I35" s="204"/>
      <c r="J35" s="203"/>
      <c r="K35" s="203"/>
      <c r="L35" s="203"/>
      <c r="M35" s="202"/>
      <c r="N35" s="203"/>
      <c r="O35" s="205"/>
    </row>
    <row r="36" spans="1:15" s="76" customFormat="1" ht="20.100000000000001" customHeight="1" thickBot="1">
      <c r="A36" s="936"/>
      <c r="B36" s="937"/>
      <c r="C36" s="939"/>
      <c r="D36" s="200"/>
      <c r="E36" s="200"/>
      <c r="F36" s="200"/>
      <c r="G36" s="200"/>
      <c r="H36" s="200"/>
      <c r="I36" s="200"/>
      <c r="J36" s="200"/>
      <c r="K36" s="200"/>
      <c r="L36" s="200"/>
      <c r="M36" s="200"/>
      <c r="N36" s="200"/>
      <c r="O36" s="201"/>
    </row>
    <row r="37" spans="1:15" s="76" customFormat="1" ht="20.100000000000001" customHeight="1">
      <c r="A37" s="925" t="s">
        <v>163</v>
      </c>
      <c r="B37" s="926"/>
      <c r="C37" s="929" t="s">
        <v>164</v>
      </c>
      <c r="D37" s="188"/>
      <c r="E37" s="189"/>
      <c r="F37" s="189"/>
      <c r="G37" s="189"/>
      <c r="H37" s="189"/>
      <c r="I37" s="190"/>
      <c r="J37" s="189"/>
      <c r="K37" s="189"/>
      <c r="L37" s="189"/>
      <c r="M37" s="188"/>
      <c r="N37" s="189"/>
      <c r="O37" s="191"/>
    </row>
    <row r="38" spans="1:15" s="76" customFormat="1" ht="20.100000000000001" customHeight="1">
      <c r="A38" s="927"/>
      <c r="B38" s="928"/>
      <c r="C38" s="930"/>
      <c r="D38" s="192"/>
      <c r="E38" s="192"/>
      <c r="F38" s="192"/>
      <c r="G38" s="192"/>
      <c r="H38" s="192"/>
      <c r="I38" s="192"/>
      <c r="J38" s="192"/>
      <c r="K38" s="192"/>
      <c r="L38" s="192"/>
      <c r="M38" s="192"/>
      <c r="N38" s="192"/>
      <c r="O38" s="193"/>
    </row>
    <row r="39" spans="1:15" s="76" customFormat="1" ht="20.100000000000001" customHeight="1">
      <c r="A39" s="925" t="s">
        <v>165</v>
      </c>
      <c r="B39" s="926"/>
      <c r="C39" s="929" t="s">
        <v>164</v>
      </c>
      <c r="D39" s="209">
        <f t="shared" ref="D39:O39" si="2">SUM(D5,D7,D9,D11,D13,D15,D17,D35,D21,D23,D25,D27,D29,D31,D33,D37)</f>
        <v>0</v>
      </c>
      <c r="E39" s="209">
        <f t="shared" si="2"/>
        <v>0</v>
      </c>
      <c r="F39" s="209">
        <f t="shared" si="2"/>
        <v>0</v>
      </c>
      <c r="G39" s="209">
        <f t="shared" si="2"/>
        <v>0</v>
      </c>
      <c r="H39" s="209">
        <f t="shared" si="2"/>
        <v>0</v>
      </c>
      <c r="I39" s="209">
        <f t="shared" si="2"/>
        <v>0</v>
      </c>
      <c r="J39" s="209">
        <f t="shared" si="2"/>
        <v>0</v>
      </c>
      <c r="K39" s="209">
        <f t="shared" si="2"/>
        <v>0</v>
      </c>
      <c r="L39" s="209">
        <f t="shared" si="2"/>
        <v>0</v>
      </c>
      <c r="M39" s="209">
        <f t="shared" si="2"/>
        <v>0</v>
      </c>
      <c r="N39" s="209">
        <f t="shared" si="2"/>
        <v>0</v>
      </c>
      <c r="O39" s="210">
        <f t="shared" si="2"/>
        <v>0</v>
      </c>
    </row>
    <row r="40" spans="1:15" s="76" customFormat="1" ht="20.100000000000001" customHeight="1" thickBot="1">
      <c r="A40" s="936"/>
      <c r="B40" s="937"/>
      <c r="C40" s="938"/>
      <c r="D40" s="207">
        <f t="shared" ref="D40:O40" si="3">SUM(D6,D8,D10,D12,D14,D16,D18,D36,D22,D24,D26,D28,D30,D32,D34,D38)</f>
        <v>0</v>
      </c>
      <c r="E40" s="207">
        <f t="shared" si="3"/>
        <v>0</v>
      </c>
      <c r="F40" s="207">
        <f t="shared" si="3"/>
        <v>0</v>
      </c>
      <c r="G40" s="207">
        <f t="shared" si="3"/>
        <v>0</v>
      </c>
      <c r="H40" s="207">
        <f t="shared" si="3"/>
        <v>0</v>
      </c>
      <c r="I40" s="207">
        <f t="shared" si="3"/>
        <v>0</v>
      </c>
      <c r="J40" s="207">
        <f t="shared" si="3"/>
        <v>0</v>
      </c>
      <c r="K40" s="207">
        <f t="shared" si="3"/>
        <v>0</v>
      </c>
      <c r="L40" s="207">
        <f t="shared" si="3"/>
        <v>0</v>
      </c>
      <c r="M40" s="207">
        <f t="shared" si="3"/>
        <v>0</v>
      </c>
      <c r="N40" s="207">
        <f t="shared" si="3"/>
        <v>0</v>
      </c>
      <c r="O40" s="208">
        <f t="shared" si="3"/>
        <v>0</v>
      </c>
    </row>
    <row r="41" spans="1:15" s="76" customFormat="1" ht="6" customHeight="1">
      <c r="A41" s="211"/>
      <c r="B41" s="211"/>
      <c r="C41" s="212"/>
      <c r="D41" s="212"/>
      <c r="E41" s="212"/>
      <c r="F41" s="212"/>
      <c r="G41" s="212"/>
      <c r="H41" s="212"/>
      <c r="I41" s="212"/>
      <c r="J41" s="212"/>
      <c r="K41" s="212"/>
      <c r="L41" s="212"/>
      <c r="M41" s="212"/>
      <c r="N41" s="212"/>
      <c r="O41" s="212"/>
    </row>
    <row r="42" spans="1:15" s="76" customFormat="1">
      <c r="A42" s="915" t="s">
        <v>166</v>
      </c>
      <c r="B42" s="916"/>
      <c r="C42" s="916"/>
      <c r="D42" s="916"/>
      <c r="E42" s="916"/>
      <c r="F42" s="916"/>
      <c r="G42" s="916"/>
      <c r="H42" s="916"/>
      <c r="I42" s="916"/>
      <c r="J42" s="916"/>
      <c r="K42" s="916"/>
      <c r="L42" s="916"/>
      <c r="M42" s="916"/>
      <c r="N42" s="916"/>
      <c r="O42" s="916"/>
    </row>
    <row r="43" spans="1:15" s="76" customFormat="1">
      <c r="A43" s="917" t="s">
        <v>451</v>
      </c>
      <c r="B43" s="918"/>
      <c r="C43" s="918"/>
      <c r="D43" s="918"/>
      <c r="E43" s="918"/>
      <c r="F43" s="918"/>
      <c r="G43" s="918"/>
      <c r="H43" s="918"/>
      <c r="I43" s="918"/>
      <c r="J43" s="918"/>
      <c r="K43" s="918"/>
      <c r="L43" s="918"/>
      <c r="M43" s="918"/>
      <c r="N43" s="918"/>
      <c r="O43" s="918"/>
    </row>
    <row r="44" spans="1:15" s="76" customFormat="1" ht="78.75" customHeight="1">
      <c r="A44" s="917" t="s">
        <v>167</v>
      </c>
      <c r="B44" s="917"/>
      <c r="C44" s="917"/>
      <c r="D44" s="917"/>
      <c r="E44" s="917"/>
      <c r="F44" s="917"/>
      <c r="G44" s="917"/>
      <c r="H44" s="917"/>
      <c r="I44" s="917"/>
      <c r="J44" s="917"/>
      <c r="K44" s="917"/>
      <c r="L44" s="917"/>
      <c r="M44" s="917"/>
      <c r="N44" s="917"/>
      <c r="O44" s="917"/>
    </row>
    <row r="45" spans="1:15" s="76" customFormat="1" ht="48" customHeight="1">
      <c r="A45" s="934" t="s">
        <v>452</v>
      </c>
      <c r="B45" s="935"/>
      <c r="C45" s="935"/>
      <c r="D45" s="935"/>
      <c r="E45" s="935"/>
      <c r="F45" s="935"/>
      <c r="G45" s="935"/>
      <c r="H45" s="935"/>
      <c r="I45" s="935"/>
      <c r="J45" s="935"/>
      <c r="K45" s="935"/>
      <c r="L45" s="935"/>
      <c r="M45" s="935"/>
      <c r="N45" s="935"/>
      <c r="O45" s="935"/>
    </row>
  </sheetData>
  <mergeCells count="43">
    <mergeCell ref="A9:B10"/>
    <mergeCell ref="C9:C10"/>
    <mergeCell ref="A4:B4"/>
    <mergeCell ref="A5:B6"/>
    <mergeCell ref="C5:C6"/>
    <mergeCell ref="A7:B8"/>
    <mergeCell ref="C7:C8"/>
    <mergeCell ref="A11:B12"/>
    <mergeCell ref="C11:C12"/>
    <mergeCell ref="A13:B14"/>
    <mergeCell ref="C13:C14"/>
    <mergeCell ref="A15:B16"/>
    <mergeCell ref="C15:C16"/>
    <mergeCell ref="C25:C26"/>
    <mergeCell ref="A17:B18"/>
    <mergeCell ref="C17:C18"/>
    <mergeCell ref="A35:B36"/>
    <mergeCell ref="C35:C36"/>
    <mergeCell ref="A19:B20"/>
    <mergeCell ref="C19:C20"/>
    <mergeCell ref="A45:O45"/>
    <mergeCell ref="A33:B34"/>
    <mergeCell ref="C33:C34"/>
    <mergeCell ref="A37:B38"/>
    <mergeCell ref="C37:C38"/>
    <mergeCell ref="A39:B40"/>
    <mergeCell ref="C39:C40"/>
    <mergeCell ref="D1:E1"/>
    <mergeCell ref="G1:H1"/>
    <mergeCell ref="A42:O42"/>
    <mergeCell ref="A43:O43"/>
    <mergeCell ref="A44:O44"/>
    <mergeCell ref="A27:B28"/>
    <mergeCell ref="C27:C28"/>
    <mergeCell ref="A29:B30"/>
    <mergeCell ref="C29:C30"/>
    <mergeCell ref="A31:B32"/>
    <mergeCell ref="C31:C32"/>
    <mergeCell ref="A21:B22"/>
    <mergeCell ref="C21:C22"/>
    <mergeCell ref="A23:B24"/>
    <mergeCell ref="C23:C24"/>
    <mergeCell ref="A25:B26"/>
  </mergeCells>
  <phoneticPr fontId="3"/>
  <pageMargins left="0.78740157480314965" right="0.39370078740157483" top="0.39370078740157483" bottom="0.59055118110236227" header="0.51181102362204722" footer="0.31496062992125984"/>
  <pageSetup paperSize="9" scale="79" fitToHeight="2" orientation="portrait" useFirstPageNumber="1" r:id="rId1"/>
  <headerFooter alignWithMargins="0">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1"/>
  <sheetViews>
    <sheetView showGridLines="0" zoomScaleNormal="100" zoomScaleSheetLayoutView="100" workbookViewId="0">
      <selection activeCell="AG6" sqref="AG6"/>
    </sheetView>
  </sheetViews>
  <sheetFormatPr defaultColWidth="9" defaultRowHeight="13.2"/>
  <cols>
    <col min="1" max="1" width="12" style="80" customWidth="1"/>
    <col min="2" max="2" width="7.09765625" style="80" customWidth="1"/>
    <col min="3" max="3" width="12.59765625" style="80" customWidth="1"/>
    <col min="4" max="9" width="9.59765625" style="80" customWidth="1"/>
    <col min="10" max="16384" width="9" style="80"/>
  </cols>
  <sheetData>
    <row r="1" spans="1:18" ht="16.5" customHeight="1">
      <c r="A1" s="78" t="s">
        <v>168</v>
      </c>
      <c r="B1" s="79"/>
      <c r="C1" s="79"/>
      <c r="D1" s="79"/>
      <c r="E1" s="79"/>
      <c r="F1" s="79"/>
      <c r="G1" s="79"/>
      <c r="H1" s="79"/>
      <c r="I1" s="79"/>
      <c r="J1" s="79"/>
      <c r="K1" s="79"/>
      <c r="L1" s="79"/>
      <c r="M1" s="79"/>
      <c r="N1" s="79"/>
      <c r="O1" s="79"/>
      <c r="P1" s="79"/>
      <c r="Q1" s="79"/>
      <c r="R1" s="79"/>
    </row>
    <row r="2" spans="1:18" ht="16.2">
      <c r="A2" s="81"/>
    </row>
    <row r="3" spans="1:18" s="82" customFormat="1" ht="14.4">
      <c r="A3" s="1009" t="s">
        <v>169</v>
      </c>
      <c r="B3" s="1009"/>
      <c r="C3" s="1009"/>
      <c r="D3" s="1009"/>
      <c r="E3" s="1009"/>
      <c r="F3" s="1009"/>
      <c r="G3" s="1009"/>
      <c r="H3" s="1009"/>
      <c r="I3" s="1009"/>
    </row>
    <row r="4" spans="1:18" s="82" customFormat="1" ht="14.4"/>
    <row r="5" spans="1:18" ht="11.25" customHeight="1" thickBot="1">
      <c r="A5" s="81"/>
    </row>
    <row r="6" spans="1:18" ht="24.75" customHeight="1">
      <c r="A6" s="1010" t="s">
        <v>170</v>
      </c>
      <c r="B6" s="1011"/>
      <c r="C6" s="1012"/>
      <c r="D6" s="1012"/>
      <c r="E6" s="1012"/>
      <c r="F6" s="1012"/>
      <c r="G6" s="1012"/>
      <c r="H6" s="1012"/>
      <c r="I6" s="1013"/>
    </row>
    <row r="7" spans="1:18" ht="24" customHeight="1">
      <c r="A7" s="1014" t="s">
        <v>171</v>
      </c>
      <c r="B7" s="1015"/>
      <c r="C7" s="1016"/>
      <c r="D7" s="1016"/>
      <c r="E7" s="1016"/>
      <c r="F7" s="1016"/>
      <c r="G7" s="1016"/>
      <c r="H7" s="1016"/>
      <c r="I7" s="1017"/>
    </row>
    <row r="8" spans="1:18" ht="22.5" customHeight="1" thickBot="1">
      <c r="A8" s="1018" t="s">
        <v>172</v>
      </c>
      <c r="B8" s="1019"/>
      <c r="C8" s="1020"/>
      <c r="D8" s="1020"/>
      <c r="E8" s="1020"/>
      <c r="F8" s="1020"/>
      <c r="G8" s="1020"/>
      <c r="H8" s="1020"/>
      <c r="I8" s="1021"/>
    </row>
    <row r="9" spans="1:18" ht="15" customHeight="1">
      <c r="A9" s="83" t="s">
        <v>13</v>
      </c>
      <c r="B9" s="1022"/>
      <c r="C9" s="1022"/>
      <c r="D9" s="1022"/>
      <c r="E9" s="1022"/>
      <c r="F9" s="1023" t="s">
        <v>173</v>
      </c>
      <c r="G9" s="1025" t="s">
        <v>174</v>
      </c>
      <c r="H9" s="1026"/>
      <c r="I9" s="1027"/>
    </row>
    <row r="10" spans="1:18" ht="15" customHeight="1">
      <c r="A10" s="1028" t="s">
        <v>100</v>
      </c>
      <c r="B10" s="966"/>
      <c r="C10" s="966"/>
      <c r="D10" s="966"/>
      <c r="E10" s="966"/>
      <c r="F10" s="1024"/>
      <c r="G10" s="965"/>
      <c r="H10" s="966"/>
      <c r="I10" s="967"/>
    </row>
    <row r="11" spans="1:18" ht="15" customHeight="1" thickBot="1">
      <c r="A11" s="1029"/>
      <c r="B11" s="966"/>
      <c r="C11" s="966"/>
      <c r="D11" s="966"/>
      <c r="E11" s="966"/>
      <c r="F11" s="1024"/>
      <c r="G11" s="965"/>
      <c r="H11" s="966"/>
      <c r="I11" s="967"/>
    </row>
    <row r="12" spans="1:18" ht="24" customHeight="1" thickBot="1">
      <c r="A12" s="1006" t="s">
        <v>175</v>
      </c>
      <c r="B12" s="1007"/>
      <c r="C12" s="1007"/>
      <c r="D12" s="1008"/>
      <c r="E12" s="84" t="s">
        <v>176</v>
      </c>
      <c r="F12" s="85"/>
      <c r="G12" s="86"/>
      <c r="H12" s="86"/>
      <c r="I12" s="87"/>
    </row>
    <row r="13" spans="1:18" ht="22.5" customHeight="1" thickBot="1">
      <c r="A13" s="1003" t="s">
        <v>177</v>
      </c>
      <c r="B13" s="1004"/>
      <c r="C13" s="1004"/>
      <c r="D13" s="1005"/>
      <c r="E13" s="88" t="s">
        <v>178</v>
      </c>
      <c r="F13" s="89" t="s">
        <v>179</v>
      </c>
      <c r="G13" s="90" t="s">
        <v>180</v>
      </c>
      <c r="H13" s="84"/>
      <c r="I13" s="91"/>
    </row>
    <row r="14" spans="1:18" ht="15" customHeight="1">
      <c r="A14" s="986" t="s">
        <v>181</v>
      </c>
      <c r="B14" s="987"/>
      <c r="C14" s="987"/>
      <c r="D14" s="987"/>
      <c r="E14" s="987"/>
      <c r="F14" s="987"/>
      <c r="G14" s="987"/>
      <c r="H14" s="987"/>
      <c r="I14" s="988"/>
    </row>
    <row r="15" spans="1:18" ht="15" customHeight="1">
      <c r="A15" s="92" t="s">
        <v>182</v>
      </c>
      <c r="B15" s="93" t="s">
        <v>183</v>
      </c>
      <c r="C15" s="94" t="s">
        <v>184</v>
      </c>
      <c r="D15" s="95" t="s">
        <v>185</v>
      </c>
      <c r="E15" s="992" t="s">
        <v>186</v>
      </c>
      <c r="F15" s="990"/>
      <c r="G15" s="991"/>
      <c r="H15" s="992" t="s">
        <v>187</v>
      </c>
      <c r="I15" s="993"/>
    </row>
    <row r="16" spans="1:18" ht="15" customHeight="1">
      <c r="A16" s="96" t="s">
        <v>188</v>
      </c>
      <c r="B16" s="97" t="s">
        <v>183</v>
      </c>
      <c r="C16" s="98" t="s">
        <v>189</v>
      </c>
      <c r="D16" s="99" t="s">
        <v>190</v>
      </c>
      <c r="E16" s="962" t="s">
        <v>191</v>
      </c>
      <c r="F16" s="963"/>
      <c r="G16" s="995"/>
      <c r="H16" s="100" t="s">
        <v>79</v>
      </c>
      <c r="I16" s="101"/>
    </row>
    <row r="17" spans="1:9" ht="15" customHeight="1">
      <c r="A17" s="96"/>
      <c r="B17" s="98"/>
      <c r="C17" s="98"/>
      <c r="D17" s="99"/>
      <c r="E17" s="965"/>
      <c r="F17" s="966"/>
      <c r="G17" s="984"/>
      <c r="H17" s="102"/>
      <c r="I17" s="103"/>
    </row>
    <row r="18" spans="1:9" ht="15" customHeight="1">
      <c r="A18" s="96"/>
      <c r="B18" s="98"/>
      <c r="C18" s="98"/>
      <c r="D18" s="99"/>
      <c r="E18" s="965"/>
      <c r="F18" s="966"/>
      <c r="G18" s="984"/>
      <c r="H18" s="102"/>
      <c r="I18" s="103"/>
    </row>
    <row r="19" spans="1:9" ht="15" customHeight="1">
      <c r="A19" s="96"/>
      <c r="B19" s="98"/>
      <c r="C19" s="98"/>
      <c r="D19" s="99"/>
      <c r="E19" s="965"/>
      <c r="F19" s="966"/>
      <c r="G19" s="984"/>
      <c r="H19" s="102"/>
      <c r="I19" s="103"/>
    </row>
    <row r="20" spans="1:9" ht="15" customHeight="1">
      <c r="A20" s="96"/>
      <c r="B20" s="98"/>
      <c r="C20" s="98"/>
      <c r="D20" s="99"/>
      <c r="E20" s="965"/>
      <c r="F20" s="966"/>
      <c r="G20" s="984"/>
      <c r="H20" s="102"/>
      <c r="I20" s="103"/>
    </row>
    <row r="21" spans="1:9" ht="15" customHeight="1">
      <c r="A21" s="96"/>
      <c r="B21" s="98"/>
      <c r="C21" s="98"/>
      <c r="D21" s="99"/>
      <c r="E21" s="965"/>
      <c r="F21" s="966"/>
      <c r="G21" s="984"/>
      <c r="H21" s="102"/>
      <c r="I21" s="103"/>
    </row>
    <row r="22" spans="1:9" ht="15" customHeight="1">
      <c r="A22" s="96"/>
      <c r="B22" s="98"/>
      <c r="C22" s="98"/>
      <c r="D22" s="99"/>
      <c r="E22" s="965"/>
      <c r="F22" s="966"/>
      <c r="G22" s="984"/>
      <c r="H22" s="102"/>
      <c r="I22" s="103"/>
    </row>
    <row r="23" spans="1:9" ht="15" customHeight="1">
      <c r="A23" s="96"/>
      <c r="B23" s="98"/>
      <c r="C23" s="98"/>
      <c r="D23" s="99"/>
      <c r="E23" s="965"/>
      <c r="F23" s="966"/>
      <c r="G23" s="984"/>
      <c r="H23" s="102"/>
      <c r="I23" s="103"/>
    </row>
    <row r="24" spans="1:9" ht="15" customHeight="1">
      <c r="A24" s="96"/>
      <c r="B24" s="98"/>
      <c r="C24" s="98"/>
      <c r="D24" s="99"/>
      <c r="E24" s="965"/>
      <c r="F24" s="966"/>
      <c r="G24" s="984"/>
      <c r="H24" s="102"/>
      <c r="I24" s="103"/>
    </row>
    <row r="25" spans="1:9" ht="15" customHeight="1" thickBot="1">
      <c r="A25" s="104"/>
      <c r="B25" s="105"/>
      <c r="C25" s="105"/>
      <c r="D25" s="106"/>
      <c r="E25" s="968"/>
      <c r="F25" s="969"/>
      <c r="G25" s="985"/>
      <c r="H25" s="107"/>
      <c r="I25" s="108"/>
    </row>
    <row r="26" spans="1:9" ht="15" customHeight="1">
      <c r="A26" s="986" t="s">
        <v>192</v>
      </c>
      <c r="B26" s="987"/>
      <c r="C26" s="987"/>
      <c r="D26" s="987"/>
      <c r="E26" s="987"/>
      <c r="F26" s="987"/>
      <c r="G26" s="987"/>
      <c r="H26" s="987"/>
      <c r="I26" s="988"/>
    </row>
    <row r="27" spans="1:9" ht="15" customHeight="1">
      <c r="A27" s="989" t="s">
        <v>193</v>
      </c>
      <c r="B27" s="990"/>
      <c r="C27" s="990"/>
      <c r="D27" s="991"/>
      <c r="E27" s="992" t="s">
        <v>194</v>
      </c>
      <c r="F27" s="990"/>
      <c r="G27" s="990"/>
      <c r="H27" s="990"/>
      <c r="I27" s="993"/>
    </row>
    <row r="28" spans="1:9" ht="15" customHeight="1">
      <c r="A28" s="994"/>
      <c r="B28" s="963"/>
      <c r="C28" s="963"/>
      <c r="D28" s="995"/>
      <c r="E28" s="962"/>
      <c r="F28" s="963"/>
      <c r="G28" s="963"/>
      <c r="H28" s="963"/>
      <c r="I28" s="964"/>
    </row>
    <row r="29" spans="1:9" ht="15" customHeight="1">
      <c r="A29" s="996"/>
      <c r="B29" s="966"/>
      <c r="C29" s="966"/>
      <c r="D29" s="984"/>
      <c r="E29" s="965"/>
      <c r="F29" s="966"/>
      <c r="G29" s="966"/>
      <c r="H29" s="966"/>
      <c r="I29" s="967"/>
    </row>
    <row r="30" spans="1:9" ht="15" customHeight="1">
      <c r="A30" s="996"/>
      <c r="B30" s="966"/>
      <c r="C30" s="966"/>
      <c r="D30" s="984"/>
      <c r="E30" s="965"/>
      <c r="F30" s="966"/>
      <c r="G30" s="966"/>
      <c r="H30" s="966"/>
      <c r="I30" s="967"/>
    </row>
    <row r="31" spans="1:9" ht="15" customHeight="1">
      <c r="A31" s="996"/>
      <c r="B31" s="966"/>
      <c r="C31" s="966"/>
      <c r="D31" s="984"/>
      <c r="E31" s="965"/>
      <c r="F31" s="966"/>
      <c r="G31" s="966"/>
      <c r="H31" s="966"/>
      <c r="I31" s="967"/>
    </row>
    <row r="32" spans="1:9" ht="15" customHeight="1" thickBot="1">
      <c r="A32" s="997"/>
      <c r="B32" s="969"/>
      <c r="C32" s="969"/>
      <c r="D32" s="985"/>
      <c r="E32" s="968"/>
      <c r="F32" s="969"/>
      <c r="G32" s="969"/>
      <c r="H32" s="969"/>
      <c r="I32" s="970"/>
    </row>
    <row r="33" spans="1:9" ht="15" customHeight="1">
      <c r="A33" s="998" t="s">
        <v>195</v>
      </c>
      <c r="B33" s="999"/>
      <c r="C33" s="999"/>
      <c r="D33" s="999"/>
      <c r="E33" s="999"/>
      <c r="F33" s="999"/>
      <c r="G33" s="999"/>
      <c r="H33" s="999"/>
      <c r="I33" s="1000"/>
    </row>
    <row r="34" spans="1:9" ht="13.5" customHeight="1">
      <c r="A34" s="972" t="s">
        <v>196</v>
      </c>
      <c r="B34" s="973"/>
      <c r="C34" s="973"/>
      <c r="D34" s="974"/>
      <c r="E34" s="1001" t="s">
        <v>197</v>
      </c>
      <c r="F34" s="963"/>
      <c r="G34" s="963"/>
      <c r="H34" s="963"/>
      <c r="I34" s="964"/>
    </row>
    <row r="35" spans="1:9" ht="13.5" customHeight="1">
      <c r="A35" s="975"/>
      <c r="B35" s="976"/>
      <c r="C35" s="976"/>
      <c r="D35" s="977"/>
      <c r="E35" s="1002"/>
      <c r="F35" s="966"/>
      <c r="G35" s="966"/>
      <c r="H35" s="966"/>
      <c r="I35" s="967"/>
    </row>
    <row r="36" spans="1:9" ht="13.5" customHeight="1">
      <c r="A36" s="975"/>
      <c r="B36" s="976"/>
      <c r="C36" s="976"/>
      <c r="D36" s="977"/>
      <c r="E36" s="965"/>
      <c r="F36" s="966"/>
      <c r="G36" s="966"/>
      <c r="H36" s="966"/>
      <c r="I36" s="967"/>
    </row>
    <row r="37" spans="1:9" ht="13.5" customHeight="1">
      <c r="A37" s="978"/>
      <c r="B37" s="979"/>
      <c r="C37" s="979"/>
      <c r="D37" s="980"/>
      <c r="E37" s="981"/>
      <c r="F37" s="982"/>
      <c r="G37" s="982"/>
      <c r="H37" s="982"/>
      <c r="I37" s="983"/>
    </row>
    <row r="38" spans="1:9" ht="10.5" customHeight="1">
      <c r="A38" s="972" t="s">
        <v>198</v>
      </c>
      <c r="B38" s="973"/>
      <c r="C38" s="973"/>
      <c r="D38" s="974"/>
      <c r="E38" s="962" t="s">
        <v>199</v>
      </c>
      <c r="F38" s="963"/>
      <c r="G38" s="963"/>
      <c r="H38" s="963"/>
      <c r="I38" s="964"/>
    </row>
    <row r="39" spans="1:9" ht="10.5" customHeight="1">
      <c r="A39" s="975"/>
      <c r="B39" s="976"/>
      <c r="C39" s="976"/>
      <c r="D39" s="977"/>
      <c r="E39" s="965"/>
      <c r="F39" s="966"/>
      <c r="G39" s="966"/>
      <c r="H39" s="966"/>
      <c r="I39" s="967"/>
    </row>
    <row r="40" spans="1:9" ht="10.5" customHeight="1">
      <c r="A40" s="978"/>
      <c r="B40" s="979"/>
      <c r="C40" s="979"/>
      <c r="D40" s="980"/>
      <c r="E40" s="981"/>
      <c r="F40" s="982"/>
      <c r="G40" s="982"/>
      <c r="H40" s="982"/>
      <c r="I40" s="983"/>
    </row>
    <row r="41" spans="1:9" ht="10.5" customHeight="1">
      <c r="A41" s="972" t="s">
        <v>200</v>
      </c>
      <c r="B41" s="973"/>
      <c r="C41" s="973"/>
      <c r="D41" s="974"/>
      <c r="E41" s="962" t="s">
        <v>199</v>
      </c>
      <c r="F41" s="963"/>
      <c r="G41" s="963"/>
      <c r="H41" s="963"/>
      <c r="I41" s="964"/>
    </row>
    <row r="42" spans="1:9" ht="10.5" customHeight="1">
      <c r="A42" s="975"/>
      <c r="B42" s="976"/>
      <c r="C42" s="976"/>
      <c r="D42" s="977"/>
      <c r="E42" s="965"/>
      <c r="F42" s="966"/>
      <c r="G42" s="966"/>
      <c r="H42" s="966"/>
      <c r="I42" s="967"/>
    </row>
    <row r="43" spans="1:9" ht="10.5" customHeight="1">
      <c r="A43" s="978"/>
      <c r="B43" s="979"/>
      <c r="C43" s="979"/>
      <c r="D43" s="980"/>
      <c r="E43" s="981"/>
      <c r="F43" s="982"/>
      <c r="G43" s="982"/>
      <c r="H43" s="982"/>
      <c r="I43" s="983"/>
    </row>
    <row r="44" spans="1:9" ht="10.5" customHeight="1">
      <c r="A44" s="953" t="s">
        <v>201</v>
      </c>
      <c r="B44" s="954"/>
      <c r="C44" s="954"/>
      <c r="D44" s="955"/>
      <c r="E44" s="962" t="s">
        <v>199</v>
      </c>
      <c r="F44" s="963"/>
      <c r="G44" s="963"/>
      <c r="H44" s="963"/>
      <c r="I44" s="964"/>
    </row>
    <row r="45" spans="1:9" ht="10.5" customHeight="1">
      <c r="A45" s="956"/>
      <c r="B45" s="957"/>
      <c r="C45" s="957"/>
      <c r="D45" s="958"/>
      <c r="E45" s="965"/>
      <c r="F45" s="966"/>
      <c r="G45" s="966"/>
      <c r="H45" s="966"/>
      <c r="I45" s="967"/>
    </row>
    <row r="46" spans="1:9" ht="10.5" customHeight="1" thickBot="1">
      <c r="A46" s="959"/>
      <c r="B46" s="960"/>
      <c r="C46" s="960"/>
      <c r="D46" s="961"/>
      <c r="E46" s="968"/>
      <c r="F46" s="969"/>
      <c r="G46" s="969"/>
      <c r="H46" s="969"/>
      <c r="I46" s="970"/>
    </row>
    <row r="47" spans="1:9">
      <c r="A47" s="971" t="s">
        <v>202</v>
      </c>
      <c r="B47" s="971"/>
      <c r="C47" s="971"/>
      <c r="D47" s="971"/>
      <c r="E47" s="971"/>
      <c r="F47" s="971"/>
      <c r="G47" s="971"/>
      <c r="H47" s="971"/>
      <c r="I47" s="971"/>
    </row>
    <row r="48" spans="1:9" ht="45.75" customHeight="1">
      <c r="A48" s="971" t="s">
        <v>203</v>
      </c>
      <c r="B48" s="971"/>
      <c r="C48" s="971"/>
      <c r="D48" s="971"/>
      <c r="E48" s="971"/>
      <c r="F48" s="971"/>
      <c r="G48" s="971"/>
      <c r="H48" s="971"/>
      <c r="I48" s="971"/>
    </row>
    <row r="49" spans="1:9" ht="48.75" customHeight="1">
      <c r="A49" s="971" t="s">
        <v>204</v>
      </c>
      <c r="B49" s="971"/>
      <c r="C49" s="971"/>
      <c r="D49" s="971"/>
      <c r="E49" s="971"/>
      <c r="F49" s="971"/>
      <c r="G49" s="971"/>
      <c r="H49" s="971"/>
      <c r="I49" s="971"/>
    </row>
    <row r="50" spans="1:9">
      <c r="A50" s="109" t="s">
        <v>205</v>
      </c>
      <c r="B50" s="109"/>
      <c r="C50" s="109"/>
      <c r="D50" s="109"/>
      <c r="E50" s="109"/>
      <c r="F50" s="109"/>
      <c r="G50" s="109"/>
      <c r="H50" s="109"/>
      <c r="I50" s="109"/>
    </row>
    <row r="51" spans="1:9">
      <c r="A51" s="110" t="s">
        <v>637</v>
      </c>
      <c r="B51" s="109"/>
      <c r="C51" s="109"/>
      <c r="D51" s="109"/>
      <c r="E51" s="109"/>
      <c r="F51" s="109"/>
      <c r="G51" s="109"/>
      <c r="H51" s="109"/>
      <c r="I51" s="109"/>
    </row>
  </sheetData>
  <mergeCells count="44">
    <mergeCell ref="A12:D12"/>
    <mergeCell ref="A3:I3"/>
    <mergeCell ref="A6:B6"/>
    <mergeCell ref="C6:I6"/>
    <mergeCell ref="A7:B7"/>
    <mergeCell ref="C7:I7"/>
    <mergeCell ref="A8:B8"/>
    <mergeCell ref="C8:I8"/>
    <mergeCell ref="B9:E9"/>
    <mergeCell ref="F9:F11"/>
    <mergeCell ref="G9:I11"/>
    <mergeCell ref="A10:A11"/>
    <mergeCell ref="B10:E11"/>
    <mergeCell ref="E23:G23"/>
    <mergeCell ref="A13:D13"/>
    <mergeCell ref="A14:I14"/>
    <mergeCell ref="E15:G15"/>
    <mergeCell ref="H15:I15"/>
    <mergeCell ref="E16:G16"/>
    <mergeCell ref="E17:G17"/>
    <mergeCell ref="E18:G18"/>
    <mergeCell ref="E19:G19"/>
    <mergeCell ref="E20:G20"/>
    <mergeCell ref="E21:G21"/>
    <mergeCell ref="E22:G22"/>
    <mergeCell ref="A41:D43"/>
    <mergeCell ref="E41:I43"/>
    <mergeCell ref="E24:G24"/>
    <mergeCell ref="E25:G25"/>
    <mergeCell ref="A26:I26"/>
    <mergeCell ref="A27:D27"/>
    <mergeCell ref="E27:I27"/>
    <mergeCell ref="A28:D32"/>
    <mergeCell ref="E28:I32"/>
    <mergeCell ref="A33:I33"/>
    <mergeCell ref="A34:D37"/>
    <mergeCell ref="E34:I37"/>
    <mergeCell ref="A38:D40"/>
    <mergeCell ref="E38:I40"/>
    <mergeCell ref="A44:D46"/>
    <mergeCell ref="E44:I46"/>
    <mergeCell ref="A47:I47"/>
    <mergeCell ref="A48:I48"/>
    <mergeCell ref="A49:I49"/>
  </mergeCells>
  <phoneticPr fontId="3"/>
  <pageMargins left="0.78740157480314965" right="0.43307086614173229" top="0.59055118110236227" bottom="0.78740157480314965" header="0.51181102362204722" footer="0.51181102362204722"/>
  <pageSetup paperSize="9" scale="92" firstPageNumber="6" orientation="portrait" useFirstPageNumber="1" r:id="rId1"/>
  <headerFooter alignWithMargins="0">
    <oddFooter>&amp;R7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5"/>
  <sheetViews>
    <sheetView zoomScaleNormal="100" zoomScaleSheetLayoutView="100" workbookViewId="0">
      <selection activeCell="AG6" sqref="AG6"/>
    </sheetView>
  </sheetViews>
  <sheetFormatPr defaultRowHeight="13.2"/>
  <cols>
    <col min="1" max="25" width="3.3984375" style="111" customWidth="1"/>
    <col min="26" max="256" width="9" style="111"/>
    <col min="257" max="281" width="3.3984375" style="111" customWidth="1"/>
    <col min="282" max="512" width="9" style="111"/>
    <col min="513" max="537" width="3.3984375" style="111" customWidth="1"/>
    <col min="538" max="768" width="9" style="111"/>
    <col min="769" max="793" width="3.3984375" style="111" customWidth="1"/>
    <col min="794" max="1024" width="9" style="111"/>
    <col min="1025" max="1049" width="3.3984375" style="111" customWidth="1"/>
    <col min="1050" max="1280" width="9" style="111"/>
    <col min="1281" max="1305" width="3.3984375" style="111" customWidth="1"/>
    <col min="1306" max="1536" width="9" style="111"/>
    <col min="1537" max="1561" width="3.3984375" style="111" customWidth="1"/>
    <col min="1562" max="1792" width="9" style="111"/>
    <col min="1793" max="1817" width="3.3984375" style="111" customWidth="1"/>
    <col min="1818" max="2048" width="9" style="111"/>
    <col min="2049" max="2073" width="3.3984375" style="111" customWidth="1"/>
    <col min="2074" max="2304" width="9" style="111"/>
    <col min="2305" max="2329" width="3.3984375" style="111" customWidth="1"/>
    <col min="2330" max="2560" width="9" style="111"/>
    <col min="2561" max="2585" width="3.3984375" style="111" customWidth="1"/>
    <col min="2586" max="2816" width="9" style="111"/>
    <col min="2817" max="2841" width="3.3984375" style="111" customWidth="1"/>
    <col min="2842" max="3072" width="9" style="111"/>
    <col min="3073" max="3097" width="3.3984375" style="111" customWidth="1"/>
    <col min="3098" max="3328" width="9" style="111"/>
    <col min="3329" max="3353" width="3.3984375" style="111" customWidth="1"/>
    <col min="3354" max="3584" width="9" style="111"/>
    <col min="3585" max="3609" width="3.3984375" style="111" customWidth="1"/>
    <col min="3610" max="3840" width="9" style="111"/>
    <col min="3841" max="3865" width="3.3984375" style="111" customWidth="1"/>
    <col min="3866" max="4096" width="9" style="111"/>
    <col min="4097" max="4121" width="3.3984375" style="111" customWidth="1"/>
    <col min="4122" max="4352" width="9" style="111"/>
    <col min="4353" max="4377" width="3.3984375" style="111" customWidth="1"/>
    <col min="4378" max="4608" width="9" style="111"/>
    <col min="4609" max="4633" width="3.3984375" style="111" customWidth="1"/>
    <col min="4634" max="4864" width="9" style="111"/>
    <col min="4865" max="4889" width="3.3984375" style="111" customWidth="1"/>
    <col min="4890" max="5120" width="9" style="111"/>
    <col min="5121" max="5145" width="3.3984375" style="111" customWidth="1"/>
    <col min="5146" max="5376" width="9" style="111"/>
    <col min="5377" max="5401" width="3.3984375" style="111" customWidth="1"/>
    <col min="5402" max="5632" width="9" style="111"/>
    <col min="5633" max="5657" width="3.3984375" style="111" customWidth="1"/>
    <col min="5658" max="5888" width="9" style="111"/>
    <col min="5889" max="5913" width="3.3984375" style="111" customWidth="1"/>
    <col min="5914" max="6144" width="9" style="111"/>
    <col min="6145" max="6169" width="3.3984375" style="111" customWidth="1"/>
    <col min="6170" max="6400" width="9" style="111"/>
    <col min="6401" max="6425" width="3.3984375" style="111" customWidth="1"/>
    <col min="6426" max="6656" width="9" style="111"/>
    <col min="6657" max="6681" width="3.3984375" style="111" customWidth="1"/>
    <col min="6682" max="6912" width="9" style="111"/>
    <col min="6913" max="6937" width="3.3984375" style="111" customWidth="1"/>
    <col min="6938" max="7168" width="9" style="111"/>
    <col min="7169" max="7193" width="3.3984375" style="111" customWidth="1"/>
    <col min="7194" max="7424" width="9" style="111"/>
    <col min="7425" max="7449" width="3.3984375" style="111" customWidth="1"/>
    <col min="7450" max="7680" width="9" style="111"/>
    <col min="7681" max="7705" width="3.3984375" style="111" customWidth="1"/>
    <col min="7706" max="7936" width="9" style="111"/>
    <col min="7937" max="7961" width="3.3984375" style="111" customWidth="1"/>
    <col min="7962" max="8192" width="9" style="111"/>
    <col min="8193" max="8217" width="3.3984375" style="111" customWidth="1"/>
    <col min="8218" max="8448" width="9" style="111"/>
    <col min="8449" max="8473" width="3.3984375" style="111" customWidth="1"/>
    <col min="8474" max="8704" width="9" style="111"/>
    <col min="8705" max="8729" width="3.3984375" style="111" customWidth="1"/>
    <col min="8730" max="8960" width="9" style="111"/>
    <col min="8961" max="8985" width="3.3984375" style="111" customWidth="1"/>
    <col min="8986" max="9216" width="9" style="111"/>
    <col min="9217" max="9241" width="3.3984375" style="111" customWidth="1"/>
    <col min="9242" max="9472" width="9" style="111"/>
    <col min="9473" max="9497" width="3.3984375" style="111" customWidth="1"/>
    <col min="9498" max="9728" width="9" style="111"/>
    <col min="9729" max="9753" width="3.3984375" style="111" customWidth="1"/>
    <col min="9754" max="9984" width="9" style="111"/>
    <col min="9985" max="10009" width="3.3984375" style="111" customWidth="1"/>
    <col min="10010" max="10240" width="9" style="111"/>
    <col min="10241" max="10265" width="3.3984375" style="111" customWidth="1"/>
    <col min="10266" max="10496" width="9" style="111"/>
    <col min="10497" max="10521" width="3.3984375" style="111" customWidth="1"/>
    <col min="10522" max="10752" width="9" style="111"/>
    <col min="10753" max="10777" width="3.3984375" style="111" customWidth="1"/>
    <col min="10778" max="11008" width="9" style="111"/>
    <col min="11009" max="11033" width="3.3984375" style="111" customWidth="1"/>
    <col min="11034" max="11264" width="9" style="111"/>
    <col min="11265" max="11289" width="3.3984375" style="111" customWidth="1"/>
    <col min="11290" max="11520" width="9" style="111"/>
    <col min="11521" max="11545" width="3.3984375" style="111" customWidth="1"/>
    <col min="11546" max="11776" width="9" style="111"/>
    <col min="11777" max="11801" width="3.3984375" style="111" customWidth="1"/>
    <col min="11802" max="12032" width="9" style="111"/>
    <col min="12033" max="12057" width="3.3984375" style="111" customWidth="1"/>
    <col min="12058" max="12288" width="9" style="111"/>
    <col min="12289" max="12313" width="3.3984375" style="111" customWidth="1"/>
    <col min="12314" max="12544" width="9" style="111"/>
    <col min="12545" max="12569" width="3.3984375" style="111" customWidth="1"/>
    <col min="12570" max="12800" width="9" style="111"/>
    <col min="12801" max="12825" width="3.3984375" style="111" customWidth="1"/>
    <col min="12826" max="13056" width="9" style="111"/>
    <col min="13057" max="13081" width="3.3984375" style="111" customWidth="1"/>
    <col min="13082" max="13312" width="9" style="111"/>
    <col min="13313" max="13337" width="3.3984375" style="111" customWidth="1"/>
    <col min="13338" max="13568" width="9" style="111"/>
    <col min="13569" max="13593" width="3.3984375" style="111" customWidth="1"/>
    <col min="13594" max="13824" width="9" style="111"/>
    <col min="13825" max="13849" width="3.3984375" style="111" customWidth="1"/>
    <col min="13850" max="14080" width="9" style="111"/>
    <col min="14081" max="14105" width="3.3984375" style="111" customWidth="1"/>
    <col min="14106" max="14336" width="9" style="111"/>
    <col min="14337" max="14361" width="3.3984375" style="111" customWidth="1"/>
    <col min="14362" max="14592" width="9" style="111"/>
    <col min="14593" max="14617" width="3.3984375" style="111" customWidth="1"/>
    <col min="14618" max="14848" width="9" style="111"/>
    <col min="14849" max="14873" width="3.3984375" style="111" customWidth="1"/>
    <col min="14874" max="15104" width="9" style="111"/>
    <col min="15105" max="15129" width="3.3984375" style="111" customWidth="1"/>
    <col min="15130" max="15360" width="9" style="111"/>
    <col min="15361" max="15385" width="3.3984375" style="111" customWidth="1"/>
    <col min="15386" max="15616" width="9" style="111"/>
    <col min="15617" max="15641" width="3.3984375" style="111" customWidth="1"/>
    <col min="15642" max="15872" width="9" style="111"/>
    <col min="15873" max="15897" width="3.3984375" style="111" customWidth="1"/>
    <col min="15898" max="16128" width="9" style="111"/>
    <col min="16129" max="16153" width="3.3984375" style="111" customWidth="1"/>
    <col min="16154" max="16384" width="9" style="111"/>
  </cols>
  <sheetData>
    <row r="1" spans="1:25" ht="27.75" customHeight="1">
      <c r="A1" s="1081" t="s">
        <v>206</v>
      </c>
      <c r="B1" s="1081"/>
      <c r="C1" s="1081"/>
      <c r="D1" s="1081"/>
      <c r="E1" s="1081"/>
      <c r="F1" s="1081"/>
      <c r="G1" s="1081"/>
      <c r="H1" s="1081"/>
      <c r="I1" s="1081"/>
      <c r="J1" s="1081"/>
      <c r="K1" s="1081"/>
      <c r="L1" s="1081"/>
      <c r="M1" s="1081"/>
      <c r="N1" s="213"/>
      <c r="O1" s="213"/>
      <c r="P1" s="213"/>
      <c r="Q1" s="213"/>
      <c r="R1" s="213"/>
      <c r="S1" s="213"/>
      <c r="T1" s="213"/>
      <c r="U1" s="213"/>
      <c r="V1" s="213"/>
      <c r="W1" s="213"/>
      <c r="X1" s="213"/>
      <c r="Y1" s="213"/>
    </row>
    <row r="2" spans="1:25">
      <c r="A2" s="214"/>
      <c r="B2" s="214"/>
      <c r="C2" s="214"/>
      <c r="D2" s="214"/>
      <c r="E2" s="214"/>
      <c r="F2" s="214"/>
      <c r="G2" s="214"/>
      <c r="H2" s="214"/>
      <c r="I2" s="214"/>
      <c r="J2" s="214"/>
      <c r="K2" s="214"/>
      <c r="L2" s="214"/>
      <c r="M2" s="214"/>
      <c r="N2" s="214"/>
      <c r="O2" s="214"/>
      <c r="P2" s="214"/>
      <c r="Q2" s="214"/>
      <c r="R2" s="214"/>
      <c r="S2" s="214"/>
      <c r="T2" s="214"/>
      <c r="U2" s="214"/>
      <c r="V2" s="214"/>
      <c r="W2" s="214"/>
      <c r="X2" s="214"/>
      <c r="Y2" s="214"/>
    </row>
    <row r="3" spans="1:25">
      <c r="A3" s="214" t="s">
        <v>631</v>
      </c>
      <c r="B3" s="214"/>
      <c r="C3" s="214"/>
      <c r="D3" s="214"/>
      <c r="E3" s="214"/>
      <c r="F3" s="214"/>
      <c r="G3" s="214"/>
      <c r="H3" s="214"/>
      <c r="I3" s="214"/>
      <c r="J3" s="214"/>
      <c r="K3" s="214"/>
      <c r="L3" s="214"/>
      <c r="M3" s="214"/>
      <c r="N3" s="214"/>
      <c r="O3" s="214"/>
      <c r="P3" s="214"/>
      <c r="Q3" s="214"/>
      <c r="R3" s="214"/>
      <c r="S3" s="214"/>
      <c r="T3" s="214"/>
      <c r="U3" s="214"/>
      <c r="V3" s="214"/>
      <c r="W3" s="214"/>
      <c r="X3" s="214"/>
      <c r="Y3" s="214"/>
    </row>
    <row r="4" spans="1:25">
      <c r="A4" s="1036" t="s">
        <v>207</v>
      </c>
      <c r="B4" s="1063"/>
      <c r="C4" s="1063"/>
      <c r="D4" s="215" t="s">
        <v>208</v>
      </c>
      <c r="E4" s="216" t="s">
        <v>209</v>
      </c>
      <c r="F4" s="217" t="s">
        <v>179</v>
      </c>
      <c r="G4" s="217" t="s">
        <v>210</v>
      </c>
      <c r="H4" s="217" t="s">
        <v>211</v>
      </c>
      <c r="I4" s="217" t="s">
        <v>212</v>
      </c>
      <c r="J4" s="217" t="s">
        <v>90</v>
      </c>
      <c r="K4" s="217" t="s">
        <v>213</v>
      </c>
      <c r="L4" s="218" t="s">
        <v>214</v>
      </c>
      <c r="M4" s="1051" t="s">
        <v>215</v>
      </c>
      <c r="N4" s="1052"/>
      <c r="O4" s="1052"/>
      <c r="P4" s="1052"/>
      <c r="Q4" s="1053"/>
      <c r="R4" s="1057"/>
      <c r="S4" s="1058"/>
      <c r="T4" s="1058"/>
      <c r="U4" s="1058"/>
      <c r="V4" s="1058"/>
      <c r="W4" s="1058"/>
      <c r="X4" s="1058"/>
      <c r="Y4" s="1059"/>
    </row>
    <row r="5" spans="1:25">
      <c r="A5" s="1075"/>
      <c r="B5" s="1076"/>
      <c r="C5" s="1076"/>
      <c r="D5" s="219" t="s">
        <v>216</v>
      </c>
      <c r="E5" s="220"/>
      <c r="F5" s="220"/>
      <c r="G5" s="220"/>
      <c r="H5" s="220"/>
      <c r="I5" s="220"/>
      <c r="J5" s="220"/>
      <c r="K5" s="220"/>
      <c r="L5" s="221"/>
      <c r="M5" s="1054"/>
      <c r="N5" s="1055"/>
      <c r="O5" s="1055"/>
      <c r="P5" s="1055"/>
      <c r="Q5" s="1056"/>
      <c r="R5" s="1077"/>
      <c r="S5" s="1078"/>
      <c r="T5" s="1078"/>
      <c r="U5" s="1078"/>
      <c r="V5" s="1078"/>
      <c r="W5" s="1078"/>
      <c r="X5" s="1078"/>
      <c r="Y5" s="1079"/>
    </row>
    <row r="6" spans="1:25">
      <c r="A6" s="1065"/>
      <c r="B6" s="1066"/>
      <c r="C6" s="1066"/>
      <c r="D6" s="219" t="s">
        <v>217</v>
      </c>
      <c r="E6" s="220"/>
      <c r="F6" s="220"/>
      <c r="G6" s="220"/>
      <c r="H6" s="220"/>
      <c r="I6" s="220"/>
      <c r="J6" s="220"/>
      <c r="K6" s="220"/>
      <c r="L6" s="221"/>
      <c r="M6" s="1054"/>
      <c r="N6" s="1055"/>
      <c r="O6" s="1055"/>
      <c r="P6" s="1055"/>
      <c r="Q6" s="1056"/>
      <c r="R6" s="1060"/>
      <c r="S6" s="1061"/>
      <c r="T6" s="1061"/>
      <c r="U6" s="1061"/>
      <c r="V6" s="1061"/>
      <c r="W6" s="1061"/>
      <c r="X6" s="1061"/>
      <c r="Y6" s="1062"/>
    </row>
    <row r="7" spans="1:25">
      <c r="A7" s="1051" t="s">
        <v>218</v>
      </c>
      <c r="B7" s="1063"/>
      <c r="C7" s="1064"/>
      <c r="D7" s="219" t="s">
        <v>216</v>
      </c>
      <c r="E7" s="1042" t="s">
        <v>219</v>
      </c>
      <c r="F7" s="1043"/>
      <c r="G7" s="1044"/>
      <c r="H7" s="1045"/>
      <c r="I7" s="222" t="s">
        <v>220</v>
      </c>
      <c r="J7" s="1046"/>
      <c r="K7" s="1047"/>
      <c r="L7" s="1042" t="s">
        <v>221</v>
      </c>
      <c r="M7" s="1043"/>
      <c r="N7" s="1044"/>
      <c r="O7" s="1045"/>
      <c r="P7" s="222" t="s">
        <v>222</v>
      </c>
      <c r="Q7" s="1046"/>
      <c r="R7" s="1047"/>
      <c r="S7" s="1042" t="s">
        <v>223</v>
      </c>
      <c r="T7" s="1043"/>
      <c r="U7" s="1044"/>
      <c r="V7" s="1045"/>
      <c r="W7" s="222" t="s">
        <v>222</v>
      </c>
      <c r="X7" s="1046"/>
      <c r="Y7" s="1047"/>
    </row>
    <row r="8" spans="1:25">
      <c r="A8" s="1075"/>
      <c r="B8" s="1076"/>
      <c r="C8" s="1080"/>
      <c r="D8" s="219" t="s">
        <v>224</v>
      </c>
      <c r="E8" s="1042" t="s">
        <v>219</v>
      </c>
      <c r="F8" s="1043"/>
      <c r="G8" s="1044"/>
      <c r="H8" s="1045"/>
      <c r="I8" s="222" t="s">
        <v>222</v>
      </c>
      <c r="J8" s="1046"/>
      <c r="K8" s="1047"/>
      <c r="L8" s="1042" t="s">
        <v>221</v>
      </c>
      <c r="M8" s="1043"/>
      <c r="N8" s="1044"/>
      <c r="O8" s="1045"/>
      <c r="P8" s="222" t="s">
        <v>222</v>
      </c>
      <c r="Q8" s="1046"/>
      <c r="R8" s="1047"/>
      <c r="S8" s="1042" t="s">
        <v>223</v>
      </c>
      <c r="T8" s="1043"/>
      <c r="U8" s="1044"/>
      <c r="V8" s="1045"/>
      <c r="W8" s="222" t="s">
        <v>225</v>
      </c>
      <c r="X8" s="1046"/>
      <c r="Y8" s="1047"/>
    </row>
    <row r="9" spans="1:25">
      <c r="A9" s="1065"/>
      <c r="B9" s="1066"/>
      <c r="C9" s="1067"/>
      <c r="D9" s="1072" t="s">
        <v>226</v>
      </c>
      <c r="E9" s="1073"/>
      <c r="F9" s="1073"/>
      <c r="G9" s="1073"/>
      <c r="H9" s="1073"/>
      <c r="I9" s="1073"/>
      <c r="J9" s="1073"/>
      <c r="K9" s="1073"/>
      <c r="L9" s="1073"/>
      <c r="M9" s="1074"/>
      <c r="N9" s="223"/>
      <c r="O9" s="223"/>
      <c r="P9" s="223"/>
      <c r="Q9" s="223"/>
      <c r="R9" s="223"/>
      <c r="S9" s="223"/>
      <c r="T9" s="223"/>
      <c r="U9" s="223"/>
      <c r="V9" s="223"/>
      <c r="W9" s="223"/>
      <c r="X9" s="223"/>
      <c r="Y9" s="224"/>
    </row>
    <row r="10" spans="1:25">
      <c r="A10" s="1036" t="s">
        <v>227</v>
      </c>
      <c r="B10" s="1037"/>
      <c r="C10" s="1038"/>
      <c r="D10" s="219" t="s">
        <v>132</v>
      </c>
      <c r="E10" s="1042" t="s">
        <v>219</v>
      </c>
      <c r="F10" s="1043"/>
      <c r="G10" s="1044"/>
      <c r="H10" s="1045"/>
      <c r="I10" s="222" t="s">
        <v>222</v>
      </c>
      <c r="J10" s="1046"/>
      <c r="K10" s="1047"/>
      <c r="L10" s="1042" t="s">
        <v>221</v>
      </c>
      <c r="M10" s="1043"/>
      <c r="N10" s="1044"/>
      <c r="O10" s="1045"/>
      <c r="P10" s="222" t="s">
        <v>225</v>
      </c>
      <c r="Q10" s="1046"/>
      <c r="R10" s="1047"/>
      <c r="S10" s="1042" t="s">
        <v>223</v>
      </c>
      <c r="T10" s="1043"/>
      <c r="U10" s="1044"/>
      <c r="V10" s="1045"/>
      <c r="W10" s="222" t="s">
        <v>222</v>
      </c>
      <c r="X10" s="1046"/>
      <c r="Y10" s="1047"/>
    </row>
    <row r="11" spans="1:25">
      <c r="A11" s="1069"/>
      <c r="B11" s="1070"/>
      <c r="C11" s="1071"/>
      <c r="D11" s="219" t="s">
        <v>224</v>
      </c>
      <c r="E11" s="1042" t="s">
        <v>219</v>
      </c>
      <c r="F11" s="1043"/>
      <c r="G11" s="1044"/>
      <c r="H11" s="1045"/>
      <c r="I11" s="222" t="s">
        <v>225</v>
      </c>
      <c r="J11" s="1046"/>
      <c r="K11" s="1047"/>
      <c r="L11" s="1042" t="s">
        <v>221</v>
      </c>
      <c r="M11" s="1043"/>
      <c r="N11" s="1044"/>
      <c r="O11" s="1045"/>
      <c r="P11" s="222" t="s">
        <v>225</v>
      </c>
      <c r="Q11" s="1046"/>
      <c r="R11" s="1047"/>
      <c r="S11" s="1042" t="s">
        <v>223</v>
      </c>
      <c r="T11" s="1043"/>
      <c r="U11" s="1044"/>
      <c r="V11" s="1045"/>
      <c r="W11" s="222" t="s">
        <v>225</v>
      </c>
      <c r="X11" s="1046"/>
      <c r="Y11" s="1047"/>
    </row>
    <row r="12" spans="1:25">
      <c r="A12" s="1039"/>
      <c r="B12" s="1040"/>
      <c r="C12" s="1041"/>
      <c r="D12" s="1072" t="s">
        <v>226</v>
      </c>
      <c r="E12" s="1073"/>
      <c r="F12" s="1073"/>
      <c r="G12" s="1073"/>
      <c r="H12" s="1073"/>
      <c r="I12" s="1073"/>
      <c r="J12" s="1073"/>
      <c r="K12" s="1073"/>
      <c r="L12" s="1073"/>
      <c r="M12" s="1074"/>
      <c r="N12" s="223"/>
      <c r="O12" s="223"/>
      <c r="P12" s="223"/>
      <c r="Q12" s="223"/>
      <c r="R12" s="223"/>
      <c r="S12" s="223"/>
      <c r="T12" s="223"/>
      <c r="U12" s="223"/>
      <c r="V12" s="223"/>
      <c r="W12" s="223"/>
      <c r="X12" s="223"/>
      <c r="Y12" s="224"/>
    </row>
    <row r="13" spans="1:25" ht="32.25" customHeight="1">
      <c r="A13" s="1030" t="s">
        <v>228</v>
      </c>
      <c r="B13" s="1031"/>
      <c r="C13" s="1032"/>
      <c r="D13" s="1033"/>
      <c r="E13" s="1034"/>
      <c r="F13" s="1034"/>
      <c r="G13" s="1034"/>
      <c r="H13" s="1034"/>
      <c r="I13" s="1034"/>
      <c r="J13" s="1034"/>
      <c r="K13" s="1034"/>
      <c r="L13" s="1034"/>
      <c r="M13" s="1034"/>
      <c r="N13" s="1034"/>
      <c r="O13" s="1034"/>
      <c r="P13" s="1034"/>
      <c r="Q13" s="1034"/>
      <c r="R13" s="1034"/>
      <c r="S13" s="1034"/>
      <c r="T13" s="1034"/>
      <c r="U13" s="1034"/>
      <c r="V13" s="1034"/>
      <c r="W13" s="1034"/>
      <c r="X13" s="1034"/>
      <c r="Y13" s="1035"/>
    </row>
    <row r="14" spans="1:25" ht="44.25" customHeight="1">
      <c r="A14" s="1068" t="s">
        <v>229</v>
      </c>
      <c r="B14" s="1068"/>
      <c r="C14" s="1068"/>
      <c r="D14" s="1068"/>
      <c r="E14" s="1068"/>
      <c r="F14" s="1068"/>
      <c r="G14" s="1068"/>
      <c r="H14" s="1068"/>
      <c r="I14" s="1068"/>
      <c r="J14" s="1068"/>
      <c r="K14" s="1068"/>
      <c r="L14" s="1068"/>
      <c r="M14" s="1068"/>
      <c r="N14" s="1068"/>
      <c r="O14" s="1068"/>
      <c r="P14" s="1068"/>
      <c r="Q14" s="1068"/>
      <c r="R14" s="1068"/>
      <c r="S14" s="1068"/>
      <c r="T14" s="1068"/>
      <c r="U14" s="1068"/>
      <c r="V14" s="1068"/>
      <c r="W14" s="1068"/>
      <c r="X14" s="1068"/>
      <c r="Y14" s="1068"/>
    </row>
    <row r="15" spans="1:25">
      <c r="A15" s="225"/>
      <c r="B15" s="225"/>
      <c r="C15" s="225"/>
      <c r="D15" s="226"/>
      <c r="E15" s="227"/>
      <c r="F15" s="227"/>
      <c r="G15" s="227"/>
      <c r="H15" s="227"/>
      <c r="I15" s="227"/>
      <c r="J15" s="227"/>
      <c r="K15" s="227"/>
      <c r="L15" s="227"/>
      <c r="M15" s="227"/>
      <c r="N15" s="227"/>
      <c r="O15" s="227"/>
      <c r="P15" s="227"/>
      <c r="Q15" s="227"/>
      <c r="R15" s="227"/>
      <c r="S15" s="227"/>
      <c r="T15" s="227"/>
      <c r="U15" s="227"/>
      <c r="V15" s="227"/>
      <c r="W15" s="227"/>
      <c r="X15" s="227"/>
      <c r="Y15" s="227"/>
    </row>
    <row r="16" spans="1:25">
      <c r="A16" s="214" t="s">
        <v>230</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row>
    <row r="17" spans="1:25" ht="13.5" customHeight="1">
      <c r="A17" s="1036" t="s">
        <v>207</v>
      </c>
      <c r="B17" s="1063"/>
      <c r="C17" s="1063"/>
      <c r="D17" s="215" t="s">
        <v>208</v>
      </c>
      <c r="E17" s="216" t="s">
        <v>209</v>
      </c>
      <c r="F17" s="217" t="s">
        <v>179</v>
      </c>
      <c r="G17" s="217" t="s">
        <v>210</v>
      </c>
      <c r="H17" s="217" t="s">
        <v>211</v>
      </c>
      <c r="I17" s="217" t="s">
        <v>212</v>
      </c>
      <c r="J17" s="217" t="s">
        <v>90</v>
      </c>
      <c r="K17" s="217" t="s">
        <v>213</v>
      </c>
      <c r="L17" s="218" t="s">
        <v>214</v>
      </c>
      <c r="M17" s="1051" t="s">
        <v>215</v>
      </c>
      <c r="N17" s="1052"/>
      <c r="O17" s="1052"/>
      <c r="P17" s="1052"/>
      <c r="Q17" s="1053"/>
      <c r="R17" s="1057"/>
      <c r="S17" s="1058"/>
      <c r="T17" s="1058"/>
      <c r="U17" s="1058"/>
      <c r="V17" s="1058"/>
      <c r="W17" s="1058"/>
      <c r="X17" s="1058"/>
      <c r="Y17" s="1059"/>
    </row>
    <row r="18" spans="1:25">
      <c r="A18" s="1075"/>
      <c r="B18" s="1076"/>
      <c r="C18" s="1076"/>
      <c r="D18" s="219" t="s">
        <v>216</v>
      </c>
      <c r="E18" s="220"/>
      <c r="F18" s="220"/>
      <c r="G18" s="220"/>
      <c r="H18" s="220"/>
      <c r="I18" s="220"/>
      <c r="J18" s="220"/>
      <c r="K18" s="220"/>
      <c r="L18" s="221"/>
      <c r="M18" s="1054"/>
      <c r="N18" s="1055"/>
      <c r="O18" s="1055"/>
      <c r="P18" s="1055"/>
      <c r="Q18" s="1056"/>
      <c r="R18" s="1077"/>
      <c r="S18" s="1078"/>
      <c r="T18" s="1078"/>
      <c r="U18" s="1078"/>
      <c r="V18" s="1078"/>
      <c r="W18" s="1078"/>
      <c r="X18" s="1078"/>
      <c r="Y18" s="1079"/>
    </row>
    <row r="19" spans="1:25">
      <c r="A19" s="1065"/>
      <c r="B19" s="1066"/>
      <c r="C19" s="1066"/>
      <c r="D19" s="219" t="s">
        <v>231</v>
      </c>
      <c r="E19" s="220"/>
      <c r="F19" s="220"/>
      <c r="G19" s="220"/>
      <c r="H19" s="220"/>
      <c r="I19" s="220"/>
      <c r="J19" s="220"/>
      <c r="K19" s="220"/>
      <c r="L19" s="221"/>
      <c r="M19" s="1054"/>
      <c r="N19" s="1055"/>
      <c r="O19" s="1055"/>
      <c r="P19" s="1055"/>
      <c r="Q19" s="1056"/>
      <c r="R19" s="1060"/>
      <c r="S19" s="1061"/>
      <c r="T19" s="1061"/>
      <c r="U19" s="1061"/>
      <c r="V19" s="1061"/>
      <c r="W19" s="1061"/>
      <c r="X19" s="1061"/>
      <c r="Y19" s="1062"/>
    </row>
    <row r="20" spans="1:25" ht="13.5" customHeight="1">
      <c r="A20" s="1051" t="s">
        <v>218</v>
      </c>
      <c r="B20" s="1063"/>
      <c r="C20" s="1064"/>
      <c r="D20" s="219" t="s">
        <v>232</v>
      </c>
      <c r="E20" s="1042" t="s">
        <v>219</v>
      </c>
      <c r="F20" s="1043"/>
      <c r="G20" s="1044"/>
      <c r="H20" s="1045"/>
      <c r="I20" s="222" t="s">
        <v>220</v>
      </c>
      <c r="J20" s="1046"/>
      <c r="K20" s="1047"/>
      <c r="L20" s="1042" t="s">
        <v>221</v>
      </c>
      <c r="M20" s="1043"/>
      <c r="N20" s="1044"/>
      <c r="O20" s="1045"/>
      <c r="P20" s="222" t="s">
        <v>222</v>
      </c>
      <c r="Q20" s="1046"/>
      <c r="R20" s="1047"/>
      <c r="S20" s="1042" t="s">
        <v>223</v>
      </c>
      <c r="T20" s="1043"/>
      <c r="U20" s="1044"/>
      <c r="V20" s="1045"/>
      <c r="W20" s="222" t="s">
        <v>233</v>
      </c>
      <c r="X20" s="1046"/>
      <c r="Y20" s="1047"/>
    </row>
    <row r="21" spans="1:25" ht="13.5" customHeight="1">
      <c r="A21" s="1075"/>
      <c r="B21" s="1076"/>
      <c r="C21" s="1080"/>
      <c r="D21" s="219" t="s">
        <v>217</v>
      </c>
      <c r="E21" s="1042" t="s">
        <v>219</v>
      </c>
      <c r="F21" s="1043"/>
      <c r="G21" s="1044"/>
      <c r="H21" s="1045"/>
      <c r="I21" s="222" t="s">
        <v>222</v>
      </c>
      <c r="J21" s="1046"/>
      <c r="K21" s="1047"/>
      <c r="L21" s="1042" t="s">
        <v>221</v>
      </c>
      <c r="M21" s="1043"/>
      <c r="N21" s="1044"/>
      <c r="O21" s="1045"/>
      <c r="P21" s="222" t="s">
        <v>234</v>
      </c>
      <c r="Q21" s="1046"/>
      <c r="R21" s="1047"/>
      <c r="S21" s="1042" t="s">
        <v>223</v>
      </c>
      <c r="T21" s="1043"/>
      <c r="U21" s="1044"/>
      <c r="V21" s="1045"/>
      <c r="W21" s="222" t="s">
        <v>233</v>
      </c>
      <c r="X21" s="1046"/>
      <c r="Y21" s="1047"/>
    </row>
    <row r="22" spans="1:25">
      <c r="A22" s="1065"/>
      <c r="B22" s="1066"/>
      <c r="C22" s="1067"/>
      <c r="D22" s="1072" t="s">
        <v>226</v>
      </c>
      <c r="E22" s="1073"/>
      <c r="F22" s="1073"/>
      <c r="G22" s="1073"/>
      <c r="H22" s="1073"/>
      <c r="I22" s="1073"/>
      <c r="J22" s="1073"/>
      <c r="K22" s="1073"/>
      <c r="L22" s="1073"/>
      <c r="M22" s="1074"/>
      <c r="N22" s="223"/>
      <c r="O22" s="223"/>
      <c r="P22" s="223"/>
      <c r="Q22" s="223"/>
      <c r="R22" s="223"/>
      <c r="S22" s="223"/>
      <c r="T22" s="223"/>
      <c r="U22" s="223"/>
      <c r="V22" s="223"/>
      <c r="W22" s="223"/>
      <c r="X22" s="223"/>
      <c r="Y22" s="224"/>
    </row>
    <row r="23" spans="1:25" ht="13.5" customHeight="1">
      <c r="A23" s="1036" t="s">
        <v>227</v>
      </c>
      <c r="B23" s="1037"/>
      <c r="C23" s="1038"/>
      <c r="D23" s="219" t="s">
        <v>235</v>
      </c>
      <c r="E23" s="1042" t="s">
        <v>219</v>
      </c>
      <c r="F23" s="1043"/>
      <c r="G23" s="1044"/>
      <c r="H23" s="1045"/>
      <c r="I23" s="222" t="s">
        <v>225</v>
      </c>
      <c r="J23" s="1046"/>
      <c r="K23" s="1047"/>
      <c r="L23" s="1042" t="s">
        <v>221</v>
      </c>
      <c r="M23" s="1043"/>
      <c r="N23" s="1044"/>
      <c r="O23" s="1045"/>
      <c r="P23" s="222" t="s">
        <v>225</v>
      </c>
      <c r="Q23" s="1046"/>
      <c r="R23" s="1047"/>
      <c r="S23" s="1042" t="s">
        <v>223</v>
      </c>
      <c r="T23" s="1043"/>
      <c r="U23" s="1044"/>
      <c r="V23" s="1045"/>
      <c r="W23" s="222" t="s">
        <v>225</v>
      </c>
      <c r="X23" s="1046"/>
      <c r="Y23" s="1047"/>
    </row>
    <row r="24" spans="1:25" ht="13.5" customHeight="1">
      <c r="A24" s="1069"/>
      <c r="B24" s="1070"/>
      <c r="C24" s="1071"/>
      <c r="D24" s="219" t="s">
        <v>236</v>
      </c>
      <c r="E24" s="1042" t="s">
        <v>219</v>
      </c>
      <c r="F24" s="1043"/>
      <c r="G24" s="1044"/>
      <c r="H24" s="1045"/>
      <c r="I24" s="222" t="s">
        <v>234</v>
      </c>
      <c r="J24" s="1046"/>
      <c r="K24" s="1047"/>
      <c r="L24" s="1042" t="s">
        <v>221</v>
      </c>
      <c r="M24" s="1043"/>
      <c r="N24" s="1044"/>
      <c r="O24" s="1045"/>
      <c r="P24" s="222" t="s">
        <v>233</v>
      </c>
      <c r="Q24" s="1046"/>
      <c r="R24" s="1047"/>
      <c r="S24" s="1042" t="s">
        <v>223</v>
      </c>
      <c r="T24" s="1043"/>
      <c r="U24" s="1044"/>
      <c r="V24" s="1045"/>
      <c r="W24" s="222" t="s">
        <v>225</v>
      </c>
      <c r="X24" s="1046"/>
      <c r="Y24" s="1047"/>
    </row>
    <row r="25" spans="1:25">
      <c r="A25" s="1039"/>
      <c r="B25" s="1040"/>
      <c r="C25" s="1041"/>
      <c r="D25" s="1072" t="s">
        <v>226</v>
      </c>
      <c r="E25" s="1073"/>
      <c r="F25" s="1073"/>
      <c r="G25" s="1073"/>
      <c r="H25" s="1073"/>
      <c r="I25" s="1073"/>
      <c r="J25" s="1073"/>
      <c r="K25" s="1073"/>
      <c r="L25" s="1073"/>
      <c r="M25" s="1074"/>
      <c r="N25" s="223"/>
      <c r="O25" s="223"/>
      <c r="P25" s="223"/>
      <c r="Q25" s="223"/>
      <c r="R25" s="223"/>
      <c r="S25" s="223"/>
      <c r="T25" s="223"/>
      <c r="U25" s="223"/>
      <c r="V25" s="223"/>
      <c r="W25" s="223"/>
      <c r="X25" s="223"/>
      <c r="Y25" s="224"/>
    </row>
    <row r="26" spans="1:25" ht="32.25" customHeight="1">
      <c r="A26" s="1030" t="s">
        <v>228</v>
      </c>
      <c r="B26" s="1031"/>
      <c r="C26" s="1032"/>
      <c r="D26" s="1033"/>
      <c r="E26" s="1034"/>
      <c r="F26" s="1034"/>
      <c r="G26" s="1034"/>
      <c r="H26" s="1034"/>
      <c r="I26" s="1034"/>
      <c r="J26" s="1034"/>
      <c r="K26" s="1034"/>
      <c r="L26" s="1034"/>
      <c r="M26" s="1034"/>
      <c r="N26" s="1034"/>
      <c r="O26" s="1034"/>
      <c r="P26" s="1034"/>
      <c r="Q26" s="1034"/>
      <c r="R26" s="1034"/>
      <c r="S26" s="1034"/>
      <c r="T26" s="1034"/>
      <c r="U26" s="1034"/>
      <c r="V26" s="1034"/>
      <c r="W26" s="1034"/>
      <c r="X26" s="1034"/>
      <c r="Y26" s="1035"/>
    </row>
    <row r="27" spans="1:25" ht="44.25" customHeight="1">
      <c r="A27" s="1068" t="s">
        <v>237</v>
      </c>
      <c r="B27" s="1068"/>
      <c r="C27" s="1068"/>
      <c r="D27" s="1068"/>
      <c r="E27" s="1068"/>
      <c r="F27" s="1068"/>
      <c r="G27" s="1068"/>
      <c r="H27" s="1068"/>
      <c r="I27" s="1068"/>
      <c r="J27" s="1068"/>
      <c r="K27" s="1068"/>
      <c r="L27" s="1068"/>
      <c r="M27" s="1068"/>
      <c r="N27" s="1068"/>
      <c r="O27" s="1068"/>
      <c r="P27" s="1068"/>
      <c r="Q27" s="1068"/>
      <c r="R27" s="1068"/>
      <c r="S27" s="1068"/>
      <c r="T27" s="1068"/>
      <c r="U27" s="1068"/>
      <c r="V27" s="1068"/>
      <c r="W27" s="1068"/>
      <c r="X27" s="1068"/>
      <c r="Y27" s="1068"/>
    </row>
    <row r="28" spans="1:25">
      <c r="A28" s="225"/>
      <c r="B28" s="225"/>
      <c r="C28" s="225"/>
      <c r="D28" s="226"/>
      <c r="E28" s="227"/>
      <c r="F28" s="227"/>
      <c r="G28" s="227"/>
      <c r="H28" s="227"/>
      <c r="I28" s="227"/>
      <c r="J28" s="227"/>
      <c r="K28" s="227"/>
      <c r="L28" s="227"/>
      <c r="M28" s="227"/>
      <c r="N28" s="227"/>
      <c r="O28" s="227"/>
      <c r="P28" s="227"/>
      <c r="Q28" s="227"/>
      <c r="R28" s="227"/>
      <c r="S28" s="227"/>
      <c r="T28" s="227"/>
      <c r="U28" s="227"/>
      <c r="V28" s="227"/>
      <c r="W28" s="227"/>
      <c r="X28" s="227"/>
      <c r="Y28" s="227"/>
    </row>
    <row r="29" spans="1:25">
      <c r="A29" s="214" t="s">
        <v>238</v>
      </c>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row>
    <row r="30" spans="1:25">
      <c r="A30" s="1036" t="s">
        <v>207</v>
      </c>
      <c r="B30" s="1037"/>
      <c r="C30" s="1037"/>
      <c r="D30" s="1038"/>
      <c r="E30" s="216" t="s">
        <v>209</v>
      </c>
      <c r="F30" s="217" t="s">
        <v>179</v>
      </c>
      <c r="G30" s="217" t="s">
        <v>210</v>
      </c>
      <c r="H30" s="217" t="s">
        <v>211</v>
      </c>
      <c r="I30" s="217" t="s">
        <v>212</v>
      </c>
      <c r="J30" s="217" t="s">
        <v>90</v>
      </c>
      <c r="K30" s="217" t="s">
        <v>213</v>
      </c>
      <c r="L30" s="218" t="s">
        <v>214</v>
      </c>
      <c r="M30" s="1051" t="s">
        <v>215</v>
      </c>
      <c r="N30" s="1052"/>
      <c r="O30" s="1052"/>
      <c r="P30" s="1052"/>
      <c r="Q30" s="1053"/>
      <c r="R30" s="1057"/>
      <c r="S30" s="1058"/>
      <c r="T30" s="1058"/>
      <c r="U30" s="1058"/>
      <c r="V30" s="1058"/>
      <c r="W30" s="1058"/>
      <c r="X30" s="1058"/>
      <c r="Y30" s="1059"/>
    </row>
    <row r="31" spans="1:25">
      <c r="A31" s="1039"/>
      <c r="B31" s="1040"/>
      <c r="C31" s="1040"/>
      <c r="D31" s="1041"/>
      <c r="E31" s="220"/>
      <c r="F31" s="220"/>
      <c r="G31" s="220"/>
      <c r="H31" s="220"/>
      <c r="I31" s="220"/>
      <c r="J31" s="220"/>
      <c r="K31" s="220"/>
      <c r="L31" s="221"/>
      <c r="M31" s="1054"/>
      <c r="N31" s="1055"/>
      <c r="O31" s="1055"/>
      <c r="P31" s="1055"/>
      <c r="Q31" s="1056"/>
      <c r="R31" s="1060"/>
      <c r="S31" s="1061"/>
      <c r="T31" s="1061"/>
      <c r="U31" s="1061"/>
      <c r="V31" s="1061"/>
      <c r="W31" s="1061"/>
      <c r="X31" s="1061"/>
      <c r="Y31" s="1062"/>
    </row>
    <row r="32" spans="1:25">
      <c r="A32" s="1051" t="s">
        <v>218</v>
      </c>
      <c r="B32" s="1063"/>
      <c r="C32" s="1063"/>
      <c r="D32" s="1064"/>
      <c r="E32" s="1042" t="s">
        <v>219</v>
      </c>
      <c r="F32" s="1043"/>
      <c r="G32" s="1044"/>
      <c r="H32" s="1045"/>
      <c r="I32" s="222" t="s">
        <v>225</v>
      </c>
      <c r="J32" s="1046"/>
      <c r="K32" s="1047"/>
      <c r="L32" s="1042" t="s">
        <v>221</v>
      </c>
      <c r="M32" s="1043"/>
      <c r="N32" s="1044"/>
      <c r="O32" s="1045"/>
      <c r="P32" s="222" t="s">
        <v>239</v>
      </c>
      <c r="Q32" s="1046"/>
      <c r="R32" s="1047"/>
      <c r="S32" s="1042" t="s">
        <v>223</v>
      </c>
      <c r="T32" s="1043"/>
      <c r="U32" s="1044"/>
      <c r="V32" s="1045"/>
      <c r="W32" s="222" t="s">
        <v>240</v>
      </c>
      <c r="X32" s="1046"/>
      <c r="Y32" s="1047"/>
    </row>
    <row r="33" spans="1:25">
      <c r="A33" s="1065"/>
      <c r="B33" s="1066"/>
      <c r="C33" s="1066"/>
      <c r="D33" s="1067"/>
      <c r="E33" s="1048" t="s">
        <v>226</v>
      </c>
      <c r="F33" s="1049"/>
      <c r="G33" s="1049"/>
      <c r="H33" s="1049"/>
      <c r="I33" s="1049"/>
      <c r="J33" s="1049"/>
      <c r="K33" s="1049"/>
      <c r="L33" s="1049"/>
      <c r="M33" s="1050"/>
      <c r="N33" s="223"/>
      <c r="O33" s="223"/>
      <c r="P33" s="223"/>
      <c r="Q33" s="223"/>
      <c r="R33" s="223"/>
      <c r="S33" s="223"/>
      <c r="T33" s="223"/>
      <c r="U33" s="223"/>
      <c r="V33" s="223"/>
      <c r="W33" s="223"/>
      <c r="X33" s="223"/>
      <c r="Y33" s="224"/>
    </row>
    <row r="34" spans="1:25">
      <c r="A34" s="1036" t="s">
        <v>227</v>
      </c>
      <c r="B34" s="1037"/>
      <c r="C34" s="1037"/>
      <c r="D34" s="1038"/>
      <c r="E34" s="1042" t="s">
        <v>219</v>
      </c>
      <c r="F34" s="1043"/>
      <c r="G34" s="1044"/>
      <c r="H34" s="1045"/>
      <c r="I34" s="222" t="s">
        <v>240</v>
      </c>
      <c r="J34" s="1046"/>
      <c r="K34" s="1047"/>
      <c r="L34" s="1042" t="s">
        <v>221</v>
      </c>
      <c r="M34" s="1043"/>
      <c r="N34" s="1044"/>
      <c r="O34" s="1045"/>
      <c r="P34" s="222" t="s">
        <v>240</v>
      </c>
      <c r="Q34" s="1046"/>
      <c r="R34" s="1047"/>
      <c r="S34" s="1042" t="s">
        <v>223</v>
      </c>
      <c r="T34" s="1043"/>
      <c r="U34" s="1044"/>
      <c r="V34" s="1045"/>
      <c r="W34" s="222" t="s">
        <v>241</v>
      </c>
      <c r="X34" s="1046"/>
      <c r="Y34" s="1047"/>
    </row>
    <row r="35" spans="1:25">
      <c r="A35" s="1039"/>
      <c r="B35" s="1040"/>
      <c r="C35" s="1040"/>
      <c r="D35" s="1041"/>
      <c r="E35" s="1048" t="s">
        <v>226</v>
      </c>
      <c r="F35" s="1049"/>
      <c r="G35" s="1049"/>
      <c r="H35" s="1049"/>
      <c r="I35" s="1049"/>
      <c r="J35" s="1049"/>
      <c r="K35" s="1049"/>
      <c r="L35" s="1049"/>
      <c r="M35" s="1050"/>
      <c r="N35" s="223"/>
      <c r="O35" s="223"/>
      <c r="P35" s="223"/>
      <c r="Q35" s="223"/>
      <c r="R35" s="223"/>
      <c r="S35" s="223"/>
      <c r="T35" s="223"/>
      <c r="U35" s="223"/>
      <c r="V35" s="223"/>
      <c r="W35" s="223"/>
      <c r="X35" s="223"/>
      <c r="Y35" s="224"/>
    </row>
    <row r="36" spans="1:25" ht="32.25" customHeight="1">
      <c r="A36" s="1030" t="s">
        <v>228</v>
      </c>
      <c r="B36" s="1031"/>
      <c r="C36" s="1032"/>
      <c r="D36" s="1033"/>
      <c r="E36" s="1034"/>
      <c r="F36" s="1034"/>
      <c r="G36" s="1034"/>
      <c r="H36" s="1034"/>
      <c r="I36" s="1034"/>
      <c r="J36" s="1034"/>
      <c r="K36" s="1034"/>
      <c r="L36" s="1034"/>
      <c r="M36" s="1034"/>
      <c r="N36" s="1034"/>
      <c r="O36" s="1034"/>
      <c r="P36" s="1034"/>
      <c r="Q36" s="1034"/>
      <c r="R36" s="1034"/>
      <c r="S36" s="1034"/>
      <c r="T36" s="1034"/>
      <c r="U36" s="1034"/>
      <c r="V36" s="1034"/>
      <c r="W36" s="1034"/>
      <c r="X36" s="1034"/>
      <c r="Y36" s="1035"/>
    </row>
    <row r="37" spans="1:25">
      <c r="A37" s="21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row>
    <row r="38" spans="1:25">
      <c r="A38" s="214" t="s">
        <v>242</v>
      </c>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row>
    <row r="39" spans="1:25">
      <c r="A39" s="1036" t="s">
        <v>207</v>
      </c>
      <c r="B39" s="1037"/>
      <c r="C39" s="1037"/>
      <c r="D39" s="1038"/>
      <c r="E39" s="216" t="s">
        <v>209</v>
      </c>
      <c r="F39" s="217" t="s">
        <v>179</v>
      </c>
      <c r="G39" s="217" t="s">
        <v>210</v>
      </c>
      <c r="H39" s="217" t="s">
        <v>211</v>
      </c>
      <c r="I39" s="217" t="s">
        <v>212</v>
      </c>
      <c r="J39" s="217" t="s">
        <v>90</v>
      </c>
      <c r="K39" s="217" t="s">
        <v>213</v>
      </c>
      <c r="L39" s="218" t="s">
        <v>214</v>
      </c>
      <c r="M39" s="1051" t="s">
        <v>215</v>
      </c>
      <c r="N39" s="1052"/>
      <c r="O39" s="1052"/>
      <c r="P39" s="1052"/>
      <c r="Q39" s="1053"/>
      <c r="R39" s="1057"/>
      <c r="S39" s="1058"/>
      <c r="T39" s="1058"/>
      <c r="U39" s="1058"/>
      <c r="V39" s="1058"/>
      <c r="W39" s="1058"/>
      <c r="X39" s="1058"/>
      <c r="Y39" s="1059"/>
    </row>
    <row r="40" spans="1:25">
      <c r="A40" s="1039"/>
      <c r="B40" s="1040"/>
      <c r="C40" s="1040"/>
      <c r="D40" s="1041"/>
      <c r="E40" s="220"/>
      <c r="F40" s="220"/>
      <c r="G40" s="220"/>
      <c r="H40" s="220"/>
      <c r="I40" s="220"/>
      <c r="J40" s="220"/>
      <c r="K40" s="220"/>
      <c r="L40" s="221"/>
      <c r="M40" s="1054"/>
      <c r="N40" s="1055"/>
      <c r="O40" s="1055"/>
      <c r="P40" s="1055"/>
      <c r="Q40" s="1056"/>
      <c r="R40" s="1060"/>
      <c r="S40" s="1061"/>
      <c r="T40" s="1061"/>
      <c r="U40" s="1061"/>
      <c r="V40" s="1061"/>
      <c r="W40" s="1061"/>
      <c r="X40" s="1061"/>
      <c r="Y40" s="1062"/>
    </row>
    <row r="41" spans="1:25">
      <c r="A41" s="1051" t="s">
        <v>218</v>
      </c>
      <c r="B41" s="1063"/>
      <c r="C41" s="1063"/>
      <c r="D41" s="1064"/>
      <c r="E41" s="1042" t="s">
        <v>219</v>
      </c>
      <c r="F41" s="1043"/>
      <c r="G41" s="1044"/>
      <c r="H41" s="1045"/>
      <c r="I41" s="222" t="s">
        <v>241</v>
      </c>
      <c r="J41" s="1046"/>
      <c r="K41" s="1047"/>
      <c r="L41" s="1042" t="s">
        <v>221</v>
      </c>
      <c r="M41" s="1043"/>
      <c r="N41" s="1044"/>
      <c r="O41" s="1045"/>
      <c r="P41" s="222" t="s">
        <v>241</v>
      </c>
      <c r="Q41" s="1046"/>
      <c r="R41" s="1047"/>
      <c r="S41" s="1042" t="s">
        <v>223</v>
      </c>
      <c r="T41" s="1043"/>
      <c r="U41" s="1044"/>
      <c r="V41" s="1045"/>
      <c r="W41" s="222" t="s">
        <v>233</v>
      </c>
      <c r="X41" s="1046"/>
      <c r="Y41" s="1047"/>
    </row>
    <row r="42" spans="1:25">
      <c r="A42" s="1065"/>
      <c r="B42" s="1066"/>
      <c r="C42" s="1066"/>
      <c r="D42" s="1067"/>
      <c r="E42" s="1048" t="s">
        <v>226</v>
      </c>
      <c r="F42" s="1049"/>
      <c r="G42" s="1049"/>
      <c r="H42" s="1049"/>
      <c r="I42" s="1049"/>
      <c r="J42" s="1049"/>
      <c r="K42" s="1049"/>
      <c r="L42" s="1049"/>
      <c r="M42" s="1050"/>
      <c r="N42" s="223"/>
      <c r="O42" s="223"/>
      <c r="P42" s="223"/>
      <c r="Q42" s="223"/>
      <c r="R42" s="223"/>
      <c r="S42" s="223"/>
      <c r="T42" s="223"/>
      <c r="U42" s="223"/>
      <c r="V42" s="223"/>
      <c r="W42" s="223"/>
      <c r="X42" s="223"/>
      <c r="Y42" s="224"/>
    </row>
    <row r="43" spans="1:25">
      <c r="A43" s="1036" t="s">
        <v>227</v>
      </c>
      <c r="B43" s="1037"/>
      <c r="C43" s="1037"/>
      <c r="D43" s="1038"/>
      <c r="E43" s="1042" t="s">
        <v>219</v>
      </c>
      <c r="F43" s="1043"/>
      <c r="G43" s="1044"/>
      <c r="H43" s="1045"/>
      <c r="I43" s="222" t="s">
        <v>241</v>
      </c>
      <c r="J43" s="1046"/>
      <c r="K43" s="1047"/>
      <c r="L43" s="1042" t="s">
        <v>221</v>
      </c>
      <c r="M43" s="1043"/>
      <c r="N43" s="1044"/>
      <c r="O43" s="1045"/>
      <c r="P43" s="222" t="s">
        <v>241</v>
      </c>
      <c r="Q43" s="1046"/>
      <c r="R43" s="1047"/>
      <c r="S43" s="1042" t="s">
        <v>223</v>
      </c>
      <c r="T43" s="1043"/>
      <c r="U43" s="1044"/>
      <c r="V43" s="1045"/>
      <c r="W43" s="222" t="s">
        <v>233</v>
      </c>
      <c r="X43" s="1046"/>
      <c r="Y43" s="1047"/>
    </row>
    <row r="44" spans="1:25">
      <c r="A44" s="1039"/>
      <c r="B44" s="1040"/>
      <c r="C44" s="1040"/>
      <c r="D44" s="1041"/>
      <c r="E44" s="1048" t="s">
        <v>226</v>
      </c>
      <c r="F44" s="1049"/>
      <c r="G44" s="1049"/>
      <c r="H44" s="1049"/>
      <c r="I44" s="1049"/>
      <c r="J44" s="1049"/>
      <c r="K44" s="1049"/>
      <c r="L44" s="1049"/>
      <c r="M44" s="1050"/>
      <c r="N44" s="223"/>
      <c r="O44" s="223"/>
      <c r="P44" s="223"/>
      <c r="Q44" s="223"/>
      <c r="R44" s="223"/>
      <c r="S44" s="223"/>
      <c r="T44" s="223"/>
      <c r="U44" s="223"/>
      <c r="V44" s="223"/>
      <c r="W44" s="223"/>
      <c r="X44" s="223"/>
      <c r="Y44" s="224"/>
    </row>
    <row r="45" spans="1:25" ht="32.25" customHeight="1">
      <c r="A45" s="1030" t="s">
        <v>228</v>
      </c>
      <c r="B45" s="1031"/>
      <c r="C45" s="1032"/>
      <c r="D45" s="1033"/>
      <c r="E45" s="1034"/>
      <c r="F45" s="1034"/>
      <c r="G45" s="1034"/>
      <c r="H45" s="1034"/>
      <c r="I45" s="1034"/>
      <c r="J45" s="1034"/>
      <c r="K45" s="1034"/>
      <c r="L45" s="1034"/>
      <c r="M45" s="1034"/>
      <c r="N45" s="1034"/>
      <c r="O45" s="1034"/>
      <c r="P45" s="1034"/>
      <c r="Q45" s="1034"/>
      <c r="R45" s="1034"/>
      <c r="S45" s="1034"/>
      <c r="T45" s="1034"/>
      <c r="U45" s="1034"/>
      <c r="V45" s="1034"/>
      <c r="W45" s="1034"/>
      <c r="X45" s="1034"/>
      <c r="Y45" s="1035"/>
    </row>
  </sheetData>
  <mergeCells count="147">
    <mergeCell ref="A1:M1"/>
    <mergeCell ref="A4:C6"/>
    <mergeCell ref="M4:Q6"/>
    <mergeCell ref="R4:Y6"/>
    <mergeCell ref="A7:C9"/>
    <mergeCell ref="E7:F7"/>
    <mergeCell ref="G7:H7"/>
    <mergeCell ref="J7:K7"/>
    <mergeCell ref="L7:M7"/>
    <mergeCell ref="N7:O7"/>
    <mergeCell ref="Q7:R7"/>
    <mergeCell ref="S7:T7"/>
    <mergeCell ref="U7:V7"/>
    <mergeCell ref="X7:Y7"/>
    <mergeCell ref="E8:F8"/>
    <mergeCell ref="G8:H8"/>
    <mergeCell ref="J8:K8"/>
    <mergeCell ref="L8:M8"/>
    <mergeCell ref="N8:O8"/>
    <mergeCell ref="Q8:R8"/>
    <mergeCell ref="S8:T8"/>
    <mergeCell ref="U8:V8"/>
    <mergeCell ref="X8:Y8"/>
    <mergeCell ref="D9:M9"/>
    <mergeCell ref="A13:C13"/>
    <mergeCell ref="D13:Y13"/>
    <mergeCell ref="Q10:R10"/>
    <mergeCell ref="S10:T10"/>
    <mergeCell ref="U10:V10"/>
    <mergeCell ref="X10:Y10"/>
    <mergeCell ref="E11:F11"/>
    <mergeCell ref="G11:H11"/>
    <mergeCell ref="J11:K11"/>
    <mergeCell ref="L11:M11"/>
    <mergeCell ref="N11:O11"/>
    <mergeCell ref="Q11:R11"/>
    <mergeCell ref="A10:C12"/>
    <mergeCell ref="E10:F10"/>
    <mergeCell ref="G10:H10"/>
    <mergeCell ref="J10:K10"/>
    <mergeCell ref="L10:M10"/>
    <mergeCell ref="N10:O10"/>
    <mergeCell ref="S11:T11"/>
    <mergeCell ref="U11:V11"/>
    <mergeCell ref="X11:Y11"/>
    <mergeCell ref="D12:M12"/>
    <mergeCell ref="A14:Y14"/>
    <mergeCell ref="A17:C19"/>
    <mergeCell ref="M17:Q19"/>
    <mergeCell ref="R17:Y19"/>
    <mergeCell ref="A20:C22"/>
    <mergeCell ref="E20:F20"/>
    <mergeCell ref="G20:H20"/>
    <mergeCell ref="J20:K20"/>
    <mergeCell ref="L20:M20"/>
    <mergeCell ref="N20:O20"/>
    <mergeCell ref="Q20:R20"/>
    <mergeCell ref="S20:T20"/>
    <mergeCell ref="U20:V20"/>
    <mergeCell ref="X20:Y20"/>
    <mergeCell ref="E21:F21"/>
    <mergeCell ref="G21:H21"/>
    <mergeCell ref="J21:K21"/>
    <mergeCell ref="L21:M21"/>
    <mergeCell ref="N21:O21"/>
    <mergeCell ref="Q21:R21"/>
    <mergeCell ref="S21:T21"/>
    <mergeCell ref="U21:V21"/>
    <mergeCell ref="X21:Y21"/>
    <mergeCell ref="D22:M22"/>
    <mergeCell ref="A23:C25"/>
    <mergeCell ref="E23:F23"/>
    <mergeCell ref="G23:H23"/>
    <mergeCell ref="J23:K23"/>
    <mergeCell ref="L23:M23"/>
    <mergeCell ref="N23:O23"/>
    <mergeCell ref="S24:T24"/>
    <mergeCell ref="U24:V24"/>
    <mergeCell ref="X24:Y24"/>
    <mergeCell ref="D25:M25"/>
    <mergeCell ref="Q23:R23"/>
    <mergeCell ref="S23:T23"/>
    <mergeCell ref="U23:V23"/>
    <mergeCell ref="X23:Y23"/>
    <mergeCell ref="E24:F24"/>
    <mergeCell ref="G24:H24"/>
    <mergeCell ref="J24:K24"/>
    <mergeCell ref="L24:M24"/>
    <mergeCell ref="N24:O24"/>
    <mergeCell ref="Q24:R24"/>
    <mergeCell ref="Q34:R34"/>
    <mergeCell ref="S34:T34"/>
    <mergeCell ref="U34:V34"/>
    <mergeCell ref="X34:Y34"/>
    <mergeCell ref="E35:M35"/>
    <mergeCell ref="Q32:R32"/>
    <mergeCell ref="S32:T32"/>
    <mergeCell ref="U32:V32"/>
    <mergeCell ref="A26:C26"/>
    <mergeCell ref="D26:Y26"/>
    <mergeCell ref="A27:Y27"/>
    <mergeCell ref="A30:D31"/>
    <mergeCell ref="M30:Q31"/>
    <mergeCell ref="R30:Y31"/>
    <mergeCell ref="A32:D33"/>
    <mergeCell ref="E32:F32"/>
    <mergeCell ref="G32:H32"/>
    <mergeCell ref="J32:K32"/>
    <mergeCell ref="L32:M32"/>
    <mergeCell ref="N32:O32"/>
    <mergeCell ref="X32:Y32"/>
    <mergeCell ref="E33:M33"/>
    <mergeCell ref="A34:D35"/>
    <mergeCell ref="E34:F34"/>
    <mergeCell ref="D36:Y36"/>
    <mergeCell ref="A39:D40"/>
    <mergeCell ref="M39:Q40"/>
    <mergeCell ref="R39:Y40"/>
    <mergeCell ref="A41:D42"/>
    <mergeCell ref="E41:F41"/>
    <mergeCell ref="G41:H41"/>
    <mergeCell ref="J41:K41"/>
    <mergeCell ref="L41:M41"/>
    <mergeCell ref="A45:C45"/>
    <mergeCell ref="D45:Y45"/>
    <mergeCell ref="A43:D44"/>
    <mergeCell ref="E43:F43"/>
    <mergeCell ref="G43:H43"/>
    <mergeCell ref="J43:K43"/>
    <mergeCell ref="L43:M43"/>
    <mergeCell ref="N43:O43"/>
    <mergeCell ref="G34:H34"/>
    <mergeCell ref="J34:K34"/>
    <mergeCell ref="L34:M34"/>
    <mergeCell ref="N34:O34"/>
    <mergeCell ref="Q43:R43"/>
    <mergeCell ref="S43:T43"/>
    <mergeCell ref="U43:V43"/>
    <mergeCell ref="X43:Y43"/>
    <mergeCell ref="E44:M44"/>
    <mergeCell ref="N41:O41"/>
    <mergeCell ref="Q41:R41"/>
    <mergeCell ref="S41:T41"/>
    <mergeCell ref="U41:V41"/>
    <mergeCell ref="X41:Y41"/>
    <mergeCell ref="E42:M42"/>
    <mergeCell ref="A36:C36"/>
  </mergeCells>
  <phoneticPr fontId="3"/>
  <pageMargins left="0.70866141732283472" right="0.70866141732283472" top="0.74803149606299213" bottom="0.74803149606299213" header="0.31496062992125984" footer="0.31496062992125984"/>
  <pageSetup paperSize="9" scale="95" orientation="portrait"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76"/>
  <sheetViews>
    <sheetView showGridLines="0" zoomScaleNormal="100" zoomScaleSheetLayoutView="100" workbookViewId="0">
      <selection activeCell="AG6" sqref="AG6"/>
    </sheetView>
  </sheetViews>
  <sheetFormatPr defaultColWidth="1.8984375" defaultRowHeight="10.8"/>
  <cols>
    <col min="1" max="1" width="1.8984375" style="117"/>
    <col min="2" max="2" width="2.19921875" style="117" bestFit="1" customWidth="1"/>
    <col min="3" max="16384" width="1.8984375" style="117"/>
  </cols>
  <sheetData>
    <row r="1" spans="1:50" s="113" customFormat="1" ht="11.25" customHeight="1">
      <c r="A1" s="1166" t="s">
        <v>602</v>
      </c>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row>
    <row r="2" spans="1:50" s="113" customFormat="1" ht="11.25" customHeight="1">
      <c r="A2" s="1166"/>
      <c r="B2" s="1166"/>
      <c r="C2" s="1166"/>
      <c r="D2" s="1166"/>
      <c r="E2" s="1166"/>
      <c r="F2" s="1166"/>
      <c r="G2" s="1166"/>
      <c r="H2" s="1166"/>
      <c r="I2" s="1166"/>
      <c r="J2" s="1166"/>
      <c r="K2" s="1166"/>
      <c r="L2" s="1166"/>
      <c r="M2" s="1166"/>
      <c r="N2" s="1166"/>
      <c r="O2" s="1166"/>
      <c r="P2" s="1166"/>
      <c r="Q2" s="1166"/>
      <c r="R2" s="1166"/>
      <c r="S2" s="1166"/>
      <c r="T2" s="1166"/>
      <c r="U2" s="1166"/>
      <c r="V2" s="1166"/>
      <c r="W2" s="1166"/>
      <c r="X2" s="1166"/>
      <c r="Y2" s="112"/>
      <c r="Z2" s="112"/>
      <c r="AA2" s="112"/>
      <c r="AB2" s="112"/>
      <c r="AC2" s="112"/>
      <c r="AD2" s="112"/>
      <c r="AE2" s="112"/>
      <c r="AF2" s="112"/>
      <c r="AG2" s="112"/>
      <c r="AH2" s="112"/>
      <c r="AI2" s="112"/>
      <c r="AJ2" s="112" t="s">
        <v>470</v>
      </c>
      <c r="AK2" s="1116" t="s">
        <v>471</v>
      </c>
      <c r="AL2" s="1116"/>
      <c r="AM2" s="1116"/>
      <c r="AN2" s="1116"/>
      <c r="AO2" s="1116"/>
      <c r="AP2" s="1116"/>
      <c r="AQ2" s="1116"/>
      <c r="AR2" s="1116"/>
      <c r="AS2" s="1116"/>
      <c r="AT2" s="1116"/>
      <c r="AU2" s="1116"/>
      <c r="AV2" s="1116"/>
      <c r="AW2" s="112" t="s">
        <v>307</v>
      </c>
      <c r="AX2" s="112"/>
    </row>
    <row r="3" spans="1:50" s="113" customFormat="1" ht="11.25" customHeight="1">
      <c r="A3" s="112"/>
      <c r="B3" s="1115" t="s">
        <v>489</v>
      </c>
      <c r="C3" s="1115"/>
      <c r="D3" s="1115"/>
      <c r="E3" s="1115"/>
      <c r="F3" s="1115"/>
      <c r="G3" s="1115"/>
      <c r="H3" s="1115"/>
      <c r="I3" s="1115"/>
      <c r="J3" s="1115"/>
      <c r="K3" s="1115"/>
      <c r="L3" s="1115"/>
      <c r="M3" s="1115"/>
      <c r="N3" s="1115"/>
      <c r="O3" s="1115"/>
      <c r="P3" s="1115"/>
      <c r="Q3" s="1115"/>
      <c r="R3" s="1115"/>
      <c r="S3" s="1115"/>
      <c r="T3" s="1115"/>
      <c r="U3" s="1115"/>
      <c r="V3" s="1115"/>
      <c r="W3" s="112"/>
      <c r="X3" s="112"/>
      <c r="Y3" s="112"/>
      <c r="Z3" s="112"/>
      <c r="AA3" s="112"/>
      <c r="AB3" s="112"/>
      <c r="AC3" s="112"/>
      <c r="AD3" s="112"/>
      <c r="AE3" s="112"/>
      <c r="AF3" s="112"/>
      <c r="AG3" s="112"/>
      <c r="AH3" s="112"/>
      <c r="AI3" s="112"/>
      <c r="AX3" s="112"/>
    </row>
    <row r="4" spans="1:50" s="113" customFormat="1" ht="11.25" customHeight="1">
      <c r="A4" s="112"/>
      <c r="B4" s="1115"/>
      <c r="C4" s="1115"/>
      <c r="D4" s="1115"/>
      <c r="E4" s="1115"/>
      <c r="F4" s="1115"/>
      <c r="G4" s="1115"/>
      <c r="H4" s="1115"/>
      <c r="I4" s="1115"/>
      <c r="J4" s="1115"/>
      <c r="K4" s="1115"/>
      <c r="L4" s="1115"/>
      <c r="M4" s="1115"/>
      <c r="N4" s="1115"/>
      <c r="O4" s="1115"/>
      <c r="P4" s="1115"/>
      <c r="Q4" s="1115"/>
      <c r="R4" s="1115"/>
      <c r="S4" s="1115"/>
      <c r="T4" s="1115"/>
      <c r="U4" s="1115"/>
      <c r="V4" s="1115"/>
      <c r="W4" s="112"/>
      <c r="X4" s="112"/>
      <c r="Y4" s="112"/>
      <c r="Z4" s="112"/>
      <c r="AA4" s="112"/>
      <c r="AB4" s="112"/>
      <c r="AC4" s="112"/>
      <c r="AD4" s="112"/>
      <c r="AE4" s="112"/>
      <c r="AF4" s="112"/>
      <c r="AG4" s="112"/>
      <c r="AH4" s="112"/>
      <c r="AI4" s="114"/>
      <c r="AJ4" s="114"/>
      <c r="AK4" s="114"/>
      <c r="AL4" s="114"/>
      <c r="AM4" s="114"/>
      <c r="AN4" s="114"/>
      <c r="AO4" s="114"/>
      <c r="AP4" s="114"/>
      <c r="AQ4" s="114"/>
      <c r="AR4" s="114"/>
      <c r="AS4" s="114"/>
      <c r="AT4" s="114"/>
      <c r="AU4" s="115"/>
      <c r="AV4" s="115"/>
      <c r="AW4" s="115"/>
      <c r="AX4" s="112"/>
    </row>
    <row r="5" spans="1:50" ht="11.25" customHeight="1">
      <c r="A5" s="114"/>
      <c r="B5" s="1119" t="s">
        <v>490</v>
      </c>
      <c r="C5" s="1120"/>
      <c r="D5" s="1120"/>
      <c r="E5" s="1120"/>
      <c r="F5" s="1120"/>
      <c r="G5" s="1120"/>
      <c r="H5" s="1120"/>
      <c r="I5" s="1120"/>
      <c r="J5" s="1120"/>
      <c r="K5" s="1120"/>
      <c r="L5" s="1120"/>
      <c r="M5" s="1120"/>
      <c r="N5" s="1120"/>
      <c r="O5" s="1120"/>
      <c r="P5" s="1120"/>
      <c r="Q5" s="1120"/>
      <c r="R5" s="1120"/>
      <c r="S5" s="1121"/>
      <c r="T5" s="1100" t="s">
        <v>95</v>
      </c>
      <c r="U5" s="1100"/>
      <c r="V5" s="1100"/>
      <c r="W5" s="1100" t="s">
        <v>96</v>
      </c>
      <c r="X5" s="1098"/>
      <c r="Y5" s="1099"/>
      <c r="AA5" s="121"/>
      <c r="AB5" s="121"/>
      <c r="AC5" s="121"/>
      <c r="AD5" s="121"/>
      <c r="AE5" s="121"/>
      <c r="AF5" s="121"/>
      <c r="AG5" s="121"/>
      <c r="AH5" s="112" t="s">
        <v>520</v>
      </c>
      <c r="AI5" s="121"/>
      <c r="AJ5" s="121"/>
      <c r="AK5" s="121"/>
      <c r="AL5" s="121"/>
      <c r="AM5" s="121"/>
      <c r="AN5" s="114"/>
      <c r="AO5" s="114"/>
      <c r="AP5" s="114"/>
      <c r="AQ5" s="114"/>
      <c r="AR5" s="114"/>
      <c r="AS5" s="114"/>
      <c r="AT5" s="114"/>
      <c r="AU5" s="114"/>
      <c r="AV5" s="114"/>
      <c r="AW5" s="114"/>
      <c r="AX5" s="114"/>
    </row>
    <row r="6" spans="1:50" ht="11.25" customHeight="1">
      <c r="A6" s="114"/>
      <c r="B6" s="1122"/>
      <c r="C6" s="1123"/>
      <c r="D6" s="1123"/>
      <c r="E6" s="1123"/>
      <c r="F6" s="1123"/>
      <c r="G6" s="1123"/>
      <c r="H6" s="1123"/>
      <c r="I6" s="1123"/>
      <c r="J6" s="1123"/>
      <c r="K6" s="1123"/>
      <c r="L6" s="1123"/>
      <c r="M6" s="1123"/>
      <c r="N6" s="1123"/>
      <c r="O6" s="1123"/>
      <c r="P6" s="1123"/>
      <c r="Q6" s="1123"/>
      <c r="R6" s="1123"/>
      <c r="S6" s="1124"/>
      <c r="T6" s="1167"/>
      <c r="U6" s="1168"/>
      <c r="V6" s="1169"/>
      <c r="W6" s="1170"/>
      <c r="X6" s="1171"/>
      <c r="Y6" s="1172"/>
      <c r="Z6" s="121"/>
      <c r="AA6" s="112"/>
      <c r="AB6" s="115"/>
      <c r="AC6" s="121"/>
      <c r="AD6" s="121"/>
      <c r="AE6" s="121"/>
      <c r="AF6" s="121"/>
      <c r="AG6" s="121"/>
      <c r="AH6" s="121"/>
      <c r="AI6" s="121"/>
      <c r="AJ6" s="121"/>
      <c r="AK6" s="121"/>
      <c r="AL6" s="121"/>
      <c r="AM6" s="121"/>
      <c r="AN6" s="114"/>
      <c r="AO6" s="114"/>
      <c r="AP6" s="114"/>
      <c r="AQ6" s="114"/>
      <c r="AR6" s="114"/>
      <c r="AS6" s="114"/>
      <c r="AT6" s="114"/>
      <c r="AU6" s="114"/>
      <c r="AV6" s="114"/>
      <c r="AW6" s="114"/>
      <c r="AX6" s="114"/>
    </row>
    <row r="7" spans="1:50" ht="11.25" customHeight="1">
      <c r="B7" s="1156" t="s">
        <v>491</v>
      </c>
      <c r="C7" s="1156"/>
      <c r="D7" s="1156"/>
      <c r="E7" s="1156"/>
      <c r="F7" s="1156"/>
      <c r="G7" s="1156"/>
      <c r="H7" s="1156"/>
      <c r="I7" s="1156"/>
      <c r="J7" s="1156"/>
      <c r="K7" s="1156"/>
      <c r="L7" s="1156"/>
      <c r="M7" s="1156"/>
      <c r="N7" s="1156"/>
      <c r="O7" s="1156"/>
      <c r="P7" s="1156"/>
      <c r="Q7" s="1156"/>
      <c r="R7" s="1156"/>
      <c r="S7" s="1156"/>
      <c r="T7" s="1101"/>
      <c r="U7" s="1102"/>
      <c r="V7" s="1102"/>
      <c r="W7" s="1154" t="s">
        <v>34</v>
      </c>
      <c r="X7" s="1155"/>
      <c r="Y7" s="258"/>
      <c r="AN7" s="114"/>
      <c r="AO7" s="114"/>
      <c r="AP7" s="114"/>
      <c r="AQ7" s="114"/>
      <c r="AR7" s="114"/>
      <c r="AS7" s="114"/>
      <c r="AT7" s="114"/>
      <c r="AU7" s="114"/>
      <c r="AV7" s="114"/>
      <c r="AW7" s="114"/>
      <c r="AX7" s="114"/>
    </row>
    <row r="8" spans="1:50" ht="11.25" customHeight="1">
      <c r="B8" s="1156"/>
      <c r="C8" s="1156"/>
      <c r="D8" s="1156"/>
      <c r="E8" s="1156"/>
      <c r="F8" s="1156"/>
      <c r="G8" s="1156"/>
      <c r="H8" s="1156"/>
      <c r="I8" s="1156"/>
      <c r="J8" s="1156"/>
      <c r="K8" s="1156"/>
      <c r="L8" s="1156"/>
      <c r="M8" s="1156"/>
      <c r="N8" s="1156"/>
      <c r="O8" s="1156"/>
      <c r="P8" s="1156"/>
      <c r="Q8" s="1156"/>
      <c r="R8" s="1156"/>
      <c r="S8" s="1156"/>
      <c r="T8" s="1104"/>
      <c r="U8" s="1105"/>
      <c r="V8" s="1105"/>
      <c r="W8" s="1151"/>
      <c r="X8" s="1140"/>
      <c r="Y8" s="258"/>
      <c r="AN8" s="114"/>
      <c r="AO8" s="114"/>
      <c r="AP8" s="114"/>
      <c r="AQ8" s="114"/>
      <c r="AR8" s="114"/>
      <c r="AS8" s="114"/>
      <c r="AT8" s="114"/>
      <c r="AU8" s="114"/>
      <c r="AV8" s="114"/>
      <c r="AW8" s="114"/>
      <c r="AX8" s="114"/>
    </row>
    <row r="9" spans="1:50" ht="11.25" customHeight="1">
      <c r="A9" s="115"/>
      <c r="B9" s="115" t="s">
        <v>492</v>
      </c>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115"/>
      <c r="AO9" s="115"/>
      <c r="AP9" s="115"/>
      <c r="AQ9" s="115"/>
      <c r="AR9" s="115"/>
      <c r="AS9" s="114"/>
      <c r="AT9" s="114"/>
      <c r="AU9" s="114"/>
      <c r="AV9" s="114"/>
      <c r="AW9" s="114"/>
      <c r="AX9" s="114"/>
    </row>
    <row r="10" spans="1:50" ht="11.25" customHeight="1">
      <c r="A10" s="114"/>
      <c r="B10" s="1119" t="s">
        <v>493</v>
      </c>
      <c r="C10" s="1120"/>
      <c r="D10" s="1120"/>
      <c r="E10" s="1120"/>
      <c r="F10" s="1120"/>
      <c r="G10" s="1120"/>
      <c r="H10" s="1120"/>
      <c r="I10" s="1120"/>
      <c r="J10" s="1120"/>
      <c r="K10" s="1120"/>
      <c r="L10" s="1120"/>
      <c r="M10" s="1120"/>
      <c r="N10" s="1120"/>
      <c r="O10" s="1120"/>
      <c r="P10" s="1120"/>
      <c r="Q10" s="1120"/>
      <c r="R10" s="1120"/>
      <c r="S10" s="1121"/>
      <c r="T10" s="1142"/>
      <c r="U10" s="1143"/>
      <c r="V10" s="1143"/>
      <c r="W10" s="1146" t="s">
        <v>244</v>
      </c>
      <c r="X10" s="1147"/>
      <c r="Y10" s="1119" t="s">
        <v>494</v>
      </c>
      <c r="Z10" s="1120"/>
      <c r="AA10" s="1120"/>
      <c r="AB10" s="1120"/>
      <c r="AC10" s="1120"/>
      <c r="AD10" s="1120"/>
      <c r="AE10" s="1120"/>
      <c r="AF10" s="1120"/>
      <c r="AG10" s="1120"/>
      <c r="AH10" s="1120"/>
      <c r="AI10" s="1120"/>
      <c r="AJ10" s="1120"/>
      <c r="AK10" s="1120"/>
      <c r="AL10" s="1120"/>
      <c r="AM10" s="1120"/>
      <c r="AN10" s="1120"/>
      <c r="AO10" s="1120"/>
      <c r="AP10" s="1121"/>
      <c r="AQ10" s="1101"/>
      <c r="AR10" s="1102"/>
      <c r="AS10" s="1102"/>
      <c r="AT10" s="1150" t="s">
        <v>244</v>
      </c>
      <c r="AU10" s="1084"/>
      <c r="AV10" s="114"/>
    </row>
    <row r="11" spans="1:50" ht="11.25" customHeight="1">
      <c r="A11" s="114"/>
      <c r="B11" s="1122"/>
      <c r="C11" s="1123"/>
      <c r="D11" s="1123"/>
      <c r="E11" s="1123"/>
      <c r="F11" s="1123"/>
      <c r="G11" s="1123"/>
      <c r="H11" s="1123"/>
      <c r="I11" s="1123"/>
      <c r="J11" s="1123"/>
      <c r="K11" s="1123"/>
      <c r="L11" s="1123"/>
      <c r="M11" s="1123"/>
      <c r="N11" s="1123"/>
      <c r="O11" s="1123"/>
      <c r="P11" s="1123"/>
      <c r="Q11" s="1123"/>
      <c r="R11" s="1123"/>
      <c r="S11" s="1124"/>
      <c r="T11" s="1144"/>
      <c r="U11" s="1145"/>
      <c r="V11" s="1145"/>
      <c r="W11" s="1148"/>
      <c r="X11" s="1149"/>
      <c r="Y11" s="1122"/>
      <c r="Z11" s="1123"/>
      <c r="AA11" s="1123"/>
      <c r="AB11" s="1123"/>
      <c r="AC11" s="1123"/>
      <c r="AD11" s="1123"/>
      <c r="AE11" s="1123"/>
      <c r="AF11" s="1123"/>
      <c r="AG11" s="1123"/>
      <c r="AH11" s="1123"/>
      <c r="AI11" s="1123"/>
      <c r="AJ11" s="1123"/>
      <c r="AK11" s="1123"/>
      <c r="AL11" s="1123"/>
      <c r="AM11" s="1123"/>
      <c r="AN11" s="1123"/>
      <c r="AO11" s="1123"/>
      <c r="AP11" s="1124"/>
      <c r="AQ11" s="1152"/>
      <c r="AR11" s="1153"/>
      <c r="AS11" s="1153"/>
      <c r="AT11" s="1154"/>
      <c r="AU11" s="1155"/>
      <c r="AV11" s="114"/>
    </row>
    <row r="12" spans="1:50" ht="11.25" customHeight="1">
      <c r="A12" s="114"/>
      <c r="B12" s="1119" t="s">
        <v>495</v>
      </c>
      <c r="C12" s="1120"/>
      <c r="D12" s="1120"/>
      <c r="E12" s="1120"/>
      <c r="F12" s="1120"/>
      <c r="G12" s="1120"/>
      <c r="H12" s="1120"/>
      <c r="I12" s="1120"/>
      <c r="J12" s="1120"/>
      <c r="K12" s="1120"/>
      <c r="L12" s="1120"/>
      <c r="M12" s="1120"/>
      <c r="N12" s="1120"/>
      <c r="O12" s="1120"/>
      <c r="P12" s="1120"/>
      <c r="Q12" s="1120"/>
      <c r="R12" s="1120"/>
      <c r="S12" s="1121"/>
      <c r="T12" s="1142"/>
      <c r="U12" s="1143"/>
      <c r="V12" s="1143"/>
      <c r="W12" s="1146" t="s">
        <v>244</v>
      </c>
      <c r="X12" s="1147"/>
      <c r="Y12" s="1119" t="s">
        <v>496</v>
      </c>
      <c r="Z12" s="1120"/>
      <c r="AA12" s="1120"/>
      <c r="AB12" s="1120"/>
      <c r="AC12" s="1120"/>
      <c r="AD12" s="1120"/>
      <c r="AE12" s="1120"/>
      <c r="AF12" s="1120"/>
      <c r="AG12" s="1120"/>
      <c r="AH12" s="1120"/>
      <c r="AI12" s="1120"/>
      <c r="AJ12" s="1120"/>
      <c r="AK12" s="1120"/>
      <c r="AL12" s="1120"/>
      <c r="AM12" s="1120"/>
      <c r="AN12" s="1120"/>
      <c r="AO12" s="1120"/>
      <c r="AP12" s="1121"/>
      <c r="AQ12" s="1101"/>
      <c r="AR12" s="1102"/>
      <c r="AS12" s="1102"/>
      <c r="AT12" s="1150" t="s">
        <v>244</v>
      </c>
      <c r="AU12" s="1084"/>
      <c r="AV12" s="114"/>
    </row>
    <row r="13" spans="1:50" ht="11.25" customHeight="1">
      <c r="A13" s="114"/>
      <c r="B13" s="1122"/>
      <c r="C13" s="1123"/>
      <c r="D13" s="1123"/>
      <c r="E13" s="1123"/>
      <c r="F13" s="1123"/>
      <c r="G13" s="1123"/>
      <c r="H13" s="1123"/>
      <c r="I13" s="1123"/>
      <c r="J13" s="1123"/>
      <c r="K13" s="1123"/>
      <c r="L13" s="1123"/>
      <c r="M13" s="1123"/>
      <c r="N13" s="1123"/>
      <c r="O13" s="1123"/>
      <c r="P13" s="1123"/>
      <c r="Q13" s="1123"/>
      <c r="R13" s="1123"/>
      <c r="S13" s="1124"/>
      <c r="T13" s="1144"/>
      <c r="U13" s="1145"/>
      <c r="V13" s="1145"/>
      <c r="W13" s="1148"/>
      <c r="X13" s="1149"/>
      <c r="Y13" s="1122"/>
      <c r="Z13" s="1123"/>
      <c r="AA13" s="1123"/>
      <c r="AB13" s="1123"/>
      <c r="AC13" s="1123"/>
      <c r="AD13" s="1123"/>
      <c r="AE13" s="1123"/>
      <c r="AF13" s="1123"/>
      <c r="AG13" s="1123"/>
      <c r="AH13" s="1123"/>
      <c r="AI13" s="1123"/>
      <c r="AJ13" s="1123"/>
      <c r="AK13" s="1123"/>
      <c r="AL13" s="1123"/>
      <c r="AM13" s="1123"/>
      <c r="AN13" s="1123"/>
      <c r="AO13" s="1123"/>
      <c r="AP13" s="1124"/>
      <c r="AQ13" s="1152"/>
      <c r="AR13" s="1153"/>
      <c r="AS13" s="1153"/>
      <c r="AT13" s="1154"/>
      <c r="AU13" s="1155"/>
      <c r="AV13" s="114"/>
    </row>
    <row r="14" spans="1:50" ht="11.25" customHeight="1">
      <c r="A14" s="114"/>
      <c r="B14" s="1119" t="s">
        <v>497</v>
      </c>
      <c r="C14" s="1120"/>
      <c r="D14" s="1120"/>
      <c r="E14" s="1120"/>
      <c r="F14" s="1120"/>
      <c r="G14" s="1120"/>
      <c r="H14" s="1120"/>
      <c r="I14" s="1120"/>
      <c r="J14" s="1120"/>
      <c r="K14" s="1120"/>
      <c r="L14" s="1120"/>
      <c r="M14" s="1120"/>
      <c r="N14" s="1120"/>
      <c r="O14" s="1120"/>
      <c r="P14" s="1120"/>
      <c r="Q14" s="1120"/>
      <c r="R14" s="1120"/>
      <c r="S14" s="1121"/>
      <c r="T14" s="1142"/>
      <c r="U14" s="1143"/>
      <c r="V14" s="1143"/>
      <c r="W14" s="1146" t="s">
        <v>244</v>
      </c>
      <c r="X14" s="1147"/>
      <c r="Y14" s="1119" t="s">
        <v>498</v>
      </c>
      <c r="Z14" s="1120"/>
      <c r="AA14" s="1120"/>
      <c r="AB14" s="1120"/>
      <c r="AC14" s="1120"/>
      <c r="AD14" s="1120"/>
      <c r="AE14" s="1120"/>
      <c r="AF14" s="1120"/>
      <c r="AG14" s="1120"/>
      <c r="AH14" s="1120"/>
      <c r="AI14" s="1120"/>
      <c r="AJ14" s="1120"/>
      <c r="AK14" s="1120"/>
      <c r="AL14" s="1120"/>
      <c r="AM14" s="1120"/>
      <c r="AN14" s="1120"/>
      <c r="AO14" s="1120"/>
      <c r="AP14" s="1121"/>
      <c r="AQ14" s="1101"/>
      <c r="AR14" s="1102"/>
      <c r="AS14" s="1102"/>
      <c r="AT14" s="1150" t="s">
        <v>244</v>
      </c>
      <c r="AU14" s="1084"/>
      <c r="AV14" s="114"/>
    </row>
    <row r="15" spans="1:50" ht="11.25" customHeight="1">
      <c r="A15" s="114"/>
      <c r="B15" s="1122"/>
      <c r="C15" s="1123"/>
      <c r="D15" s="1123"/>
      <c r="E15" s="1123"/>
      <c r="F15" s="1123"/>
      <c r="G15" s="1123"/>
      <c r="H15" s="1123"/>
      <c r="I15" s="1123"/>
      <c r="J15" s="1123"/>
      <c r="K15" s="1123"/>
      <c r="L15" s="1123"/>
      <c r="M15" s="1123"/>
      <c r="N15" s="1123"/>
      <c r="O15" s="1123"/>
      <c r="P15" s="1123"/>
      <c r="Q15" s="1123"/>
      <c r="R15" s="1123"/>
      <c r="S15" s="1124"/>
      <c r="T15" s="1144"/>
      <c r="U15" s="1145"/>
      <c r="V15" s="1145"/>
      <c r="W15" s="1148"/>
      <c r="X15" s="1149"/>
      <c r="Y15" s="1122"/>
      <c r="Z15" s="1123"/>
      <c r="AA15" s="1123"/>
      <c r="AB15" s="1123"/>
      <c r="AC15" s="1123"/>
      <c r="AD15" s="1123"/>
      <c r="AE15" s="1123"/>
      <c r="AF15" s="1123"/>
      <c r="AG15" s="1123"/>
      <c r="AH15" s="1123"/>
      <c r="AI15" s="1123"/>
      <c r="AJ15" s="1123"/>
      <c r="AK15" s="1123"/>
      <c r="AL15" s="1123"/>
      <c r="AM15" s="1123"/>
      <c r="AN15" s="1123"/>
      <c r="AO15" s="1123"/>
      <c r="AP15" s="1124"/>
      <c r="AQ15" s="1152"/>
      <c r="AR15" s="1153"/>
      <c r="AS15" s="1153"/>
      <c r="AT15" s="1154"/>
      <c r="AU15" s="1155"/>
      <c r="AV15" s="114"/>
    </row>
    <row r="16" spans="1:50" ht="11.25" customHeight="1">
      <c r="A16" s="114"/>
      <c r="B16" s="1119" t="s">
        <v>499</v>
      </c>
      <c r="C16" s="1120"/>
      <c r="D16" s="1120"/>
      <c r="E16" s="1120"/>
      <c r="F16" s="1120"/>
      <c r="G16" s="1120"/>
      <c r="H16" s="1120"/>
      <c r="I16" s="1120"/>
      <c r="J16" s="1120"/>
      <c r="K16" s="1120"/>
      <c r="L16" s="1120"/>
      <c r="M16" s="1120"/>
      <c r="N16" s="1120"/>
      <c r="O16" s="1120"/>
      <c r="P16" s="1120"/>
      <c r="Q16" s="1120"/>
      <c r="R16" s="1120"/>
      <c r="S16" s="1121"/>
      <c r="T16" s="1142"/>
      <c r="U16" s="1143"/>
      <c r="V16" s="1143"/>
      <c r="W16" s="1146" t="s">
        <v>244</v>
      </c>
      <c r="X16" s="1147"/>
      <c r="Y16" s="1119" t="s">
        <v>500</v>
      </c>
      <c r="Z16" s="1120"/>
      <c r="AA16" s="1120"/>
      <c r="AB16" s="1120"/>
      <c r="AC16" s="1120"/>
      <c r="AD16" s="1120"/>
      <c r="AE16" s="1120"/>
      <c r="AF16" s="1120"/>
      <c r="AG16" s="1120"/>
      <c r="AH16" s="1120"/>
      <c r="AI16" s="1120"/>
      <c r="AJ16" s="1120"/>
      <c r="AK16" s="1120"/>
      <c r="AL16" s="1120"/>
      <c r="AM16" s="1120"/>
      <c r="AN16" s="1120"/>
      <c r="AO16" s="1120"/>
      <c r="AP16" s="1121"/>
      <c r="AQ16" s="1101"/>
      <c r="AR16" s="1102"/>
      <c r="AS16" s="1102"/>
      <c r="AT16" s="1150" t="s">
        <v>244</v>
      </c>
      <c r="AU16" s="1084"/>
      <c r="AV16" s="114"/>
    </row>
    <row r="17" spans="1:50" ht="11.25" customHeight="1">
      <c r="A17" s="114"/>
      <c r="B17" s="1122"/>
      <c r="C17" s="1123"/>
      <c r="D17" s="1123"/>
      <c r="E17" s="1123"/>
      <c r="F17" s="1123"/>
      <c r="G17" s="1123"/>
      <c r="H17" s="1123"/>
      <c r="I17" s="1123"/>
      <c r="J17" s="1123"/>
      <c r="K17" s="1123"/>
      <c r="L17" s="1123"/>
      <c r="M17" s="1123"/>
      <c r="N17" s="1123"/>
      <c r="O17" s="1123"/>
      <c r="P17" s="1123"/>
      <c r="Q17" s="1123"/>
      <c r="R17" s="1123"/>
      <c r="S17" s="1124"/>
      <c r="T17" s="1144"/>
      <c r="U17" s="1145"/>
      <c r="V17" s="1145"/>
      <c r="W17" s="1148"/>
      <c r="X17" s="1149"/>
      <c r="Y17" s="1122"/>
      <c r="Z17" s="1123"/>
      <c r="AA17" s="1123"/>
      <c r="AB17" s="1123"/>
      <c r="AC17" s="1123"/>
      <c r="AD17" s="1123"/>
      <c r="AE17" s="1123"/>
      <c r="AF17" s="1123"/>
      <c r="AG17" s="1123"/>
      <c r="AH17" s="1123"/>
      <c r="AI17" s="1123"/>
      <c r="AJ17" s="1123"/>
      <c r="AK17" s="1123"/>
      <c r="AL17" s="1123"/>
      <c r="AM17" s="1123"/>
      <c r="AN17" s="1123"/>
      <c r="AO17" s="1123"/>
      <c r="AP17" s="1124"/>
      <c r="AQ17" s="1104"/>
      <c r="AR17" s="1105"/>
      <c r="AS17" s="1105"/>
      <c r="AT17" s="1151"/>
      <c r="AU17" s="1140"/>
      <c r="AV17" s="114"/>
    </row>
    <row r="18" spans="1:50" ht="11.25" customHeight="1">
      <c r="A18" s="114"/>
      <c r="B18" s="1119" t="s">
        <v>501</v>
      </c>
      <c r="C18" s="1120"/>
      <c r="D18" s="1120"/>
      <c r="E18" s="1120"/>
      <c r="F18" s="1120"/>
      <c r="G18" s="1120"/>
      <c r="H18" s="1120"/>
      <c r="I18" s="1120"/>
      <c r="J18" s="1120"/>
      <c r="K18" s="1120"/>
      <c r="L18" s="1120"/>
      <c r="M18" s="1120"/>
      <c r="N18" s="1120"/>
      <c r="O18" s="1120"/>
      <c r="P18" s="1120"/>
      <c r="Q18" s="1120"/>
      <c r="R18" s="1120"/>
      <c r="S18" s="1121"/>
      <c r="T18" s="1129"/>
      <c r="U18" s="1129"/>
      <c r="V18" s="1130"/>
      <c r="W18" s="1131" t="s">
        <v>244</v>
      </c>
      <c r="X18" s="1132"/>
      <c r="Y18" s="1119" t="s">
        <v>502</v>
      </c>
      <c r="Z18" s="1120"/>
      <c r="AA18" s="1120"/>
      <c r="AB18" s="1120"/>
      <c r="AC18" s="1120"/>
      <c r="AD18" s="1120"/>
      <c r="AE18" s="1120"/>
      <c r="AF18" s="1120"/>
      <c r="AG18" s="1120"/>
      <c r="AH18" s="1120"/>
      <c r="AI18" s="1120"/>
      <c r="AJ18" s="1120"/>
      <c r="AK18" s="1120"/>
      <c r="AL18" s="1120"/>
      <c r="AM18" s="1120"/>
      <c r="AN18" s="1120"/>
      <c r="AO18" s="1120"/>
      <c r="AP18" s="1121"/>
      <c r="AQ18" s="1139"/>
      <c r="AR18" s="1139"/>
      <c r="AS18" s="1104"/>
      <c r="AT18" s="1140" t="s">
        <v>244</v>
      </c>
      <c r="AU18" s="1141"/>
      <c r="AV18" s="114"/>
    </row>
    <row r="19" spans="1:50" ht="24.75" customHeight="1">
      <c r="A19" s="114"/>
      <c r="B19" s="1122"/>
      <c r="C19" s="1123"/>
      <c r="D19" s="1123"/>
      <c r="E19" s="1123"/>
      <c r="F19" s="1123"/>
      <c r="G19" s="1123"/>
      <c r="H19" s="1123"/>
      <c r="I19" s="1123"/>
      <c r="J19" s="1123"/>
      <c r="K19" s="1123"/>
      <c r="L19" s="1123"/>
      <c r="M19" s="1123"/>
      <c r="N19" s="1123"/>
      <c r="O19" s="1123"/>
      <c r="P19" s="1123"/>
      <c r="Q19" s="1123"/>
      <c r="R19" s="1123"/>
      <c r="S19" s="1124"/>
      <c r="T19" s="1129"/>
      <c r="U19" s="1129"/>
      <c r="V19" s="1130"/>
      <c r="W19" s="1131"/>
      <c r="X19" s="1132"/>
      <c r="Y19" s="1122"/>
      <c r="Z19" s="1123"/>
      <c r="AA19" s="1123"/>
      <c r="AB19" s="1123"/>
      <c r="AC19" s="1123"/>
      <c r="AD19" s="1123"/>
      <c r="AE19" s="1123"/>
      <c r="AF19" s="1123"/>
      <c r="AG19" s="1123"/>
      <c r="AH19" s="1123"/>
      <c r="AI19" s="1123"/>
      <c r="AJ19" s="1123"/>
      <c r="AK19" s="1123"/>
      <c r="AL19" s="1123"/>
      <c r="AM19" s="1123"/>
      <c r="AN19" s="1123"/>
      <c r="AO19" s="1123"/>
      <c r="AP19" s="1124"/>
      <c r="AQ19" s="1112"/>
      <c r="AR19" s="1112"/>
      <c r="AS19" s="1113"/>
      <c r="AT19" s="1082"/>
      <c r="AU19" s="1083"/>
      <c r="AV19" s="114"/>
    </row>
    <row r="20" spans="1:50" ht="11.25" customHeight="1">
      <c r="A20" s="114"/>
      <c r="B20" s="1119" t="s">
        <v>503</v>
      </c>
      <c r="C20" s="1120"/>
      <c r="D20" s="1120"/>
      <c r="E20" s="1120"/>
      <c r="F20" s="1120"/>
      <c r="G20" s="1120"/>
      <c r="H20" s="1120"/>
      <c r="I20" s="1120"/>
      <c r="J20" s="1120"/>
      <c r="K20" s="1120"/>
      <c r="L20" s="1120"/>
      <c r="M20" s="1120"/>
      <c r="N20" s="1120"/>
      <c r="O20" s="1120"/>
      <c r="P20" s="1120"/>
      <c r="Q20" s="1120"/>
      <c r="R20" s="1120"/>
      <c r="S20" s="1121"/>
      <c r="T20" s="1129"/>
      <c r="U20" s="1129"/>
      <c r="V20" s="1130"/>
      <c r="W20" s="1131" t="s">
        <v>244</v>
      </c>
      <c r="X20" s="1132"/>
      <c r="Y20" s="1133"/>
      <c r="Z20" s="1134"/>
      <c r="AA20" s="1134"/>
      <c r="AB20" s="1134"/>
      <c r="AC20" s="1134"/>
      <c r="AD20" s="1134"/>
      <c r="AE20" s="1134"/>
      <c r="AF20" s="1134"/>
      <c r="AG20" s="1134"/>
      <c r="AH20" s="1134"/>
      <c r="AI20" s="1134"/>
      <c r="AJ20" s="1134"/>
      <c r="AK20" s="1134"/>
      <c r="AL20" s="1134"/>
      <c r="AM20" s="1134"/>
      <c r="AN20" s="1134"/>
      <c r="AO20" s="1134"/>
      <c r="AP20" s="1134"/>
      <c r="AQ20" s="1137"/>
      <c r="AR20" s="1137"/>
      <c r="AS20" s="1137"/>
      <c r="AT20" s="1137"/>
      <c r="AU20" s="1137"/>
      <c r="AV20" s="114"/>
    </row>
    <row r="21" spans="1:50" ht="11.25" customHeight="1">
      <c r="A21" s="114"/>
      <c r="B21" s="1122"/>
      <c r="C21" s="1123"/>
      <c r="D21" s="1123"/>
      <c r="E21" s="1123"/>
      <c r="F21" s="1123"/>
      <c r="G21" s="1123"/>
      <c r="H21" s="1123"/>
      <c r="I21" s="1123"/>
      <c r="J21" s="1123"/>
      <c r="K21" s="1123"/>
      <c r="L21" s="1123"/>
      <c r="M21" s="1123"/>
      <c r="N21" s="1123"/>
      <c r="O21" s="1123"/>
      <c r="P21" s="1123"/>
      <c r="Q21" s="1123"/>
      <c r="R21" s="1123"/>
      <c r="S21" s="1124"/>
      <c r="T21" s="1129"/>
      <c r="U21" s="1129"/>
      <c r="V21" s="1130"/>
      <c r="W21" s="1131"/>
      <c r="X21" s="1132"/>
      <c r="Y21" s="1135"/>
      <c r="Z21" s="1136"/>
      <c r="AA21" s="1136"/>
      <c r="AB21" s="1136"/>
      <c r="AC21" s="1136"/>
      <c r="AD21" s="1136"/>
      <c r="AE21" s="1136"/>
      <c r="AF21" s="1136"/>
      <c r="AG21" s="1136"/>
      <c r="AH21" s="1136"/>
      <c r="AI21" s="1136"/>
      <c r="AJ21" s="1136"/>
      <c r="AK21" s="1136"/>
      <c r="AL21" s="1136"/>
      <c r="AM21" s="1136"/>
      <c r="AN21" s="1136"/>
      <c r="AO21" s="1136"/>
      <c r="AP21" s="1136"/>
      <c r="AQ21" s="1138"/>
      <c r="AR21" s="1138"/>
      <c r="AS21" s="1138"/>
      <c r="AT21" s="1138"/>
      <c r="AU21" s="1138"/>
      <c r="AV21" s="114"/>
    </row>
    <row r="22" spans="1:50" ht="11.2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row>
    <row r="23" spans="1:50" s="113" customFormat="1" ht="11.25" customHeight="1">
      <c r="A23" s="112"/>
      <c r="B23" s="1115" t="s">
        <v>504</v>
      </c>
      <c r="C23" s="1115"/>
      <c r="D23" s="1115"/>
      <c r="E23" s="1115"/>
      <c r="F23" s="1115"/>
      <c r="G23" s="1115"/>
      <c r="H23" s="1115"/>
      <c r="I23" s="1115"/>
      <c r="J23" s="1115"/>
      <c r="K23" s="1115"/>
      <c r="L23" s="1115"/>
      <c r="M23" s="1115"/>
      <c r="N23" s="1115"/>
      <c r="O23" s="1115"/>
      <c r="P23" s="1115"/>
      <c r="Q23" s="1115"/>
      <c r="R23" s="1115"/>
      <c r="S23" s="1115"/>
      <c r="T23" s="1115"/>
      <c r="U23" s="1115"/>
      <c r="V23" s="1115"/>
      <c r="W23" s="112"/>
      <c r="X23" s="112"/>
      <c r="Y23" s="112"/>
      <c r="Z23" s="112"/>
      <c r="AA23" s="112"/>
      <c r="AB23" s="112"/>
      <c r="AC23" s="112"/>
      <c r="AD23" s="112"/>
      <c r="AE23" s="112"/>
      <c r="AF23" s="112"/>
      <c r="AG23" s="112"/>
      <c r="AH23" s="112"/>
      <c r="AI23" s="112"/>
      <c r="AJ23" s="112"/>
      <c r="AK23" s="112"/>
      <c r="AL23" s="1116"/>
      <c r="AM23" s="1116"/>
      <c r="AN23" s="1116"/>
      <c r="AO23" s="1116"/>
      <c r="AP23" s="1116"/>
      <c r="AQ23" s="1116"/>
      <c r="AR23" s="1116"/>
      <c r="AS23" s="1116"/>
      <c r="AT23" s="1116"/>
      <c r="AU23" s="1116"/>
      <c r="AV23" s="1116"/>
      <c r="AW23" s="1116"/>
      <c r="AX23" s="112"/>
    </row>
    <row r="24" spans="1:50" s="113" customFormat="1" ht="11.25" customHeight="1">
      <c r="A24" s="112"/>
      <c r="B24" s="1115"/>
      <c r="C24" s="1115"/>
      <c r="D24" s="1115"/>
      <c r="E24" s="1115"/>
      <c r="F24" s="1115"/>
      <c r="G24" s="1115"/>
      <c r="H24" s="1115"/>
      <c r="I24" s="1115"/>
      <c r="J24" s="1115"/>
      <c r="K24" s="1115"/>
      <c r="L24" s="1115"/>
      <c r="M24" s="1115"/>
      <c r="N24" s="1115"/>
      <c r="O24" s="1115"/>
      <c r="P24" s="1115"/>
      <c r="Q24" s="1115"/>
      <c r="R24" s="1115"/>
      <c r="S24" s="1115"/>
      <c r="T24" s="1115"/>
      <c r="U24" s="1115"/>
      <c r="V24" s="1115"/>
      <c r="W24" s="112"/>
      <c r="X24" s="112"/>
      <c r="Y24" s="112"/>
      <c r="Z24" s="112"/>
      <c r="AA24" s="112"/>
      <c r="AB24" s="112"/>
      <c r="AC24" s="112"/>
      <c r="AD24" s="112"/>
      <c r="AE24" s="112"/>
      <c r="AF24" s="112"/>
      <c r="AG24" s="112"/>
      <c r="AH24" s="112"/>
      <c r="AI24" s="112"/>
      <c r="AJ24" s="115"/>
      <c r="AK24" s="114"/>
      <c r="AL24" s="114"/>
      <c r="AM24" s="114"/>
      <c r="AN24" s="114"/>
      <c r="AO24" s="114"/>
      <c r="AP24" s="114"/>
      <c r="AQ24" s="114"/>
      <c r="AR24" s="114"/>
      <c r="AS24" s="114"/>
      <c r="AT24" s="114"/>
      <c r="AU24" s="115"/>
      <c r="AV24" s="115"/>
      <c r="AW24" s="115"/>
      <c r="AX24" s="112"/>
    </row>
    <row r="25" spans="1:50" s="113" customFormat="1" ht="11.25" customHeight="1">
      <c r="A25" s="112"/>
      <c r="B25" s="1096" t="s">
        <v>519</v>
      </c>
      <c r="C25" s="1096"/>
      <c r="D25" s="1096"/>
      <c r="E25" s="1096"/>
      <c r="F25" s="1096"/>
      <c r="G25" s="1096"/>
      <c r="H25" s="1096"/>
      <c r="I25" s="1096"/>
      <c r="J25" s="1096"/>
      <c r="K25" s="1096"/>
      <c r="L25" s="1096"/>
      <c r="M25" s="1096"/>
      <c r="N25" s="1096"/>
      <c r="O25" s="1096"/>
      <c r="P25" s="1096"/>
      <c r="Q25" s="1096"/>
      <c r="R25" s="1096"/>
      <c r="S25" s="1096"/>
      <c r="T25" s="1096"/>
      <c r="U25" s="1096"/>
      <c r="V25" s="1096"/>
      <c r="W25" s="1096"/>
      <c r="X25" s="1096"/>
      <c r="Y25" s="1096"/>
      <c r="Z25" s="1096"/>
      <c r="AA25" s="1096"/>
      <c r="AB25" s="1096"/>
      <c r="AC25" s="1096"/>
      <c r="AD25" s="1096"/>
      <c r="AE25" s="1096"/>
      <c r="AF25" s="1097" t="s">
        <v>95</v>
      </c>
      <c r="AG25" s="1098"/>
      <c r="AH25" s="1099"/>
      <c r="AI25" s="1100" t="s">
        <v>96</v>
      </c>
      <c r="AJ25" s="1100"/>
      <c r="AK25" s="1100"/>
      <c r="AL25" s="112" t="s">
        <v>337</v>
      </c>
      <c r="AM25" s="114"/>
      <c r="AN25" s="114"/>
      <c r="AO25" s="114"/>
      <c r="AP25" s="114"/>
      <c r="AQ25" s="114"/>
      <c r="AR25" s="114"/>
      <c r="AS25" s="114"/>
      <c r="AT25" s="114"/>
      <c r="AU25" s="115"/>
      <c r="AV25" s="115"/>
      <c r="AW25" s="115"/>
      <c r="AX25" s="112"/>
    </row>
    <row r="26" spans="1:50" ht="11.25" customHeight="1">
      <c r="A26" s="115"/>
      <c r="B26" s="1119" t="s">
        <v>506</v>
      </c>
      <c r="C26" s="1120"/>
      <c r="D26" s="1120"/>
      <c r="E26" s="1120"/>
      <c r="F26" s="1120"/>
      <c r="G26" s="1120"/>
      <c r="H26" s="1120"/>
      <c r="I26" s="1120"/>
      <c r="J26" s="1120"/>
      <c r="K26" s="1120"/>
      <c r="L26" s="1120"/>
      <c r="M26" s="1120"/>
      <c r="N26" s="1120"/>
      <c r="O26" s="1120"/>
      <c r="P26" s="1120"/>
      <c r="Q26" s="1120"/>
      <c r="R26" s="1120"/>
      <c r="S26" s="1120"/>
      <c r="T26" s="1120"/>
      <c r="U26" s="1120"/>
      <c r="V26" s="1120"/>
      <c r="W26" s="1120"/>
      <c r="X26" s="1120"/>
      <c r="Y26" s="1120"/>
      <c r="Z26" s="1120"/>
      <c r="AA26" s="1120"/>
      <c r="AB26" s="1120"/>
      <c r="AC26" s="1120"/>
      <c r="AD26" s="1120"/>
      <c r="AE26" s="1121"/>
      <c r="AF26" s="1101"/>
      <c r="AG26" s="1102"/>
      <c r="AH26" s="1103"/>
      <c r="AI26" s="1101"/>
      <c r="AJ26" s="1102"/>
      <c r="AK26" s="1103"/>
      <c r="AL26" s="306"/>
      <c r="AX26" s="115"/>
    </row>
    <row r="27" spans="1:50" ht="11.25" customHeight="1">
      <c r="A27" s="115"/>
      <c r="B27" s="1122"/>
      <c r="C27" s="1123"/>
      <c r="D27" s="1123"/>
      <c r="E27" s="1123"/>
      <c r="F27" s="1123"/>
      <c r="G27" s="1123"/>
      <c r="H27" s="1123"/>
      <c r="I27" s="1123"/>
      <c r="J27" s="1123"/>
      <c r="K27" s="1123"/>
      <c r="L27" s="1123"/>
      <c r="M27" s="1123"/>
      <c r="N27" s="1123"/>
      <c r="O27" s="1123"/>
      <c r="P27" s="1123"/>
      <c r="Q27" s="1123"/>
      <c r="R27" s="1123"/>
      <c r="S27" s="1123"/>
      <c r="T27" s="1123"/>
      <c r="U27" s="1123"/>
      <c r="V27" s="1123"/>
      <c r="W27" s="1123"/>
      <c r="X27" s="1123"/>
      <c r="Y27" s="1123"/>
      <c r="Z27" s="1123"/>
      <c r="AA27" s="1123"/>
      <c r="AB27" s="1123"/>
      <c r="AC27" s="1123"/>
      <c r="AD27" s="1123"/>
      <c r="AE27" s="1124"/>
      <c r="AF27" s="1104"/>
      <c r="AG27" s="1105"/>
      <c r="AH27" s="1106"/>
      <c r="AI27" s="1104"/>
      <c r="AJ27" s="1105"/>
      <c r="AK27" s="1106"/>
      <c r="AL27" s="306"/>
      <c r="AX27" s="115"/>
    </row>
    <row r="28" spans="1:50" ht="11.25" customHeight="1">
      <c r="A28" s="115"/>
      <c r="B28" s="1119" t="s">
        <v>245</v>
      </c>
      <c r="C28" s="1120"/>
      <c r="D28" s="1120"/>
      <c r="E28" s="1120"/>
      <c r="F28" s="1120"/>
      <c r="G28" s="1120"/>
      <c r="H28" s="1120"/>
      <c r="I28" s="1120"/>
      <c r="J28" s="1120"/>
      <c r="K28" s="1120"/>
      <c r="L28" s="1120"/>
      <c r="M28" s="1120"/>
      <c r="N28" s="1120"/>
      <c r="O28" s="1120"/>
      <c r="P28" s="1120"/>
      <c r="Q28" s="1120"/>
      <c r="R28" s="1120"/>
      <c r="S28" s="1120"/>
      <c r="T28" s="1120"/>
      <c r="U28" s="1120"/>
      <c r="V28" s="1120"/>
      <c r="W28" s="1120"/>
      <c r="X28" s="1120"/>
      <c r="Y28" s="1120"/>
      <c r="Z28" s="1120"/>
      <c r="AA28" s="1120"/>
      <c r="AB28" s="1120"/>
      <c r="AC28" s="1120"/>
      <c r="AD28" s="1120"/>
      <c r="AE28" s="1121"/>
      <c r="AF28" s="1101"/>
      <c r="AG28" s="1102"/>
      <c r="AH28" s="1103"/>
      <c r="AI28" s="1101"/>
      <c r="AJ28" s="1102"/>
      <c r="AK28" s="1103"/>
      <c r="AL28" s="1125"/>
      <c r="AM28" s="1126"/>
      <c r="AN28" s="1126"/>
      <c r="AO28" s="1126"/>
      <c r="AP28" s="1126"/>
      <c r="AQ28" s="1126"/>
      <c r="AR28" s="1126"/>
      <c r="AS28" s="1126"/>
      <c r="AT28" s="1126"/>
      <c r="AU28" s="1126"/>
      <c r="AV28" s="1126"/>
      <c r="AW28" s="1126"/>
      <c r="AX28" s="115"/>
    </row>
    <row r="29" spans="1:50" ht="11.25" customHeight="1">
      <c r="A29" s="115"/>
      <c r="B29" s="1122"/>
      <c r="C29" s="1123"/>
      <c r="D29" s="1123"/>
      <c r="E29" s="1123"/>
      <c r="F29" s="1123"/>
      <c r="G29" s="1123"/>
      <c r="H29" s="1123"/>
      <c r="I29" s="1123"/>
      <c r="J29" s="1123"/>
      <c r="K29" s="1123"/>
      <c r="L29" s="1123"/>
      <c r="M29" s="1123"/>
      <c r="N29" s="1123"/>
      <c r="O29" s="1123"/>
      <c r="P29" s="1123"/>
      <c r="Q29" s="1123"/>
      <c r="R29" s="1123"/>
      <c r="S29" s="1123"/>
      <c r="T29" s="1123"/>
      <c r="U29" s="1123"/>
      <c r="V29" s="1123"/>
      <c r="W29" s="1123"/>
      <c r="X29" s="1123"/>
      <c r="Y29" s="1123"/>
      <c r="Z29" s="1123"/>
      <c r="AA29" s="1123"/>
      <c r="AB29" s="1123"/>
      <c r="AC29" s="1123"/>
      <c r="AD29" s="1123"/>
      <c r="AE29" s="1124"/>
      <c r="AF29" s="1104"/>
      <c r="AG29" s="1105"/>
      <c r="AH29" s="1106"/>
      <c r="AI29" s="1104"/>
      <c r="AJ29" s="1105"/>
      <c r="AK29" s="1106"/>
      <c r="AL29" s="1125"/>
      <c r="AM29" s="1126"/>
      <c r="AN29" s="1126"/>
      <c r="AO29" s="1126"/>
      <c r="AP29" s="1126"/>
      <c r="AQ29" s="1126"/>
      <c r="AR29" s="1126"/>
      <c r="AS29" s="1126"/>
      <c r="AT29" s="1126"/>
      <c r="AU29" s="1126"/>
      <c r="AV29" s="1126"/>
      <c r="AW29" s="1126"/>
      <c r="AX29" s="115"/>
    </row>
    <row r="30" spans="1:50" ht="11.25" customHeight="1">
      <c r="A30" s="115"/>
      <c r="B30" s="1119" t="s">
        <v>246</v>
      </c>
      <c r="C30" s="1120"/>
      <c r="D30" s="1120"/>
      <c r="E30" s="1120"/>
      <c r="F30" s="1120"/>
      <c r="G30" s="1120"/>
      <c r="H30" s="1120"/>
      <c r="I30" s="1120"/>
      <c r="J30" s="1120"/>
      <c r="K30" s="1120"/>
      <c r="L30" s="1120"/>
      <c r="M30" s="1120"/>
      <c r="N30" s="1120"/>
      <c r="O30" s="1120"/>
      <c r="P30" s="1120"/>
      <c r="Q30" s="1120"/>
      <c r="R30" s="1120"/>
      <c r="S30" s="1120"/>
      <c r="T30" s="1120"/>
      <c r="U30" s="1120"/>
      <c r="V30" s="1120"/>
      <c r="W30" s="1120"/>
      <c r="X30" s="1120"/>
      <c r="Y30" s="1120"/>
      <c r="Z30" s="1120"/>
      <c r="AA30" s="1120"/>
      <c r="AB30" s="1120"/>
      <c r="AC30" s="1120"/>
      <c r="AD30" s="1120"/>
      <c r="AE30" s="1121"/>
      <c r="AF30" s="1101"/>
      <c r="AG30" s="1102"/>
      <c r="AH30" s="1103"/>
      <c r="AI30" s="1101"/>
      <c r="AJ30" s="1102"/>
      <c r="AK30" s="1103"/>
      <c r="AL30" s="1125"/>
      <c r="AM30" s="1126"/>
      <c r="AN30" s="1126"/>
      <c r="AO30" s="1126"/>
      <c r="AP30" s="1126"/>
      <c r="AQ30" s="1126"/>
      <c r="AR30" s="1126"/>
      <c r="AS30" s="1126"/>
      <c r="AT30" s="1126"/>
      <c r="AU30" s="1126"/>
      <c r="AV30" s="1126"/>
      <c r="AW30" s="1126"/>
      <c r="AX30" s="115"/>
    </row>
    <row r="31" spans="1:50" ht="11.25" customHeight="1">
      <c r="A31" s="115"/>
      <c r="B31" s="1122"/>
      <c r="C31" s="1123"/>
      <c r="D31" s="1123"/>
      <c r="E31" s="1123"/>
      <c r="F31" s="1123"/>
      <c r="G31" s="1123"/>
      <c r="H31" s="1123"/>
      <c r="I31" s="1123"/>
      <c r="J31" s="1123"/>
      <c r="K31" s="1123"/>
      <c r="L31" s="1123"/>
      <c r="M31" s="1123"/>
      <c r="N31" s="1123"/>
      <c r="O31" s="1123"/>
      <c r="P31" s="1123"/>
      <c r="Q31" s="1123"/>
      <c r="R31" s="1123"/>
      <c r="S31" s="1123"/>
      <c r="T31" s="1123"/>
      <c r="U31" s="1123"/>
      <c r="V31" s="1123"/>
      <c r="W31" s="1123"/>
      <c r="X31" s="1123"/>
      <c r="Y31" s="1123"/>
      <c r="Z31" s="1123"/>
      <c r="AA31" s="1123"/>
      <c r="AB31" s="1123"/>
      <c r="AC31" s="1123"/>
      <c r="AD31" s="1123"/>
      <c r="AE31" s="1124"/>
      <c r="AF31" s="1104"/>
      <c r="AG31" s="1105"/>
      <c r="AH31" s="1106"/>
      <c r="AI31" s="1104"/>
      <c r="AJ31" s="1105"/>
      <c r="AK31" s="1106"/>
      <c r="AL31" s="1125"/>
      <c r="AM31" s="1126"/>
      <c r="AN31" s="1126"/>
      <c r="AO31" s="1126"/>
      <c r="AP31" s="1126"/>
      <c r="AQ31" s="1126"/>
      <c r="AR31" s="1126"/>
      <c r="AS31" s="1126"/>
      <c r="AT31" s="1126"/>
      <c r="AU31" s="1126"/>
      <c r="AV31" s="1126"/>
      <c r="AW31" s="1126"/>
      <c r="AX31" s="115"/>
    </row>
    <row r="32" spans="1:50" ht="11.25" customHeight="1">
      <c r="A32" s="115"/>
      <c r="B32" s="1119" t="s">
        <v>505</v>
      </c>
      <c r="C32" s="1120"/>
      <c r="D32" s="1120"/>
      <c r="E32" s="1120"/>
      <c r="F32" s="1120"/>
      <c r="G32" s="1120"/>
      <c r="H32" s="1120"/>
      <c r="I32" s="1120"/>
      <c r="J32" s="1120"/>
      <c r="K32" s="1120"/>
      <c r="L32" s="1120"/>
      <c r="M32" s="1120"/>
      <c r="N32" s="1120"/>
      <c r="O32" s="1120"/>
      <c r="P32" s="1120"/>
      <c r="Q32" s="1120"/>
      <c r="R32" s="1120"/>
      <c r="S32" s="1120"/>
      <c r="T32" s="1120"/>
      <c r="U32" s="1120"/>
      <c r="V32" s="1120"/>
      <c r="W32" s="1120"/>
      <c r="X32" s="1120"/>
      <c r="Y32" s="1120"/>
      <c r="Z32" s="1120"/>
      <c r="AA32" s="1120"/>
      <c r="AB32" s="1120"/>
      <c r="AC32" s="1120"/>
      <c r="AD32" s="1120"/>
      <c r="AE32" s="1121"/>
      <c r="AF32" s="1101"/>
      <c r="AG32" s="1102"/>
      <c r="AH32" s="1103"/>
      <c r="AI32" s="1101"/>
      <c r="AJ32" s="1102"/>
      <c r="AK32" s="1103"/>
      <c r="AL32" s="1125"/>
      <c r="AM32" s="1126"/>
      <c r="AN32" s="1126"/>
      <c r="AO32" s="1126"/>
      <c r="AP32" s="1126"/>
      <c r="AQ32" s="1126"/>
      <c r="AR32" s="1126"/>
      <c r="AS32" s="1126"/>
      <c r="AT32" s="1126"/>
      <c r="AU32" s="1126"/>
      <c r="AV32" s="1126"/>
      <c r="AW32" s="1126"/>
      <c r="AX32" s="115"/>
    </row>
    <row r="33" spans="1:50" ht="11.25" customHeight="1">
      <c r="A33" s="115"/>
      <c r="B33" s="1122"/>
      <c r="C33" s="1123"/>
      <c r="D33" s="1123"/>
      <c r="E33" s="1123"/>
      <c r="F33" s="1123"/>
      <c r="G33" s="1123"/>
      <c r="H33" s="1123"/>
      <c r="I33" s="1123"/>
      <c r="J33" s="1123"/>
      <c r="K33" s="1123"/>
      <c r="L33" s="1123"/>
      <c r="M33" s="1123"/>
      <c r="N33" s="1123"/>
      <c r="O33" s="1123"/>
      <c r="P33" s="1123"/>
      <c r="Q33" s="1123"/>
      <c r="R33" s="1123"/>
      <c r="S33" s="1123"/>
      <c r="T33" s="1123"/>
      <c r="U33" s="1123"/>
      <c r="V33" s="1123"/>
      <c r="W33" s="1123"/>
      <c r="X33" s="1123"/>
      <c r="Y33" s="1123"/>
      <c r="Z33" s="1123"/>
      <c r="AA33" s="1123"/>
      <c r="AB33" s="1123"/>
      <c r="AC33" s="1123"/>
      <c r="AD33" s="1123"/>
      <c r="AE33" s="1124"/>
      <c r="AF33" s="1104"/>
      <c r="AG33" s="1105"/>
      <c r="AH33" s="1106"/>
      <c r="AI33" s="1104"/>
      <c r="AJ33" s="1105"/>
      <c r="AK33" s="1106"/>
      <c r="AL33" s="1127"/>
      <c r="AM33" s="1128"/>
      <c r="AN33" s="1128"/>
      <c r="AO33" s="1126"/>
      <c r="AP33" s="1126"/>
      <c r="AR33" s="1126"/>
      <c r="AS33" s="1126"/>
      <c r="AU33" s="1126"/>
      <c r="AV33" s="1126"/>
      <c r="AX33" s="115"/>
    </row>
    <row r="34" spans="1:50">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row>
    <row r="35" spans="1:50" s="113" customFormat="1" ht="11.25" customHeight="1">
      <c r="A35" s="112"/>
      <c r="B35" s="1115" t="s">
        <v>507</v>
      </c>
      <c r="C35" s="1115"/>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5"/>
      <c r="AA35" s="1115"/>
      <c r="AB35" s="1115"/>
      <c r="AC35" s="1115"/>
      <c r="AD35" s="1115"/>
      <c r="AE35" s="1115"/>
      <c r="AF35" s="1115"/>
      <c r="AG35" s="1115"/>
      <c r="AH35" s="1115"/>
      <c r="AI35" s="1115"/>
      <c r="AJ35" s="1115"/>
      <c r="AK35" s="112"/>
      <c r="AL35" s="112"/>
      <c r="AM35" s="112"/>
      <c r="AN35" s="112"/>
      <c r="AO35" s="112"/>
      <c r="AP35" s="112"/>
      <c r="AQ35" s="112"/>
      <c r="AR35" s="112"/>
      <c r="AS35" s="112"/>
      <c r="AT35" s="112"/>
      <c r="AU35" s="112"/>
      <c r="AV35" s="112"/>
      <c r="AW35" s="112"/>
      <c r="AX35" s="112"/>
    </row>
    <row r="36" spans="1:50" s="113" customFormat="1" ht="11.25" customHeight="1">
      <c r="A36" s="112"/>
      <c r="B36" s="1115"/>
      <c r="C36" s="1115"/>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c r="AA36" s="1115"/>
      <c r="AB36" s="1115"/>
      <c r="AC36" s="1115"/>
      <c r="AD36" s="1115"/>
      <c r="AE36" s="1115"/>
      <c r="AF36" s="1115"/>
      <c r="AG36" s="1115"/>
      <c r="AH36" s="1115"/>
      <c r="AI36" s="1115"/>
      <c r="AJ36" s="1115"/>
      <c r="AK36" s="114"/>
      <c r="AL36" s="114"/>
      <c r="AM36" s="114"/>
      <c r="AN36" s="114"/>
      <c r="AO36" s="114"/>
      <c r="AP36" s="114"/>
      <c r="AQ36" s="114"/>
      <c r="AR36" s="114"/>
      <c r="AS36" s="114"/>
      <c r="AT36" s="114"/>
      <c r="AU36" s="115"/>
      <c r="AV36" s="115"/>
      <c r="AW36" s="115"/>
      <c r="AX36" s="112"/>
    </row>
    <row r="37" spans="1:50" s="113" customFormat="1" ht="11.25" customHeight="1">
      <c r="A37" s="112"/>
      <c r="B37" s="1107" t="s">
        <v>508</v>
      </c>
      <c r="C37" s="1108"/>
      <c r="D37" s="1108"/>
      <c r="E37" s="1108"/>
      <c r="F37" s="1108"/>
      <c r="G37" s="1108"/>
      <c r="H37" s="1108"/>
      <c r="I37" s="1108"/>
      <c r="J37" s="1108"/>
      <c r="K37" s="1108"/>
      <c r="L37" s="1109"/>
      <c r="M37" s="1100" t="s">
        <v>95</v>
      </c>
      <c r="N37" s="1100"/>
      <c r="O37" s="1100"/>
      <c r="P37" s="1100" t="s">
        <v>96</v>
      </c>
      <c r="Q37" s="1100"/>
      <c r="R37" s="1100"/>
      <c r="S37" s="254"/>
      <c r="T37" s="254"/>
      <c r="U37" s="254"/>
      <c r="V37" s="254"/>
      <c r="W37" s="254"/>
      <c r="X37" s="254"/>
      <c r="Y37" s="254"/>
      <c r="Z37" s="254"/>
      <c r="AA37" s="254"/>
      <c r="AB37" s="254"/>
      <c r="AC37" s="254"/>
      <c r="AD37" s="254"/>
      <c r="AE37" s="254"/>
      <c r="AF37" s="254"/>
      <c r="AG37" s="254"/>
      <c r="AH37" s="254"/>
      <c r="AI37" s="254"/>
      <c r="AJ37" s="254"/>
      <c r="AK37" s="112"/>
      <c r="AL37" s="1116"/>
      <c r="AM37" s="1116"/>
      <c r="AN37" s="1116"/>
      <c r="AO37" s="1116"/>
      <c r="AP37" s="1116"/>
      <c r="AQ37" s="1116"/>
      <c r="AR37" s="1116"/>
      <c r="AS37" s="1116"/>
      <c r="AT37" s="1116"/>
      <c r="AU37" s="1116"/>
      <c r="AV37" s="1116"/>
      <c r="AW37" s="1116"/>
      <c r="AX37" s="112"/>
    </row>
    <row r="38" spans="1:50" s="113" customFormat="1" ht="11.25" customHeight="1">
      <c r="A38" s="112"/>
      <c r="B38" s="1088"/>
      <c r="C38" s="1089"/>
      <c r="D38" s="1089"/>
      <c r="E38" s="1089"/>
      <c r="F38" s="1089"/>
      <c r="G38" s="1089"/>
      <c r="H38" s="1089"/>
      <c r="I38" s="1089"/>
      <c r="J38" s="1089"/>
      <c r="K38" s="1089"/>
      <c r="L38" s="1110"/>
      <c r="M38" s="1113"/>
      <c r="N38" s="1117"/>
      <c r="O38" s="1118"/>
      <c r="P38" s="1113"/>
      <c r="Q38" s="1117"/>
      <c r="R38" s="1118"/>
      <c r="S38" s="254"/>
      <c r="T38" s="112"/>
      <c r="U38" s="254"/>
      <c r="V38" s="254"/>
      <c r="W38" s="254"/>
      <c r="X38" s="254"/>
      <c r="Y38" s="254"/>
      <c r="Z38" s="254"/>
      <c r="AA38" s="254"/>
      <c r="AB38" s="254"/>
      <c r="AC38" s="254"/>
      <c r="AD38" s="254"/>
      <c r="AE38" s="254"/>
      <c r="AF38" s="254"/>
      <c r="AG38" s="254"/>
      <c r="AH38" s="254"/>
      <c r="AI38" s="254"/>
      <c r="AJ38" s="254"/>
      <c r="AK38" s="114"/>
      <c r="AL38" s="114"/>
      <c r="AM38" s="114"/>
      <c r="AN38" s="114"/>
      <c r="AO38" s="114"/>
      <c r="AP38" s="114"/>
      <c r="AQ38" s="114"/>
      <c r="AR38" s="114"/>
      <c r="AS38" s="114"/>
      <c r="AT38" s="114"/>
      <c r="AU38" s="115"/>
      <c r="AV38" s="115"/>
      <c r="AW38" s="115"/>
      <c r="AX38" s="112"/>
    </row>
    <row r="39" spans="1:50">
      <c r="A39" s="115"/>
      <c r="B39" s="1107" t="s">
        <v>509</v>
      </c>
      <c r="C39" s="1108"/>
      <c r="D39" s="1108"/>
      <c r="E39" s="1108"/>
      <c r="F39" s="1108"/>
      <c r="G39" s="1108"/>
      <c r="H39" s="1108"/>
      <c r="I39" s="1108"/>
      <c r="J39" s="1108"/>
      <c r="K39" s="1108"/>
      <c r="L39" s="1109"/>
      <c r="M39" s="1107" t="s">
        <v>802</v>
      </c>
      <c r="N39" s="1108"/>
      <c r="O39" s="1108"/>
      <c r="P39" s="1108"/>
      <c r="Q39" s="1109"/>
      <c r="R39" s="1112"/>
      <c r="S39" s="1112"/>
      <c r="T39" s="1113"/>
      <c r="U39" s="1082" t="s">
        <v>243</v>
      </c>
      <c r="V39" s="1083"/>
      <c r="W39" s="1107" t="s">
        <v>803</v>
      </c>
      <c r="X39" s="1108"/>
      <c r="Y39" s="1108"/>
      <c r="Z39" s="1108"/>
      <c r="AA39" s="1109"/>
      <c r="AB39" s="1112"/>
      <c r="AC39" s="1112"/>
      <c r="AD39" s="1113"/>
      <c r="AE39" s="1082" t="s">
        <v>243</v>
      </c>
      <c r="AF39" s="1083"/>
      <c r="AG39" s="115"/>
      <c r="AH39" s="115"/>
      <c r="AI39" s="115"/>
      <c r="AJ39" s="115"/>
      <c r="AK39" s="115"/>
      <c r="AL39" s="115"/>
      <c r="AM39" s="115"/>
      <c r="AN39" s="115"/>
      <c r="AO39" s="115"/>
      <c r="AP39" s="115"/>
      <c r="AQ39" s="115"/>
      <c r="AR39" s="115"/>
      <c r="AS39" s="115"/>
      <c r="AT39" s="115"/>
      <c r="AU39" s="115"/>
      <c r="AV39" s="115"/>
      <c r="AW39" s="115"/>
      <c r="AX39" s="115"/>
    </row>
    <row r="40" spans="1:50">
      <c r="A40" s="115"/>
      <c r="B40" s="1088"/>
      <c r="C40" s="1089"/>
      <c r="D40" s="1089"/>
      <c r="E40" s="1089"/>
      <c r="F40" s="1089"/>
      <c r="G40" s="1089"/>
      <c r="H40" s="1089"/>
      <c r="I40" s="1089"/>
      <c r="J40" s="1089"/>
      <c r="K40" s="1089"/>
      <c r="L40" s="1110"/>
      <c r="M40" s="1086"/>
      <c r="N40" s="1087"/>
      <c r="O40" s="1087"/>
      <c r="P40" s="1087"/>
      <c r="Q40" s="1111"/>
      <c r="R40" s="1112"/>
      <c r="S40" s="1114"/>
      <c r="T40" s="1101"/>
      <c r="U40" s="1084"/>
      <c r="V40" s="1085"/>
      <c r="W40" s="1086"/>
      <c r="X40" s="1087"/>
      <c r="Y40" s="1087"/>
      <c r="Z40" s="1087"/>
      <c r="AA40" s="1111"/>
      <c r="AB40" s="1114"/>
      <c r="AC40" s="1114"/>
      <c r="AD40" s="1101"/>
      <c r="AE40" s="1084"/>
      <c r="AF40" s="1085"/>
      <c r="AG40" s="115"/>
      <c r="AH40" s="115"/>
      <c r="AI40" s="115"/>
      <c r="AJ40" s="115"/>
      <c r="AK40" s="115"/>
      <c r="AL40" s="115"/>
      <c r="AM40" s="115"/>
      <c r="AN40" s="115"/>
      <c r="AO40" s="115"/>
      <c r="AP40" s="115"/>
      <c r="AQ40" s="115"/>
      <c r="AR40" s="115"/>
      <c r="AS40" s="115"/>
      <c r="AT40" s="115"/>
      <c r="AU40" s="115"/>
      <c r="AV40" s="115"/>
      <c r="AW40" s="115"/>
      <c r="AX40" s="118"/>
    </row>
    <row r="41" spans="1:50">
      <c r="B41" s="1086" t="s">
        <v>292</v>
      </c>
      <c r="C41" s="1087"/>
      <c r="D41" s="1087"/>
      <c r="E41" s="1087"/>
      <c r="F41" s="1087"/>
      <c r="G41" s="1087"/>
      <c r="H41" s="1087"/>
      <c r="I41" s="1087"/>
      <c r="J41" s="1087"/>
      <c r="K41" s="1087"/>
      <c r="L41" s="1087"/>
      <c r="M41" s="1090"/>
      <c r="N41" s="1091"/>
      <c r="O41" s="1091"/>
      <c r="P41" s="1091"/>
      <c r="Q41" s="1091"/>
      <c r="R41" s="1091"/>
      <c r="S41" s="1091"/>
      <c r="T41" s="1091"/>
      <c r="U41" s="1091"/>
      <c r="V41" s="1091"/>
      <c r="W41" s="1091"/>
      <c r="X41" s="1091"/>
      <c r="Y41" s="1091"/>
      <c r="Z41" s="1091"/>
      <c r="AA41" s="1091"/>
      <c r="AB41" s="1091"/>
      <c r="AC41" s="1091"/>
      <c r="AD41" s="1091"/>
      <c r="AE41" s="1091"/>
      <c r="AF41" s="1091"/>
      <c r="AG41" s="1091"/>
      <c r="AH41" s="1091"/>
      <c r="AI41" s="1091"/>
      <c r="AJ41" s="1091"/>
      <c r="AK41" s="1091"/>
      <c r="AL41" s="1091"/>
      <c r="AM41" s="1091"/>
      <c r="AN41" s="1091"/>
      <c r="AO41" s="1091"/>
      <c r="AP41" s="1091"/>
      <c r="AQ41" s="1091"/>
      <c r="AR41" s="1091"/>
      <c r="AS41" s="1091"/>
      <c r="AT41" s="1091"/>
      <c r="AU41" s="1091"/>
      <c r="AV41" s="1091"/>
      <c r="AW41" s="1092"/>
      <c r="AX41" s="118"/>
    </row>
    <row r="42" spans="1:50">
      <c r="B42" s="1088"/>
      <c r="C42" s="1089"/>
      <c r="D42" s="1089"/>
      <c r="E42" s="1089"/>
      <c r="F42" s="1089"/>
      <c r="G42" s="1089"/>
      <c r="H42" s="1089"/>
      <c r="I42" s="1089"/>
      <c r="J42" s="1089"/>
      <c r="K42" s="1089"/>
      <c r="L42" s="1089"/>
      <c r="M42" s="1093"/>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c r="AL42" s="1094"/>
      <c r="AM42" s="1094"/>
      <c r="AN42" s="1094"/>
      <c r="AO42" s="1094"/>
      <c r="AP42" s="1094"/>
      <c r="AQ42" s="1094"/>
      <c r="AR42" s="1094"/>
      <c r="AS42" s="1094"/>
      <c r="AT42" s="1094"/>
      <c r="AU42" s="1094"/>
      <c r="AV42" s="1094"/>
      <c r="AW42" s="1095"/>
      <c r="AX42" s="118"/>
    </row>
    <row r="43" spans="1:50" ht="13.2">
      <c r="B43" s="258"/>
      <c r="C43" s="258"/>
      <c r="D43" s="258"/>
      <c r="E43" s="258"/>
      <c r="F43" s="258"/>
      <c r="G43" s="258"/>
      <c r="H43" s="258"/>
      <c r="I43" s="258"/>
      <c r="J43" s="258"/>
      <c r="K43" s="258"/>
      <c r="L43" s="258"/>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row>
    <row r="44" spans="1:50" s="113" customFormat="1" ht="11.25" customHeight="1">
      <c r="A44" s="1192" t="s">
        <v>603</v>
      </c>
      <c r="B44" s="1192"/>
      <c r="C44" s="1192"/>
      <c r="D44" s="1192"/>
      <c r="E44" s="1192"/>
      <c r="F44" s="1192"/>
      <c r="G44" s="1192"/>
      <c r="H44" s="1192"/>
      <c r="I44" s="1192"/>
      <c r="J44" s="1192"/>
      <c r="K44" s="1192"/>
      <c r="L44" s="1192"/>
      <c r="M44" s="1192"/>
      <c r="N44" s="1192"/>
      <c r="O44" s="1192"/>
      <c r="P44" s="1192"/>
      <c r="Q44" s="1192"/>
      <c r="R44" s="1192"/>
      <c r="S44" s="1192"/>
      <c r="T44" s="1192"/>
      <c r="U44" s="1192"/>
      <c r="V44" s="1192"/>
      <c r="W44" s="1192"/>
      <c r="X44" s="1192"/>
      <c r="Y44" s="1192"/>
      <c r="Z44" s="1192"/>
      <c r="AA44" s="1192"/>
      <c r="AB44" s="119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row>
    <row r="45" spans="1:50" s="113" customFormat="1" ht="11.25" customHeight="1">
      <c r="A45" s="1192"/>
      <c r="B45" s="1192"/>
      <c r="C45" s="1192"/>
      <c r="D45" s="1192"/>
      <c r="E45" s="1192"/>
      <c r="F45" s="1192"/>
      <c r="G45" s="1192"/>
      <c r="H45" s="1192"/>
      <c r="I45" s="1192"/>
      <c r="J45" s="1192"/>
      <c r="K45" s="1192"/>
      <c r="L45" s="1192"/>
      <c r="M45" s="1192"/>
      <c r="N45" s="1192"/>
      <c r="O45" s="1192"/>
      <c r="P45" s="1192"/>
      <c r="Q45" s="1192"/>
      <c r="R45" s="1192"/>
      <c r="S45" s="1192"/>
      <c r="T45" s="1192"/>
      <c r="U45" s="1192"/>
      <c r="V45" s="1192"/>
      <c r="W45" s="1192"/>
      <c r="X45" s="1192"/>
      <c r="Y45" s="1192"/>
      <c r="Z45" s="1192"/>
      <c r="AA45" s="1192"/>
      <c r="AB45" s="1192"/>
      <c r="AJ45" s="112"/>
      <c r="AK45" s="112" t="s">
        <v>470</v>
      </c>
      <c r="AL45" s="1116" t="s">
        <v>471</v>
      </c>
      <c r="AM45" s="1116"/>
      <c r="AN45" s="1116"/>
      <c r="AO45" s="1116"/>
      <c r="AP45" s="1116"/>
      <c r="AQ45" s="1116"/>
      <c r="AR45" s="1116"/>
      <c r="AS45" s="1116"/>
      <c r="AT45" s="1116"/>
      <c r="AU45" s="1116"/>
      <c r="AV45" s="1116"/>
      <c r="AW45" s="1116"/>
      <c r="AX45" s="112" t="s">
        <v>307</v>
      </c>
    </row>
    <row r="46" spans="1:50" s="113" customFormat="1" ht="11.25" customHeight="1">
      <c r="A46" s="112"/>
      <c r="B46" s="1115" t="s">
        <v>472</v>
      </c>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1115"/>
      <c r="Z46" s="1115"/>
      <c r="AA46" s="1115"/>
      <c r="AB46" s="1115"/>
      <c r="AC46" s="1115"/>
      <c r="AD46" s="1115"/>
      <c r="AE46" s="1115"/>
      <c r="AF46" s="1115"/>
      <c r="AG46" s="1115"/>
      <c r="AH46" s="1115"/>
      <c r="AI46" s="1115"/>
      <c r="AJ46" s="1115"/>
      <c r="AK46" s="112"/>
      <c r="AL46" s="112"/>
      <c r="AM46" s="112"/>
      <c r="AN46" s="112"/>
      <c r="AO46" s="112"/>
      <c r="AP46" s="112"/>
      <c r="AQ46" s="112"/>
      <c r="AR46" s="112"/>
      <c r="AS46" s="112"/>
      <c r="AT46" s="112"/>
      <c r="AU46" s="112"/>
      <c r="AV46" s="112"/>
      <c r="AW46" s="112"/>
      <c r="AX46" s="112"/>
    </row>
    <row r="47" spans="1:50" s="113" customFormat="1" ht="11.25" customHeight="1">
      <c r="A47" s="112"/>
      <c r="B47" s="1115"/>
      <c r="C47" s="1115"/>
      <c r="D47" s="1115"/>
      <c r="E47" s="1115"/>
      <c r="F47" s="1115"/>
      <c r="G47" s="1115"/>
      <c r="H47" s="1115"/>
      <c r="I47" s="1115"/>
      <c r="J47" s="1115"/>
      <c r="K47" s="1115"/>
      <c r="L47" s="1115"/>
      <c r="M47" s="1115"/>
      <c r="N47" s="1115"/>
      <c r="O47" s="1115"/>
      <c r="P47" s="1115"/>
      <c r="Q47" s="1115"/>
      <c r="R47" s="1115"/>
      <c r="S47" s="1115"/>
      <c r="T47" s="1115"/>
      <c r="U47" s="1115"/>
      <c r="V47" s="1115"/>
      <c r="W47" s="1115"/>
      <c r="X47" s="1115"/>
      <c r="Y47" s="1115"/>
      <c r="Z47" s="1115"/>
      <c r="AA47" s="1115"/>
      <c r="AB47" s="1115"/>
      <c r="AC47" s="1115"/>
      <c r="AD47" s="1115"/>
      <c r="AE47" s="1115"/>
      <c r="AF47" s="1115"/>
      <c r="AG47" s="1115"/>
      <c r="AH47" s="1115"/>
      <c r="AI47" s="1115"/>
      <c r="AJ47" s="1115"/>
    </row>
    <row r="48" spans="1:50" s="113" customFormat="1" ht="11.25" customHeight="1">
      <c r="A48" s="112"/>
      <c r="B48" s="1107" t="s">
        <v>473</v>
      </c>
      <c r="C48" s="1108"/>
      <c r="D48" s="1108"/>
      <c r="E48" s="1108"/>
      <c r="F48" s="1108"/>
      <c r="G48" s="1108"/>
      <c r="H48" s="1108"/>
      <c r="I48" s="1108"/>
      <c r="J48" s="1108"/>
      <c r="K48" s="1108"/>
      <c r="L48" s="1109"/>
      <c r="M48" s="1100" t="s">
        <v>95</v>
      </c>
      <c r="N48" s="1100"/>
      <c r="O48" s="1100"/>
      <c r="P48" s="1100" t="s">
        <v>96</v>
      </c>
      <c r="Q48" s="1100"/>
      <c r="R48" s="1100"/>
      <c r="S48" s="254"/>
      <c r="T48" s="254"/>
      <c r="U48" s="254"/>
      <c r="V48" s="254"/>
      <c r="W48" s="254"/>
      <c r="X48" s="254"/>
      <c r="Y48" s="254"/>
      <c r="Z48" s="254"/>
      <c r="AA48" s="254"/>
      <c r="AB48" s="254"/>
      <c r="AC48" s="254"/>
      <c r="AD48" s="254"/>
      <c r="AE48" s="254"/>
      <c r="AF48" s="254"/>
      <c r="AG48" s="254"/>
      <c r="AH48" s="254"/>
      <c r="AI48" s="254"/>
      <c r="AJ48" s="254"/>
      <c r="AK48" s="114"/>
      <c r="AL48" s="114"/>
      <c r="AM48" s="114"/>
      <c r="AN48" s="114"/>
      <c r="AO48" s="114"/>
      <c r="AP48" s="114"/>
      <c r="AQ48" s="114"/>
      <c r="AR48" s="114"/>
      <c r="AS48" s="114"/>
      <c r="AT48" s="114"/>
      <c r="AU48" s="115"/>
      <c r="AV48" s="115"/>
      <c r="AW48" s="115"/>
      <c r="AX48" s="112"/>
    </row>
    <row r="49" spans="1:50" s="113" customFormat="1" ht="11.25" customHeight="1">
      <c r="A49" s="112"/>
      <c r="B49" s="1088"/>
      <c r="C49" s="1089"/>
      <c r="D49" s="1089"/>
      <c r="E49" s="1089"/>
      <c r="F49" s="1089"/>
      <c r="G49" s="1089"/>
      <c r="H49" s="1089"/>
      <c r="I49" s="1089"/>
      <c r="J49" s="1089"/>
      <c r="K49" s="1089"/>
      <c r="L49" s="1110"/>
      <c r="M49" s="1113"/>
      <c r="N49" s="1117"/>
      <c r="O49" s="1118"/>
      <c r="P49" s="1113"/>
      <c r="Q49" s="1117"/>
      <c r="R49" s="1118"/>
      <c r="S49" s="254"/>
      <c r="U49" s="254"/>
      <c r="V49" s="254"/>
      <c r="W49" s="254"/>
      <c r="X49" s="254"/>
      <c r="Y49" s="254"/>
      <c r="Z49" s="254"/>
      <c r="AA49" s="254"/>
      <c r="AB49" s="254"/>
      <c r="AC49" s="254"/>
      <c r="AD49" s="254"/>
      <c r="AE49" s="254"/>
      <c r="AF49" s="112" t="s">
        <v>337</v>
      </c>
      <c r="AG49" s="254"/>
      <c r="AH49" s="254"/>
      <c r="AI49" s="254"/>
      <c r="AJ49" s="254"/>
      <c r="AK49" s="114"/>
      <c r="AL49" s="114"/>
      <c r="AM49" s="114"/>
      <c r="AN49" s="114"/>
      <c r="AO49" s="114"/>
      <c r="AP49" s="114"/>
      <c r="AQ49" s="114"/>
      <c r="AR49" s="114"/>
      <c r="AS49" s="114"/>
      <c r="AT49" s="114"/>
      <c r="AU49" s="115"/>
      <c r="AV49" s="115"/>
      <c r="AW49" s="115"/>
      <c r="AX49" s="112"/>
    </row>
    <row r="50" spans="1:50">
      <c r="A50" s="115"/>
      <c r="B50" s="1107" t="s">
        <v>474</v>
      </c>
      <c r="C50" s="1108"/>
      <c r="D50" s="1108"/>
      <c r="E50" s="1108"/>
      <c r="F50" s="1108"/>
      <c r="G50" s="1108"/>
      <c r="H50" s="1108"/>
      <c r="I50" s="1108"/>
      <c r="J50" s="1108"/>
      <c r="K50" s="1108"/>
      <c r="L50" s="1109"/>
      <c r="M50" s="1107" t="s">
        <v>802</v>
      </c>
      <c r="N50" s="1108"/>
      <c r="O50" s="1108"/>
      <c r="P50" s="1108"/>
      <c r="Q50" s="1109"/>
      <c r="R50" s="1112"/>
      <c r="S50" s="1112"/>
      <c r="T50" s="1113"/>
      <c r="U50" s="1082" t="s">
        <v>243</v>
      </c>
      <c r="V50" s="1083"/>
      <c r="W50" s="1107" t="s">
        <v>803</v>
      </c>
      <c r="X50" s="1108"/>
      <c r="Y50" s="1108"/>
      <c r="Z50" s="1108"/>
      <c r="AA50" s="1109"/>
      <c r="AB50" s="1112"/>
      <c r="AC50" s="1112"/>
      <c r="AD50" s="1113"/>
      <c r="AE50" s="1082" t="s">
        <v>243</v>
      </c>
      <c r="AF50" s="1083"/>
      <c r="AG50" s="115"/>
      <c r="AH50" s="115"/>
      <c r="AI50" s="115"/>
      <c r="AJ50" s="115"/>
      <c r="AK50" s="115"/>
      <c r="AL50" s="115"/>
      <c r="AM50" s="115"/>
      <c r="AN50" s="115"/>
      <c r="AO50" s="115"/>
      <c r="AP50" s="115"/>
      <c r="AQ50" s="115"/>
      <c r="AR50" s="115"/>
      <c r="AS50" s="115"/>
      <c r="AT50" s="115"/>
      <c r="AU50" s="115"/>
      <c r="AV50" s="115"/>
      <c r="AW50" s="115"/>
      <c r="AX50" s="115"/>
    </row>
    <row r="51" spans="1:50">
      <c r="A51" s="115"/>
      <c r="B51" s="1088"/>
      <c r="C51" s="1089"/>
      <c r="D51" s="1089"/>
      <c r="E51" s="1089"/>
      <c r="F51" s="1089"/>
      <c r="G51" s="1089"/>
      <c r="H51" s="1089"/>
      <c r="I51" s="1089"/>
      <c r="J51" s="1089"/>
      <c r="K51" s="1089"/>
      <c r="L51" s="1110"/>
      <c r="M51" s="1086"/>
      <c r="N51" s="1087"/>
      <c r="O51" s="1087"/>
      <c r="P51" s="1087"/>
      <c r="Q51" s="1111"/>
      <c r="R51" s="1112"/>
      <c r="S51" s="1114"/>
      <c r="T51" s="1101"/>
      <c r="U51" s="1084"/>
      <c r="V51" s="1085"/>
      <c r="W51" s="1086"/>
      <c r="X51" s="1087"/>
      <c r="Y51" s="1087"/>
      <c r="Z51" s="1087"/>
      <c r="AA51" s="1111"/>
      <c r="AB51" s="1114"/>
      <c r="AC51" s="1114"/>
      <c r="AD51" s="1101"/>
      <c r="AE51" s="1084"/>
      <c r="AF51" s="1085"/>
      <c r="AG51" s="115"/>
      <c r="AH51" s="115"/>
      <c r="AI51" s="115"/>
      <c r="AJ51" s="115"/>
      <c r="AK51" s="115"/>
      <c r="AL51" s="115"/>
      <c r="AM51" s="115"/>
      <c r="AN51" s="115"/>
      <c r="AO51" s="115"/>
      <c r="AP51" s="115"/>
      <c r="AQ51" s="115"/>
      <c r="AR51" s="115"/>
      <c r="AS51" s="115"/>
      <c r="AT51" s="115"/>
      <c r="AU51" s="115"/>
      <c r="AV51" s="115"/>
      <c r="AW51" s="115"/>
      <c r="AX51" s="118"/>
    </row>
    <row r="52" spans="1:50">
      <c r="B52" s="1086" t="s">
        <v>292</v>
      </c>
      <c r="C52" s="1087"/>
      <c r="D52" s="1087"/>
      <c r="E52" s="1087"/>
      <c r="F52" s="1087"/>
      <c r="G52" s="1087"/>
      <c r="H52" s="1087"/>
      <c r="I52" s="1087"/>
      <c r="J52" s="1087"/>
      <c r="K52" s="1087"/>
      <c r="L52" s="1087"/>
      <c r="M52" s="1090"/>
      <c r="N52" s="1091"/>
      <c r="O52" s="1091"/>
      <c r="P52" s="1091"/>
      <c r="Q52" s="1091"/>
      <c r="R52" s="1091"/>
      <c r="S52" s="1091"/>
      <c r="T52" s="1091"/>
      <c r="U52" s="1091"/>
      <c r="V52" s="1091"/>
      <c r="W52" s="1091"/>
      <c r="X52" s="1091"/>
      <c r="Y52" s="1091"/>
      <c r="Z52" s="1091"/>
      <c r="AA52" s="1091"/>
      <c r="AB52" s="1091"/>
      <c r="AC52" s="1091"/>
      <c r="AD52" s="1091"/>
      <c r="AE52" s="1091"/>
      <c r="AF52" s="1091"/>
      <c r="AG52" s="1091"/>
      <c r="AH52" s="1091"/>
      <c r="AI52" s="1091"/>
      <c r="AJ52" s="1091"/>
      <c r="AK52" s="1091"/>
      <c r="AL52" s="1091"/>
      <c r="AM52" s="1091"/>
      <c r="AN52" s="1091"/>
      <c r="AO52" s="1091"/>
      <c r="AP52" s="1091"/>
      <c r="AQ52" s="1091"/>
      <c r="AR52" s="1091"/>
      <c r="AS52" s="1091"/>
      <c r="AT52" s="1091"/>
      <c r="AU52" s="1091"/>
      <c r="AV52" s="1091"/>
      <c r="AW52" s="1092"/>
      <c r="AX52" s="118"/>
    </row>
    <row r="53" spans="1:50">
      <c r="B53" s="1088"/>
      <c r="C53" s="1089"/>
      <c r="D53" s="1089"/>
      <c r="E53" s="1089"/>
      <c r="F53" s="1089"/>
      <c r="G53" s="1089"/>
      <c r="H53" s="1089"/>
      <c r="I53" s="1089"/>
      <c r="J53" s="1089"/>
      <c r="K53" s="1089"/>
      <c r="L53" s="1089"/>
      <c r="M53" s="1093"/>
      <c r="N53" s="1094"/>
      <c r="O53" s="1094"/>
      <c r="P53" s="1094"/>
      <c r="Q53" s="1094"/>
      <c r="R53" s="1094"/>
      <c r="S53" s="1094"/>
      <c r="T53" s="1094"/>
      <c r="U53" s="1094"/>
      <c r="V53" s="1094"/>
      <c r="W53" s="1094"/>
      <c r="X53" s="1094"/>
      <c r="Y53" s="1094"/>
      <c r="Z53" s="1094"/>
      <c r="AA53" s="1094"/>
      <c r="AB53" s="1094"/>
      <c r="AC53" s="1094"/>
      <c r="AD53" s="1094"/>
      <c r="AE53" s="1094"/>
      <c r="AF53" s="1094"/>
      <c r="AG53" s="1094"/>
      <c r="AH53" s="1094"/>
      <c r="AI53" s="1094"/>
      <c r="AJ53" s="1094"/>
      <c r="AK53" s="1094"/>
      <c r="AL53" s="1094"/>
      <c r="AM53" s="1094"/>
      <c r="AN53" s="1094"/>
      <c r="AO53" s="1094"/>
      <c r="AP53" s="1094"/>
      <c r="AQ53" s="1094"/>
      <c r="AR53" s="1094"/>
      <c r="AS53" s="1094"/>
      <c r="AT53" s="1094"/>
      <c r="AU53" s="1094"/>
      <c r="AV53" s="1094"/>
      <c r="AW53" s="1095"/>
      <c r="AX53" s="118"/>
    </row>
    <row r="54" spans="1:50" s="113" customFormat="1" ht="11.25" customHeight="1">
      <c r="A54" s="112"/>
      <c r="B54" s="1115" t="s">
        <v>475</v>
      </c>
      <c r="C54" s="1115"/>
      <c r="D54" s="1115"/>
      <c r="E54" s="1115"/>
      <c r="F54" s="1115"/>
      <c r="G54" s="1115"/>
      <c r="H54" s="1115"/>
      <c r="I54" s="1115"/>
      <c r="J54" s="1115"/>
      <c r="K54" s="1115"/>
      <c r="L54" s="1115"/>
      <c r="M54" s="1115"/>
      <c r="N54" s="1115"/>
      <c r="O54" s="1115"/>
      <c r="P54" s="1115"/>
      <c r="Q54" s="1115"/>
      <c r="R54" s="1115"/>
      <c r="S54" s="1115"/>
      <c r="T54" s="1115"/>
      <c r="U54" s="1115"/>
      <c r="V54" s="1115"/>
      <c r="W54" s="1115"/>
      <c r="X54" s="1115"/>
      <c r="Y54" s="1115"/>
      <c r="Z54" s="1115"/>
      <c r="AA54" s="1115"/>
      <c r="AB54" s="1115"/>
      <c r="AC54" s="1115"/>
      <c r="AD54" s="1115"/>
      <c r="AE54" s="1115"/>
      <c r="AF54" s="1115"/>
      <c r="AG54" s="1115"/>
      <c r="AH54" s="1115"/>
      <c r="AI54" s="1115"/>
      <c r="AJ54" s="1115"/>
      <c r="AK54" s="112"/>
      <c r="AL54" s="112"/>
      <c r="AM54" s="112"/>
      <c r="AN54" s="112"/>
      <c r="AO54" s="112"/>
      <c r="AP54" s="112"/>
      <c r="AQ54" s="112"/>
      <c r="AR54" s="112"/>
      <c r="AS54" s="112"/>
      <c r="AT54" s="112"/>
      <c r="AU54" s="112"/>
      <c r="AV54" s="112"/>
      <c r="AW54" s="112"/>
      <c r="AX54" s="112"/>
    </row>
    <row r="55" spans="1:50" s="113" customFormat="1" ht="11.25" customHeight="1">
      <c r="A55" s="112"/>
      <c r="B55" s="1115"/>
      <c r="C55" s="1115"/>
      <c r="D55" s="1115"/>
      <c r="E55" s="1115"/>
      <c r="F55" s="1115"/>
      <c r="G55" s="1115"/>
      <c r="H55" s="1115"/>
      <c r="I55" s="1115"/>
      <c r="J55" s="1115"/>
      <c r="K55" s="1115"/>
      <c r="L55" s="1115"/>
      <c r="M55" s="1115"/>
      <c r="N55" s="1115"/>
      <c r="O55" s="1115"/>
      <c r="P55" s="1115"/>
      <c r="Q55" s="1115"/>
      <c r="R55" s="1115"/>
      <c r="S55" s="1115"/>
      <c r="T55" s="1115"/>
      <c r="U55" s="1115"/>
      <c r="V55" s="1115"/>
      <c r="W55" s="1115"/>
      <c r="X55" s="1115"/>
      <c r="Y55" s="1115"/>
      <c r="Z55" s="1115"/>
      <c r="AA55" s="1115"/>
      <c r="AB55" s="1115"/>
      <c r="AC55" s="1115"/>
      <c r="AD55" s="1115"/>
      <c r="AE55" s="1115"/>
      <c r="AF55" s="1115"/>
      <c r="AG55" s="1115"/>
      <c r="AH55" s="1115"/>
      <c r="AI55" s="1115"/>
      <c r="AJ55" s="1115"/>
      <c r="AK55" s="112"/>
      <c r="AL55" s="1116"/>
      <c r="AM55" s="1116"/>
      <c r="AN55" s="1116"/>
      <c r="AO55" s="1116"/>
      <c r="AP55" s="1116"/>
      <c r="AQ55" s="1116"/>
      <c r="AR55" s="1116"/>
      <c r="AS55" s="1116"/>
      <c r="AT55" s="1116"/>
      <c r="AU55" s="1116"/>
      <c r="AV55" s="1116"/>
      <c r="AW55" s="1116"/>
      <c r="AX55" s="112"/>
    </row>
    <row r="56" spans="1:50" ht="11.25" customHeight="1">
      <c r="A56" s="114"/>
      <c r="B56" s="1186" t="s">
        <v>336</v>
      </c>
      <c r="C56" s="1187"/>
      <c r="D56" s="1187"/>
      <c r="E56" s="1187"/>
      <c r="F56" s="1187"/>
      <c r="G56" s="1187"/>
      <c r="H56" s="1187"/>
      <c r="I56" s="1187"/>
      <c r="J56" s="1187"/>
      <c r="K56" s="1187"/>
      <c r="L56" s="1187"/>
      <c r="M56" s="1187"/>
      <c r="N56" s="1187"/>
      <c r="O56" s="1187"/>
      <c r="P56" s="1187"/>
      <c r="Q56" s="1187"/>
      <c r="R56" s="1187"/>
      <c r="S56" s="1187"/>
      <c r="T56" s="1187"/>
      <c r="U56" s="1187"/>
      <c r="V56" s="1187"/>
      <c r="W56" s="1187"/>
      <c r="X56" s="1187"/>
      <c r="Y56" s="1188"/>
      <c r="Z56" s="1100" t="s">
        <v>95</v>
      </c>
      <c r="AA56" s="1100"/>
      <c r="AB56" s="1100"/>
      <c r="AC56" s="1100" t="s">
        <v>96</v>
      </c>
      <c r="AD56" s="1100"/>
      <c r="AE56" s="1100"/>
      <c r="AF56" s="114"/>
      <c r="AG56" s="114"/>
      <c r="AH56" s="114"/>
      <c r="AI56" s="114"/>
      <c r="AJ56" s="114"/>
      <c r="AK56" s="114"/>
      <c r="AL56" s="114"/>
      <c r="AM56" s="114"/>
      <c r="AN56" s="114"/>
      <c r="AO56" s="114"/>
      <c r="AP56" s="114"/>
      <c r="AQ56" s="114"/>
      <c r="AR56" s="114"/>
      <c r="AS56" s="114"/>
      <c r="AT56" s="114"/>
      <c r="AU56" s="114"/>
      <c r="AV56" s="114"/>
      <c r="AW56" s="114"/>
      <c r="AX56" s="114"/>
    </row>
    <row r="57" spans="1:50" ht="11.25" customHeight="1">
      <c r="A57" s="114"/>
      <c r="B57" s="1189"/>
      <c r="C57" s="1190"/>
      <c r="D57" s="1190"/>
      <c r="E57" s="1190"/>
      <c r="F57" s="1190"/>
      <c r="G57" s="1190"/>
      <c r="H57" s="1190"/>
      <c r="I57" s="1190"/>
      <c r="J57" s="1190"/>
      <c r="K57" s="1190"/>
      <c r="L57" s="1190"/>
      <c r="M57" s="1190"/>
      <c r="N57" s="1190"/>
      <c r="O57" s="1190"/>
      <c r="P57" s="1190"/>
      <c r="Q57" s="1190"/>
      <c r="R57" s="1190"/>
      <c r="S57" s="1190"/>
      <c r="T57" s="1190"/>
      <c r="U57" s="1190"/>
      <c r="V57" s="1190"/>
      <c r="W57" s="1190"/>
      <c r="X57" s="1190"/>
      <c r="Y57" s="1191"/>
      <c r="Z57" s="1167"/>
      <c r="AA57" s="1168"/>
      <c r="AB57" s="1169"/>
      <c r="AC57" s="1167"/>
      <c r="AD57" s="1168"/>
      <c r="AE57" s="1169"/>
      <c r="AF57" s="114"/>
      <c r="AG57" s="112"/>
      <c r="AH57" s="114"/>
      <c r="AI57" s="114"/>
      <c r="AJ57" s="114"/>
      <c r="AK57" s="114"/>
      <c r="AL57" s="114"/>
      <c r="AM57" s="114"/>
      <c r="AN57" s="114"/>
      <c r="AO57" s="114"/>
      <c r="AP57" s="114"/>
      <c r="AQ57" s="114"/>
      <c r="AR57" s="114"/>
      <c r="AS57" s="114"/>
      <c r="AT57" s="114"/>
      <c r="AU57" s="114"/>
      <c r="AV57" s="114"/>
      <c r="AW57" s="114"/>
      <c r="AX57" s="114"/>
    </row>
    <row r="58" spans="1:50" ht="11.25" customHeight="1">
      <c r="A58" s="114"/>
      <c r="B58" s="1186" t="s">
        <v>476</v>
      </c>
      <c r="C58" s="1187"/>
      <c r="D58" s="1187"/>
      <c r="E58" s="1187"/>
      <c r="F58" s="1187"/>
      <c r="G58" s="1187"/>
      <c r="H58" s="1187"/>
      <c r="I58" s="1187"/>
      <c r="J58" s="1187"/>
      <c r="K58" s="1187"/>
      <c r="L58" s="1187"/>
      <c r="M58" s="1187"/>
      <c r="N58" s="1187"/>
      <c r="O58" s="1187"/>
      <c r="P58" s="1187"/>
      <c r="Q58" s="1187"/>
      <c r="R58" s="1187"/>
      <c r="S58" s="1187"/>
      <c r="T58" s="1187"/>
      <c r="U58" s="1187"/>
      <c r="V58" s="1187"/>
      <c r="W58" s="1187"/>
      <c r="X58" s="1187"/>
      <c r="Y58" s="1188"/>
      <c r="Z58" s="1100" t="s">
        <v>95</v>
      </c>
      <c r="AA58" s="1100"/>
      <c r="AB58" s="1100"/>
      <c r="AC58" s="1100" t="s">
        <v>96</v>
      </c>
      <c r="AD58" s="1100"/>
      <c r="AE58" s="1100"/>
      <c r="AF58" s="114"/>
      <c r="AG58" s="114"/>
      <c r="AH58" s="114"/>
      <c r="AI58" s="114"/>
      <c r="AJ58" s="114"/>
      <c r="AK58" s="114"/>
      <c r="AL58" s="114"/>
      <c r="AM58" s="114"/>
      <c r="AN58" s="114"/>
      <c r="AO58" s="114"/>
      <c r="AP58" s="114"/>
      <c r="AQ58" s="114"/>
      <c r="AR58" s="114"/>
      <c r="AS58" s="114"/>
      <c r="AT58" s="114"/>
      <c r="AU58" s="114"/>
      <c r="AV58" s="114"/>
      <c r="AW58" s="114"/>
      <c r="AX58" s="114"/>
    </row>
    <row r="59" spans="1:50" ht="11.25" customHeight="1">
      <c r="A59" s="114"/>
      <c r="B59" s="1189"/>
      <c r="C59" s="1190"/>
      <c r="D59" s="1190"/>
      <c r="E59" s="1190"/>
      <c r="F59" s="1190"/>
      <c r="G59" s="1190"/>
      <c r="H59" s="1190"/>
      <c r="I59" s="1190"/>
      <c r="J59" s="1190"/>
      <c r="K59" s="1190"/>
      <c r="L59" s="1190"/>
      <c r="M59" s="1190"/>
      <c r="N59" s="1190"/>
      <c r="O59" s="1190"/>
      <c r="P59" s="1190"/>
      <c r="Q59" s="1190"/>
      <c r="R59" s="1190"/>
      <c r="S59" s="1190"/>
      <c r="T59" s="1190"/>
      <c r="U59" s="1190"/>
      <c r="V59" s="1190"/>
      <c r="W59" s="1190"/>
      <c r="X59" s="1190"/>
      <c r="Y59" s="1191"/>
      <c r="Z59" s="1167"/>
      <c r="AA59" s="1168"/>
      <c r="AB59" s="1169"/>
      <c r="AC59" s="1167"/>
      <c r="AD59" s="1168"/>
      <c r="AE59" s="1169"/>
      <c r="AF59" s="259"/>
      <c r="AG59" s="115"/>
      <c r="AH59" s="115"/>
      <c r="AI59" s="115"/>
      <c r="AJ59" s="115"/>
      <c r="AK59" s="115"/>
      <c r="AL59" s="115"/>
      <c r="AM59" s="115"/>
      <c r="AN59" s="115"/>
      <c r="AO59" s="115"/>
      <c r="AP59" s="115"/>
      <c r="AQ59" s="115"/>
      <c r="AR59" s="115"/>
      <c r="AS59" s="115"/>
      <c r="AT59" s="114"/>
      <c r="AU59" s="114"/>
      <c r="AV59" s="114"/>
      <c r="AW59" s="114"/>
      <c r="AX59" s="114"/>
    </row>
    <row r="60" spans="1:50" s="113" customFormat="1" ht="11.25" customHeight="1">
      <c r="A60" s="112"/>
      <c r="B60" s="1184"/>
      <c r="C60" s="1184"/>
      <c r="D60" s="1184"/>
      <c r="E60" s="1184"/>
      <c r="F60" s="1184"/>
      <c r="G60" s="1184"/>
      <c r="H60" s="1184"/>
      <c r="I60" s="1184"/>
      <c r="J60" s="1184"/>
      <c r="K60" s="1184"/>
      <c r="L60" s="1184"/>
      <c r="M60" s="1184"/>
      <c r="N60" s="1184"/>
      <c r="O60" s="1184"/>
      <c r="P60" s="1184"/>
      <c r="Q60" s="1184"/>
      <c r="R60" s="1184"/>
      <c r="S60" s="1184"/>
      <c r="T60" s="1184"/>
      <c r="U60" s="1184"/>
      <c r="V60" s="1184"/>
      <c r="W60" s="1184"/>
      <c r="X60" s="1184"/>
      <c r="Y60" s="1184"/>
      <c r="Z60" s="1184"/>
      <c r="AA60" s="1184"/>
      <c r="AB60" s="1184"/>
      <c r="AC60" s="1184"/>
      <c r="AD60" s="1184"/>
      <c r="AE60" s="1184"/>
      <c r="AF60" s="1185"/>
      <c r="AG60" s="1185"/>
      <c r="AH60" s="1185"/>
      <c r="AI60" s="1185"/>
      <c r="AJ60" s="1185"/>
      <c r="AK60" s="1185"/>
      <c r="AL60" s="1185"/>
      <c r="AM60" s="1185"/>
      <c r="AN60" s="1185"/>
      <c r="AO60" s="1185"/>
      <c r="AP60" s="1185"/>
      <c r="AQ60" s="1185"/>
      <c r="AR60" s="1185"/>
      <c r="AS60" s="1185"/>
      <c r="AT60" s="112"/>
      <c r="AU60" s="112"/>
      <c r="AV60" s="112"/>
      <c r="AW60" s="112"/>
      <c r="AX60" s="112"/>
    </row>
    <row r="61" spans="1:50" s="113" customFormat="1" ht="11.25" customHeight="1">
      <c r="A61" s="112"/>
      <c r="B61" s="1180" t="s">
        <v>477</v>
      </c>
      <c r="C61" s="1180"/>
      <c r="D61" s="1180"/>
      <c r="E61" s="1180"/>
      <c r="F61" s="1180"/>
      <c r="G61" s="1180"/>
      <c r="H61" s="1180"/>
      <c r="I61" s="1180"/>
      <c r="J61" s="1180"/>
      <c r="K61" s="1180"/>
      <c r="L61" s="1180"/>
      <c r="M61" s="1180"/>
      <c r="N61" s="1180"/>
      <c r="O61" s="1180"/>
      <c r="P61" s="1180"/>
      <c r="Q61" s="118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112"/>
      <c r="AU61" s="112"/>
      <c r="AV61" s="112"/>
      <c r="AW61" s="112"/>
      <c r="AX61" s="112"/>
    </row>
    <row r="62" spans="1:50" s="113" customFormat="1" ht="11.25" customHeight="1">
      <c r="A62" s="112"/>
      <c r="B62" s="1181" t="s">
        <v>478</v>
      </c>
      <c r="C62" s="1182"/>
      <c r="D62" s="1182"/>
      <c r="E62" s="1182"/>
      <c r="F62" s="1182"/>
      <c r="G62" s="1182"/>
      <c r="H62" s="1182"/>
      <c r="I62" s="1182"/>
      <c r="J62" s="1182"/>
      <c r="K62" s="1182"/>
      <c r="L62" s="1182"/>
      <c r="M62" s="1182"/>
      <c r="N62" s="1182"/>
      <c r="O62" s="1182"/>
      <c r="P62" s="1182"/>
      <c r="Q62" s="1183"/>
      <c r="R62" s="1100" t="s">
        <v>95</v>
      </c>
      <c r="S62" s="1100"/>
      <c r="T62" s="1100"/>
      <c r="U62" s="1100" t="s">
        <v>96</v>
      </c>
      <c r="V62" s="1100"/>
      <c r="W62" s="1100"/>
      <c r="X62" s="1181" t="s">
        <v>478</v>
      </c>
      <c r="Y62" s="1182"/>
      <c r="Z62" s="1182"/>
      <c r="AA62" s="1182"/>
      <c r="AB62" s="1182"/>
      <c r="AC62" s="1182"/>
      <c r="AD62" s="1182"/>
      <c r="AE62" s="1182"/>
      <c r="AF62" s="1182"/>
      <c r="AG62" s="1182"/>
      <c r="AH62" s="1182"/>
      <c r="AI62" s="1182"/>
      <c r="AJ62" s="1182"/>
      <c r="AK62" s="1182"/>
      <c r="AL62" s="1182"/>
      <c r="AM62" s="1183"/>
      <c r="AN62" s="1100" t="s">
        <v>95</v>
      </c>
      <c r="AO62" s="1100"/>
      <c r="AP62" s="1100"/>
      <c r="AQ62" s="1100" t="s">
        <v>96</v>
      </c>
      <c r="AR62" s="1100"/>
      <c r="AS62" s="1100"/>
      <c r="AT62" s="112"/>
      <c r="AU62" s="112"/>
      <c r="AV62" s="112"/>
      <c r="AW62" s="112"/>
      <c r="AX62" s="112"/>
    </row>
    <row r="63" spans="1:50" s="113" customFormat="1" ht="11.25" customHeight="1">
      <c r="A63" s="112"/>
      <c r="B63" s="1119" t="s">
        <v>479</v>
      </c>
      <c r="C63" s="1120"/>
      <c r="D63" s="1120"/>
      <c r="E63" s="1120"/>
      <c r="F63" s="1120"/>
      <c r="G63" s="1120"/>
      <c r="H63" s="1120"/>
      <c r="I63" s="1120"/>
      <c r="J63" s="1120"/>
      <c r="K63" s="1120"/>
      <c r="L63" s="1120"/>
      <c r="M63" s="1120"/>
      <c r="N63" s="1120"/>
      <c r="O63" s="1120"/>
      <c r="P63" s="1120"/>
      <c r="Q63" s="1121"/>
      <c r="R63" s="1101"/>
      <c r="S63" s="1102"/>
      <c r="T63" s="1103"/>
      <c r="U63" s="1101"/>
      <c r="V63" s="1102"/>
      <c r="W63" s="1103"/>
      <c r="X63" s="1119" t="s">
        <v>480</v>
      </c>
      <c r="Y63" s="1120"/>
      <c r="Z63" s="1120"/>
      <c r="AA63" s="1120"/>
      <c r="AB63" s="1120"/>
      <c r="AC63" s="1120"/>
      <c r="AD63" s="1120"/>
      <c r="AE63" s="1120"/>
      <c r="AF63" s="1120"/>
      <c r="AG63" s="1120"/>
      <c r="AH63" s="1120"/>
      <c r="AI63" s="1120"/>
      <c r="AJ63" s="1120"/>
      <c r="AK63" s="1120"/>
      <c r="AL63" s="1120"/>
      <c r="AM63" s="1121"/>
      <c r="AN63" s="1101"/>
      <c r="AO63" s="1102"/>
      <c r="AP63" s="1103"/>
      <c r="AQ63" s="1101"/>
      <c r="AR63" s="1102"/>
      <c r="AS63" s="1103"/>
      <c r="AT63" s="112"/>
      <c r="AU63" s="112"/>
      <c r="AV63" s="112"/>
      <c r="AW63" s="112"/>
      <c r="AX63" s="112"/>
    </row>
    <row r="64" spans="1:50" s="113" customFormat="1" ht="11.25" customHeight="1">
      <c r="A64" s="112"/>
      <c r="B64" s="1122"/>
      <c r="C64" s="1123"/>
      <c r="D64" s="1123"/>
      <c r="E64" s="1123"/>
      <c r="F64" s="1123"/>
      <c r="G64" s="1123"/>
      <c r="H64" s="1123"/>
      <c r="I64" s="1123"/>
      <c r="J64" s="1123"/>
      <c r="K64" s="1123"/>
      <c r="L64" s="1123"/>
      <c r="M64" s="1123"/>
      <c r="N64" s="1123"/>
      <c r="O64" s="1123"/>
      <c r="P64" s="1123"/>
      <c r="Q64" s="1124"/>
      <c r="R64" s="1104"/>
      <c r="S64" s="1105"/>
      <c r="T64" s="1106"/>
      <c r="U64" s="1104"/>
      <c r="V64" s="1105"/>
      <c r="W64" s="1106"/>
      <c r="X64" s="1122"/>
      <c r="Y64" s="1123"/>
      <c r="Z64" s="1123"/>
      <c r="AA64" s="1123"/>
      <c r="AB64" s="1123"/>
      <c r="AC64" s="1123"/>
      <c r="AD64" s="1123"/>
      <c r="AE64" s="1123"/>
      <c r="AF64" s="1123"/>
      <c r="AG64" s="1123"/>
      <c r="AH64" s="1123"/>
      <c r="AI64" s="1123"/>
      <c r="AJ64" s="1123"/>
      <c r="AK64" s="1123"/>
      <c r="AL64" s="1123"/>
      <c r="AM64" s="1124"/>
      <c r="AN64" s="1104"/>
      <c r="AO64" s="1105"/>
      <c r="AP64" s="1106"/>
      <c r="AQ64" s="1104"/>
      <c r="AR64" s="1105"/>
      <c r="AS64" s="1106"/>
      <c r="AT64" s="112"/>
      <c r="AU64" s="112"/>
      <c r="AV64" s="112"/>
      <c r="AW64" s="112"/>
      <c r="AX64" s="112"/>
    </row>
    <row r="65" spans="1:50" s="113" customFormat="1" ht="11.25" customHeight="1">
      <c r="A65" s="112"/>
      <c r="B65" s="1119" t="s">
        <v>481</v>
      </c>
      <c r="C65" s="1120"/>
      <c r="D65" s="1120"/>
      <c r="E65" s="1120" t="s">
        <v>482</v>
      </c>
      <c r="F65" s="1120"/>
      <c r="G65" s="1120"/>
      <c r="H65" s="1120"/>
      <c r="I65" s="1120"/>
      <c r="J65" s="1120"/>
      <c r="K65" s="1120"/>
      <c r="L65" s="1120"/>
      <c r="M65" s="1120"/>
      <c r="N65" s="1120"/>
      <c r="O65" s="1120"/>
      <c r="P65" s="1120"/>
      <c r="Q65" s="1121"/>
      <c r="R65" s="1101"/>
      <c r="S65" s="1102"/>
      <c r="T65" s="1103"/>
      <c r="U65" s="1101"/>
      <c r="V65" s="1102"/>
      <c r="W65" s="1103"/>
      <c r="X65" s="1119" t="s">
        <v>483</v>
      </c>
      <c r="Y65" s="1120"/>
      <c r="Z65" s="1120"/>
      <c r="AA65" s="1120"/>
      <c r="AB65" s="1120"/>
      <c r="AC65" s="1120"/>
      <c r="AD65" s="1120"/>
      <c r="AE65" s="1120"/>
      <c r="AF65" s="1120"/>
      <c r="AG65" s="1120"/>
      <c r="AH65" s="1120"/>
      <c r="AI65" s="1120"/>
      <c r="AJ65" s="1120"/>
      <c r="AK65" s="1120"/>
      <c r="AL65" s="1120"/>
      <c r="AM65" s="1121"/>
      <c r="AN65" s="1101"/>
      <c r="AO65" s="1102"/>
      <c r="AP65" s="1103"/>
      <c r="AQ65" s="1101"/>
      <c r="AR65" s="1102"/>
      <c r="AS65" s="1103"/>
      <c r="AT65" s="112"/>
      <c r="AU65" s="112"/>
      <c r="AV65" s="112"/>
      <c r="AW65" s="112"/>
      <c r="AX65" s="112"/>
    </row>
    <row r="66" spans="1:50" s="113" customFormat="1" ht="11.25" customHeight="1">
      <c r="A66" s="112"/>
      <c r="B66" s="1122"/>
      <c r="C66" s="1123"/>
      <c r="D66" s="1123"/>
      <c r="E66" s="1123"/>
      <c r="F66" s="1123"/>
      <c r="G66" s="1123"/>
      <c r="H66" s="1123"/>
      <c r="I66" s="1123"/>
      <c r="J66" s="1123"/>
      <c r="K66" s="1123"/>
      <c r="L66" s="1123"/>
      <c r="M66" s="1123"/>
      <c r="N66" s="1123"/>
      <c r="O66" s="1123"/>
      <c r="P66" s="1123"/>
      <c r="Q66" s="1124"/>
      <c r="R66" s="1104"/>
      <c r="S66" s="1105"/>
      <c r="T66" s="1106"/>
      <c r="U66" s="1104"/>
      <c r="V66" s="1105"/>
      <c r="W66" s="1106"/>
      <c r="X66" s="1122"/>
      <c r="Y66" s="1123"/>
      <c r="Z66" s="1123"/>
      <c r="AA66" s="1123"/>
      <c r="AB66" s="1123"/>
      <c r="AC66" s="1123"/>
      <c r="AD66" s="1123"/>
      <c r="AE66" s="1123"/>
      <c r="AF66" s="1123"/>
      <c r="AG66" s="1123"/>
      <c r="AH66" s="1123"/>
      <c r="AI66" s="1123"/>
      <c r="AJ66" s="1123"/>
      <c r="AK66" s="1123"/>
      <c r="AL66" s="1123"/>
      <c r="AM66" s="1124"/>
      <c r="AN66" s="1104"/>
      <c r="AO66" s="1105"/>
      <c r="AP66" s="1106"/>
      <c r="AQ66" s="1104"/>
      <c r="AR66" s="1105"/>
      <c r="AS66" s="1106"/>
      <c r="AT66" s="112"/>
      <c r="AU66" s="112"/>
      <c r="AV66" s="112"/>
      <c r="AW66" s="112"/>
      <c r="AX66" s="112"/>
    </row>
    <row r="67" spans="1:50" s="113" customFormat="1" ht="11.25" customHeight="1">
      <c r="A67" s="112"/>
      <c r="B67" s="1119" t="s">
        <v>521</v>
      </c>
      <c r="C67" s="1120"/>
      <c r="D67" s="1120"/>
      <c r="E67" s="1120" t="s">
        <v>484</v>
      </c>
      <c r="F67" s="1120"/>
      <c r="G67" s="1120"/>
      <c r="H67" s="1120"/>
      <c r="I67" s="1120"/>
      <c r="J67" s="1120"/>
      <c r="K67" s="1120"/>
      <c r="L67" s="1120"/>
      <c r="M67" s="1120"/>
      <c r="N67" s="1120"/>
      <c r="O67" s="1120"/>
      <c r="P67" s="1120"/>
      <c r="Q67" s="1121"/>
      <c r="R67" s="1101"/>
      <c r="S67" s="1102"/>
      <c r="T67" s="1103"/>
      <c r="U67" s="1101"/>
      <c r="V67" s="1102"/>
      <c r="W67" s="1103"/>
      <c r="X67" s="1119" t="s">
        <v>522</v>
      </c>
      <c r="Y67" s="1120"/>
      <c r="Z67" s="1120"/>
      <c r="AA67" s="1120"/>
      <c r="AB67" s="1120"/>
      <c r="AC67" s="1120"/>
      <c r="AD67" s="1120"/>
      <c r="AE67" s="1120"/>
      <c r="AF67" s="1120"/>
      <c r="AG67" s="1120"/>
      <c r="AH67" s="1120"/>
      <c r="AI67" s="1120"/>
      <c r="AJ67" s="1120"/>
      <c r="AK67" s="1120"/>
      <c r="AL67" s="1120"/>
      <c r="AM67" s="1121"/>
      <c r="AN67" s="1101"/>
      <c r="AO67" s="1102"/>
      <c r="AP67" s="1103"/>
      <c r="AQ67" s="1101"/>
      <c r="AR67" s="1102"/>
      <c r="AS67" s="1103"/>
      <c r="AT67" s="112"/>
      <c r="AU67" s="112"/>
      <c r="AV67" s="112"/>
      <c r="AW67" s="112"/>
      <c r="AX67" s="112"/>
    </row>
    <row r="68" spans="1:50" s="113" customFormat="1" ht="11.25" customHeight="1">
      <c r="A68" s="112"/>
      <c r="B68" s="1122"/>
      <c r="C68" s="1123"/>
      <c r="D68" s="1123"/>
      <c r="E68" s="1123"/>
      <c r="F68" s="1123"/>
      <c r="G68" s="1123"/>
      <c r="H68" s="1123"/>
      <c r="I68" s="1123"/>
      <c r="J68" s="1123"/>
      <c r="K68" s="1123"/>
      <c r="L68" s="1123"/>
      <c r="M68" s="1123"/>
      <c r="N68" s="1123"/>
      <c r="O68" s="1123"/>
      <c r="P68" s="1123"/>
      <c r="Q68" s="1124"/>
      <c r="R68" s="1104"/>
      <c r="S68" s="1105"/>
      <c r="T68" s="1106"/>
      <c r="U68" s="1104"/>
      <c r="V68" s="1105"/>
      <c r="W68" s="1106"/>
      <c r="X68" s="1122"/>
      <c r="Y68" s="1123"/>
      <c r="Z68" s="1123"/>
      <c r="AA68" s="1123"/>
      <c r="AB68" s="1123"/>
      <c r="AC68" s="1123"/>
      <c r="AD68" s="1123"/>
      <c r="AE68" s="1123"/>
      <c r="AF68" s="1123"/>
      <c r="AG68" s="1123"/>
      <c r="AH68" s="1123"/>
      <c r="AI68" s="1123"/>
      <c r="AJ68" s="1123"/>
      <c r="AK68" s="1123"/>
      <c r="AL68" s="1123"/>
      <c r="AM68" s="1124"/>
      <c r="AN68" s="1104"/>
      <c r="AO68" s="1105"/>
      <c r="AP68" s="1106"/>
      <c r="AQ68" s="1104"/>
      <c r="AR68" s="1105"/>
      <c r="AS68" s="1106"/>
      <c r="AT68" s="112"/>
      <c r="AU68" s="112"/>
      <c r="AV68" s="112"/>
      <c r="AW68" s="112"/>
      <c r="AX68" s="112"/>
    </row>
    <row r="69" spans="1:50" s="261" customFormat="1" ht="11.25" customHeight="1">
      <c r="B69" s="262"/>
      <c r="C69" s="262"/>
      <c r="D69" s="262"/>
      <c r="E69" s="262"/>
      <c r="F69" s="262"/>
      <c r="G69" s="262"/>
      <c r="H69" s="262"/>
      <c r="I69" s="262"/>
      <c r="J69" s="262"/>
      <c r="K69" s="262"/>
      <c r="L69" s="262"/>
      <c r="M69" s="262"/>
      <c r="N69" s="262"/>
      <c r="O69" s="262"/>
      <c r="P69" s="262"/>
      <c r="Q69" s="262"/>
      <c r="R69" s="258"/>
      <c r="S69" s="258"/>
      <c r="T69" s="258"/>
      <c r="U69" s="258"/>
      <c r="V69" s="258"/>
      <c r="W69" s="258"/>
      <c r="X69" s="263"/>
      <c r="Y69" s="263"/>
      <c r="Z69" s="260"/>
      <c r="AA69" s="260"/>
      <c r="AB69" s="260"/>
      <c r="AC69" s="260"/>
      <c r="AD69" s="260"/>
      <c r="AE69" s="260"/>
      <c r="AF69" s="263"/>
      <c r="AG69" s="263"/>
      <c r="AH69" s="263"/>
      <c r="AI69" s="263"/>
      <c r="AJ69" s="263"/>
      <c r="AK69" s="263"/>
      <c r="AL69" s="263"/>
      <c r="AM69" s="263"/>
      <c r="AN69" s="258"/>
      <c r="AO69" s="258"/>
      <c r="AP69" s="258"/>
      <c r="AQ69" s="258"/>
      <c r="AR69" s="258"/>
      <c r="AS69" s="258"/>
    </row>
    <row r="70" spans="1:50" ht="11.25" customHeight="1">
      <c r="B70" s="1107" t="s">
        <v>486</v>
      </c>
      <c r="C70" s="1108"/>
      <c r="D70" s="1108"/>
      <c r="E70" s="1108"/>
      <c r="F70" s="1108"/>
      <c r="G70" s="1108"/>
      <c r="H70" s="1108"/>
      <c r="I70" s="1108"/>
      <c r="J70" s="1108"/>
      <c r="K70" s="1108"/>
      <c r="L70" s="1108"/>
      <c r="M70" s="1108"/>
      <c r="N70" s="1108"/>
      <c r="O70" s="1108"/>
      <c r="P70" s="1108"/>
      <c r="Q70" s="1108"/>
      <c r="R70" s="1100" t="s">
        <v>95</v>
      </c>
      <c r="S70" s="1100"/>
      <c r="T70" s="1100"/>
      <c r="U70" s="1100" t="s">
        <v>96</v>
      </c>
      <c r="V70" s="1100"/>
      <c r="W70" s="1100"/>
      <c r="X70" s="1107" t="s">
        <v>487</v>
      </c>
      <c r="Y70" s="1108"/>
      <c r="Z70" s="1108"/>
      <c r="AA70" s="1108"/>
      <c r="AB70" s="1108"/>
      <c r="AC70" s="1108"/>
      <c r="AD70" s="1108"/>
      <c r="AE70" s="1108"/>
      <c r="AF70" s="1108"/>
      <c r="AG70" s="1108"/>
      <c r="AH70" s="1109"/>
      <c r="AI70" s="1173"/>
      <c r="AJ70" s="1174"/>
      <c r="AK70" s="1174"/>
      <c r="AL70" s="1174"/>
      <c r="AM70" s="1174"/>
      <c r="AN70" s="1174"/>
      <c r="AO70" s="1174"/>
      <c r="AP70" s="1174"/>
      <c r="AQ70" s="1174"/>
      <c r="AR70" s="1174"/>
      <c r="AS70" s="1174"/>
      <c r="AT70" s="1174"/>
      <c r="AU70" s="1174"/>
      <c r="AV70" s="1174"/>
      <c r="AW70" s="1175"/>
    </row>
    <row r="71" spans="1:50" ht="11.25" customHeight="1">
      <c r="B71" s="1088"/>
      <c r="C71" s="1089"/>
      <c r="D71" s="1089"/>
      <c r="E71" s="1089"/>
      <c r="F71" s="1089"/>
      <c r="G71" s="1089"/>
      <c r="H71" s="1089"/>
      <c r="I71" s="1089"/>
      <c r="J71" s="1089"/>
      <c r="K71" s="1089"/>
      <c r="L71" s="1089"/>
      <c r="M71" s="1089"/>
      <c r="N71" s="1089"/>
      <c r="O71" s="1089"/>
      <c r="P71" s="1089"/>
      <c r="Q71" s="1089"/>
      <c r="R71" s="1179"/>
      <c r="S71" s="1179"/>
      <c r="T71" s="1179"/>
      <c r="U71" s="1179"/>
      <c r="V71" s="1179"/>
      <c r="W71" s="1179"/>
      <c r="X71" s="1088"/>
      <c r="Y71" s="1089"/>
      <c r="Z71" s="1089"/>
      <c r="AA71" s="1089"/>
      <c r="AB71" s="1089"/>
      <c r="AC71" s="1089"/>
      <c r="AD71" s="1089"/>
      <c r="AE71" s="1089"/>
      <c r="AF71" s="1089"/>
      <c r="AG71" s="1089"/>
      <c r="AH71" s="1110"/>
      <c r="AI71" s="1176"/>
      <c r="AJ71" s="1177"/>
      <c r="AK71" s="1177"/>
      <c r="AL71" s="1177"/>
      <c r="AM71" s="1177"/>
      <c r="AN71" s="1177"/>
      <c r="AO71" s="1177"/>
      <c r="AP71" s="1177"/>
      <c r="AQ71" s="1177"/>
      <c r="AR71" s="1177"/>
      <c r="AS71" s="1177"/>
      <c r="AT71" s="1177"/>
      <c r="AU71" s="1177"/>
      <c r="AV71" s="1177"/>
      <c r="AW71" s="1178"/>
    </row>
    <row r="72" spans="1:50">
      <c r="A72" s="115"/>
      <c r="B72" s="1100" t="s">
        <v>488</v>
      </c>
      <c r="C72" s="1100"/>
      <c r="D72" s="1100"/>
      <c r="E72" s="1100"/>
      <c r="F72" s="1100"/>
      <c r="G72" s="1100"/>
      <c r="H72" s="1100"/>
      <c r="I72" s="1100"/>
      <c r="J72" s="1100"/>
      <c r="K72" s="1100"/>
      <c r="L72" s="1100"/>
      <c r="M72" s="1100"/>
      <c r="N72" s="1100"/>
      <c r="O72" s="1100"/>
      <c r="P72" s="1100"/>
      <c r="Q72" s="1100"/>
      <c r="R72" s="1157"/>
      <c r="S72" s="1158"/>
      <c r="T72" s="1158"/>
      <c r="U72" s="1158"/>
      <c r="V72" s="1158"/>
      <c r="W72" s="1158"/>
      <c r="X72" s="1158"/>
      <c r="Y72" s="1158"/>
      <c r="Z72" s="1158"/>
      <c r="AA72" s="1158"/>
      <c r="AB72" s="1158"/>
      <c r="AC72" s="1158"/>
      <c r="AD72" s="1158"/>
      <c r="AE72" s="1158"/>
      <c r="AF72" s="1158"/>
      <c r="AG72" s="1158"/>
      <c r="AH72" s="1158"/>
      <c r="AI72" s="1158"/>
      <c r="AJ72" s="1158"/>
      <c r="AK72" s="1158"/>
      <c r="AL72" s="1158"/>
      <c r="AM72" s="1158"/>
      <c r="AN72" s="1158"/>
      <c r="AO72" s="1158"/>
      <c r="AP72" s="1158"/>
      <c r="AQ72" s="1158"/>
      <c r="AR72" s="1158"/>
      <c r="AS72" s="1158"/>
      <c r="AT72" s="1158"/>
      <c r="AU72" s="1158"/>
      <c r="AV72" s="1158"/>
      <c r="AW72" s="1159"/>
      <c r="AX72" s="115"/>
    </row>
    <row r="73" spans="1:50">
      <c r="A73" s="115"/>
      <c r="B73" s="1100"/>
      <c r="C73" s="1100"/>
      <c r="D73" s="1100"/>
      <c r="E73" s="1100"/>
      <c r="F73" s="1100"/>
      <c r="G73" s="1100"/>
      <c r="H73" s="1100"/>
      <c r="I73" s="1100"/>
      <c r="J73" s="1100"/>
      <c r="K73" s="1100"/>
      <c r="L73" s="1100"/>
      <c r="M73" s="1100"/>
      <c r="N73" s="1100"/>
      <c r="O73" s="1100"/>
      <c r="P73" s="1100"/>
      <c r="Q73" s="1100"/>
      <c r="R73" s="1160"/>
      <c r="S73" s="1161"/>
      <c r="T73" s="1161"/>
      <c r="U73" s="1161"/>
      <c r="V73" s="1161"/>
      <c r="W73" s="1161"/>
      <c r="X73" s="1161"/>
      <c r="Y73" s="1161"/>
      <c r="Z73" s="1161"/>
      <c r="AA73" s="1161"/>
      <c r="AB73" s="1161"/>
      <c r="AC73" s="1161"/>
      <c r="AD73" s="1161"/>
      <c r="AE73" s="1161"/>
      <c r="AF73" s="1161"/>
      <c r="AG73" s="1161"/>
      <c r="AH73" s="1161"/>
      <c r="AI73" s="1161"/>
      <c r="AJ73" s="1161"/>
      <c r="AK73" s="1161"/>
      <c r="AL73" s="1161"/>
      <c r="AM73" s="1161"/>
      <c r="AN73" s="1161"/>
      <c r="AO73" s="1161"/>
      <c r="AP73" s="1161"/>
      <c r="AQ73" s="1161"/>
      <c r="AR73" s="1161"/>
      <c r="AS73" s="1161"/>
      <c r="AT73" s="1161"/>
      <c r="AU73" s="1161"/>
      <c r="AV73" s="1161"/>
      <c r="AW73" s="1162"/>
      <c r="AX73" s="115"/>
    </row>
    <row r="74" spans="1:50">
      <c r="A74" s="115"/>
      <c r="B74" s="1100"/>
      <c r="C74" s="1100"/>
      <c r="D74" s="1100"/>
      <c r="E74" s="1100"/>
      <c r="F74" s="1100"/>
      <c r="G74" s="1100"/>
      <c r="H74" s="1100"/>
      <c r="I74" s="1100"/>
      <c r="J74" s="1100"/>
      <c r="K74" s="1100"/>
      <c r="L74" s="1100"/>
      <c r="M74" s="1100"/>
      <c r="N74" s="1100"/>
      <c r="O74" s="1100"/>
      <c r="P74" s="1100"/>
      <c r="Q74" s="1100"/>
      <c r="R74" s="1163"/>
      <c r="S74" s="1164"/>
      <c r="T74" s="1164"/>
      <c r="U74" s="1164"/>
      <c r="V74" s="1164"/>
      <c r="W74" s="1164"/>
      <c r="X74" s="1164"/>
      <c r="Y74" s="1164"/>
      <c r="Z74" s="1164"/>
      <c r="AA74" s="1164"/>
      <c r="AB74" s="1164"/>
      <c r="AC74" s="1164"/>
      <c r="AD74" s="1164"/>
      <c r="AE74" s="1164"/>
      <c r="AF74" s="1164"/>
      <c r="AG74" s="1164"/>
      <c r="AH74" s="1164"/>
      <c r="AI74" s="1164"/>
      <c r="AJ74" s="1164"/>
      <c r="AK74" s="1164"/>
      <c r="AL74" s="1164"/>
      <c r="AM74" s="1164"/>
      <c r="AN74" s="1164"/>
      <c r="AO74" s="1164"/>
      <c r="AP74" s="1164"/>
      <c r="AQ74" s="1164"/>
      <c r="AR74" s="1164"/>
      <c r="AS74" s="1164"/>
      <c r="AT74" s="1164"/>
      <c r="AU74" s="1164"/>
      <c r="AV74" s="1164"/>
      <c r="AW74" s="1165"/>
      <c r="AX74" s="115"/>
    </row>
    <row r="75" spans="1:50">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row>
    <row r="76" spans="1:50" s="113" customFormat="1" ht="11.25" customHeight="1">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row>
  </sheetData>
  <mergeCells count="151">
    <mergeCell ref="A44:AB45"/>
    <mergeCell ref="AL45:AW45"/>
    <mergeCell ref="B46:AJ47"/>
    <mergeCell ref="B48:L49"/>
    <mergeCell ref="M48:O48"/>
    <mergeCell ref="P48:R48"/>
    <mergeCell ref="M49:O49"/>
    <mergeCell ref="P49:R49"/>
    <mergeCell ref="B58:Y59"/>
    <mergeCell ref="Z58:AB58"/>
    <mergeCell ref="AC58:AE58"/>
    <mergeCell ref="Z59:AB59"/>
    <mergeCell ref="AC59:AE59"/>
    <mergeCell ref="B60:AS60"/>
    <mergeCell ref="AE50:AF51"/>
    <mergeCell ref="B52:L53"/>
    <mergeCell ref="M52:AW53"/>
    <mergeCell ref="B54:AJ55"/>
    <mergeCell ref="AL55:AW55"/>
    <mergeCell ref="B56:Y57"/>
    <mergeCell ref="Z56:AB56"/>
    <mergeCell ref="AC56:AE56"/>
    <mergeCell ref="Z57:AB57"/>
    <mergeCell ref="AC57:AE57"/>
    <mergeCell ref="B50:L51"/>
    <mergeCell ref="M50:Q51"/>
    <mergeCell ref="R50:T51"/>
    <mergeCell ref="U50:V51"/>
    <mergeCell ref="W50:AA51"/>
    <mergeCell ref="AB50:AD51"/>
    <mergeCell ref="AQ62:AS62"/>
    <mergeCell ref="B63:Q64"/>
    <mergeCell ref="R63:T64"/>
    <mergeCell ref="U63:W64"/>
    <mergeCell ref="X63:AM64"/>
    <mergeCell ref="AN63:AP64"/>
    <mergeCell ref="AQ63:AS64"/>
    <mergeCell ref="B61:Q61"/>
    <mergeCell ref="B62:Q62"/>
    <mergeCell ref="R62:T62"/>
    <mergeCell ref="U62:W62"/>
    <mergeCell ref="X62:AM62"/>
    <mergeCell ref="AN62:AP62"/>
    <mergeCell ref="R67:T68"/>
    <mergeCell ref="U67:W68"/>
    <mergeCell ref="X67:AM68"/>
    <mergeCell ref="AN67:AP68"/>
    <mergeCell ref="AQ67:AS68"/>
    <mergeCell ref="B65:Q66"/>
    <mergeCell ref="R65:T66"/>
    <mergeCell ref="U65:W66"/>
    <mergeCell ref="X65:AM66"/>
    <mergeCell ref="AN65:AP66"/>
    <mergeCell ref="AQ65:AS66"/>
    <mergeCell ref="B7:S8"/>
    <mergeCell ref="T7:V8"/>
    <mergeCell ref="W7:X8"/>
    <mergeCell ref="B10:S11"/>
    <mergeCell ref="T10:V11"/>
    <mergeCell ref="W10:X11"/>
    <mergeCell ref="B72:Q74"/>
    <mergeCell ref="R72:AW74"/>
    <mergeCell ref="A1:X2"/>
    <mergeCell ref="AK2:AV2"/>
    <mergeCell ref="B3:V4"/>
    <mergeCell ref="B5:S6"/>
    <mergeCell ref="T5:V5"/>
    <mergeCell ref="W5:Y5"/>
    <mergeCell ref="T6:V6"/>
    <mergeCell ref="W6:Y6"/>
    <mergeCell ref="B70:Q71"/>
    <mergeCell ref="R70:T70"/>
    <mergeCell ref="U70:W70"/>
    <mergeCell ref="X70:AH71"/>
    <mergeCell ref="AI70:AW71"/>
    <mergeCell ref="R71:T71"/>
    <mergeCell ref="U71:W71"/>
    <mergeCell ref="B67:Q68"/>
    <mergeCell ref="B14:S15"/>
    <mergeCell ref="T14:V15"/>
    <mergeCell ref="W14:X15"/>
    <mergeCell ref="Y14:AP15"/>
    <mergeCell ref="AQ14:AS15"/>
    <mergeCell ref="AT14:AU15"/>
    <mergeCell ref="Y10:AP11"/>
    <mergeCell ref="AQ10:AS11"/>
    <mergeCell ref="AT10:AU11"/>
    <mergeCell ref="B12:S13"/>
    <mergeCell ref="T12:V13"/>
    <mergeCell ref="W12:X13"/>
    <mergeCell ref="Y12:AP13"/>
    <mergeCell ref="AQ12:AS13"/>
    <mergeCell ref="AT12:AU13"/>
    <mergeCell ref="B18:S19"/>
    <mergeCell ref="T18:V19"/>
    <mergeCell ref="W18:X19"/>
    <mergeCell ref="Y18:AP19"/>
    <mergeCell ref="AQ18:AS19"/>
    <mergeCell ref="AT18:AU19"/>
    <mergeCell ref="B16:S17"/>
    <mergeCell ref="T16:V17"/>
    <mergeCell ref="W16:X17"/>
    <mergeCell ref="Y16:AP17"/>
    <mergeCell ref="AQ16:AS17"/>
    <mergeCell ref="AT16:AU17"/>
    <mergeCell ref="B23:V24"/>
    <mergeCell ref="AL23:AW23"/>
    <mergeCell ref="B32:AE33"/>
    <mergeCell ref="AL32:AW32"/>
    <mergeCell ref="AL33:AN33"/>
    <mergeCell ref="AO33:AP33"/>
    <mergeCell ref="AR33:AS33"/>
    <mergeCell ref="B20:S21"/>
    <mergeCell ref="T20:V21"/>
    <mergeCell ref="W20:X21"/>
    <mergeCell ref="Y20:AP21"/>
    <mergeCell ref="AQ20:AS21"/>
    <mergeCell ref="AT20:AU21"/>
    <mergeCell ref="AL28:AW29"/>
    <mergeCell ref="B30:AE31"/>
    <mergeCell ref="AL30:AW31"/>
    <mergeCell ref="AU33:AV33"/>
    <mergeCell ref="B26:AE27"/>
    <mergeCell ref="AI28:AK29"/>
    <mergeCell ref="AI30:AK31"/>
    <mergeCell ref="AF30:AH31"/>
    <mergeCell ref="AF32:AH33"/>
    <mergeCell ref="AI32:AK33"/>
    <mergeCell ref="AE39:AF40"/>
    <mergeCell ref="B41:L42"/>
    <mergeCell ref="M41:AW42"/>
    <mergeCell ref="B25:AE25"/>
    <mergeCell ref="AF25:AH25"/>
    <mergeCell ref="AI25:AK25"/>
    <mergeCell ref="AF26:AH27"/>
    <mergeCell ref="AI26:AK27"/>
    <mergeCell ref="AF28:AH29"/>
    <mergeCell ref="B39:L40"/>
    <mergeCell ref="M39:Q40"/>
    <mergeCell ref="R39:T40"/>
    <mergeCell ref="U39:V40"/>
    <mergeCell ref="W39:AA40"/>
    <mergeCell ref="AB39:AD40"/>
    <mergeCell ref="B35:AJ36"/>
    <mergeCell ref="B37:L38"/>
    <mergeCell ref="M37:O37"/>
    <mergeCell ref="P37:R37"/>
    <mergeCell ref="AL37:AW37"/>
    <mergeCell ref="M38:O38"/>
    <mergeCell ref="P38:R38"/>
    <mergeCell ref="B28:AE29"/>
  </mergeCells>
  <phoneticPr fontId="3"/>
  <dataValidations count="3">
    <dataValidation type="list" allowBlank="1" showInputMessage="1" showErrorMessage="1" sqref="R71:W71" xr:uid="{00000000-0002-0000-0700-000000000000}">
      <formula1>"〇,"</formula1>
    </dataValidation>
    <dataValidation type="list" allowBlank="1" showInputMessage="1" showErrorMessage="1" sqref="R63 M49:R49 T6 AC57 W6 Z57 M38:R38 Z59 AC59 R65:T69 U63:W69 AN63:AS69" xr:uid="{00000000-0002-0000-0700-000001000000}">
      <formula1>"○"</formula1>
    </dataValidation>
    <dataValidation type="list" allowBlank="1" showInputMessage="1" showErrorMessage="1" sqref="AF26:AK33" xr:uid="{00000000-0002-0000-0700-000002000000}">
      <formula1>"〇"</formula1>
    </dataValidation>
  </dataValidations>
  <pageMargins left="0.59055118110236227" right="0.39370078740157483" top="0.39370078740157483" bottom="0.39370078740157483" header="0.51181102362204722" footer="0.19685039370078741"/>
  <pageSetup paperSize="9" scale="90" orientation="portrait" r:id="rId1"/>
  <headerFooter alignWithMargins="0">
    <oddFooter>&amp;R9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69"/>
  <sheetViews>
    <sheetView showGridLines="0" zoomScaleNormal="100" zoomScaleSheetLayoutView="100" workbookViewId="0">
      <selection activeCell="AG6" sqref="AG6:AO7"/>
    </sheetView>
  </sheetViews>
  <sheetFormatPr defaultColWidth="1.8984375" defaultRowHeight="11.25" customHeight="1"/>
  <cols>
    <col min="1" max="5" width="1.8984375" style="117"/>
    <col min="6" max="6" width="1.8984375" style="117" customWidth="1"/>
    <col min="7" max="16384" width="1.8984375" style="117"/>
  </cols>
  <sheetData>
    <row r="1" spans="1:48" s="113" customFormat="1" ht="11.25" customHeight="1">
      <c r="A1" s="1166" t="s">
        <v>645</v>
      </c>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2"/>
      <c r="Z1" s="112"/>
      <c r="AA1" s="112"/>
      <c r="AB1" s="112"/>
      <c r="AC1" s="112"/>
      <c r="AD1" s="112"/>
      <c r="AE1" s="112"/>
      <c r="AF1" s="112"/>
      <c r="AG1" s="112"/>
      <c r="AH1" s="112"/>
      <c r="AI1" s="112"/>
      <c r="AJ1" s="112"/>
      <c r="AK1" s="112"/>
      <c r="AL1" s="112"/>
      <c r="AM1" s="112"/>
      <c r="AN1" s="112"/>
      <c r="AO1" s="112"/>
      <c r="AP1" s="112"/>
      <c r="AQ1" s="112"/>
      <c r="AR1" s="112"/>
      <c r="AS1" s="112"/>
    </row>
    <row r="2" spans="1:48" s="113" customFormat="1" ht="11.25" customHeight="1">
      <c r="A2" s="1166"/>
      <c r="B2" s="1166"/>
      <c r="C2" s="1166"/>
      <c r="D2" s="1166"/>
      <c r="E2" s="1166"/>
      <c r="F2" s="1166"/>
      <c r="G2" s="1166"/>
      <c r="H2" s="1166"/>
      <c r="I2" s="1166"/>
      <c r="J2" s="1166"/>
      <c r="K2" s="1166"/>
      <c r="L2" s="1166"/>
      <c r="M2" s="1166"/>
      <c r="N2" s="1166"/>
      <c r="O2" s="1166"/>
      <c r="P2" s="1166"/>
      <c r="Q2" s="1166"/>
      <c r="R2" s="1166"/>
      <c r="S2" s="1166"/>
      <c r="T2" s="1166"/>
      <c r="U2" s="1166"/>
      <c r="V2" s="1166"/>
      <c r="W2" s="1166"/>
      <c r="X2" s="1166"/>
      <c r="Y2" s="112"/>
      <c r="Z2" s="112"/>
      <c r="AA2" s="112"/>
      <c r="AB2" s="112"/>
      <c r="AC2" s="112"/>
      <c r="AD2" s="112"/>
      <c r="AE2" s="112"/>
      <c r="AF2" s="112"/>
      <c r="AG2" s="112"/>
      <c r="AH2" s="112"/>
      <c r="AI2" s="112"/>
      <c r="AJ2" s="112"/>
      <c r="AK2" s="112"/>
      <c r="AL2" s="112"/>
      <c r="AM2" s="112"/>
      <c r="AN2" s="112"/>
      <c r="AO2" s="112"/>
      <c r="AP2" s="112"/>
      <c r="AQ2" s="112"/>
      <c r="AR2" s="112"/>
      <c r="AS2" s="112"/>
    </row>
    <row r="3" spans="1:48" s="113" customFormat="1" ht="11.25" customHeight="1">
      <c r="A3" s="112"/>
      <c r="B3" s="1270"/>
      <c r="C3" s="1271"/>
      <c r="D3" s="1271"/>
      <c r="E3" s="1271"/>
      <c r="F3" s="1271"/>
      <c r="G3" s="1271"/>
      <c r="H3" s="1271"/>
      <c r="I3" s="1271"/>
      <c r="J3" s="1271"/>
      <c r="K3" s="1271"/>
      <c r="L3" s="1272"/>
      <c r="M3" s="1286" t="s">
        <v>642</v>
      </c>
      <c r="N3" s="1287"/>
      <c r="O3" s="1287"/>
      <c r="P3" s="1287"/>
      <c r="Q3" s="1287"/>
      <c r="R3" s="1287"/>
      <c r="S3" s="1287"/>
      <c r="T3" s="1287"/>
      <c r="U3" s="1287"/>
      <c r="V3" s="1287"/>
      <c r="W3" s="1287"/>
      <c r="X3" s="1287"/>
      <c r="Y3" s="1287"/>
      <c r="Z3" s="1287"/>
      <c r="AA3" s="1287"/>
      <c r="AB3" s="1287"/>
      <c r="AC3" s="1287"/>
      <c r="AD3" s="1287"/>
      <c r="AE3" s="1287"/>
      <c r="AF3" s="1287"/>
      <c r="AG3" s="1287"/>
      <c r="AH3" s="1287"/>
      <c r="AI3" s="1287"/>
      <c r="AJ3" s="1287"/>
      <c r="AK3" s="1287"/>
      <c r="AL3" s="1287"/>
      <c r="AM3" s="1287"/>
      <c r="AN3" s="1287"/>
      <c r="AO3" s="1287"/>
      <c r="AP3" s="1287"/>
      <c r="AQ3" s="1287"/>
      <c r="AR3" s="1287"/>
      <c r="AS3" s="1288"/>
    </row>
    <row r="4" spans="1:48" s="311" customFormat="1" ht="11.25" customHeight="1">
      <c r="A4" s="310"/>
      <c r="B4" s="1273"/>
      <c r="C4" s="1274"/>
      <c r="D4" s="1274"/>
      <c r="E4" s="1274"/>
      <c r="F4" s="1274"/>
      <c r="G4" s="1274"/>
      <c r="H4" s="1274"/>
      <c r="I4" s="1274"/>
      <c r="J4" s="1274"/>
      <c r="K4" s="1274"/>
      <c r="L4" s="1275"/>
      <c r="M4" s="1279" t="s">
        <v>338</v>
      </c>
      <c r="N4" s="1280"/>
      <c r="O4" s="1280"/>
      <c r="P4" s="1280"/>
      <c r="Q4" s="1280"/>
      <c r="R4" s="1280"/>
      <c r="S4" s="1280"/>
      <c r="T4" s="1280"/>
      <c r="U4" s="1280"/>
      <c r="V4" s="1280"/>
      <c r="W4" s="1280"/>
      <c r="X4" s="1280"/>
      <c r="Y4" s="1280"/>
      <c r="Z4" s="1280"/>
      <c r="AA4" s="1280"/>
      <c r="AB4" s="1281"/>
      <c r="AC4" s="1279" t="s">
        <v>339</v>
      </c>
      <c r="AD4" s="1280"/>
      <c r="AE4" s="1280"/>
      <c r="AF4" s="1280"/>
      <c r="AG4" s="1280"/>
      <c r="AH4" s="1280"/>
      <c r="AI4" s="1280"/>
      <c r="AJ4" s="1280"/>
      <c r="AK4" s="1280"/>
      <c r="AL4" s="1280"/>
      <c r="AM4" s="1280"/>
      <c r="AN4" s="1280"/>
      <c r="AO4" s="1280"/>
      <c r="AP4" s="1280"/>
      <c r="AQ4" s="1280"/>
      <c r="AR4" s="1280"/>
      <c r="AS4" s="1281"/>
      <c r="AT4" s="310"/>
      <c r="AU4" s="310"/>
      <c r="AV4" s="310"/>
    </row>
    <row r="5" spans="1:48" s="311" customFormat="1" ht="11.25" customHeight="1">
      <c r="A5" s="310"/>
      <c r="B5" s="1276"/>
      <c r="C5" s="1277"/>
      <c r="D5" s="1277"/>
      <c r="E5" s="1277"/>
      <c r="F5" s="1277"/>
      <c r="G5" s="1277"/>
      <c r="H5" s="1277"/>
      <c r="I5" s="1277"/>
      <c r="J5" s="1277"/>
      <c r="K5" s="1277"/>
      <c r="L5" s="1278"/>
      <c r="M5" s="1088" t="s">
        <v>251</v>
      </c>
      <c r="N5" s="1089"/>
      <c r="O5" s="1089"/>
      <c r="P5" s="1282" t="s">
        <v>252</v>
      </c>
      <c r="Q5" s="1283"/>
      <c r="R5" s="1283"/>
      <c r="S5" s="1283"/>
      <c r="T5" s="1283"/>
      <c r="U5" s="1283"/>
      <c r="V5" s="1283"/>
      <c r="W5" s="1283"/>
      <c r="X5" s="1283"/>
      <c r="Y5" s="1283"/>
      <c r="Z5" s="1284" t="s">
        <v>535</v>
      </c>
      <c r="AA5" s="1283"/>
      <c r="AB5" s="1283"/>
      <c r="AC5" s="1088" t="s">
        <v>251</v>
      </c>
      <c r="AD5" s="1089"/>
      <c r="AE5" s="1089"/>
      <c r="AF5" s="1282" t="s">
        <v>252</v>
      </c>
      <c r="AG5" s="1283"/>
      <c r="AH5" s="1283"/>
      <c r="AI5" s="1283"/>
      <c r="AJ5" s="1283"/>
      <c r="AK5" s="1283"/>
      <c r="AL5" s="1283"/>
      <c r="AM5" s="1283"/>
      <c r="AN5" s="1283"/>
      <c r="AO5" s="1283"/>
      <c r="AP5" s="1283"/>
      <c r="AQ5" s="1284" t="s">
        <v>536</v>
      </c>
      <c r="AR5" s="1283"/>
      <c r="AS5" s="1285"/>
      <c r="AT5" s="310"/>
      <c r="AU5" s="310"/>
      <c r="AV5" s="310"/>
    </row>
    <row r="6" spans="1:48" ht="11.25" customHeight="1">
      <c r="A6" s="118"/>
      <c r="B6" s="1267" t="s">
        <v>340</v>
      </c>
      <c r="C6" s="1268"/>
      <c r="D6" s="1268"/>
      <c r="E6" s="1268"/>
      <c r="F6" s="1268"/>
      <c r="G6" s="1268"/>
      <c r="H6" s="1268"/>
      <c r="I6" s="1268"/>
      <c r="J6" s="1268"/>
      <c r="K6" s="1268"/>
      <c r="L6" s="1269"/>
      <c r="M6" s="1101"/>
      <c r="N6" s="1102"/>
      <c r="O6" s="1150" t="s">
        <v>243</v>
      </c>
      <c r="P6" s="1215" t="s">
        <v>341</v>
      </c>
      <c r="Q6" s="1102"/>
      <c r="R6" s="1102"/>
      <c r="S6" s="1102"/>
      <c r="T6" s="1102"/>
      <c r="U6" s="1102"/>
      <c r="V6" s="1102"/>
      <c r="W6" s="1102"/>
      <c r="X6" s="1102"/>
      <c r="Y6" s="1150" t="s">
        <v>307</v>
      </c>
      <c r="Z6" s="1209"/>
      <c r="AA6" s="1102"/>
      <c r="AB6" s="1150" t="s">
        <v>34</v>
      </c>
      <c r="AC6" s="1101"/>
      <c r="AD6" s="1102"/>
      <c r="AE6" s="1150" t="s">
        <v>243</v>
      </c>
      <c r="AF6" s="1215" t="s">
        <v>341</v>
      </c>
      <c r="AG6" s="1102"/>
      <c r="AH6" s="1102"/>
      <c r="AI6" s="1102"/>
      <c r="AJ6" s="1102"/>
      <c r="AK6" s="1102"/>
      <c r="AL6" s="1102"/>
      <c r="AM6" s="1102"/>
      <c r="AN6" s="1102"/>
      <c r="AO6" s="1102"/>
      <c r="AP6" s="1150" t="s">
        <v>307</v>
      </c>
      <c r="AQ6" s="1209"/>
      <c r="AR6" s="1102"/>
      <c r="AS6" s="1084" t="s">
        <v>34</v>
      </c>
      <c r="AT6" s="118"/>
      <c r="AU6" s="118"/>
      <c r="AV6" s="118"/>
    </row>
    <row r="7" spans="1:48" ht="11.25" customHeight="1">
      <c r="A7" s="118"/>
      <c r="B7" s="1258"/>
      <c r="C7" s="1259"/>
      <c r="D7" s="1259"/>
      <c r="E7" s="1259"/>
      <c r="F7" s="1259"/>
      <c r="G7" s="1259"/>
      <c r="H7" s="1259"/>
      <c r="I7" s="1259"/>
      <c r="J7" s="1259"/>
      <c r="K7" s="1259"/>
      <c r="L7" s="1260"/>
      <c r="M7" s="1104"/>
      <c r="N7" s="1105"/>
      <c r="O7" s="1151"/>
      <c r="P7" s="1216"/>
      <c r="Q7" s="1105"/>
      <c r="R7" s="1105"/>
      <c r="S7" s="1105"/>
      <c r="T7" s="1105"/>
      <c r="U7" s="1105"/>
      <c r="V7" s="1105"/>
      <c r="W7" s="1105"/>
      <c r="X7" s="1105"/>
      <c r="Y7" s="1151"/>
      <c r="Z7" s="1210"/>
      <c r="AA7" s="1105"/>
      <c r="AB7" s="1151"/>
      <c r="AC7" s="1104"/>
      <c r="AD7" s="1105"/>
      <c r="AE7" s="1151"/>
      <c r="AF7" s="1216"/>
      <c r="AG7" s="1105"/>
      <c r="AH7" s="1105"/>
      <c r="AI7" s="1105"/>
      <c r="AJ7" s="1105"/>
      <c r="AK7" s="1105"/>
      <c r="AL7" s="1105"/>
      <c r="AM7" s="1105"/>
      <c r="AN7" s="1105"/>
      <c r="AO7" s="1105"/>
      <c r="AP7" s="1151"/>
      <c r="AQ7" s="1210"/>
      <c r="AR7" s="1105"/>
      <c r="AS7" s="1140"/>
      <c r="AT7" s="118"/>
      <c r="AU7" s="118"/>
      <c r="AV7" s="118"/>
    </row>
    <row r="8" spans="1:48" ht="11.25" customHeight="1">
      <c r="A8" s="118"/>
      <c r="B8" s="1267" t="s">
        <v>342</v>
      </c>
      <c r="C8" s="1268"/>
      <c r="D8" s="1268"/>
      <c r="E8" s="1268"/>
      <c r="F8" s="1268"/>
      <c r="G8" s="1268"/>
      <c r="H8" s="1268"/>
      <c r="I8" s="1268"/>
      <c r="J8" s="1268"/>
      <c r="K8" s="1268"/>
      <c r="L8" s="1269"/>
      <c r="M8" s="1101"/>
      <c r="N8" s="1102"/>
      <c r="O8" s="1150" t="s">
        <v>243</v>
      </c>
      <c r="P8" s="1215" t="s">
        <v>341</v>
      </c>
      <c r="Q8" s="1102"/>
      <c r="R8" s="1102"/>
      <c r="S8" s="1102"/>
      <c r="T8" s="1102"/>
      <c r="U8" s="1102"/>
      <c r="V8" s="1102"/>
      <c r="W8" s="1102"/>
      <c r="X8" s="1102"/>
      <c r="Y8" s="1150" t="s">
        <v>307</v>
      </c>
      <c r="Z8" s="1209"/>
      <c r="AA8" s="1102"/>
      <c r="AB8" s="1150" t="s">
        <v>34</v>
      </c>
      <c r="AC8" s="1101"/>
      <c r="AD8" s="1102"/>
      <c r="AE8" s="1150" t="s">
        <v>243</v>
      </c>
      <c r="AF8" s="1215" t="s">
        <v>341</v>
      </c>
      <c r="AG8" s="1102"/>
      <c r="AH8" s="1102"/>
      <c r="AI8" s="1102"/>
      <c r="AJ8" s="1102"/>
      <c r="AK8" s="1102"/>
      <c r="AL8" s="1102"/>
      <c r="AM8" s="1102"/>
      <c r="AN8" s="1102"/>
      <c r="AO8" s="1102"/>
      <c r="AP8" s="1150" t="s">
        <v>307</v>
      </c>
      <c r="AQ8" s="1209"/>
      <c r="AR8" s="1102"/>
      <c r="AS8" s="1084" t="s">
        <v>34</v>
      </c>
      <c r="AT8" s="118"/>
      <c r="AU8" s="118"/>
      <c r="AV8" s="118"/>
    </row>
    <row r="9" spans="1:48" ht="10.8">
      <c r="A9" s="118"/>
      <c r="B9" s="1258"/>
      <c r="C9" s="1259"/>
      <c r="D9" s="1259"/>
      <c r="E9" s="1259"/>
      <c r="F9" s="1259"/>
      <c r="G9" s="1259"/>
      <c r="H9" s="1259"/>
      <c r="I9" s="1259"/>
      <c r="J9" s="1259"/>
      <c r="K9" s="1259"/>
      <c r="L9" s="1260"/>
      <c r="M9" s="1104"/>
      <c r="N9" s="1105"/>
      <c r="O9" s="1151"/>
      <c r="P9" s="1216"/>
      <c r="Q9" s="1105"/>
      <c r="R9" s="1105"/>
      <c r="S9" s="1105"/>
      <c r="T9" s="1105"/>
      <c r="U9" s="1105"/>
      <c r="V9" s="1105"/>
      <c r="W9" s="1105"/>
      <c r="X9" s="1105"/>
      <c r="Y9" s="1151"/>
      <c r="Z9" s="1210"/>
      <c r="AA9" s="1105"/>
      <c r="AB9" s="1151"/>
      <c r="AC9" s="1104"/>
      <c r="AD9" s="1105"/>
      <c r="AE9" s="1151"/>
      <c r="AF9" s="1216"/>
      <c r="AG9" s="1105"/>
      <c r="AH9" s="1105"/>
      <c r="AI9" s="1105"/>
      <c r="AJ9" s="1105"/>
      <c r="AK9" s="1105"/>
      <c r="AL9" s="1105"/>
      <c r="AM9" s="1105"/>
      <c r="AN9" s="1105"/>
      <c r="AO9" s="1105"/>
      <c r="AP9" s="1151"/>
      <c r="AQ9" s="1210"/>
      <c r="AR9" s="1105"/>
      <c r="AS9" s="1140"/>
      <c r="AT9" s="118"/>
      <c r="AU9" s="118"/>
      <c r="AV9" s="118"/>
    </row>
    <row r="10" spans="1:48" ht="11.25" customHeight="1">
      <c r="A10" s="118"/>
      <c r="B10" s="1236" t="s">
        <v>541</v>
      </c>
      <c r="C10" s="1237"/>
      <c r="D10" s="1237"/>
      <c r="E10" s="1237"/>
      <c r="F10" s="1237"/>
      <c r="G10" s="1237"/>
      <c r="H10" s="1237"/>
      <c r="I10" s="1237"/>
      <c r="J10" s="1237"/>
      <c r="K10" s="1237"/>
      <c r="L10" s="1238"/>
      <c r="M10" s="1101"/>
      <c r="N10" s="1102"/>
      <c r="O10" s="1150" t="s">
        <v>243</v>
      </c>
      <c r="P10" s="1215" t="s">
        <v>341</v>
      </c>
      <c r="Q10" s="1102"/>
      <c r="R10" s="1102"/>
      <c r="S10" s="1102"/>
      <c r="T10" s="1102"/>
      <c r="U10" s="1102"/>
      <c r="V10" s="1102"/>
      <c r="W10" s="1102"/>
      <c r="X10" s="1102"/>
      <c r="Y10" s="1150" t="s">
        <v>307</v>
      </c>
      <c r="Z10" s="1209"/>
      <c r="AA10" s="1102"/>
      <c r="AB10" s="1150" t="s">
        <v>34</v>
      </c>
      <c r="AC10" s="1101"/>
      <c r="AD10" s="1102"/>
      <c r="AE10" s="1150" t="s">
        <v>243</v>
      </c>
      <c r="AF10" s="1215" t="s">
        <v>341</v>
      </c>
      <c r="AG10" s="1102"/>
      <c r="AH10" s="1102"/>
      <c r="AI10" s="1102"/>
      <c r="AJ10" s="1102"/>
      <c r="AK10" s="1102"/>
      <c r="AL10" s="1102"/>
      <c r="AM10" s="1102"/>
      <c r="AN10" s="1102"/>
      <c r="AO10" s="1102"/>
      <c r="AP10" s="1150" t="s">
        <v>307</v>
      </c>
      <c r="AQ10" s="1209"/>
      <c r="AR10" s="1102"/>
      <c r="AS10" s="1084" t="s">
        <v>34</v>
      </c>
      <c r="AT10" s="118"/>
      <c r="AU10" s="118"/>
      <c r="AV10" s="118"/>
    </row>
    <row r="11" spans="1:48" ht="10.8">
      <c r="A11" s="118"/>
      <c r="B11" s="1239"/>
      <c r="C11" s="1240"/>
      <c r="D11" s="1240"/>
      <c r="E11" s="1240"/>
      <c r="F11" s="1240"/>
      <c r="G11" s="1240"/>
      <c r="H11" s="1240"/>
      <c r="I11" s="1240"/>
      <c r="J11" s="1240"/>
      <c r="K11" s="1240"/>
      <c r="L11" s="1241"/>
      <c r="M11" s="1104"/>
      <c r="N11" s="1105"/>
      <c r="O11" s="1151"/>
      <c r="P11" s="1216"/>
      <c r="Q11" s="1105"/>
      <c r="R11" s="1105"/>
      <c r="S11" s="1105"/>
      <c r="T11" s="1105"/>
      <c r="U11" s="1105"/>
      <c r="V11" s="1105"/>
      <c r="W11" s="1105"/>
      <c r="X11" s="1105"/>
      <c r="Y11" s="1151"/>
      <c r="Z11" s="1210"/>
      <c r="AA11" s="1105"/>
      <c r="AB11" s="1151"/>
      <c r="AC11" s="1104"/>
      <c r="AD11" s="1105"/>
      <c r="AE11" s="1151"/>
      <c r="AF11" s="1216"/>
      <c r="AG11" s="1105"/>
      <c r="AH11" s="1105"/>
      <c r="AI11" s="1105"/>
      <c r="AJ11" s="1105"/>
      <c r="AK11" s="1105"/>
      <c r="AL11" s="1105"/>
      <c r="AM11" s="1105"/>
      <c r="AN11" s="1105"/>
      <c r="AO11" s="1105"/>
      <c r="AP11" s="1151"/>
      <c r="AQ11" s="1210"/>
      <c r="AR11" s="1105"/>
      <c r="AS11" s="1140"/>
      <c r="AT11" s="118"/>
      <c r="AU11" s="118"/>
      <c r="AV11" s="118"/>
    </row>
    <row r="12" spans="1:48" ht="11.25" customHeight="1">
      <c r="A12" s="118"/>
      <c r="B12" s="1236" t="s">
        <v>542</v>
      </c>
      <c r="C12" s="1237"/>
      <c r="D12" s="1237"/>
      <c r="E12" s="1237"/>
      <c r="F12" s="1237"/>
      <c r="G12" s="1237"/>
      <c r="H12" s="1237"/>
      <c r="I12" s="1237"/>
      <c r="J12" s="1237"/>
      <c r="K12" s="1237"/>
      <c r="L12" s="1238"/>
      <c r="M12" s="1101"/>
      <c r="N12" s="1102"/>
      <c r="O12" s="1150" t="s">
        <v>243</v>
      </c>
      <c r="P12" s="1215" t="s">
        <v>341</v>
      </c>
      <c r="Q12" s="1102"/>
      <c r="R12" s="1102"/>
      <c r="S12" s="1102"/>
      <c r="T12" s="1102"/>
      <c r="U12" s="1102"/>
      <c r="V12" s="1102"/>
      <c r="W12" s="1102"/>
      <c r="X12" s="1102"/>
      <c r="Y12" s="1150" t="s">
        <v>307</v>
      </c>
      <c r="Z12" s="1209"/>
      <c r="AA12" s="1102"/>
      <c r="AB12" s="1150" t="s">
        <v>34</v>
      </c>
      <c r="AC12" s="1101"/>
      <c r="AD12" s="1102"/>
      <c r="AE12" s="1150" t="s">
        <v>243</v>
      </c>
      <c r="AF12" s="1215" t="s">
        <v>341</v>
      </c>
      <c r="AG12" s="1102"/>
      <c r="AH12" s="1102"/>
      <c r="AI12" s="1102"/>
      <c r="AJ12" s="1102"/>
      <c r="AK12" s="1102"/>
      <c r="AL12" s="1102"/>
      <c r="AM12" s="1102"/>
      <c r="AN12" s="1102"/>
      <c r="AO12" s="1102"/>
      <c r="AP12" s="1150" t="s">
        <v>307</v>
      </c>
      <c r="AQ12" s="1209"/>
      <c r="AR12" s="1102"/>
      <c r="AS12" s="1084" t="s">
        <v>34</v>
      </c>
      <c r="AT12" s="118"/>
      <c r="AU12" s="118"/>
      <c r="AV12" s="118"/>
    </row>
    <row r="13" spans="1:48" ht="10.8">
      <c r="A13" s="118"/>
      <c r="B13" s="1239"/>
      <c r="C13" s="1240"/>
      <c r="D13" s="1240"/>
      <c r="E13" s="1240"/>
      <c r="F13" s="1240"/>
      <c r="G13" s="1240"/>
      <c r="H13" s="1240"/>
      <c r="I13" s="1240"/>
      <c r="J13" s="1240"/>
      <c r="K13" s="1240"/>
      <c r="L13" s="1241"/>
      <c r="M13" s="1104"/>
      <c r="N13" s="1105"/>
      <c r="O13" s="1151"/>
      <c r="P13" s="1216"/>
      <c r="Q13" s="1105"/>
      <c r="R13" s="1105"/>
      <c r="S13" s="1105"/>
      <c r="T13" s="1105"/>
      <c r="U13" s="1105"/>
      <c r="V13" s="1105"/>
      <c r="W13" s="1105"/>
      <c r="X13" s="1105"/>
      <c r="Y13" s="1151"/>
      <c r="Z13" s="1210"/>
      <c r="AA13" s="1105"/>
      <c r="AB13" s="1151"/>
      <c r="AC13" s="1104"/>
      <c r="AD13" s="1105"/>
      <c r="AE13" s="1151"/>
      <c r="AF13" s="1216"/>
      <c r="AG13" s="1105"/>
      <c r="AH13" s="1105"/>
      <c r="AI13" s="1105"/>
      <c r="AJ13" s="1105"/>
      <c r="AK13" s="1105"/>
      <c r="AL13" s="1105"/>
      <c r="AM13" s="1105"/>
      <c r="AN13" s="1105"/>
      <c r="AO13" s="1105"/>
      <c r="AP13" s="1151"/>
      <c r="AQ13" s="1210"/>
      <c r="AR13" s="1105"/>
      <c r="AS13" s="1140"/>
      <c r="AT13" s="118"/>
      <c r="AU13" s="118"/>
      <c r="AV13" s="118"/>
    </row>
    <row r="14" spans="1:48" ht="11.25" customHeight="1">
      <c r="A14" s="118"/>
      <c r="B14" s="1267" t="s">
        <v>344</v>
      </c>
      <c r="C14" s="1268"/>
      <c r="D14" s="1268"/>
      <c r="E14" s="1268"/>
      <c r="F14" s="1268"/>
      <c r="G14" s="1268"/>
      <c r="H14" s="1268"/>
      <c r="I14" s="1268"/>
      <c r="J14" s="1268"/>
      <c r="K14" s="1268"/>
      <c r="L14" s="1269"/>
      <c r="M14" s="1101"/>
      <c r="N14" s="1102"/>
      <c r="O14" s="1150" t="s">
        <v>243</v>
      </c>
      <c r="P14" s="1215" t="s">
        <v>341</v>
      </c>
      <c r="Q14" s="1102"/>
      <c r="R14" s="1102"/>
      <c r="S14" s="1102"/>
      <c r="T14" s="1102"/>
      <c r="U14" s="1102"/>
      <c r="V14" s="1102"/>
      <c r="W14" s="1102"/>
      <c r="X14" s="1102"/>
      <c r="Y14" s="1150" t="s">
        <v>307</v>
      </c>
      <c r="Z14" s="1209"/>
      <c r="AA14" s="1102"/>
      <c r="AB14" s="1150" t="s">
        <v>34</v>
      </c>
      <c r="AC14" s="1101"/>
      <c r="AD14" s="1102"/>
      <c r="AE14" s="1150" t="s">
        <v>243</v>
      </c>
      <c r="AF14" s="1215" t="s">
        <v>341</v>
      </c>
      <c r="AG14" s="1102"/>
      <c r="AH14" s="1102"/>
      <c r="AI14" s="1102"/>
      <c r="AJ14" s="1102"/>
      <c r="AK14" s="1102"/>
      <c r="AL14" s="1102"/>
      <c r="AM14" s="1102"/>
      <c r="AN14" s="1102"/>
      <c r="AO14" s="1102"/>
      <c r="AP14" s="1150" t="s">
        <v>307</v>
      </c>
      <c r="AQ14" s="1209"/>
      <c r="AR14" s="1102"/>
      <c r="AS14" s="1084" t="s">
        <v>34</v>
      </c>
      <c r="AT14" s="118"/>
      <c r="AU14" s="118"/>
      <c r="AV14" s="118"/>
    </row>
    <row r="15" spans="1:48" ht="10.8">
      <c r="A15" s="118"/>
      <c r="B15" s="1258"/>
      <c r="C15" s="1259"/>
      <c r="D15" s="1259"/>
      <c r="E15" s="1259"/>
      <c r="F15" s="1259"/>
      <c r="G15" s="1259"/>
      <c r="H15" s="1259"/>
      <c r="I15" s="1259"/>
      <c r="J15" s="1259"/>
      <c r="K15" s="1259"/>
      <c r="L15" s="1260"/>
      <c r="M15" s="1104"/>
      <c r="N15" s="1105"/>
      <c r="O15" s="1151"/>
      <c r="P15" s="1216"/>
      <c r="Q15" s="1105"/>
      <c r="R15" s="1105"/>
      <c r="S15" s="1105"/>
      <c r="T15" s="1105"/>
      <c r="U15" s="1105"/>
      <c r="V15" s="1105"/>
      <c r="W15" s="1105"/>
      <c r="X15" s="1105"/>
      <c r="Y15" s="1151"/>
      <c r="Z15" s="1210"/>
      <c r="AA15" s="1105"/>
      <c r="AB15" s="1151"/>
      <c r="AC15" s="1104"/>
      <c r="AD15" s="1105"/>
      <c r="AE15" s="1151"/>
      <c r="AF15" s="1216"/>
      <c r="AG15" s="1105"/>
      <c r="AH15" s="1105"/>
      <c r="AI15" s="1105"/>
      <c r="AJ15" s="1105"/>
      <c r="AK15" s="1105"/>
      <c r="AL15" s="1105"/>
      <c r="AM15" s="1105"/>
      <c r="AN15" s="1105"/>
      <c r="AO15" s="1105"/>
      <c r="AP15" s="1151"/>
      <c r="AQ15" s="1210"/>
      <c r="AR15" s="1105"/>
      <c r="AS15" s="1140"/>
      <c r="AT15" s="118"/>
      <c r="AU15" s="118"/>
      <c r="AV15" s="118"/>
    </row>
    <row r="16" spans="1:48" ht="10.8">
      <c r="A16" s="118"/>
      <c r="B16" s="1267" t="s">
        <v>537</v>
      </c>
      <c r="C16" s="1268"/>
      <c r="D16" s="1268"/>
      <c r="E16" s="1268"/>
      <c r="F16" s="1268"/>
      <c r="G16" s="1268"/>
      <c r="H16" s="1268"/>
      <c r="I16" s="1268"/>
      <c r="J16" s="1268"/>
      <c r="K16" s="1268"/>
      <c r="L16" s="1269"/>
      <c r="M16" s="1101"/>
      <c r="N16" s="1102"/>
      <c r="O16" s="1150" t="s">
        <v>243</v>
      </c>
      <c r="P16" s="1215" t="s">
        <v>341</v>
      </c>
      <c r="Q16" s="1102"/>
      <c r="R16" s="1102"/>
      <c r="S16" s="1102"/>
      <c r="T16" s="1102"/>
      <c r="U16" s="1102"/>
      <c r="V16" s="1102"/>
      <c r="W16" s="1102"/>
      <c r="X16" s="1102"/>
      <c r="Y16" s="1150" t="s">
        <v>307</v>
      </c>
      <c r="Z16" s="1209"/>
      <c r="AA16" s="1102"/>
      <c r="AB16" s="1150" t="s">
        <v>34</v>
      </c>
      <c r="AC16" s="1101"/>
      <c r="AD16" s="1102"/>
      <c r="AE16" s="1150" t="s">
        <v>243</v>
      </c>
      <c r="AF16" s="1215" t="s">
        <v>341</v>
      </c>
      <c r="AG16" s="1102"/>
      <c r="AH16" s="1102"/>
      <c r="AI16" s="1102"/>
      <c r="AJ16" s="1102"/>
      <c r="AK16" s="1102"/>
      <c r="AL16" s="1102"/>
      <c r="AM16" s="1102"/>
      <c r="AN16" s="1102"/>
      <c r="AO16" s="1102"/>
      <c r="AP16" s="1150" t="s">
        <v>307</v>
      </c>
      <c r="AQ16" s="1209"/>
      <c r="AR16" s="1102"/>
      <c r="AS16" s="1084" t="s">
        <v>34</v>
      </c>
      <c r="AT16" s="310"/>
      <c r="AU16" s="310"/>
      <c r="AV16" s="310"/>
    </row>
    <row r="17" spans="1:50" ht="10.8">
      <c r="A17" s="118"/>
      <c r="B17" s="1258"/>
      <c r="C17" s="1259"/>
      <c r="D17" s="1259"/>
      <c r="E17" s="1259"/>
      <c r="F17" s="1259"/>
      <c r="G17" s="1259"/>
      <c r="H17" s="1259"/>
      <c r="I17" s="1259"/>
      <c r="J17" s="1259"/>
      <c r="K17" s="1259"/>
      <c r="L17" s="1260"/>
      <c r="M17" s="1104"/>
      <c r="N17" s="1105"/>
      <c r="O17" s="1151"/>
      <c r="P17" s="1216"/>
      <c r="Q17" s="1105"/>
      <c r="R17" s="1105"/>
      <c r="S17" s="1105"/>
      <c r="T17" s="1105"/>
      <c r="U17" s="1105"/>
      <c r="V17" s="1105"/>
      <c r="W17" s="1105"/>
      <c r="X17" s="1105"/>
      <c r="Y17" s="1151"/>
      <c r="Z17" s="1210"/>
      <c r="AA17" s="1105"/>
      <c r="AB17" s="1151"/>
      <c r="AC17" s="1104"/>
      <c r="AD17" s="1105"/>
      <c r="AE17" s="1151"/>
      <c r="AF17" s="1216"/>
      <c r="AG17" s="1105"/>
      <c r="AH17" s="1105"/>
      <c r="AI17" s="1105"/>
      <c r="AJ17" s="1105"/>
      <c r="AK17" s="1105"/>
      <c r="AL17" s="1105"/>
      <c r="AM17" s="1105"/>
      <c r="AN17" s="1105"/>
      <c r="AO17" s="1105"/>
      <c r="AP17" s="1151"/>
      <c r="AQ17" s="1210"/>
      <c r="AR17" s="1105"/>
      <c r="AS17" s="1140"/>
      <c r="AT17" s="310"/>
      <c r="AU17" s="310"/>
      <c r="AV17" s="310"/>
    </row>
    <row r="18" spans="1:50" ht="10.8">
      <c r="A18" s="118"/>
      <c r="B18" s="1267" t="s">
        <v>538</v>
      </c>
      <c r="C18" s="1268"/>
      <c r="D18" s="1268"/>
      <c r="E18" s="1268"/>
      <c r="F18" s="1268"/>
      <c r="G18" s="1268"/>
      <c r="H18" s="1268"/>
      <c r="I18" s="1268"/>
      <c r="J18" s="1268"/>
      <c r="K18" s="1268"/>
      <c r="L18" s="1269"/>
      <c r="M18" s="1101"/>
      <c r="N18" s="1102"/>
      <c r="O18" s="1150" t="s">
        <v>243</v>
      </c>
      <c r="P18" s="1215" t="s">
        <v>341</v>
      </c>
      <c r="Q18" s="1102"/>
      <c r="R18" s="1102"/>
      <c r="S18" s="1102"/>
      <c r="T18" s="1102"/>
      <c r="U18" s="1102"/>
      <c r="V18" s="1102"/>
      <c r="W18" s="1102"/>
      <c r="X18" s="1102"/>
      <c r="Y18" s="1150" t="s">
        <v>307</v>
      </c>
      <c r="Z18" s="1209"/>
      <c r="AA18" s="1102"/>
      <c r="AB18" s="1150" t="s">
        <v>34</v>
      </c>
      <c r="AC18" s="1101"/>
      <c r="AD18" s="1102"/>
      <c r="AE18" s="1150" t="s">
        <v>243</v>
      </c>
      <c r="AF18" s="1215" t="s">
        <v>341</v>
      </c>
      <c r="AG18" s="1102"/>
      <c r="AH18" s="1102"/>
      <c r="AI18" s="1102"/>
      <c r="AJ18" s="1102"/>
      <c r="AK18" s="1102"/>
      <c r="AL18" s="1102"/>
      <c r="AM18" s="1102"/>
      <c r="AN18" s="1102"/>
      <c r="AO18" s="1102"/>
      <c r="AP18" s="1150" t="s">
        <v>307</v>
      </c>
      <c r="AQ18" s="1209"/>
      <c r="AR18" s="1102"/>
      <c r="AS18" s="1084" t="s">
        <v>34</v>
      </c>
      <c r="AT18" s="310"/>
      <c r="AU18" s="310"/>
      <c r="AV18" s="310"/>
    </row>
    <row r="19" spans="1:50" ht="10.8">
      <c r="A19" s="118"/>
      <c r="B19" s="1258"/>
      <c r="C19" s="1259"/>
      <c r="D19" s="1259"/>
      <c r="E19" s="1259"/>
      <c r="F19" s="1259"/>
      <c r="G19" s="1259"/>
      <c r="H19" s="1259"/>
      <c r="I19" s="1259"/>
      <c r="J19" s="1259"/>
      <c r="K19" s="1259"/>
      <c r="L19" s="1260"/>
      <c r="M19" s="1104"/>
      <c r="N19" s="1105"/>
      <c r="O19" s="1151"/>
      <c r="P19" s="1216"/>
      <c r="Q19" s="1105"/>
      <c r="R19" s="1105"/>
      <c r="S19" s="1105"/>
      <c r="T19" s="1105"/>
      <c r="U19" s="1105"/>
      <c r="V19" s="1105"/>
      <c r="W19" s="1105"/>
      <c r="X19" s="1105"/>
      <c r="Y19" s="1151"/>
      <c r="Z19" s="1210"/>
      <c r="AA19" s="1105"/>
      <c r="AB19" s="1151"/>
      <c r="AC19" s="1104"/>
      <c r="AD19" s="1105"/>
      <c r="AE19" s="1151"/>
      <c r="AF19" s="1216"/>
      <c r="AG19" s="1105"/>
      <c r="AH19" s="1105"/>
      <c r="AI19" s="1105"/>
      <c r="AJ19" s="1105"/>
      <c r="AK19" s="1105"/>
      <c r="AL19" s="1105"/>
      <c r="AM19" s="1105"/>
      <c r="AN19" s="1105"/>
      <c r="AO19" s="1105"/>
      <c r="AP19" s="1151"/>
      <c r="AQ19" s="1210"/>
      <c r="AR19" s="1105"/>
      <c r="AS19" s="1140"/>
      <c r="AT19" s="310"/>
      <c r="AU19" s="310"/>
      <c r="AV19" s="310"/>
    </row>
    <row r="20" spans="1:50" ht="10.8">
      <c r="B20" s="262"/>
      <c r="C20" s="262"/>
      <c r="D20" s="262"/>
      <c r="E20" s="262"/>
      <c r="F20" s="262"/>
      <c r="G20" s="262"/>
      <c r="H20" s="262"/>
      <c r="I20" s="262"/>
      <c r="J20" s="262"/>
      <c r="K20" s="262"/>
      <c r="L20" s="262"/>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61"/>
      <c r="AU20" s="261"/>
      <c r="AV20" s="261"/>
    </row>
    <row r="21" spans="1:50" s="113" customFormat="1" ht="11.25" customHeight="1">
      <c r="A21" s="1192" t="s">
        <v>604</v>
      </c>
      <c r="B21" s="1192"/>
      <c r="C21" s="1192"/>
      <c r="D21" s="1192"/>
      <c r="E21" s="1192"/>
      <c r="F21" s="1192"/>
      <c r="G21" s="1192"/>
      <c r="H21" s="1192"/>
      <c r="I21" s="1192"/>
      <c r="J21" s="1192"/>
      <c r="K21" s="1192"/>
      <c r="L21" s="1192"/>
      <c r="M21" s="1192"/>
      <c r="N21" s="1192"/>
      <c r="O21" s="1192"/>
      <c r="P21" s="1192"/>
      <c r="Q21" s="1192"/>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row>
    <row r="22" spans="1:50" s="113" customFormat="1" ht="11.25" customHeight="1">
      <c r="A22" s="1192"/>
      <c r="B22" s="1192"/>
      <c r="C22" s="1192"/>
      <c r="D22" s="1192"/>
      <c r="E22" s="1192"/>
      <c r="F22" s="1192"/>
      <c r="G22" s="1192"/>
      <c r="H22" s="1192"/>
      <c r="I22" s="1192"/>
      <c r="J22" s="1192"/>
      <c r="K22" s="1192"/>
      <c r="L22" s="1192"/>
      <c r="M22" s="1192"/>
      <c r="N22" s="1192"/>
      <c r="O22" s="1192"/>
      <c r="P22" s="1192"/>
      <c r="Q22" s="1192"/>
      <c r="R22" s="256"/>
      <c r="S22" s="256"/>
      <c r="T22" s="256"/>
      <c r="U22" s="256"/>
      <c r="V22" s="256"/>
      <c r="W22" s="256"/>
      <c r="X22" s="256"/>
      <c r="Y22" s="256"/>
      <c r="Z22" s="256"/>
      <c r="AA22" s="256"/>
      <c r="AB22" s="256"/>
      <c r="AC22" s="256"/>
      <c r="AD22" s="256"/>
      <c r="AE22" s="308"/>
      <c r="AF22" s="112" t="s">
        <v>470</v>
      </c>
      <c r="AG22" s="1116" t="s">
        <v>471</v>
      </c>
      <c r="AH22" s="1116"/>
      <c r="AI22" s="1116"/>
      <c r="AJ22" s="1116"/>
      <c r="AK22" s="1116"/>
      <c r="AL22" s="1116"/>
      <c r="AM22" s="1116"/>
      <c r="AN22" s="1116"/>
      <c r="AO22" s="1116"/>
      <c r="AP22" s="1116"/>
      <c r="AQ22" s="1116"/>
      <c r="AR22" s="1116"/>
      <c r="AS22" s="112" t="s">
        <v>307</v>
      </c>
      <c r="AT22" s="256"/>
      <c r="AU22" s="256"/>
      <c r="AV22" s="256"/>
      <c r="AW22" s="256"/>
      <c r="AX22" s="256"/>
    </row>
    <row r="23" spans="1:50" ht="14.4">
      <c r="A23" s="256"/>
      <c r="B23" s="1293" t="s">
        <v>523</v>
      </c>
      <c r="C23" s="1293"/>
      <c r="D23" s="1293"/>
      <c r="E23" s="1293"/>
      <c r="F23" s="1293"/>
      <c r="G23" s="1293"/>
      <c r="H23" s="1293"/>
      <c r="I23" s="1293"/>
      <c r="J23" s="1293"/>
      <c r="K23" s="1293"/>
      <c r="L23" s="1293"/>
      <c r="M23" s="1293"/>
      <c r="N23" s="1293"/>
      <c r="O23" s="1293"/>
      <c r="P23" s="1293"/>
      <c r="Q23" s="1293"/>
      <c r="R23" s="1293"/>
      <c r="S23" s="1293"/>
      <c r="T23" s="1293"/>
      <c r="U23" s="1293"/>
      <c r="V23" s="1293"/>
      <c r="W23" s="1293"/>
      <c r="X23" s="1293"/>
      <c r="Y23" s="1293"/>
      <c r="Z23" s="1293"/>
      <c r="AA23" s="308"/>
      <c r="AB23" s="308"/>
      <c r="AC23" s="308"/>
      <c r="AD23" s="308"/>
      <c r="AT23" s="112"/>
      <c r="AU23" s="112"/>
      <c r="AV23" s="112"/>
      <c r="AW23" s="112"/>
      <c r="AX23" s="112"/>
    </row>
    <row r="24" spans="1:50" ht="14.4">
      <c r="A24" s="256"/>
      <c r="B24" s="1291"/>
      <c r="C24" s="1291"/>
      <c r="D24" s="1291"/>
      <c r="E24" s="1291"/>
      <c r="F24" s="1291"/>
      <c r="G24" s="1291"/>
      <c r="H24" s="1291"/>
      <c r="I24" s="1291"/>
      <c r="J24" s="1291"/>
      <c r="K24" s="1291"/>
      <c r="L24" s="1291"/>
      <c r="M24" s="1291"/>
      <c r="N24" s="1291"/>
      <c r="O24" s="1291"/>
      <c r="P24" s="1291"/>
      <c r="Q24" s="1291"/>
      <c r="R24" s="1291"/>
      <c r="S24" s="1291"/>
      <c r="T24" s="1291"/>
      <c r="U24" s="1291"/>
      <c r="V24" s="1291"/>
      <c r="W24" s="1291"/>
      <c r="X24" s="1291"/>
      <c r="Y24" s="1291"/>
      <c r="Z24" s="1291"/>
      <c r="AA24" s="120" t="s">
        <v>524</v>
      </c>
      <c r="AB24" s="308"/>
      <c r="AC24" s="309"/>
      <c r="AD24" s="308"/>
      <c r="AE24" s="308"/>
      <c r="AF24" s="308"/>
      <c r="AG24" s="308"/>
      <c r="AH24" s="308"/>
      <c r="AI24" s="308"/>
      <c r="AJ24" s="308"/>
      <c r="AK24" s="112"/>
      <c r="AL24" s="112"/>
      <c r="AM24" s="112"/>
      <c r="AN24" s="112"/>
      <c r="AO24" s="112"/>
      <c r="AP24" s="112"/>
      <c r="AQ24" s="112"/>
      <c r="AR24" s="112"/>
      <c r="AS24" s="112"/>
      <c r="AT24" s="112"/>
      <c r="AU24" s="112"/>
      <c r="AV24" s="310"/>
      <c r="AW24" s="310"/>
      <c r="AX24" s="310"/>
    </row>
    <row r="25" spans="1:50" ht="10.8">
      <c r="B25" s="1294" t="s">
        <v>525</v>
      </c>
      <c r="C25" s="1295"/>
      <c r="D25" s="1295"/>
      <c r="E25" s="1295"/>
      <c r="F25" s="1295"/>
      <c r="G25" s="1295"/>
      <c r="H25" s="1295"/>
      <c r="I25" s="1295"/>
      <c r="J25" s="1295"/>
      <c r="K25" s="1295"/>
      <c r="L25" s="1295"/>
      <c r="M25" s="1100" t="s">
        <v>95</v>
      </c>
      <c r="N25" s="1100"/>
      <c r="O25" s="1100"/>
      <c r="P25" s="1100" t="s">
        <v>96</v>
      </c>
      <c r="Q25" s="1100"/>
      <c r="R25" s="1100"/>
      <c r="S25" s="1289" t="s">
        <v>526</v>
      </c>
      <c r="T25" s="1289"/>
      <c r="U25" s="1289"/>
      <c r="V25" s="1289"/>
      <c r="W25" s="1289"/>
      <c r="X25" s="1289"/>
      <c r="Y25" s="1289"/>
      <c r="Z25" s="1289"/>
      <c r="AA25" s="1289"/>
      <c r="AB25" s="1289"/>
      <c r="AC25" s="1289"/>
      <c r="AD25" s="1289"/>
      <c r="AE25" s="1289"/>
      <c r="AF25" s="1289"/>
      <c r="AG25" s="1289"/>
      <c r="AH25" s="1289"/>
      <c r="AI25" s="1289"/>
      <c r="AJ25" s="1289"/>
      <c r="AK25" s="1289"/>
      <c r="AL25" s="1289"/>
      <c r="AM25" s="1289"/>
      <c r="AN25" s="1289"/>
      <c r="AO25" s="1289"/>
      <c r="AP25" s="1289"/>
      <c r="AQ25" s="1289"/>
      <c r="AR25" s="1289"/>
    </row>
    <row r="26" spans="1:50" ht="10.8">
      <c r="B26" s="1295"/>
      <c r="C26" s="1295"/>
      <c r="D26" s="1295"/>
      <c r="E26" s="1295"/>
      <c r="F26" s="1295"/>
      <c r="G26" s="1295"/>
      <c r="H26" s="1295"/>
      <c r="I26" s="1295"/>
      <c r="J26" s="1295"/>
      <c r="K26" s="1295"/>
      <c r="L26" s="1295"/>
      <c r="M26" s="1101"/>
      <c r="N26" s="1102"/>
      <c r="O26" s="1103"/>
      <c r="P26" s="1101"/>
      <c r="Q26" s="1102"/>
      <c r="R26" s="1103"/>
      <c r="S26" s="1101"/>
      <c r="T26" s="1102"/>
      <c r="U26" s="1102"/>
      <c r="V26" s="1102"/>
      <c r="W26" s="1102"/>
      <c r="X26" s="1102"/>
      <c r="Y26" s="1102"/>
      <c r="Z26" s="1102"/>
      <c r="AA26" s="1102"/>
      <c r="AB26" s="1102"/>
      <c r="AC26" s="1102"/>
      <c r="AD26" s="1102"/>
      <c r="AE26" s="1102"/>
      <c r="AF26" s="1102"/>
      <c r="AG26" s="1102"/>
      <c r="AH26" s="1102"/>
      <c r="AI26" s="1102"/>
      <c r="AJ26" s="1102"/>
      <c r="AK26" s="1102"/>
      <c r="AL26" s="1102"/>
      <c r="AM26" s="1102"/>
      <c r="AN26" s="1102"/>
      <c r="AO26" s="1102"/>
      <c r="AP26" s="1102"/>
      <c r="AQ26" s="1102"/>
      <c r="AR26" s="1103"/>
    </row>
    <row r="27" spans="1:50" ht="10.8">
      <c r="B27" s="1295"/>
      <c r="C27" s="1295"/>
      <c r="D27" s="1295"/>
      <c r="E27" s="1295"/>
      <c r="F27" s="1295"/>
      <c r="G27" s="1295"/>
      <c r="H27" s="1295"/>
      <c r="I27" s="1295"/>
      <c r="J27" s="1295"/>
      <c r="K27" s="1295"/>
      <c r="L27" s="1295"/>
      <c r="M27" s="1104"/>
      <c r="N27" s="1105"/>
      <c r="O27" s="1106"/>
      <c r="P27" s="1104"/>
      <c r="Q27" s="1105"/>
      <c r="R27" s="1106"/>
      <c r="S27" s="1104"/>
      <c r="T27" s="1105"/>
      <c r="U27" s="1105"/>
      <c r="V27" s="1105"/>
      <c r="W27" s="1105"/>
      <c r="X27" s="1105"/>
      <c r="Y27" s="1105"/>
      <c r="Z27" s="1105"/>
      <c r="AA27" s="1105"/>
      <c r="AB27" s="1105"/>
      <c r="AC27" s="1105"/>
      <c r="AD27" s="1105"/>
      <c r="AE27" s="1105"/>
      <c r="AF27" s="1105"/>
      <c r="AG27" s="1105"/>
      <c r="AH27" s="1105"/>
      <c r="AI27" s="1105"/>
      <c r="AJ27" s="1105"/>
      <c r="AK27" s="1105"/>
      <c r="AL27" s="1105"/>
      <c r="AM27" s="1105"/>
      <c r="AN27" s="1105"/>
      <c r="AO27" s="1105"/>
      <c r="AP27" s="1105"/>
      <c r="AQ27" s="1105"/>
      <c r="AR27" s="1106"/>
    </row>
    <row r="28" spans="1:50" ht="10.8">
      <c r="B28" s="1292" t="s">
        <v>527</v>
      </c>
      <c r="C28" s="1292"/>
      <c r="D28" s="1292"/>
      <c r="E28" s="1292"/>
      <c r="F28" s="1292"/>
      <c r="G28" s="1292"/>
      <c r="H28" s="1292"/>
      <c r="I28" s="1292"/>
      <c r="J28" s="1292"/>
      <c r="K28" s="1292"/>
      <c r="L28" s="1292"/>
      <c r="M28" s="1100" t="s">
        <v>95</v>
      </c>
      <c r="N28" s="1100"/>
      <c r="O28" s="1100"/>
      <c r="P28" s="1100" t="s">
        <v>96</v>
      </c>
      <c r="Q28" s="1100"/>
      <c r="R28" s="1100"/>
      <c r="S28" s="1289" t="s">
        <v>526</v>
      </c>
      <c r="T28" s="1289"/>
      <c r="U28" s="1289"/>
      <c r="V28" s="1289"/>
      <c r="W28" s="1289"/>
      <c r="X28" s="1289"/>
      <c r="Y28" s="1289"/>
      <c r="Z28" s="1289"/>
      <c r="AA28" s="1289"/>
      <c r="AB28" s="1289"/>
      <c r="AC28" s="1289"/>
      <c r="AD28" s="1289"/>
      <c r="AE28" s="1289"/>
      <c r="AF28" s="1289"/>
      <c r="AG28" s="1289"/>
      <c r="AH28" s="1289"/>
      <c r="AI28" s="1289"/>
      <c r="AJ28" s="1289"/>
      <c r="AK28" s="1289"/>
      <c r="AL28" s="1289"/>
      <c r="AM28" s="1289"/>
      <c r="AN28" s="1289"/>
      <c r="AO28" s="1289"/>
      <c r="AP28" s="1289"/>
      <c r="AQ28" s="1289"/>
      <c r="AR28" s="1289"/>
    </row>
    <row r="29" spans="1:50" ht="10.8">
      <c r="B29" s="1292"/>
      <c r="C29" s="1292"/>
      <c r="D29" s="1292"/>
      <c r="E29" s="1292"/>
      <c r="F29" s="1292"/>
      <c r="G29" s="1292"/>
      <c r="H29" s="1292"/>
      <c r="I29" s="1292"/>
      <c r="J29" s="1292"/>
      <c r="K29" s="1292"/>
      <c r="L29" s="1292"/>
      <c r="M29" s="1101"/>
      <c r="N29" s="1102"/>
      <c r="O29" s="1103"/>
      <c r="P29" s="1101"/>
      <c r="Q29" s="1102"/>
      <c r="R29" s="1103"/>
      <c r="S29" s="1101"/>
      <c r="T29" s="1102"/>
      <c r="U29" s="1102"/>
      <c r="V29" s="1102"/>
      <c r="W29" s="1102"/>
      <c r="X29" s="1102"/>
      <c r="Y29" s="1102"/>
      <c r="Z29" s="1102"/>
      <c r="AA29" s="1102"/>
      <c r="AB29" s="1102"/>
      <c r="AC29" s="1102"/>
      <c r="AD29" s="1102"/>
      <c r="AE29" s="1102"/>
      <c r="AF29" s="1102"/>
      <c r="AG29" s="1102"/>
      <c r="AH29" s="1102"/>
      <c r="AI29" s="1102"/>
      <c r="AJ29" s="1102"/>
      <c r="AK29" s="1102"/>
      <c r="AL29" s="1102"/>
      <c r="AM29" s="1102"/>
      <c r="AN29" s="1102"/>
      <c r="AO29" s="1102"/>
      <c r="AP29" s="1102"/>
      <c r="AQ29" s="1102"/>
      <c r="AR29" s="1103"/>
    </row>
    <row r="30" spans="1:50" ht="10.8">
      <c r="B30" s="1292"/>
      <c r="C30" s="1292"/>
      <c r="D30" s="1292"/>
      <c r="E30" s="1292"/>
      <c r="F30" s="1292"/>
      <c r="G30" s="1292"/>
      <c r="H30" s="1292"/>
      <c r="I30" s="1292"/>
      <c r="J30" s="1292"/>
      <c r="K30" s="1292"/>
      <c r="L30" s="1292"/>
      <c r="M30" s="1104"/>
      <c r="N30" s="1105"/>
      <c r="O30" s="1106"/>
      <c r="P30" s="1104"/>
      <c r="Q30" s="1105"/>
      <c r="R30" s="1106"/>
      <c r="S30" s="1104"/>
      <c r="T30" s="1105"/>
      <c r="U30" s="1105"/>
      <c r="V30" s="1105"/>
      <c r="W30" s="1105"/>
      <c r="X30" s="1105"/>
      <c r="Y30" s="1105"/>
      <c r="Z30" s="1105"/>
      <c r="AA30" s="1105"/>
      <c r="AB30" s="1105"/>
      <c r="AC30" s="1105"/>
      <c r="AD30" s="1105"/>
      <c r="AE30" s="1105"/>
      <c r="AF30" s="1105"/>
      <c r="AG30" s="1105"/>
      <c r="AH30" s="1105"/>
      <c r="AI30" s="1105"/>
      <c r="AJ30" s="1105"/>
      <c r="AK30" s="1105"/>
      <c r="AL30" s="1105"/>
      <c r="AM30" s="1105"/>
      <c r="AN30" s="1105"/>
      <c r="AO30" s="1105"/>
      <c r="AP30" s="1105"/>
      <c r="AQ30" s="1105"/>
      <c r="AR30" s="1106"/>
    </row>
    <row r="31" spans="1:50" ht="10.8">
      <c r="B31" s="1292" t="s">
        <v>528</v>
      </c>
      <c r="C31" s="1292"/>
      <c r="D31" s="1292"/>
      <c r="E31" s="1292"/>
      <c r="F31" s="1292"/>
      <c r="G31" s="1292"/>
      <c r="H31" s="1292"/>
      <c r="I31" s="1292"/>
      <c r="J31" s="1292"/>
      <c r="K31" s="1292"/>
      <c r="L31" s="1292"/>
      <c r="M31" s="1100" t="s">
        <v>95</v>
      </c>
      <c r="N31" s="1100"/>
      <c r="O31" s="1100"/>
      <c r="P31" s="1100" t="s">
        <v>96</v>
      </c>
      <c r="Q31" s="1100"/>
      <c r="R31" s="1100"/>
      <c r="S31" s="1289" t="s">
        <v>526</v>
      </c>
      <c r="T31" s="1289"/>
      <c r="U31" s="1289"/>
      <c r="V31" s="1289"/>
      <c r="W31" s="1289"/>
      <c r="X31" s="1289"/>
      <c r="Y31" s="1289"/>
      <c r="Z31" s="1289"/>
      <c r="AA31" s="1289"/>
      <c r="AB31" s="1289"/>
      <c r="AC31" s="1289"/>
      <c r="AD31" s="1289"/>
      <c r="AE31" s="1289"/>
      <c r="AF31" s="1289"/>
      <c r="AG31" s="1289"/>
      <c r="AH31" s="1289"/>
      <c r="AI31" s="1289"/>
      <c r="AJ31" s="1289"/>
      <c r="AK31" s="1289"/>
      <c r="AL31" s="1289"/>
      <c r="AM31" s="1289"/>
      <c r="AN31" s="1289"/>
      <c r="AO31" s="1289"/>
      <c r="AP31" s="1289"/>
      <c r="AQ31" s="1289"/>
      <c r="AR31" s="1289"/>
    </row>
    <row r="32" spans="1:50" ht="11.25" customHeight="1">
      <c r="B32" s="1292"/>
      <c r="C32" s="1292"/>
      <c r="D32" s="1292"/>
      <c r="E32" s="1292"/>
      <c r="F32" s="1292"/>
      <c r="G32" s="1292"/>
      <c r="H32" s="1292"/>
      <c r="I32" s="1292"/>
      <c r="J32" s="1292"/>
      <c r="K32" s="1292"/>
      <c r="L32" s="1292"/>
      <c r="M32" s="1101"/>
      <c r="N32" s="1102"/>
      <c r="O32" s="1103"/>
      <c r="P32" s="1101"/>
      <c r="Q32" s="1102"/>
      <c r="R32" s="1103"/>
      <c r="S32" s="1101"/>
      <c r="T32" s="1102"/>
      <c r="U32" s="1102"/>
      <c r="V32" s="1102"/>
      <c r="W32" s="1102"/>
      <c r="X32" s="1102"/>
      <c r="Y32" s="1102"/>
      <c r="Z32" s="1102"/>
      <c r="AA32" s="1102"/>
      <c r="AB32" s="1102"/>
      <c r="AC32" s="1102"/>
      <c r="AD32" s="1102"/>
      <c r="AE32" s="1102"/>
      <c r="AF32" s="1102"/>
      <c r="AG32" s="1102"/>
      <c r="AH32" s="1102"/>
      <c r="AI32" s="1102"/>
      <c r="AJ32" s="1102"/>
      <c r="AK32" s="1102"/>
      <c r="AL32" s="1102"/>
      <c r="AM32" s="1102"/>
      <c r="AN32" s="1102"/>
      <c r="AO32" s="1102"/>
      <c r="AP32" s="1102"/>
      <c r="AQ32" s="1102"/>
      <c r="AR32" s="1103"/>
    </row>
    <row r="33" spans="2:45" ht="11.25" customHeight="1">
      <c r="B33" s="1292"/>
      <c r="C33" s="1292"/>
      <c r="D33" s="1292"/>
      <c r="E33" s="1292"/>
      <c r="F33" s="1292"/>
      <c r="G33" s="1292"/>
      <c r="H33" s="1292"/>
      <c r="I33" s="1292"/>
      <c r="J33" s="1292"/>
      <c r="K33" s="1292"/>
      <c r="L33" s="1292"/>
      <c r="M33" s="1104"/>
      <c r="N33" s="1105"/>
      <c r="O33" s="1106"/>
      <c r="P33" s="1104"/>
      <c r="Q33" s="1105"/>
      <c r="R33" s="1106"/>
      <c r="S33" s="1104"/>
      <c r="T33" s="1105"/>
      <c r="U33" s="1105"/>
      <c r="V33" s="1105"/>
      <c r="W33" s="1105"/>
      <c r="X33" s="1105"/>
      <c r="Y33" s="1105"/>
      <c r="Z33" s="1105"/>
      <c r="AA33" s="1105"/>
      <c r="AB33" s="1105"/>
      <c r="AC33" s="1105"/>
      <c r="AD33" s="1105"/>
      <c r="AE33" s="1105"/>
      <c r="AF33" s="1105"/>
      <c r="AG33" s="1105"/>
      <c r="AH33" s="1105"/>
      <c r="AI33" s="1105"/>
      <c r="AJ33" s="1105"/>
      <c r="AK33" s="1105"/>
      <c r="AL33" s="1105"/>
      <c r="AM33" s="1105"/>
      <c r="AN33" s="1105"/>
      <c r="AO33" s="1105"/>
      <c r="AP33" s="1105"/>
      <c r="AQ33" s="1105"/>
      <c r="AR33" s="1106"/>
    </row>
    <row r="34" spans="2:45" ht="10.8">
      <c r="B34" s="1292" t="s">
        <v>529</v>
      </c>
      <c r="C34" s="1292"/>
      <c r="D34" s="1292"/>
      <c r="E34" s="1292"/>
      <c r="F34" s="1292"/>
      <c r="G34" s="1292"/>
      <c r="H34" s="1292"/>
      <c r="I34" s="1292"/>
      <c r="J34" s="1292"/>
      <c r="K34" s="1292"/>
      <c r="L34" s="1292"/>
      <c r="M34" s="1100" t="s">
        <v>95</v>
      </c>
      <c r="N34" s="1100"/>
      <c r="O34" s="1100"/>
      <c r="P34" s="1100" t="s">
        <v>96</v>
      </c>
      <c r="Q34" s="1100"/>
      <c r="R34" s="1100"/>
      <c r="S34" s="1289" t="s">
        <v>526</v>
      </c>
      <c r="T34" s="1289"/>
      <c r="U34" s="1289"/>
      <c r="V34" s="1289"/>
      <c r="W34" s="1289"/>
      <c r="X34" s="1289"/>
      <c r="Y34" s="1289"/>
      <c r="Z34" s="1289"/>
      <c r="AA34" s="1289"/>
      <c r="AB34" s="1289"/>
      <c r="AC34" s="1289"/>
      <c r="AD34" s="1289"/>
      <c r="AE34" s="1289"/>
      <c r="AF34" s="1289"/>
      <c r="AG34" s="1289"/>
      <c r="AH34" s="1289"/>
      <c r="AI34" s="1289"/>
      <c r="AJ34" s="1289"/>
      <c r="AK34" s="1289"/>
      <c r="AL34" s="1289"/>
      <c r="AM34" s="1289"/>
      <c r="AN34" s="1289"/>
      <c r="AO34" s="1289"/>
      <c r="AP34" s="1289"/>
      <c r="AQ34" s="1289"/>
      <c r="AR34" s="1289"/>
    </row>
    <row r="35" spans="2:45" ht="10.8">
      <c r="B35" s="1292"/>
      <c r="C35" s="1292"/>
      <c r="D35" s="1292"/>
      <c r="E35" s="1292"/>
      <c r="F35" s="1292"/>
      <c r="G35" s="1292"/>
      <c r="H35" s="1292"/>
      <c r="I35" s="1292"/>
      <c r="J35" s="1292"/>
      <c r="K35" s="1292"/>
      <c r="L35" s="1292"/>
      <c r="M35" s="1101"/>
      <c r="N35" s="1102"/>
      <c r="O35" s="1103"/>
      <c r="P35" s="1101"/>
      <c r="Q35" s="1102"/>
      <c r="R35" s="1103"/>
      <c r="S35" s="1101"/>
      <c r="T35" s="1102"/>
      <c r="U35" s="1102"/>
      <c r="V35" s="1102"/>
      <c r="W35" s="1102"/>
      <c r="X35" s="1102"/>
      <c r="Y35" s="1102"/>
      <c r="Z35" s="1102"/>
      <c r="AA35" s="1102"/>
      <c r="AB35" s="1102"/>
      <c r="AC35" s="1102"/>
      <c r="AD35" s="1102"/>
      <c r="AE35" s="1102"/>
      <c r="AF35" s="1102"/>
      <c r="AG35" s="1102"/>
      <c r="AH35" s="1102"/>
      <c r="AI35" s="1102"/>
      <c r="AJ35" s="1102"/>
      <c r="AK35" s="1102"/>
      <c r="AL35" s="1102"/>
      <c r="AM35" s="1102"/>
      <c r="AN35" s="1102"/>
      <c r="AO35" s="1102"/>
      <c r="AP35" s="1102"/>
      <c r="AQ35" s="1102"/>
      <c r="AR35" s="1103"/>
    </row>
    <row r="36" spans="2:45" ht="10.8">
      <c r="B36" s="1292"/>
      <c r="C36" s="1292"/>
      <c r="D36" s="1292"/>
      <c r="E36" s="1292"/>
      <c r="F36" s="1292"/>
      <c r="G36" s="1292"/>
      <c r="H36" s="1292"/>
      <c r="I36" s="1292"/>
      <c r="J36" s="1292"/>
      <c r="K36" s="1292"/>
      <c r="L36" s="1292"/>
      <c r="M36" s="1104"/>
      <c r="N36" s="1105"/>
      <c r="O36" s="1106"/>
      <c r="P36" s="1104"/>
      <c r="Q36" s="1105"/>
      <c r="R36" s="1106"/>
      <c r="S36" s="1104"/>
      <c r="T36" s="1105"/>
      <c r="U36" s="1105"/>
      <c r="V36" s="1105"/>
      <c r="W36" s="1105"/>
      <c r="X36" s="1105"/>
      <c r="Y36" s="1105"/>
      <c r="Z36" s="1105"/>
      <c r="AA36" s="1105"/>
      <c r="AB36" s="1105"/>
      <c r="AC36" s="1105"/>
      <c r="AD36" s="1105"/>
      <c r="AE36" s="1105"/>
      <c r="AF36" s="1105"/>
      <c r="AG36" s="1105"/>
      <c r="AH36" s="1105"/>
      <c r="AI36" s="1105"/>
      <c r="AJ36" s="1105"/>
      <c r="AK36" s="1105"/>
      <c r="AL36" s="1105"/>
      <c r="AM36" s="1105"/>
      <c r="AN36" s="1105"/>
      <c r="AO36" s="1105"/>
      <c r="AP36" s="1105"/>
      <c r="AQ36" s="1105"/>
      <c r="AR36" s="1106"/>
    </row>
    <row r="37" spans="2:45" ht="10.8">
      <c r="B37" s="1292" t="s">
        <v>592</v>
      </c>
      <c r="C37" s="1292"/>
      <c r="D37" s="1292"/>
      <c r="E37" s="1292"/>
      <c r="F37" s="1292"/>
      <c r="G37" s="1292"/>
      <c r="H37" s="1292"/>
      <c r="I37" s="1292"/>
      <c r="J37" s="1292"/>
      <c r="K37" s="1292"/>
      <c r="L37" s="1292"/>
      <c r="M37" s="1100" t="s">
        <v>95</v>
      </c>
      <c r="N37" s="1100"/>
      <c r="O37" s="1100"/>
      <c r="P37" s="1100" t="s">
        <v>96</v>
      </c>
      <c r="Q37" s="1100"/>
      <c r="R37" s="1100"/>
      <c r="S37" s="1289" t="s">
        <v>526</v>
      </c>
      <c r="T37" s="1289"/>
      <c r="U37" s="1289"/>
      <c r="V37" s="1289"/>
      <c r="W37" s="1289"/>
      <c r="X37" s="1289"/>
      <c r="Y37" s="1289"/>
      <c r="Z37" s="1289"/>
      <c r="AA37" s="1289"/>
      <c r="AB37" s="1289"/>
      <c r="AC37" s="1289"/>
      <c r="AD37" s="1289"/>
      <c r="AE37" s="1289"/>
      <c r="AF37" s="1289"/>
      <c r="AG37" s="1289"/>
      <c r="AH37" s="1289"/>
      <c r="AI37" s="1289"/>
      <c r="AJ37" s="1289"/>
      <c r="AK37" s="1289"/>
      <c r="AL37" s="1289"/>
      <c r="AM37" s="1289"/>
      <c r="AN37" s="1289"/>
      <c r="AO37" s="1289"/>
      <c r="AP37" s="1289"/>
      <c r="AQ37" s="1289"/>
      <c r="AR37" s="1289"/>
    </row>
    <row r="38" spans="2:45" ht="11.25" customHeight="1">
      <c r="B38" s="1292"/>
      <c r="C38" s="1292"/>
      <c r="D38" s="1292"/>
      <c r="E38" s="1292"/>
      <c r="F38" s="1292"/>
      <c r="G38" s="1292"/>
      <c r="H38" s="1292"/>
      <c r="I38" s="1292"/>
      <c r="J38" s="1292"/>
      <c r="K38" s="1292"/>
      <c r="L38" s="1292"/>
      <c r="M38" s="1101"/>
      <c r="N38" s="1102"/>
      <c r="O38" s="1103"/>
      <c r="P38" s="1101"/>
      <c r="Q38" s="1102"/>
      <c r="R38" s="1103"/>
      <c r="S38" s="1101"/>
      <c r="T38" s="1102"/>
      <c r="U38" s="1102"/>
      <c r="V38" s="1102"/>
      <c r="W38" s="1102"/>
      <c r="X38" s="1102"/>
      <c r="Y38" s="1102"/>
      <c r="Z38" s="1102"/>
      <c r="AA38" s="1102"/>
      <c r="AB38" s="1102"/>
      <c r="AC38" s="1102"/>
      <c r="AD38" s="1102"/>
      <c r="AE38" s="1102"/>
      <c r="AF38" s="1102"/>
      <c r="AG38" s="1102"/>
      <c r="AH38" s="1102"/>
      <c r="AI38" s="1102"/>
      <c r="AJ38" s="1102"/>
      <c r="AK38" s="1102"/>
      <c r="AL38" s="1102"/>
      <c r="AM38" s="1102"/>
      <c r="AN38" s="1102"/>
      <c r="AO38" s="1102"/>
      <c r="AP38" s="1102"/>
      <c r="AQ38" s="1102"/>
      <c r="AR38" s="1103"/>
    </row>
    <row r="39" spans="2:45" ht="11.25" customHeight="1">
      <c r="B39" s="1292"/>
      <c r="C39" s="1292"/>
      <c r="D39" s="1292"/>
      <c r="E39" s="1292"/>
      <c r="F39" s="1292"/>
      <c r="G39" s="1292"/>
      <c r="H39" s="1292"/>
      <c r="I39" s="1292"/>
      <c r="J39" s="1292"/>
      <c r="K39" s="1292"/>
      <c r="L39" s="1292"/>
      <c r="M39" s="1104"/>
      <c r="N39" s="1105"/>
      <c r="O39" s="1106"/>
      <c r="P39" s="1104"/>
      <c r="Q39" s="1105"/>
      <c r="R39" s="1106"/>
      <c r="S39" s="1104"/>
      <c r="T39" s="1105"/>
      <c r="U39" s="1105"/>
      <c r="V39" s="1105"/>
      <c r="W39" s="1105"/>
      <c r="X39" s="1105"/>
      <c r="Y39" s="1105"/>
      <c r="Z39" s="1105"/>
      <c r="AA39" s="1105"/>
      <c r="AB39" s="1105"/>
      <c r="AC39" s="1105"/>
      <c r="AD39" s="1105"/>
      <c r="AE39" s="1105"/>
      <c r="AF39" s="1105"/>
      <c r="AG39" s="1105"/>
      <c r="AH39" s="1105"/>
      <c r="AI39" s="1105"/>
      <c r="AJ39" s="1105"/>
      <c r="AK39" s="1105"/>
      <c r="AL39" s="1105"/>
      <c r="AM39" s="1105"/>
      <c r="AN39" s="1105"/>
      <c r="AO39" s="1105"/>
      <c r="AP39" s="1105"/>
      <c r="AQ39" s="1105"/>
      <c r="AR39" s="1106"/>
    </row>
    <row r="40" spans="2:45" ht="11.25" customHeight="1">
      <c r="B40" s="1290" t="s">
        <v>530</v>
      </c>
      <c r="C40" s="1290"/>
      <c r="D40" s="1290"/>
      <c r="E40" s="1290"/>
      <c r="F40" s="1290"/>
      <c r="G40" s="1290"/>
      <c r="H40" s="1290"/>
      <c r="I40" s="1290"/>
      <c r="J40" s="1290"/>
      <c r="K40" s="1290"/>
      <c r="L40" s="1290"/>
      <c r="M40" s="1290"/>
      <c r="N40" s="1290"/>
      <c r="O40" s="1290"/>
      <c r="P40" s="1290"/>
      <c r="Q40" s="1290"/>
      <c r="R40" s="1290"/>
      <c r="S40" s="1290"/>
      <c r="T40" s="1290"/>
      <c r="U40" s="1290"/>
      <c r="V40" s="1290"/>
      <c r="W40" s="1290"/>
      <c r="X40" s="308"/>
      <c r="Y40" s="308"/>
      <c r="Z40" s="308"/>
      <c r="AA40" s="308"/>
      <c r="AB40" s="308"/>
      <c r="AC40" s="308"/>
      <c r="AD40" s="308"/>
      <c r="AE40" s="308"/>
      <c r="AF40" s="308"/>
      <c r="AG40" s="308"/>
      <c r="AH40" s="308"/>
      <c r="AI40" s="308"/>
      <c r="AJ40" s="308"/>
    </row>
    <row r="41" spans="2:45" ht="11.25" customHeight="1">
      <c r="B41" s="1291"/>
      <c r="C41" s="1291"/>
      <c r="D41" s="1291"/>
      <c r="E41" s="1291"/>
      <c r="F41" s="1291"/>
      <c r="G41" s="1291"/>
      <c r="H41" s="1291"/>
      <c r="I41" s="1291"/>
      <c r="J41" s="1291"/>
      <c r="K41" s="1291"/>
      <c r="L41" s="1291"/>
      <c r="M41" s="1291"/>
      <c r="N41" s="1291"/>
      <c r="O41" s="1291"/>
      <c r="P41" s="1291"/>
      <c r="Q41" s="1291"/>
      <c r="R41" s="1291"/>
      <c r="S41" s="1291"/>
      <c r="T41" s="1291"/>
      <c r="U41" s="1291"/>
      <c r="V41" s="1291"/>
      <c r="W41" s="1291"/>
      <c r="X41" s="308"/>
      <c r="Y41" s="308"/>
      <c r="Z41" s="308"/>
      <c r="AA41" s="308"/>
      <c r="AB41" s="308"/>
      <c r="AC41" s="308"/>
      <c r="AD41" s="308"/>
      <c r="AE41" s="308"/>
      <c r="AF41" s="112"/>
      <c r="AG41" s="1116"/>
      <c r="AH41" s="1116"/>
      <c r="AI41" s="1116"/>
      <c r="AJ41" s="1116"/>
      <c r="AK41" s="1116"/>
      <c r="AL41" s="1116"/>
      <c r="AM41" s="1116"/>
      <c r="AN41" s="1116"/>
      <c r="AO41" s="1116"/>
      <c r="AP41" s="1116"/>
      <c r="AQ41" s="1116"/>
      <c r="AR41" s="1116"/>
      <c r="AS41" s="112"/>
    </row>
    <row r="42" spans="2:45" ht="10.8">
      <c r="B42" s="1217" t="s">
        <v>531</v>
      </c>
      <c r="C42" s="1218"/>
      <c r="D42" s="1218"/>
      <c r="E42" s="1218"/>
      <c r="F42" s="1218"/>
      <c r="G42" s="1218"/>
      <c r="H42" s="1218"/>
      <c r="I42" s="1218"/>
      <c r="J42" s="1218"/>
      <c r="K42" s="1218"/>
      <c r="L42" s="1219"/>
      <c r="M42" s="1097" t="s">
        <v>95</v>
      </c>
      <c r="N42" s="1098"/>
      <c r="O42" s="1099"/>
      <c r="P42" s="1097" t="s">
        <v>96</v>
      </c>
      <c r="Q42" s="1098"/>
      <c r="R42" s="1099"/>
      <c r="S42" s="1289" t="s">
        <v>532</v>
      </c>
      <c r="T42" s="1289"/>
      <c r="U42" s="1289"/>
      <c r="V42" s="1289"/>
      <c r="W42" s="1289"/>
      <c r="X42" s="1289"/>
      <c r="Y42" s="1289"/>
      <c r="Z42" s="1289"/>
      <c r="AA42" s="1289"/>
      <c r="AB42" s="1289"/>
      <c r="AC42" s="1289"/>
      <c r="AD42" s="1289"/>
      <c r="AE42" s="1289"/>
      <c r="AF42" s="1289"/>
      <c r="AG42" s="1289"/>
      <c r="AH42" s="1289"/>
      <c r="AI42" s="1289"/>
      <c r="AJ42" s="1289"/>
      <c r="AK42" s="1289"/>
      <c r="AL42" s="1289"/>
      <c r="AM42" s="1289"/>
      <c r="AN42" s="1289"/>
      <c r="AO42" s="1289"/>
      <c r="AP42" s="1289"/>
      <c r="AQ42" s="1289"/>
      <c r="AR42" s="1289"/>
    </row>
    <row r="43" spans="2:45" ht="10.8">
      <c r="B43" s="1220"/>
      <c r="C43" s="1221"/>
      <c r="D43" s="1221"/>
      <c r="E43" s="1221"/>
      <c r="F43" s="1221"/>
      <c r="G43" s="1221"/>
      <c r="H43" s="1221"/>
      <c r="I43" s="1221"/>
      <c r="J43" s="1221"/>
      <c r="K43" s="1221"/>
      <c r="L43" s="1222"/>
      <c r="M43" s="1101"/>
      <c r="N43" s="1102"/>
      <c r="O43" s="1103"/>
      <c r="P43" s="1101"/>
      <c r="Q43" s="1102"/>
      <c r="R43" s="1103"/>
      <c r="S43" s="1112"/>
      <c r="T43" s="1112"/>
      <c r="U43" s="1112"/>
      <c r="V43" s="1112"/>
      <c r="W43" s="1112"/>
      <c r="X43" s="1112"/>
      <c r="Y43" s="1112"/>
      <c r="Z43" s="1112"/>
      <c r="AA43" s="1112"/>
      <c r="AB43" s="1112"/>
      <c r="AC43" s="1112"/>
      <c r="AD43" s="1112"/>
      <c r="AE43" s="1112"/>
      <c r="AF43" s="1112"/>
      <c r="AG43" s="1112"/>
      <c r="AH43" s="1112"/>
      <c r="AI43" s="1112"/>
      <c r="AJ43" s="1112"/>
      <c r="AK43" s="1112"/>
      <c r="AL43" s="1112"/>
      <c r="AM43" s="1112"/>
      <c r="AN43" s="1112"/>
      <c r="AO43" s="1112"/>
      <c r="AP43" s="1112"/>
      <c r="AQ43" s="1112"/>
      <c r="AR43" s="1112"/>
    </row>
    <row r="44" spans="2:45" ht="10.8">
      <c r="B44" s="1223"/>
      <c r="C44" s="1224"/>
      <c r="D44" s="1224"/>
      <c r="E44" s="1224"/>
      <c r="F44" s="1224"/>
      <c r="G44" s="1224"/>
      <c r="H44" s="1224"/>
      <c r="I44" s="1224"/>
      <c r="J44" s="1224"/>
      <c r="K44" s="1224"/>
      <c r="L44" s="1225"/>
      <c r="M44" s="1104"/>
      <c r="N44" s="1105"/>
      <c r="O44" s="1106"/>
      <c r="P44" s="1104"/>
      <c r="Q44" s="1105"/>
      <c r="R44" s="1106"/>
      <c r="S44" s="1112"/>
      <c r="T44" s="1112"/>
      <c r="U44" s="1112"/>
      <c r="V44" s="1112"/>
      <c r="W44" s="1112"/>
      <c r="X44" s="1112"/>
      <c r="Y44" s="1112"/>
      <c r="Z44" s="1112"/>
      <c r="AA44" s="1112"/>
      <c r="AB44" s="1112"/>
      <c r="AC44" s="1112"/>
      <c r="AD44" s="1112"/>
      <c r="AE44" s="1112"/>
      <c r="AF44" s="1112"/>
      <c r="AG44" s="1112"/>
      <c r="AH44" s="1112"/>
      <c r="AI44" s="1112"/>
      <c r="AJ44" s="1112"/>
      <c r="AK44" s="1112"/>
      <c r="AL44" s="1112"/>
      <c r="AM44" s="1112"/>
      <c r="AN44" s="1112"/>
      <c r="AO44" s="1112"/>
      <c r="AP44" s="1112"/>
      <c r="AQ44" s="1112"/>
      <c r="AR44" s="1112"/>
    </row>
    <row r="45" spans="2:45" ht="10.8">
      <c r="B45" s="1217" t="s">
        <v>533</v>
      </c>
      <c r="C45" s="1218"/>
      <c r="D45" s="1218"/>
      <c r="E45" s="1218"/>
      <c r="F45" s="1218"/>
      <c r="G45" s="1218"/>
      <c r="H45" s="1218"/>
      <c r="I45" s="1218"/>
      <c r="J45" s="1218"/>
      <c r="K45" s="1218"/>
      <c r="L45" s="1219"/>
      <c r="M45" s="1097" t="s">
        <v>95</v>
      </c>
      <c r="N45" s="1098"/>
      <c r="O45" s="1099"/>
      <c r="P45" s="1097" t="s">
        <v>96</v>
      </c>
      <c r="Q45" s="1098"/>
      <c r="R45" s="1099"/>
      <c r="S45" s="1289" t="s">
        <v>532</v>
      </c>
      <c r="T45" s="1289"/>
      <c r="U45" s="1289"/>
      <c r="V45" s="1289"/>
      <c r="W45" s="1289"/>
      <c r="X45" s="1289"/>
      <c r="Y45" s="1289"/>
      <c r="Z45" s="1289"/>
      <c r="AA45" s="1289"/>
      <c r="AB45" s="1289"/>
      <c r="AC45" s="1289"/>
      <c r="AD45" s="1289"/>
      <c r="AE45" s="1289"/>
      <c r="AF45" s="1289"/>
      <c r="AG45" s="1289"/>
      <c r="AH45" s="1289"/>
      <c r="AI45" s="1289"/>
      <c r="AJ45" s="1289"/>
      <c r="AK45" s="1289"/>
      <c r="AL45" s="1289"/>
      <c r="AM45" s="1289"/>
      <c r="AN45" s="1289"/>
      <c r="AO45" s="1289"/>
      <c r="AP45" s="1289"/>
      <c r="AQ45" s="1289"/>
      <c r="AR45" s="1289"/>
    </row>
    <row r="46" spans="2:45" ht="10.8">
      <c r="B46" s="1220"/>
      <c r="C46" s="1221"/>
      <c r="D46" s="1221"/>
      <c r="E46" s="1221"/>
      <c r="F46" s="1221"/>
      <c r="G46" s="1221"/>
      <c r="H46" s="1221"/>
      <c r="I46" s="1221"/>
      <c r="J46" s="1221"/>
      <c r="K46" s="1221"/>
      <c r="L46" s="1222"/>
      <c r="M46" s="1101"/>
      <c r="N46" s="1102"/>
      <c r="O46" s="1103"/>
      <c r="P46" s="1101"/>
      <c r="Q46" s="1102"/>
      <c r="R46" s="1103"/>
      <c r="S46" s="1112"/>
      <c r="T46" s="1112"/>
      <c r="U46" s="1112"/>
      <c r="V46" s="1112"/>
      <c r="W46" s="1112"/>
      <c r="X46" s="1112"/>
      <c r="Y46" s="1112"/>
      <c r="Z46" s="1112"/>
      <c r="AA46" s="1112"/>
      <c r="AB46" s="1112"/>
      <c r="AC46" s="1112"/>
      <c r="AD46" s="1112"/>
      <c r="AE46" s="1112"/>
      <c r="AF46" s="1112"/>
      <c r="AG46" s="1112"/>
      <c r="AH46" s="1112"/>
      <c r="AI46" s="1112"/>
      <c r="AJ46" s="1112"/>
      <c r="AK46" s="1112"/>
      <c r="AL46" s="1112"/>
      <c r="AM46" s="1112"/>
      <c r="AN46" s="1112"/>
      <c r="AO46" s="1112"/>
      <c r="AP46" s="1112"/>
      <c r="AQ46" s="1112"/>
      <c r="AR46" s="1112"/>
    </row>
    <row r="47" spans="2:45" ht="10.8">
      <c r="B47" s="1223"/>
      <c r="C47" s="1224"/>
      <c r="D47" s="1224"/>
      <c r="E47" s="1224"/>
      <c r="F47" s="1224"/>
      <c r="G47" s="1224"/>
      <c r="H47" s="1224"/>
      <c r="I47" s="1224"/>
      <c r="J47" s="1224"/>
      <c r="K47" s="1224"/>
      <c r="L47" s="1225"/>
      <c r="M47" s="1104"/>
      <c r="N47" s="1105"/>
      <c r="O47" s="1106"/>
      <c r="P47" s="1104"/>
      <c r="Q47" s="1105"/>
      <c r="R47" s="1106"/>
      <c r="S47" s="1112"/>
      <c r="T47" s="1112"/>
      <c r="U47" s="1112"/>
      <c r="V47" s="1112"/>
      <c r="W47" s="1112"/>
      <c r="X47" s="1112"/>
      <c r="Y47" s="1112"/>
      <c r="Z47" s="1112"/>
      <c r="AA47" s="1112"/>
      <c r="AB47" s="1112"/>
      <c r="AC47" s="1112"/>
      <c r="AD47" s="1112"/>
      <c r="AE47" s="1112"/>
      <c r="AF47" s="1112"/>
      <c r="AG47" s="1112"/>
      <c r="AH47" s="1112"/>
      <c r="AI47" s="1112"/>
      <c r="AJ47" s="1112"/>
      <c r="AK47" s="1112"/>
      <c r="AL47" s="1112"/>
      <c r="AM47" s="1112"/>
      <c r="AN47" s="1112"/>
      <c r="AO47" s="1112"/>
      <c r="AP47" s="1112"/>
      <c r="AQ47" s="1112"/>
      <c r="AR47" s="1112"/>
    </row>
    <row r="48" spans="2:45" ht="10.8">
      <c r="B48" s="1217" t="s">
        <v>534</v>
      </c>
      <c r="C48" s="1218"/>
      <c r="D48" s="1218"/>
      <c r="E48" s="1218"/>
      <c r="F48" s="1218"/>
      <c r="G48" s="1218"/>
      <c r="H48" s="1218"/>
      <c r="I48" s="1218"/>
      <c r="J48" s="1218"/>
      <c r="K48" s="1218"/>
      <c r="L48" s="1219"/>
      <c r="M48" s="1097" t="s">
        <v>95</v>
      </c>
      <c r="N48" s="1098"/>
      <c r="O48" s="1099"/>
      <c r="P48" s="1097" t="s">
        <v>96</v>
      </c>
      <c r="Q48" s="1098"/>
      <c r="R48" s="1099"/>
      <c r="S48" s="1289" t="s">
        <v>532</v>
      </c>
      <c r="T48" s="1289"/>
      <c r="U48" s="1289"/>
      <c r="V48" s="1289"/>
      <c r="W48" s="1289"/>
      <c r="X48" s="1289"/>
      <c r="Y48" s="1289"/>
      <c r="Z48" s="1289"/>
      <c r="AA48" s="1289"/>
      <c r="AB48" s="1289"/>
      <c r="AC48" s="1289"/>
      <c r="AD48" s="1289"/>
      <c r="AE48" s="1289"/>
      <c r="AF48" s="1289"/>
      <c r="AG48" s="1289"/>
      <c r="AH48" s="1289"/>
      <c r="AI48" s="1289"/>
      <c r="AJ48" s="1289"/>
      <c r="AK48" s="1289"/>
      <c r="AL48" s="1289"/>
      <c r="AM48" s="1289"/>
      <c r="AN48" s="1289"/>
      <c r="AO48" s="1289"/>
      <c r="AP48" s="1289"/>
      <c r="AQ48" s="1289"/>
      <c r="AR48" s="1289"/>
    </row>
    <row r="49" spans="1:47" ht="10.8">
      <c r="B49" s="1220"/>
      <c r="C49" s="1221"/>
      <c r="D49" s="1221"/>
      <c r="E49" s="1221"/>
      <c r="F49" s="1221"/>
      <c r="G49" s="1221"/>
      <c r="H49" s="1221"/>
      <c r="I49" s="1221"/>
      <c r="J49" s="1221"/>
      <c r="K49" s="1221"/>
      <c r="L49" s="1222"/>
      <c r="M49" s="1101"/>
      <c r="N49" s="1102"/>
      <c r="O49" s="1103"/>
      <c r="P49" s="1101"/>
      <c r="Q49" s="1102"/>
      <c r="R49" s="1103"/>
      <c r="S49" s="1112"/>
      <c r="T49" s="1112"/>
      <c r="U49" s="1112"/>
      <c r="V49" s="1112"/>
      <c r="W49" s="1112"/>
      <c r="X49" s="1112"/>
      <c r="Y49" s="1112"/>
      <c r="Z49" s="1112"/>
      <c r="AA49" s="1112"/>
      <c r="AB49" s="1112"/>
      <c r="AC49" s="1112"/>
      <c r="AD49" s="1112"/>
      <c r="AE49" s="1112"/>
      <c r="AF49" s="1112"/>
      <c r="AG49" s="1112"/>
      <c r="AH49" s="1112"/>
      <c r="AI49" s="1112"/>
      <c r="AJ49" s="1112"/>
      <c r="AK49" s="1112"/>
      <c r="AL49" s="1112"/>
      <c r="AM49" s="1112"/>
      <c r="AN49" s="1112"/>
      <c r="AO49" s="1112"/>
      <c r="AP49" s="1112"/>
      <c r="AQ49" s="1112"/>
      <c r="AR49" s="1112"/>
    </row>
    <row r="50" spans="1:47" ht="10.8">
      <c r="B50" s="1223"/>
      <c r="C50" s="1224"/>
      <c r="D50" s="1224"/>
      <c r="E50" s="1224"/>
      <c r="F50" s="1224"/>
      <c r="G50" s="1224"/>
      <c r="H50" s="1224"/>
      <c r="I50" s="1224"/>
      <c r="J50" s="1224"/>
      <c r="K50" s="1224"/>
      <c r="L50" s="1225"/>
      <c r="M50" s="1104"/>
      <c r="N50" s="1105"/>
      <c r="O50" s="1106"/>
      <c r="P50" s="1104"/>
      <c r="Q50" s="1105"/>
      <c r="R50" s="1106"/>
      <c r="S50" s="1112"/>
      <c r="T50" s="1112"/>
      <c r="U50" s="1112"/>
      <c r="V50" s="1112"/>
      <c r="W50" s="1112"/>
      <c r="X50" s="1112"/>
      <c r="Y50" s="1112"/>
      <c r="Z50" s="1112"/>
      <c r="AA50" s="1112"/>
      <c r="AB50" s="1112"/>
      <c r="AC50" s="1112"/>
      <c r="AD50" s="1112"/>
      <c r="AE50" s="1112"/>
      <c r="AF50" s="1112"/>
      <c r="AG50" s="1112"/>
      <c r="AH50" s="1112"/>
      <c r="AI50" s="1112"/>
      <c r="AJ50" s="1112"/>
      <c r="AK50" s="1112"/>
      <c r="AL50" s="1112"/>
      <c r="AM50" s="1112"/>
      <c r="AN50" s="1112"/>
      <c r="AO50" s="1112"/>
      <c r="AP50" s="1112"/>
      <c r="AQ50" s="1112"/>
      <c r="AR50" s="1112"/>
    </row>
    <row r="51" spans="1:47" ht="10.8">
      <c r="B51" s="257"/>
      <c r="C51" s="257"/>
      <c r="D51" s="257"/>
      <c r="E51" s="257"/>
      <c r="F51" s="257"/>
      <c r="G51" s="257"/>
      <c r="H51" s="257"/>
      <c r="I51" s="257"/>
      <c r="J51" s="257"/>
      <c r="K51" s="257"/>
      <c r="L51" s="257"/>
      <c r="M51" s="258"/>
      <c r="N51" s="258"/>
      <c r="O51" s="258"/>
      <c r="P51" s="258"/>
      <c r="Q51" s="258"/>
      <c r="R51" s="258"/>
    </row>
    <row r="52" spans="1:47" s="113" customFormat="1" ht="11.25" customHeight="1">
      <c r="A52" s="1211" t="s">
        <v>605</v>
      </c>
      <c r="B52" s="1211"/>
      <c r="C52" s="1211"/>
      <c r="D52" s="1211"/>
      <c r="E52" s="1211"/>
      <c r="F52" s="1211"/>
      <c r="G52" s="1211"/>
      <c r="H52" s="1211"/>
      <c r="I52" s="1211"/>
      <c r="J52" s="1211"/>
      <c r="K52" s="1211"/>
      <c r="L52" s="1211"/>
      <c r="M52" s="1211"/>
      <c r="N52" s="1211"/>
      <c r="O52" s="1211"/>
      <c r="P52" s="1211"/>
      <c r="Q52" s="1211"/>
      <c r="R52" s="1211"/>
      <c r="S52" s="1211"/>
      <c r="T52" s="1211"/>
      <c r="U52" s="1211"/>
      <c r="V52" s="1211"/>
      <c r="W52" s="1211"/>
      <c r="X52" s="1211"/>
      <c r="Y52" s="1211"/>
      <c r="Z52" s="1211"/>
      <c r="AA52" s="1211"/>
      <c r="AB52" s="1211"/>
      <c r="AC52" s="1211"/>
      <c r="AD52" s="1211"/>
      <c r="AE52" s="1211"/>
      <c r="AF52" s="1211"/>
      <c r="AG52" s="1211"/>
      <c r="AH52" s="112"/>
      <c r="AI52" s="112"/>
      <c r="AJ52" s="112"/>
      <c r="AK52" s="112"/>
      <c r="AL52" s="112"/>
      <c r="AM52" s="112"/>
      <c r="AN52" s="112"/>
      <c r="AO52" s="112"/>
      <c r="AP52" s="112"/>
      <c r="AQ52" s="112"/>
      <c r="AR52" s="112"/>
      <c r="AS52" s="112"/>
    </row>
    <row r="53" spans="1:47" s="113" customFormat="1" ht="11.25" customHeight="1">
      <c r="A53" s="1211"/>
      <c r="B53" s="1211"/>
      <c r="C53" s="1211"/>
      <c r="D53" s="1211"/>
      <c r="E53" s="1211"/>
      <c r="F53" s="1211"/>
      <c r="G53" s="1211"/>
      <c r="H53" s="1211"/>
      <c r="I53" s="1211"/>
      <c r="J53" s="1211"/>
      <c r="K53" s="1211"/>
      <c r="L53" s="1211"/>
      <c r="M53" s="1211"/>
      <c r="N53" s="1211"/>
      <c r="O53" s="1211"/>
      <c r="P53" s="1211"/>
      <c r="Q53" s="1211"/>
      <c r="R53" s="1211"/>
      <c r="S53" s="1211"/>
      <c r="T53" s="1211"/>
      <c r="U53" s="1211"/>
      <c r="V53" s="1211"/>
      <c r="W53" s="1211"/>
      <c r="X53" s="1211"/>
      <c r="Y53" s="1211"/>
      <c r="Z53" s="1211"/>
      <c r="AA53" s="1211"/>
      <c r="AB53" s="1211"/>
      <c r="AC53" s="1211"/>
      <c r="AD53" s="1211"/>
      <c r="AE53" s="1211"/>
      <c r="AF53" s="1211"/>
      <c r="AG53" s="1211"/>
      <c r="AH53" s="114"/>
      <c r="AI53" s="114"/>
      <c r="AJ53" s="114"/>
      <c r="AK53" s="114"/>
      <c r="AL53" s="114"/>
      <c r="AM53" s="114"/>
      <c r="AN53" s="114"/>
      <c r="AO53" s="114"/>
      <c r="AP53" s="115"/>
      <c r="AQ53" s="115"/>
      <c r="AR53" s="115"/>
      <c r="AS53" s="112"/>
    </row>
    <row r="54" spans="1:47" ht="11.25" customHeight="1">
      <c r="A54" s="115"/>
      <c r="B54" s="1119" t="s">
        <v>643</v>
      </c>
      <c r="C54" s="1120"/>
      <c r="D54" s="1120"/>
      <c r="E54" s="1120"/>
      <c r="F54" s="1120"/>
      <c r="G54" s="1120"/>
      <c r="H54" s="1120"/>
      <c r="I54" s="1120"/>
      <c r="J54" s="1120"/>
      <c r="K54" s="1120"/>
      <c r="L54" s="1120"/>
      <c r="M54" s="1120"/>
      <c r="N54" s="1120"/>
      <c r="O54" s="1120"/>
      <c r="P54" s="1120"/>
      <c r="Q54" s="1121"/>
      <c r="R54" s="1181" t="s">
        <v>264</v>
      </c>
      <c r="S54" s="1182"/>
      <c r="T54" s="1182"/>
      <c r="U54" s="1182"/>
      <c r="V54" s="1182"/>
      <c r="W54" s="1182"/>
      <c r="X54" s="1183"/>
      <c r="Y54" s="1181" t="s">
        <v>539</v>
      </c>
      <c r="Z54" s="1182"/>
      <c r="AA54" s="1182"/>
      <c r="AB54" s="1182"/>
      <c r="AC54" s="1182"/>
      <c r="AD54" s="1182"/>
      <c r="AE54" s="1182"/>
      <c r="AF54" s="1182"/>
      <c r="AG54" s="1182"/>
      <c r="AH54" s="1183"/>
      <c r="AI54" s="1100" t="s">
        <v>328</v>
      </c>
      <c r="AJ54" s="1100"/>
      <c r="AK54" s="1100"/>
      <c r="AL54" s="1100"/>
      <c r="AM54" s="1100"/>
      <c r="AN54" s="1097" t="s">
        <v>329</v>
      </c>
      <c r="AO54" s="1098"/>
      <c r="AP54" s="1098"/>
      <c r="AQ54" s="1098"/>
      <c r="AR54" s="1099"/>
      <c r="AS54" s="115"/>
      <c r="AT54" s="115"/>
      <c r="AU54" s="115"/>
    </row>
    <row r="55" spans="1:47" ht="11.25" customHeight="1">
      <c r="A55" s="115"/>
      <c r="B55" s="1212"/>
      <c r="C55" s="1213"/>
      <c r="D55" s="1213"/>
      <c r="E55" s="1213"/>
      <c r="F55" s="1213"/>
      <c r="G55" s="1213"/>
      <c r="H55" s="1213"/>
      <c r="I55" s="1213"/>
      <c r="J55" s="1213"/>
      <c r="K55" s="1213"/>
      <c r="L55" s="1213"/>
      <c r="M55" s="1213"/>
      <c r="N55" s="1213"/>
      <c r="O55" s="1213"/>
      <c r="P55" s="1213"/>
      <c r="Q55" s="1214"/>
      <c r="R55" s="1203" t="s">
        <v>543</v>
      </c>
      <c r="S55" s="1204"/>
      <c r="T55" s="1204"/>
      <c r="U55" s="1204"/>
      <c r="V55" s="1204"/>
      <c r="W55" s="1204"/>
      <c r="X55" s="1205"/>
      <c r="Y55" s="1197"/>
      <c r="Z55" s="1198"/>
      <c r="AA55" s="1198"/>
      <c r="AB55" s="1198"/>
      <c r="AC55" s="1198"/>
      <c r="AD55" s="1198"/>
      <c r="AE55" s="1198"/>
      <c r="AF55" s="1198"/>
      <c r="AG55" s="1198"/>
      <c r="AH55" s="1199"/>
      <c r="AI55" s="1101"/>
      <c r="AJ55" s="1102"/>
      <c r="AK55" s="1102"/>
      <c r="AL55" s="1102"/>
      <c r="AM55" s="1195" t="s">
        <v>34</v>
      </c>
      <c r="AN55" s="1101"/>
      <c r="AO55" s="1102"/>
      <c r="AP55" s="1102"/>
      <c r="AQ55" s="1102"/>
      <c r="AR55" s="1195" t="s">
        <v>34</v>
      </c>
      <c r="AS55" s="115"/>
      <c r="AT55" s="115"/>
      <c r="AU55" s="115"/>
    </row>
    <row r="56" spans="1:47" ht="11.25" customHeight="1">
      <c r="A56" s="115"/>
      <c r="B56" s="1212"/>
      <c r="C56" s="1213"/>
      <c r="D56" s="1213"/>
      <c r="E56" s="1213"/>
      <c r="F56" s="1213"/>
      <c r="G56" s="1213"/>
      <c r="H56" s="1213"/>
      <c r="I56" s="1213"/>
      <c r="J56" s="1213"/>
      <c r="K56" s="1213"/>
      <c r="L56" s="1213"/>
      <c r="M56" s="1213"/>
      <c r="N56" s="1213"/>
      <c r="O56" s="1213"/>
      <c r="P56" s="1213"/>
      <c r="Q56" s="1214"/>
      <c r="R56" s="1206"/>
      <c r="S56" s="1207"/>
      <c r="T56" s="1207"/>
      <c r="U56" s="1207"/>
      <c r="V56" s="1207"/>
      <c r="W56" s="1207"/>
      <c r="X56" s="1208"/>
      <c r="Y56" s="1200"/>
      <c r="Z56" s="1201"/>
      <c r="AA56" s="1201"/>
      <c r="AB56" s="1201"/>
      <c r="AC56" s="1201"/>
      <c r="AD56" s="1201"/>
      <c r="AE56" s="1201"/>
      <c r="AF56" s="1201"/>
      <c r="AG56" s="1201"/>
      <c r="AH56" s="1202"/>
      <c r="AI56" s="1193"/>
      <c r="AJ56" s="1194"/>
      <c r="AK56" s="1194"/>
      <c r="AL56" s="1194"/>
      <c r="AM56" s="1196"/>
      <c r="AN56" s="1193"/>
      <c r="AO56" s="1194"/>
      <c r="AP56" s="1194"/>
      <c r="AQ56" s="1194"/>
      <c r="AR56" s="1196"/>
      <c r="AS56" s="115"/>
      <c r="AT56" s="115"/>
      <c r="AU56" s="115"/>
    </row>
    <row r="57" spans="1:47" ht="11.25" customHeight="1">
      <c r="A57" s="115"/>
      <c r="B57" s="1212"/>
      <c r="C57" s="1213"/>
      <c r="D57" s="1213"/>
      <c r="E57" s="1213"/>
      <c r="F57" s="1213"/>
      <c r="G57" s="1213"/>
      <c r="H57" s="1213"/>
      <c r="I57" s="1213"/>
      <c r="J57" s="1213"/>
      <c r="K57" s="1213"/>
      <c r="L57" s="1213"/>
      <c r="M57" s="1213"/>
      <c r="N57" s="1213"/>
      <c r="O57" s="1213"/>
      <c r="P57" s="1213"/>
      <c r="Q57" s="1214"/>
      <c r="R57" s="1203" t="s">
        <v>330</v>
      </c>
      <c r="S57" s="1204"/>
      <c r="T57" s="1204"/>
      <c r="U57" s="1204"/>
      <c r="V57" s="1204"/>
      <c r="W57" s="1204"/>
      <c r="X57" s="1205"/>
      <c r="Y57" s="1253" t="s">
        <v>457</v>
      </c>
      <c r="Z57" s="1254"/>
      <c r="AA57" s="1102"/>
      <c r="AB57" s="1150" t="s">
        <v>178</v>
      </c>
      <c r="AC57" s="1102"/>
      <c r="AD57" s="1102"/>
      <c r="AE57" s="1150" t="s">
        <v>179</v>
      </c>
      <c r="AF57" s="1102"/>
      <c r="AG57" s="1102"/>
      <c r="AH57" s="1084" t="s">
        <v>92</v>
      </c>
      <c r="AI57" s="1101"/>
      <c r="AJ57" s="1102"/>
      <c r="AK57" s="1102"/>
      <c r="AL57" s="1102"/>
      <c r="AM57" s="1195" t="s">
        <v>34</v>
      </c>
      <c r="AN57" s="1101"/>
      <c r="AO57" s="1102"/>
      <c r="AP57" s="1102"/>
      <c r="AQ57" s="1102"/>
      <c r="AR57" s="1195" t="s">
        <v>34</v>
      </c>
      <c r="AS57" s="115"/>
      <c r="AT57" s="115"/>
      <c r="AU57" s="115"/>
    </row>
    <row r="58" spans="1:47" ht="11.25" customHeight="1">
      <c r="A58" s="115"/>
      <c r="B58" s="1212"/>
      <c r="C58" s="1213"/>
      <c r="D58" s="1213"/>
      <c r="E58" s="1213"/>
      <c r="F58" s="1213"/>
      <c r="G58" s="1213"/>
      <c r="H58" s="1213"/>
      <c r="I58" s="1213"/>
      <c r="J58" s="1213"/>
      <c r="K58" s="1213"/>
      <c r="L58" s="1213"/>
      <c r="M58" s="1213"/>
      <c r="N58" s="1213"/>
      <c r="O58" s="1213"/>
      <c r="P58" s="1213"/>
      <c r="Q58" s="1214"/>
      <c r="R58" s="1206"/>
      <c r="S58" s="1207"/>
      <c r="T58" s="1207"/>
      <c r="U58" s="1207"/>
      <c r="V58" s="1207"/>
      <c r="W58" s="1207"/>
      <c r="X58" s="1208"/>
      <c r="Y58" s="1249"/>
      <c r="Z58" s="1250"/>
      <c r="AA58" s="1194"/>
      <c r="AB58" s="1234"/>
      <c r="AC58" s="1194"/>
      <c r="AD58" s="1194"/>
      <c r="AE58" s="1234"/>
      <c r="AF58" s="1194"/>
      <c r="AG58" s="1194"/>
      <c r="AH58" s="1235"/>
      <c r="AI58" s="1193"/>
      <c r="AJ58" s="1194"/>
      <c r="AK58" s="1194"/>
      <c r="AL58" s="1194"/>
      <c r="AM58" s="1196"/>
      <c r="AN58" s="1193"/>
      <c r="AO58" s="1194"/>
      <c r="AP58" s="1194"/>
      <c r="AQ58" s="1194"/>
      <c r="AR58" s="1196"/>
      <c r="AS58" s="115"/>
      <c r="AT58" s="115"/>
      <c r="AU58" s="115"/>
    </row>
    <row r="59" spans="1:47" ht="11.25" customHeight="1">
      <c r="A59" s="115"/>
      <c r="B59" s="1212"/>
      <c r="C59" s="1213"/>
      <c r="D59" s="1213"/>
      <c r="E59" s="1213"/>
      <c r="F59" s="1213"/>
      <c r="G59" s="1213"/>
      <c r="H59" s="1213"/>
      <c r="I59" s="1213"/>
      <c r="J59" s="1213"/>
      <c r="K59" s="1213"/>
      <c r="L59" s="1213"/>
      <c r="M59" s="1213"/>
      <c r="N59" s="1213"/>
      <c r="O59" s="1213"/>
      <c r="P59" s="1213"/>
      <c r="Q59" s="1214"/>
      <c r="R59" s="1243" t="s">
        <v>268</v>
      </c>
      <c r="S59" s="1244"/>
      <c r="T59" s="1244"/>
      <c r="U59" s="1244"/>
      <c r="V59" s="1244"/>
      <c r="W59" s="1244"/>
      <c r="X59" s="1245"/>
      <c r="Y59" s="1249" t="s">
        <v>457</v>
      </c>
      <c r="Z59" s="1250"/>
      <c r="AA59" s="1153"/>
      <c r="AB59" s="1154" t="s">
        <v>178</v>
      </c>
      <c r="AC59" s="1153"/>
      <c r="AD59" s="1153"/>
      <c r="AE59" s="1154" t="s">
        <v>179</v>
      </c>
      <c r="AF59" s="1153"/>
      <c r="AG59" s="1153"/>
      <c r="AH59" s="1155" t="s">
        <v>92</v>
      </c>
      <c r="AI59" s="1152"/>
      <c r="AJ59" s="1153"/>
      <c r="AK59" s="1153"/>
      <c r="AL59" s="1153"/>
      <c r="AM59" s="1226" t="s">
        <v>34</v>
      </c>
      <c r="AN59" s="1152"/>
      <c r="AO59" s="1153"/>
      <c r="AP59" s="1153"/>
      <c r="AQ59" s="1153"/>
      <c r="AR59" s="1226" t="s">
        <v>34</v>
      </c>
      <c r="AS59" s="115"/>
      <c r="AT59" s="115"/>
      <c r="AU59" s="115"/>
    </row>
    <row r="60" spans="1:47" ht="11.25" customHeight="1">
      <c r="A60" s="115"/>
      <c r="B60" s="1122"/>
      <c r="C60" s="1123"/>
      <c r="D60" s="1123"/>
      <c r="E60" s="1123"/>
      <c r="F60" s="1123"/>
      <c r="G60" s="1123"/>
      <c r="H60" s="1123"/>
      <c r="I60" s="1123"/>
      <c r="J60" s="1123"/>
      <c r="K60" s="1123"/>
      <c r="L60" s="1123"/>
      <c r="M60" s="1123"/>
      <c r="N60" s="1123"/>
      <c r="O60" s="1123"/>
      <c r="P60" s="1123"/>
      <c r="Q60" s="1124"/>
      <c r="R60" s="1246"/>
      <c r="S60" s="1247"/>
      <c r="T60" s="1247"/>
      <c r="U60" s="1247"/>
      <c r="V60" s="1247"/>
      <c r="W60" s="1247"/>
      <c r="X60" s="1248"/>
      <c r="Y60" s="1251"/>
      <c r="Z60" s="1252"/>
      <c r="AA60" s="1105"/>
      <c r="AB60" s="1151"/>
      <c r="AC60" s="1105"/>
      <c r="AD60" s="1105"/>
      <c r="AE60" s="1151"/>
      <c r="AF60" s="1105"/>
      <c r="AG60" s="1105"/>
      <c r="AH60" s="1140"/>
      <c r="AI60" s="1104"/>
      <c r="AJ60" s="1105"/>
      <c r="AK60" s="1105"/>
      <c r="AL60" s="1105"/>
      <c r="AM60" s="1227"/>
      <c r="AN60" s="1104"/>
      <c r="AO60" s="1105"/>
      <c r="AP60" s="1105"/>
      <c r="AQ60" s="1105"/>
      <c r="AR60" s="1227"/>
      <c r="AS60" s="115"/>
      <c r="AT60" s="115"/>
      <c r="AU60" s="115"/>
    </row>
    <row r="61" spans="1:47" ht="11.25" customHeight="1">
      <c r="A61" s="115"/>
      <c r="B61" s="1119" t="s">
        <v>644</v>
      </c>
      <c r="C61" s="1120"/>
      <c r="D61" s="1120"/>
      <c r="E61" s="1120"/>
      <c r="F61" s="1120"/>
      <c r="G61" s="1120"/>
      <c r="H61" s="1120"/>
      <c r="I61" s="1120"/>
      <c r="J61" s="1120"/>
      <c r="K61" s="1120"/>
      <c r="L61" s="1121"/>
      <c r="M61" s="1242" t="s">
        <v>331</v>
      </c>
      <c r="N61" s="1242"/>
      <c r="O61" s="1242"/>
      <c r="P61" s="1242"/>
      <c r="Q61" s="1242"/>
      <c r="R61" s="1181" t="s">
        <v>332</v>
      </c>
      <c r="S61" s="1182"/>
      <c r="T61" s="1182"/>
      <c r="U61" s="1182"/>
      <c r="V61" s="1182"/>
      <c r="W61" s="1182"/>
      <c r="X61" s="1183"/>
      <c r="Y61" s="1181" t="s">
        <v>539</v>
      </c>
      <c r="Z61" s="1182"/>
      <c r="AA61" s="1182"/>
      <c r="AB61" s="1182"/>
      <c r="AC61" s="1182"/>
      <c r="AD61" s="1182"/>
      <c r="AE61" s="1182"/>
      <c r="AF61" s="1182"/>
      <c r="AG61" s="1182"/>
      <c r="AH61" s="1183"/>
      <c r="AI61" s="1100" t="s">
        <v>328</v>
      </c>
      <c r="AJ61" s="1100"/>
      <c r="AK61" s="1100"/>
      <c r="AL61" s="1100"/>
      <c r="AM61" s="1100"/>
      <c r="AN61" s="1097" t="s">
        <v>329</v>
      </c>
      <c r="AO61" s="1098"/>
      <c r="AP61" s="1098"/>
      <c r="AQ61" s="1098"/>
      <c r="AR61" s="1099"/>
      <c r="AS61" s="115"/>
      <c r="AT61" s="115"/>
      <c r="AU61" s="115"/>
    </row>
    <row r="62" spans="1:47" ht="11.25" customHeight="1">
      <c r="A62" s="115"/>
      <c r="B62" s="1212"/>
      <c r="C62" s="1213"/>
      <c r="D62" s="1213"/>
      <c r="E62" s="1213"/>
      <c r="F62" s="1213"/>
      <c r="G62" s="1213"/>
      <c r="H62" s="1213"/>
      <c r="I62" s="1213"/>
      <c r="J62" s="1213"/>
      <c r="K62" s="1213"/>
      <c r="L62" s="1214"/>
      <c r="M62" s="1242"/>
      <c r="N62" s="1242"/>
      <c r="O62" s="1242"/>
      <c r="P62" s="1242"/>
      <c r="Q62" s="1242"/>
      <c r="R62" s="1203" t="s">
        <v>333</v>
      </c>
      <c r="S62" s="1204"/>
      <c r="T62" s="1204"/>
      <c r="U62" s="1204"/>
      <c r="V62" s="1204"/>
      <c r="W62" s="1204"/>
      <c r="X62" s="1205"/>
      <c r="Y62" s="1253" t="s">
        <v>457</v>
      </c>
      <c r="Z62" s="1254"/>
      <c r="AA62" s="1102"/>
      <c r="AB62" s="1150" t="s">
        <v>178</v>
      </c>
      <c r="AC62" s="1102"/>
      <c r="AD62" s="1102"/>
      <c r="AE62" s="1150" t="s">
        <v>179</v>
      </c>
      <c r="AF62" s="1102"/>
      <c r="AG62" s="1102"/>
      <c r="AH62" s="1084" t="s">
        <v>92</v>
      </c>
      <c r="AI62" s="1101"/>
      <c r="AJ62" s="1102"/>
      <c r="AK62" s="1102"/>
      <c r="AL62" s="1102"/>
      <c r="AM62" s="1195" t="s">
        <v>34</v>
      </c>
      <c r="AN62" s="1232"/>
      <c r="AO62" s="1233"/>
      <c r="AP62" s="1233"/>
      <c r="AQ62" s="1233"/>
      <c r="AR62" s="1195" t="s">
        <v>34</v>
      </c>
      <c r="AS62" s="115"/>
      <c r="AT62" s="115"/>
      <c r="AU62" s="115"/>
    </row>
    <row r="63" spans="1:47" ht="11.25" customHeight="1">
      <c r="A63" s="115"/>
      <c r="B63" s="1212"/>
      <c r="C63" s="1213"/>
      <c r="D63" s="1213"/>
      <c r="E63" s="1213"/>
      <c r="F63" s="1213"/>
      <c r="G63" s="1213"/>
      <c r="H63" s="1213"/>
      <c r="I63" s="1213"/>
      <c r="J63" s="1213"/>
      <c r="K63" s="1213"/>
      <c r="L63" s="1214"/>
      <c r="M63" s="1242"/>
      <c r="N63" s="1242"/>
      <c r="O63" s="1242"/>
      <c r="P63" s="1242"/>
      <c r="Q63" s="1242"/>
      <c r="R63" s="1206"/>
      <c r="S63" s="1207"/>
      <c r="T63" s="1207"/>
      <c r="U63" s="1207"/>
      <c r="V63" s="1207"/>
      <c r="W63" s="1207"/>
      <c r="X63" s="1208"/>
      <c r="Y63" s="1249"/>
      <c r="Z63" s="1250"/>
      <c r="AA63" s="1194"/>
      <c r="AB63" s="1234"/>
      <c r="AC63" s="1194"/>
      <c r="AD63" s="1194"/>
      <c r="AE63" s="1234"/>
      <c r="AF63" s="1194"/>
      <c r="AG63" s="1194"/>
      <c r="AH63" s="1235"/>
      <c r="AI63" s="1193"/>
      <c r="AJ63" s="1194"/>
      <c r="AK63" s="1194"/>
      <c r="AL63" s="1194"/>
      <c r="AM63" s="1196"/>
      <c r="AN63" s="1228"/>
      <c r="AO63" s="1229"/>
      <c r="AP63" s="1229"/>
      <c r="AQ63" s="1229"/>
      <c r="AR63" s="1196"/>
      <c r="AS63" s="115"/>
      <c r="AT63" s="115"/>
      <c r="AU63" s="115"/>
    </row>
    <row r="64" spans="1:47" ht="11.25" customHeight="1">
      <c r="A64" s="115"/>
      <c r="B64" s="1212"/>
      <c r="C64" s="1213"/>
      <c r="D64" s="1213"/>
      <c r="E64" s="1213"/>
      <c r="F64" s="1213"/>
      <c r="G64" s="1213"/>
      <c r="H64" s="1213"/>
      <c r="I64" s="1213"/>
      <c r="J64" s="1213"/>
      <c r="K64" s="1213"/>
      <c r="L64" s="1214"/>
      <c r="M64" s="1242"/>
      <c r="N64" s="1242"/>
      <c r="O64" s="1242"/>
      <c r="P64" s="1242"/>
      <c r="Q64" s="1242"/>
      <c r="R64" s="1243" t="s">
        <v>540</v>
      </c>
      <c r="S64" s="1244"/>
      <c r="T64" s="1244"/>
      <c r="U64" s="1244"/>
      <c r="V64" s="1244"/>
      <c r="W64" s="1244"/>
      <c r="X64" s="1245"/>
      <c r="Y64" s="1249" t="s">
        <v>457</v>
      </c>
      <c r="Z64" s="1250"/>
      <c r="AA64" s="1153"/>
      <c r="AB64" s="1154" t="s">
        <v>178</v>
      </c>
      <c r="AC64" s="1153"/>
      <c r="AD64" s="1153"/>
      <c r="AE64" s="1154" t="s">
        <v>179</v>
      </c>
      <c r="AF64" s="1153"/>
      <c r="AG64" s="1153"/>
      <c r="AH64" s="1155" t="s">
        <v>92</v>
      </c>
      <c r="AI64" s="1152"/>
      <c r="AJ64" s="1153"/>
      <c r="AK64" s="1153"/>
      <c r="AL64" s="1153"/>
      <c r="AM64" s="1226" t="s">
        <v>34</v>
      </c>
      <c r="AN64" s="1228"/>
      <c r="AO64" s="1229"/>
      <c r="AP64" s="1229"/>
      <c r="AQ64" s="1229"/>
      <c r="AR64" s="1226" t="s">
        <v>34</v>
      </c>
      <c r="AS64" s="115"/>
      <c r="AT64" s="115"/>
      <c r="AU64" s="115"/>
    </row>
    <row r="65" spans="1:47" ht="11.25" customHeight="1">
      <c r="A65" s="115"/>
      <c r="B65" s="1212"/>
      <c r="C65" s="1213"/>
      <c r="D65" s="1213"/>
      <c r="E65" s="1213"/>
      <c r="F65" s="1213"/>
      <c r="G65" s="1213"/>
      <c r="H65" s="1213"/>
      <c r="I65" s="1213"/>
      <c r="J65" s="1213"/>
      <c r="K65" s="1213"/>
      <c r="L65" s="1214"/>
      <c r="M65" s="1242"/>
      <c r="N65" s="1242"/>
      <c r="O65" s="1242"/>
      <c r="P65" s="1242"/>
      <c r="Q65" s="1242"/>
      <c r="R65" s="1246"/>
      <c r="S65" s="1247"/>
      <c r="T65" s="1247"/>
      <c r="U65" s="1247"/>
      <c r="V65" s="1247"/>
      <c r="W65" s="1247"/>
      <c r="X65" s="1248"/>
      <c r="Y65" s="1251"/>
      <c r="Z65" s="1252"/>
      <c r="AA65" s="1105"/>
      <c r="AB65" s="1151"/>
      <c r="AC65" s="1105"/>
      <c r="AD65" s="1105"/>
      <c r="AE65" s="1151"/>
      <c r="AF65" s="1105"/>
      <c r="AG65" s="1105"/>
      <c r="AH65" s="1140"/>
      <c r="AI65" s="1104"/>
      <c r="AJ65" s="1105"/>
      <c r="AK65" s="1105"/>
      <c r="AL65" s="1105"/>
      <c r="AM65" s="1227"/>
      <c r="AN65" s="1230"/>
      <c r="AO65" s="1231"/>
      <c r="AP65" s="1231"/>
      <c r="AQ65" s="1231"/>
      <c r="AR65" s="1227"/>
      <c r="AS65" s="115"/>
      <c r="AT65" s="115"/>
      <c r="AU65" s="115"/>
    </row>
    <row r="66" spans="1:47" ht="11.25" customHeight="1">
      <c r="A66" s="115"/>
      <c r="B66" s="1212"/>
      <c r="C66" s="1213"/>
      <c r="D66" s="1213"/>
      <c r="E66" s="1213"/>
      <c r="F66" s="1213"/>
      <c r="G66" s="1213"/>
      <c r="H66" s="1213"/>
      <c r="I66" s="1213"/>
      <c r="J66" s="1213"/>
      <c r="K66" s="1213"/>
      <c r="L66" s="1214"/>
      <c r="M66" s="1242" t="s">
        <v>334</v>
      </c>
      <c r="N66" s="1242"/>
      <c r="O66" s="1242"/>
      <c r="P66" s="1242"/>
      <c r="Q66" s="1242"/>
      <c r="R66" s="1261" t="s">
        <v>641</v>
      </c>
      <c r="S66" s="1262"/>
      <c r="T66" s="1262"/>
      <c r="U66" s="1262"/>
      <c r="V66" s="1262"/>
      <c r="W66" s="1262"/>
      <c r="X66" s="1262"/>
      <c r="Y66" s="1262"/>
      <c r="Z66" s="1262"/>
      <c r="AA66" s="1262"/>
      <c r="AB66" s="1262"/>
      <c r="AC66" s="1262"/>
      <c r="AD66" s="1262"/>
      <c r="AE66" s="1262"/>
      <c r="AF66" s="1263"/>
      <c r="AG66" s="1101"/>
      <c r="AH66" s="1102"/>
      <c r="AI66" s="1102"/>
      <c r="AJ66" s="1102"/>
      <c r="AK66" s="1195" t="s">
        <v>34</v>
      </c>
      <c r="AL66" s="115"/>
      <c r="AM66" s="115"/>
      <c r="AN66" s="115"/>
      <c r="AO66" s="115"/>
      <c r="AP66" s="115"/>
      <c r="AQ66" s="115"/>
      <c r="AR66" s="115"/>
      <c r="AS66" s="115"/>
    </row>
    <row r="67" spans="1:47" ht="11.25" customHeight="1">
      <c r="A67" s="115"/>
      <c r="B67" s="1212"/>
      <c r="C67" s="1213"/>
      <c r="D67" s="1213"/>
      <c r="E67" s="1213"/>
      <c r="F67" s="1213"/>
      <c r="G67" s="1213"/>
      <c r="H67" s="1213"/>
      <c r="I67" s="1213"/>
      <c r="J67" s="1213"/>
      <c r="K67" s="1213"/>
      <c r="L67" s="1214"/>
      <c r="M67" s="1242"/>
      <c r="N67" s="1242"/>
      <c r="O67" s="1242"/>
      <c r="P67" s="1242"/>
      <c r="Q67" s="1242"/>
      <c r="R67" s="1264"/>
      <c r="S67" s="1265"/>
      <c r="T67" s="1265"/>
      <c r="U67" s="1265"/>
      <c r="V67" s="1265"/>
      <c r="W67" s="1265"/>
      <c r="X67" s="1265"/>
      <c r="Y67" s="1265"/>
      <c r="Z67" s="1265"/>
      <c r="AA67" s="1265"/>
      <c r="AB67" s="1265"/>
      <c r="AC67" s="1265"/>
      <c r="AD67" s="1265"/>
      <c r="AE67" s="1265"/>
      <c r="AF67" s="1266"/>
      <c r="AG67" s="1193"/>
      <c r="AH67" s="1194"/>
      <c r="AI67" s="1194"/>
      <c r="AJ67" s="1194"/>
      <c r="AK67" s="1196"/>
      <c r="AL67" s="115"/>
      <c r="AM67" s="115"/>
      <c r="AN67" s="115"/>
      <c r="AO67" s="115"/>
      <c r="AP67" s="115"/>
      <c r="AQ67" s="115"/>
      <c r="AR67" s="115"/>
      <c r="AS67" s="115"/>
    </row>
    <row r="68" spans="1:47" ht="11.25" customHeight="1">
      <c r="A68" s="115"/>
      <c r="B68" s="1212"/>
      <c r="C68" s="1213"/>
      <c r="D68" s="1213"/>
      <c r="E68" s="1213"/>
      <c r="F68" s="1213"/>
      <c r="G68" s="1213"/>
      <c r="H68" s="1213"/>
      <c r="I68" s="1213"/>
      <c r="J68" s="1213"/>
      <c r="K68" s="1213"/>
      <c r="L68" s="1214"/>
      <c r="M68" s="1242"/>
      <c r="N68" s="1242"/>
      <c r="O68" s="1242"/>
      <c r="P68" s="1242"/>
      <c r="Q68" s="1242"/>
      <c r="R68" s="1255" t="s">
        <v>335</v>
      </c>
      <c r="S68" s="1256"/>
      <c r="T68" s="1256"/>
      <c r="U68" s="1256"/>
      <c r="V68" s="1256"/>
      <c r="W68" s="1256"/>
      <c r="X68" s="1256"/>
      <c r="Y68" s="1256"/>
      <c r="Z68" s="1256"/>
      <c r="AA68" s="1256"/>
      <c r="AB68" s="1256"/>
      <c r="AC68" s="1256"/>
      <c r="AD68" s="1256"/>
      <c r="AE68" s="1256"/>
      <c r="AF68" s="1257"/>
      <c r="AG68" s="1152"/>
      <c r="AH68" s="1153"/>
      <c r="AI68" s="1153"/>
      <c r="AJ68" s="1153"/>
      <c r="AK68" s="1226" t="s">
        <v>34</v>
      </c>
      <c r="AL68" s="115"/>
      <c r="AM68" s="115"/>
      <c r="AN68" s="115"/>
      <c r="AO68" s="115"/>
      <c r="AP68" s="115"/>
      <c r="AQ68" s="115"/>
      <c r="AR68" s="115"/>
      <c r="AS68" s="115"/>
    </row>
    <row r="69" spans="1:47" ht="11.25" customHeight="1">
      <c r="A69" s="115"/>
      <c r="B69" s="1122"/>
      <c r="C69" s="1123"/>
      <c r="D69" s="1123"/>
      <c r="E69" s="1123"/>
      <c r="F69" s="1123"/>
      <c r="G69" s="1123"/>
      <c r="H69" s="1123"/>
      <c r="I69" s="1123"/>
      <c r="J69" s="1123"/>
      <c r="K69" s="1123"/>
      <c r="L69" s="1124"/>
      <c r="M69" s="1242"/>
      <c r="N69" s="1242"/>
      <c r="O69" s="1242"/>
      <c r="P69" s="1242"/>
      <c r="Q69" s="1242"/>
      <c r="R69" s="1258"/>
      <c r="S69" s="1259"/>
      <c r="T69" s="1259"/>
      <c r="U69" s="1259"/>
      <c r="V69" s="1259"/>
      <c r="W69" s="1259"/>
      <c r="X69" s="1259"/>
      <c r="Y69" s="1259"/>
      <c r="Z69" s="1259"/>
      <c r="AA69" s="1259"/>
      <c r="AB69" s="1259"/>
      <c r="AC69" s="1259"/>
      <c r="AD69" s="1259"/>
      <c r="AE69" s="1259"/>
      <c r="AF69" s="1260"/>
      <c r="AG69" s="1104"/>
      <c r="AH69" s="1105"/>
      <c r="AI69" s="1105"/>
      <c r="AJ69" s="1105"/>
      <c r="AK69" s="1227"/>
      <c r="AL69" s="115"/>
      <c r="AM69" s="115"/>
      <c r="AN69" s="115"/>
      <c r="AO69" s="115"/>
      <c r="AP69" s="115"/>
      <c r="AQ69" s="115"/>
      <c r="AR69" s="115"/>
      <c r="AS69" s="115"/>
    </row>
  </sheetData>
  <mergeCells count="250">
    <mergeCell ref="A21:Q22"/>
    <mergeCell ref="AG22:AR22"/>
    <mergeCell ref="B23:Z24"/>
    <mergeCell ref="B25:L27"/>
    <mergeCell ref="M25:O25"/>
    <mergeCell ref="P25:R25"/>
    <mergeCell ref="S25:AR25"/>
    <mergeCell ref="M26:O27"/>
    <mergeCell ref="P26:R27"/>
    <mergeCell ref="S26:AR27"/>
    <mergeCell ref="B31:L33"/>
    <mergeCell ref="M31:O31"/>
    <mergeCell ref="P31:R31"/>
    <mergeCell ref="S31:AR31"/>
    <mergeCell ref="M32:O33"/>
    <mergeCell ref="P32:R33"/>
    <mergeCell ref="S32:AR33"/>
    <mergeCell ref="B28:L30"/>
    <mergeCell ref="M28:O28"/>
    <mergeCell ref="P28:R28"/>
    <mergeCell ref="S28:AR28"/>
    <mergeCell ref="M29:O30"/>
    <mergeCell ref="P29:R30"/>
    <mergeCell ref="S29:AR30"/>
    <mergeCell ref="B37:L39"/>
    <mergeCell ref="M37:O37"/>
    <mergeCell ref="P37:R37"/>
    <mergeCell ref="S37:AR37"/>
    <mergeCell ref="M38:O39"/>
    <mergeCell ref="P38:R39"/>
    <mergeCell ref="S38:AR39"/>
    <mergeCell ref="B34:L36"/>
    <mergeCell ref="M34:O34"/>
    <mergeCell ref="P34:R34"/>
    <mergeCell ref="S34:AR34"/>
    <mergeCell ref="M35:O36"/>
    <mergeCell ref="P35:R36"/>
    <mergeCell ref="S35:AR36"/>
    <mergeCell ref="B40:W41"/>
    <mergeCell ref="AG41:AR41"/>
    <mergeCell ref="B42:L44"/>
    <mergeCell ref="M42:O42"/>
    <mergeCell ref="P42:R42"/>
    <mergeCell ref="S42:AR42"/>
    <mergeCell ref="M43:O44"/>
    <mergeCell ref="P43:R44"/>
    <mergeCell ref="S43:AR44"/>
    <mergeCell ref="M48:O48"/>
    <mergeCell ref="P48:R48"/>
    <mergeCell ref="S48:AR48"/>
    <mergeCell ref="M49:O50"/>
    <mergeCell ref="P49:R50"/>
    <mergeCell ref="S49:AR50"/>
    <mergeCell ref="B45:L47"/>
    <mergeCell ref="M45:O45"/>
    <mergeCell ref="P45:R45"/>
    <mergeCell ref="S45:AR45"/>
    <mergeCell ref="M46:O47"/>
    <mergeCell ref="P46:R47"/>
    <mergeCell ref="S46:AR47"/>
    <mergeCell ref="AQ6:AR7"/>
    <mergeCell ref="AS6:AS7"/>
    <mergeCell ref="AC6:AD7"/>
    <mergeCell ref="AE6:AE7"/>
    <mergeCell ref="AF6:AF7"/>
    <mergeCell ref="AG6:AO7"/>
    <mergeCell ref="AP6:AP7"/>
    <mergeCell ref="A1:X2"/>
    <mergeCell ref="B3:L5"/>
    <mergeCell ref="M4:AB4"/>
    <mergeCell ref="AC4:AS4"/>
    <mergeCell ref="M5:O5"/>
    <mergeCell ref="P5:Y5"/>
    <mergeCell ref="Z5:AB5"/>
    <mergeCell ref="AC5:AE5"/>
    <mergeCell ref="AF5:AP5"/>
    <mergeCell ref="AQ5:AS5"/>
    <mergeCell ref="M3:AS3"/>
    <mergeCell ref="O8:O9"/>
    <mergeCell ref="P8:P9"/>
    <mergeCell ref="Q8:X9"/>
    <mergeCell ref="Y8:Y9"/>
    <mergeCell ref="Z8:AA9"/>
    <mergeCell ref="AB8:AB9"/>
    <mergeCell ref="AB6:AB7"/>
    <mergeCell ref="B6:L7"/>
    <mergeCell ref="M6:N7"/>
    <mergeCell ref="O6:O7"/>
    <mergeCell ref="P6:P7"/>
    <mergeCell ref="Q6:X7"/>
    <mergeCell ref="Y6:Y7"/>
    <mergeCell ref="Z6:AA7"/>
    <mergeCell ref="AE10:AE11"/>
    <mergeCell ref="AF10:AF11"/>
    <mergeCell ref="AG10:AO11"/>
    <mergeCell ref="AP10:AP11"/>
    <mergeCell ref="AQ10:AR11"/>
    <mergeCell ref="AS10:AS11"/>
    <mergeCell ref="AS8:AS9"/>
    <mergeCell ref="B10:L11"/>
    <mergeCell ref="M10:N11"/>
    <mergeCell ref="O10:O11"/>
    <mergeCell ref="P10:P11"/>
    <mergeCell ref="Q10:X11"/>
    <mergeCell ref="Y10:Y11"/>
    <mergeCell ref="Z10:AA11"/>
    <mergeCell ref="AB10:AB11"/>
    <mergeCell ref="AC10:AD11"/>
    <mergeCell ref="AC8:AD9"/>
    <mergeCell ref="AE8:AE9"/>
    <mergeCell ref="AF8:AF9"/>
    <mergeCell ref="AG8:AO9"/>
    <mergeCell ref="AP8:AP9"/>
    <mergeCell ref="AQ8:AR9"/>
    <mergeCell ref="B8:L9"/>
    <mergeCell ref="M8:N9"/>
    <mergeCell ref="AS14:AS15"/>
    <mergeCell ref="Z14:AA15"/>
    <mergeCell ref="AB14:AB15"/>
    <mergeCell ref="AC14:AD15"/>
    <mergeCell ref="AE14:AE15"/>
    <mergeCell ref="AF14:AF15"/>
    <mergeCell ref="AG14:AO15"/>
    <mergeCell ref="B14:L15"/>
    <mergeCell ref="M14:N15"/>
    <mergeCell ref="O14:O15"/>
    <mergeCell ref="P14:P15"/>
    <mergeCell ref="Q14:X15"/>
    <mergeCell ref="Y14:Y15"/>
    <mergeCell ref="AS18:AS19"/>
    <mergeCell ref="AS16:AS17"/>
    <mergeCell ref="B18:L19"/>
    <mergeCell ref="M18:N19"/>
    <mergeCell ref="O18:O19"/>
    <mergeCell ref="P18:P19"/>
    <mergeCell ref="Q18:X19"/>
    <mergeCell ref="Y18:Y19"/>
    <mergeCell ref="Z18:AA19"/>
    <mergeCell ref="AB18:AB19"/>
    <mergeCell ref="AC18:AD19"/>
    <mergeCell ref="AC16:AD17"/>
    <mergeCell ref="AE16:AE17"/>
    <mergeCell ref="AF16:AF17"/>
    <mergeCell ref="AG16:AO17"/>
    <mergeCell ref="AP16:AP17"/>
    <mergeCell ref="AQ16:AR17"/>
    <mergeCell ref="B16:L17"/>
    <mergeCell ref="M16:N17"/>
    <mergeCell ref="O16:O17"/>
    <mergeCell ref="P16:P17"/>
    <mergeCell ref="Q16:X17"/>
    <mergeCell ref="Y16:Y17"/>
    <mergeCell ref="Z16:AA17"/>
    <mergeCell ref="AM57:AM58"/>
    <mergeCell ref="AN57:AQ58"/>
    <mergeCell ref="AR57:AR58"/>
    <mergeCell ref="R59:X60"/>
    <mergeCell ref="Y59:Z60"/>
    <mergeCell ref="AA59:AA60"/>
    <mergeCell ref="AB59:AB60"/>
    <mergeCell ref="AC59:AD60"/>
    <mergeCell ref="Y57:Z58"/>
    <mergeCell ref="AA57:AA58"/>
    <mergeCell ref="AB57:AB58"/>
    <mergeCell ref="AC57:AD58"/>
    <mergeCell ref="AE57:AE58"/>
    <mergeCell ref="AF57:AG58"/>
    <mergeCell ref="R57:X58"/>
    <mergeCell ref="AN61:AR61"/>
    <mergeCell ref="R62:X63"/>
    <mergeCell ref="Y62:Z63"/>
    <mergeCell ref="AA62:AA63"/>
    <mergeCell ref="R68:AF69"/>
    <mergeCell ref="AG68:AJ69"/>
    <mergeCell ref="AK68:AK69"/>
    <mergeCell ref="R66:AF67"/>
    <mergeCell ref="AM59:AM60"/>
    <mergeCell ref="AN59:AQ60"/>
    <mergeCell ref="B12:L13"/>
    <mergeCell ref="M12:N13"/>
    <mergeCell ref="O12:O13"/>
    <mergeCell ref="P12:P13"/>
    <mergeCell ref="Q12:X13"/>
    <mergeCell ref="AH64:AH65"/>
    <mergeCell ref="AI64:AL65"/>
    <mergeCell ref="M66:Q69"/>
    <mergeCell ref="R64:X65"/>
    <mergeCell ref="Y64:Z65"/>
    <mergeCell ref="AA64:AA65"/>
    <mergeCell ref="AB64:AB65"/>
    <mergeCell ref="AC64:AD65"/>
    <mergeCell ref="AE64:AE65"/>
    <mergeCell ref="AF64:AG65"/>
    <mergeCell ref="AB62:AB63"/>
    <mergeCell ref="AC62:AD63"/>
    <mergeCell ref="B61:L69"/>
    <mergeCell ref="M61:Q65"/>
    <mergeCell ref="R61:X61"/>
    <mergeCell ref="Y61:AH61"/>
    <mergeCell ref="AI61:AM61"/>
    <mergeCell ref="AH57:AH58"/>
    <mergeCell ref="AI57:AL58"/>
    <mergeCell ref="AS12:AS13"/>
    <mergeCell ref="Y12:Y13"/>
    <mergeCell ref="Z12:AA13"/>
    <mergeCell ref="AB12:AB13"/>
    <mergeCell ref="AC12:AD13"/>
    <mergeCell ref="AE12:AE13"/>
    <mergeCell ref="AF12:AF13"/>
    <mergeCell ref="AG66:AJ67"/>
    <mergeCell ref="AK66:AK67"/>
    <mergeCell ref="AM64:AM65"/>
    <mergeCell ref="AN64:AQ65"/>
    <mergeCell ref="AR64:AR65"/>
    <mergeCell ref="AM62:AM63"/>
    <mergeCell ref="AN62:AQ63"/>
    <mergeCell ref="AR62:AR63"/>
    <mergeCell ref="AE62:AE63"/>
    <mergeCell ref="AF62:AG63"/>
    <mergeCell ref="AH62:AH63"/>
    <mergeCell ref="AI62:AL63"/>
    <mergeCell ref="AR59:AR60"/>
    <mergeCell ref="AE59:AE60"/>
    <mergeCell ref="AF59:AG60"/>
    <mergeCell ref="AH59:AH60"/>
    <mergeCell ref="AI59:AL60"/>
    <mergeCell ref="AN55:AQ56"/>
    <mergeCell ref="AR55:AR56"/>
    <mergeCell ref="Y55:AH56"/>
    <mergeCell ref="R55:X56"/>
    <mergeCell ref="AI55:AL56"/>
    <mergeCell ref="AM55:AM56"/>
    <mergeCell ref="AG12:AO13"/>
    <mergeCell ref="AP12:AP13"/>
    <mergeCell ref="AQ12:AR13"/>
    <mergeCell ref="A52:AG53"/>
    <mergeCell ref="B54:Q60"/>
    <mergeCell ref="R54:X54"/>
    <mergeCell ref="Y54:AH54"/>
    <mergeCell ref="AI54:AM54"/>
    <mergeCell ref="AN54:AR54"/>
    <mergeCell ref="AE18:AE19"/>
    <mergeCell ref="AF18:AF19"/>
    <mergeCell ref="AG18:AO19"/>
    <mergeCell ref="AP18:AP19"/>
    <mergeCell ref="AQ18:AR19"/>
    <mergeCell ref="AB16:AB17"/>
    <mergeCell ref="AP14:AP15"/>
    <mergeCell ref="AQ14:AR15"/>
    <mergeCell ref="B48:L50"/>
  </mergeCells>
  <phoneticPr fontId="3"/>
  <dataValidations count="1">
    <dataValidation type="list" allowBlank="1" showInputMessage="1" showErrorMessage="1" sqref="P26 M26 M29 P29 M32 P32 M35 P35 M38 P38 M43 P43 M46 P46 M49 P49" xr:uid="{00000000-0002-0000-08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誓約書</vt:lpstr>
      <vt:lpstr>表紙</vt:lpstr>
      <vt:lpstr>運営指導予定日・添付書類一覧</vt:lpstr>
      <vt:lpstr>1(１)従業者の勤務の体制及び勤務形態一覧表</vt:lpstr>
      <vt:lpstr>1(２)職員数</vt:lpstr>
      <vt:lpstr>1(３)児発管</vt:lpstr>
      <vt:lpstr>２サービス提供情報</vt:lpstr>
      <vt:lpstr>3身体拘束・4虐待防止</vt:lpstr>
      <vt:lpstr>5研修・6ハラスメント・7健康診断</vt:lpstr>
      <vt:lpstr>8BCP、9衛生管理</vt:lpstr>
      <vt:lpstr>10給食</vt:lpstr>
      <vt:lpstr>10-2給食2</vt:lpstr>
      <vt:lpstr>11防火・災害対策</vt:lpstr>
      <vt:lpstr>12苦情解決、13事故防止</vt:lpstr>
      <vt:lpstr>14-1加算等自己点検シート（児童発達支援）</vt:lpstr>
      <vt:lpstr>14-2加算等自己点検シート（放課後等デイサービス）</vt:lpstr>
      <vt:lpstr>14-3加算等自己点検シート（居宅訪問型児童発達支援）</vt:lpstr>
      <vt:lpstr>14-4加算等自己点検シート（保育所等訪問支援）</vt:lpstr>
      <vt:lpstr>17医療的ケア区分</vt:lpstr>
      <vt:lpstr>18医療的ケア区分（人員配置特例なし用）</vt:lpstr>
      <vt:lpstr>'1(１)従業者の勤務の体制及び勤務形態一覧表'!Print_Area</vt:lpstr>
      <vt:lpstr>'1(３)児発管'!Print_Area</vt:lpstr>
      <vt:lpstr>'10-2給食2'!Print_Area</vt:lpstr>
      <vt:lpstr>'11防火・災害対策'!Print_Area</vt:lpstr>
      <vt:lpstr>'12苦情解決、13事故防止'!Print_Area</vt:lpstr>
      <vt:lpstr>'14-1加算等自己点検シート（児童発達支援）'!Print_Area</vt:lpstr>
      <vt:lpstr>'14-2加算等自己点検シート（放課後等デイサービス）'!Print_Area</vt:lpstr>
      <vt:lpstr>'14-3加算等自己点検シート（居宅訪問型児童発達支援）'!Print_Area</vt:lpstr>
      <vt:lpstr>'14-4加算等自己点検シート（保育所等訪問支援）'!Print_Area</vt:lpstr>
      <vt:lpstr>'17医療的ケア区分'!Print_Area</vt:lpstr>
      <vt:lpstr>'18医療的ケア区分（人員配置特例なし用）'!Print_Area</vt:lpstr>
      <vt:lpstr>'3身体拘束・4虐待防止'!Print_Area</vt:lpstr>
      <vt:lpstr>'5研修・6ハラスメント・7健康診断'!Print_Area</vt:lpstr>
      <vt:lpstr>'8BCP、9衛生管理'!Print_Area</vt:lpstr>
      <vt:lpstr>運営指導予定日・添付書類一覧!Print_Area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2025-10-03T02:37:22Z</dcterms:modified>
</cp:coreProperties>
</file>