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DCB5743C-7CA9-4B87-8A20-7157BB563B0B}" xr6:coauthVersionLast="47" xr6:coauthVersionMax="47" xr10:uidLastSave="{00000000-0000-0000-0000-000000000000}"/>
  <bookViews>
    <workbookView xWindow="-120" yWindow="-16320" windowWidth="29040" windowHeight="15720" tabRatio="899" xr2:uid="{00000000-000D-0000-FFFF-FFFF00000000}"/>
  </bookViews>
  <sheets>
    <sheet name="誓約書" sheetId="2" r:id="rId1"/>
    <sheet name="表紙" sheetId="3" r:id="rId2"/>
    <sheet name="運営指導予定日・添付書類一覧" sheetId="4" r:id="rId3"/>
    <sheet name="1(１)従業者の勤務の体制及び勤務形態一覧表" sheetId="31" r:id="rId4"/>
    <sheet name="1(２)職員数" sheetId="6" r:id="rId5"/>
    <sheet name="２サービス提供情報" sheetId="8" r:id="rId6"/>
    <sheet name="3身体拘束・4虐待防止" sheetId="26" r:id="rId7"/>
    <sheet name="5研修・6ハラスメント・7健康診断" sheetId="27" r:id="rId8"/>
    <sheet name="8BCP、9衛生管理" sheetId="28" r:id="rId9"/>
    <sheet name="11防火・災害対策" sheetId="29" r:id="rId10"/>
    <sheet name="12苦情解決、13事故防止" sheetId="30" r:id="rId11"/>
    <sheet name="14安全計画の策定" sheetId="48" r:id="rId12"/>
    <sheet name="15-1加算等自己点検シート（児童発達支援）" sheetId="43" r:id="rId13"/>
    <sheet name="15-2加算等自己点検シート（放課後等デイサービス）" sheetId="45" r:id="rId14"/>
    <sheet name="15-3加算等自己点検シート（居宅訪問型児童発達支援）" sheetId="46" r:id="rId15"/>
    <sheet name="15-4加算等自己点検シート（保育所等訪問支援）" sheetId="47" r:id="rId16"/>
    <sheet name="16医療的ケア区分" sheetId="24" r:id="rId17"/>
    <sheet name="17医療的ケア区分（人員配置特例なし用）" sheetId="36" r:id="rId18"/>
  </sheets>
  <externalReferences>
    <externalReference r:id="rId19"/>
  </externalReferences>
  <definedNames>
    <definedName name="_xlnm._FilterDatabase" localSheetId="3" hidden="1">'1(１)従業者の勤務の体制及び勤務形態一覧表'!$A$3:$AM$3</definedName>
    <definedName name="【記載例】シフト記号">'[1]【記載例】シフト記号表（勤務時間帯）'!$C$6:$C$47</definedName>
    <definedName name="_xlnm.Print_Area" localSheetId="3">'1(１)従業者の勤務の体制及び勤務形態一覧表'!$A$1:$AM$69</definedName>
    <definedName name="_xlnm.Print_Area" localSheetId="9">'11防火・災害対策'!$A$1:$AX$72</definedName>
    <definedName name="_xlnm.Print_Area" localSheetId="10">'12苦情解決、13事故防止'!$A$1:$AX$70</definedName>
    <definedName name="_xlnm.Print_Area" localSheetId="12">'15-1加算等自己点検シート（児童発達支援）'!$A$1:$U$95</definedName>
    <definedName name="_xlnm.Print_Area" localSheetId="13">'15-2加算等自己点検シート（放課後等デイサービス）'!$A$1:$L$89</definedName>
    <definedName name="_xlnm.Print_Area" localSheetId="14">'15-3加算等自己点検シート（居宅訪問型児童発達支援）'!$A$1:$J$28</definedName>
    <definedName name="_xlnm.Print_Area" localSheetId="15">'15-4加算等自己点検シート（保育所等訪問支援）'!$A$1:$J$33</definedName>
    <definedName name="_xlnm.Print_Area" localSheetId="16">'16医療的ケア区分'!$A$1:$AK$19</definedName>
    <definedName name="_xlnm.Print_Area" localSheetId="17">'17医療的ケア区分（人員配置特例なし用）'!$A$1:$AK$19</definedName>
    <definedName name="_xlnm.Print_Area" localSheetId="6">'3身体拘束・4虐待防止'!$A$1:$AX$75</definedName>
    <definedName name="_xlnm.Print_Area" localSheetId="7">'5研修・6ハラスメント・7健康診断'!$A$1:$AS$61</definedName>
    <definedName name="_xlnm.Print_Area" localSheetId="8">'8BCP、9衛生管理'!$A$1:$AX$70</definedName>
    <definedName name="_xlnm.Print_Area" localSheetId="2">運営指導予定日・添付書類一覧!$A$1:$AX$32</definedName>
    <definedName name="_xlnm.Print_Area" localSheetId="1">表紙!$A$1:$V$46</definedName>
    <definedName name="シフト記号表">'[1]シフト記号表（勤務時間帯）'!$C$6:$C$47</definedName>
    <definedName name="職種">[1]プルダウン・リスト!$C$14:$L$14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 i="6" l="1"/>
  <c r="E4" i="6"/>
  <c r="F4" i="6"/>
  <c r="G4" i="6"/>
  <c r="H4" i="6"/>
  <c r="I4" i="6"/>
  <c r="J4" i="6"/>
  <c r="K4" i="6"/>
  <c r="L4" i="6"/>
  <c r="M4" i="6"/>
  <c r="N4" i="6"/>
  <c r="O4" i="6"/>
  <c r="D1" i="6" l="1"/>
  <c r="G1" i="6"/>
  <c r="K2" i="31"/>
  <c r="G18" i="4"/>
  <c r="D15" i="4"/>
  <c r="S9" i="24"/>
  <c r="S9" i="36" l="1"/>
  <c r="AJ34" i="36" l="1"/>
  <c r="AI32" i="36"/>
  <c r="AH32" i="36"/>
  <c r="AG32" i="36"/>
  <c r="AF32" i="36"/>
  <c r="AE32" i="36"/>
  <c r="AD32" i="36"/>
  <c r="AC32" i="36"/>
  <c r="AB32" i="36"/>
  <c r="AA32" i="36"/>
  <c r="Z32" i="36"/>
  <c r="Y32" i="36"/>
  <c r="X32" i="36"/>
  <c r="W32" i="36"/>
  <c r="V32" i="36"/>
  <c r="U32" i="36"/>
  <c r="T32" i="36"/>
  <c r="S32" i="36"/>
  <c r="R32" i="36"/>
  <c r="Q32" i="36"/>
  <c r="P32" i="36"/>
  <c r="O32" i="36"/>
  <c r="N32" i="36"/>
  <c r="M32" i="36"/>
  <c r="L32" i="36"/>
  <c r="K32" i="36"/>
  <c r="J32" i="36"/>
  <c r="I32" i="36"/>
  <c r="H32" i="36"/>
  <c r="G32" i="36"/>
  <c r="F32" i="36"/>
  <c r="E32" i="36"/>
  <c r="AI31" i="36"/>
  <c r="AH31" i="36"/>
  <c r="AG31" i="36"/>
  <c r="AG33" i="36" s="1"/>
  <c r="AF31" i="36"/>
  <c r="AE31" i="36"/>
  <c r="AD31" i="36"/>
  <c r="AC31" i="36"/>
  <c r="AB31" i="36"/>
  <c r="AA31" i="36"/>
  <c r="AA33" i="36" s="1"/>
  <c r="Z31" i="36"/>
  <c r="Y31" i="36"/>
  <c r="Y33" i="36" s="1"/>
  <c r="X31" i="36"/>
  <c r="W31" i="36"/>
  <c r="V31" i="36"/>
  <c r="U31" i="36"/>
  <c r="U33" i="36" s="1"/>
  <c r="T31" i="36"/>
  <c r="S31" i="36"/>
  <c r="S33" i="36" s="1"/>
  <c r="R31" i="36"/>
  <c r="Q31" i="36"/>
  <c r="Q33" i="36" s="1"/>
  <c r="P31" i="36"/>
  <c r="O31" i="36"/>
  <c r="N31" i="36"/>
  <c r="M31" i="36"/>
  <c r="M33" i="36" s="1"/>
  <c r="L31" i="36"/>
  <c r="K31" i="36"/>
  <c r="K33" i="36" s="1"/>
  <c r="J31" i="36"/>
  <c r="I31" i="36"/>
  <c r="I33" i="36" s="1"/>
  <c r="H31" i="36"/>
  <c r="G31" i="36"/>
  <c r="F31" i="36"/>
  <c r="E31" i="36"/>
  <c r="E33" i="36" s="1"/>
  <c r="AI30" i="36"/>
  <c r="AH30" i="36"/>
  <c r="AH33" i="36" s="1"/>
  <c r="AG30" i="36"/>
  <c r="AF30" i="36"/>
  <c r="AF33" i="36" s="1"/>
  <c r="AE30" i="36"/>
  <c r="AD30" i="36"/>
  <c r="AC30" i="36"/>
  <c r="AB30" i="36"/>
  <c r="AB33" i="36" s="1"/>
  <c r="AA30" i="36"/>
  <c r="Z30" i="36"/>
  <c r="Z33" i="36" s="1"/>
  <c r="Y30" i="36"/>
  <c r="X30" i="36"/>
  <c r="X33" i="36" s="1"/>
  <c r="W30" i="36"/>
  <c r="V30" i="36"/>
  <c r="U30" i="36"/>
  <c r="T30" i="36"/>
  <c r="T33" i="36" s="1"/>
  <c r="S30" i="36"/>
  <c r="R30" i="36"/>
  <c r="R33" i="36" s="1"/>
  <c r="Q30" i="36"/>
  <c r="P30" i="36"/>
  <c r="P33" i="36" s="1"/>
  <c r="O30" i="36"/>
  <c r="N30" i="36"/>
  <c r="M30" i="36"/>
  <c r="L30" i="36"/>
  <c r="L33" i="36" s="1"/>
  <c r="K30" i="36"/>
  <c r="J30" i="36"/>
  <c r="J33" i="36" s="1"/>
  <c r="I30" i="36"/>
  <c r="H30" i="36"/>
  <c r="H33" i="36" s="1"/>
  <c r="G30" i="36"/>
  <c r="F30" i="36"/>
  <c r="E30" i="36"/>
  <c r="AI29" i="36"/>
  <c r="AH29" i="36"/>
  <c r="AG29" i="36"/>
  <c r="AF29" i="36"/>
  <c r="AE29" i="36"/>
  <c r="AD29" i="36"/>
  <c r="AC29" i="36"/>
  <c r="AB29" i="36"/>
  <c r="AA29" i="36"/>
  <c r="Z29" i="36"/>
  <c r="Y29" i="36"/>
  <c r="X29" i="36"/>
  <c r="W29" i="36"/>
  <c r="V29" i="36"/>
  <c r="U29" i="36"/>
  <c r="T29" i="36"/>
  <c r="S29" i="36"/>
  <c r="R29" i="36"/>
  <c r="Q29" i="36"/>
  <c r="P29" i="36"/>
  <c r="O29" i="36"/>
  <c r="N29" i="36"/>
  <c r="M29" i="36"/>
  <c r="L29" i="36"/>
  <c r="K29" i="36"/>
  <c r="J29" i="36"/>
  <c r="I29" i="36"/>
  <c r="H29" i="36"/>
  <c r="G29" i="36"/>
  <c r="F29" i="36"/>
  <c r="E29" i="36"/>
  <c r="I36" i="36" s="1"/>
  <c r="AI11" i="36"/>
  <c r="AH11" i="36"/>
  <c r="AG11" i="36"/>
  <c r="AF11" i="36"/>
  <c r="AE11" i="36"/>
  <c r="AD11" i="36"/>
  <c r="AC11" i="36"/>
  <c r="AB11" i="36"/>
  <c r="AA11" i="36"/>
  <c r="Z11" i="36"/>
  <c r="Y11" i="36"/>
  <c r="X11" i="36"/>
  <c r="W11" i="36"/>
  <c r="V11" i="36"/>
  <c r="U11" i="36"/>
  <c r="T11" i="36"/>
  <c r="S11" i="36"/>
  <c r="R11" i="36"/>
  <c r="Q11" i="36"/>
  <c r="P11" i="36"/>
  <c r="O11" i="36"/>
  <c r="N11" i="36"/>
  <c r="M11" i="36"/>
  <c r="L11" i="36"/>
  <c r="K11" i="36"/>
  <c r="J11" i="36"/>
  <c r="I11" i="36"/>
  <c r="H11" i="36"/>
  <c r="G11" i="36"/>
  <c r="F11" i="36"/>
  <c r="E11" i="36"/>
  <c r="AI10" i="36"/>
  <c r="AH10" i="36"/>
  <c r="AG10" i="36"/>
  <c r="AF10" i="36"/>
  <c r="AE10" i="36"/>
  <c r="AD10" i="36"/>
  <c r="AC10" i="36"/>
  <c r="AB10" i="36"/>
  <c r="AA10" i="36"/>
  <c r="Z10" i="36"/>
  <c r="Y10" i="36"/>
  <c r="X10" i="36"/>
  <c r="W10" i="36"/>
  <c r="V10" i="36"/>
  <c r="U10" i="36"/>
  <c r="T10" i="36"/>
  <c r="S10" i="36"/>
  <c r="S12" i="36" s="1"/>
  <c r="R10" i="36"/>
  <c r="Q10" i="36"/>
  <c r="P10" i="36"/>
  <c r="O10" i="36"/>
  <c r="N10" i="36"/>
  <c r="M10" i="36"/>
  <c r="L10" i="36"/>
  <c r="K10" i="36"/>
  <c r="J10" i="36"/>
  <c r="I10" i="36"/>
  <c r="H10" i="36"/>
  <c r="G10" i="36"/>
  <c r="F10" i="36"/>
  <c r="E10" i="36"/>
  <c r="AI9" i="36"/>
  <c r="AH9" i="36"/>
  <c r="AG9" i="36"/>
  <c r="AF9" i="36"/>
  <c r="AE9" i="36"/>
  <c r="AE12" i="36" s="1"/>
  <c r="AD9" i="36"/>
  <c r="AC9" i="36"/>
  <c r="AB9" i="36"/>
  <c r="AA9" i="36"/>
  <c r="Z9" i="36"/>
  <c r="Y9" i="36"/>
  <c r="X9" i="36"/>
  <c r="W9" i="36"/>
  <c r="W12" i="36" s="1"/>
  <c r="V9" i="36"/>
  <c r="U9" i="36"/>
  <c r="T9" i="36"/>
  <c r="R9" i="36"/>
  <c r="R12" i="36" s="1"/>
  <c r="Q9" i="36"/>
  <c r="Q12" i="36" s="1"/>
  <c r="P9" i="36"/>
  <c r="O9" i="36"/>
  <c r="O12" i="36" s="1"/>
  <c r="N9" i="36"/>
  <c r="N12" i="36" s="1"/>
  <c r="M9" i="36"/>
  <c r="L9" i="36"/>
  <c r="K9" i="36"/>
  <c r="J9" i="36"/>
  <c r="J12" i="36" s="1"/>
  <c r="I9" i="36"/>
  <c r="I12" i="36" s="1"/>
  <c r="H9" i="36"/>
  <c r="G9" i="36"/>
  <c r="G12" i="36" s="1"/>
  <c r="F9" i="36"/>
  <c r="F12" i="36" s="1"/>
  <c r="E9" i="36"/>
  <c r="AI8" i="36"/>
  <c r="AH8" i="36"/>
  <c r="AG8" i="36"/>
  <c r="AF8" i="36"/>
  <c r="AE8" i="36"/>
  <c r="AD8" i="36"/>
  <c r="AC8" i="36"/>
  <c r="AB8" i="36"/>
  <c r="AA8" i="36"/>
  <c r="Z8" i="36"/>
  <c r="Y8" i="36"/>
  <c r="X8" i="36"/>
  <c r="W8" i="36"/>
  <c r="V8" i="36"/>
  <c r="U8" i="36"/>
  <c r="T8" i="36"/>
  <c r="S8" i="36"/>
  <c r="R8" i="36"/>
  <c r="Q8" i="36"/>
  <c r="P8" i="36"/>
  <c r="O8" i="36"/>
  <c r="N8" i="36"/>
  <c r="M8" i="36"/>
  <c r="L8" i="36"/>
  <c r="K8" i="36"/>
  <c r="J8" i="36"/>
  <c r="I8" i="36"/>
  <c r="H8" i="36"/>
  <c r="G8" i="36"/>
  <c r="F8" i="36"/>
  <c r="E8" i="36"/>
  <c r="I15" i="36" s="1"/>
  <c r="D2" i="36"/>
  <c r="D40" i="6"/>
  <c r="D39" i="6"/>
  <c r="E20" i="6"/>
  <c r="F20" i="6"/>
  <c r="G20" i="6"/>
  <c r="H20" i="6"/>
  <c r="I20" i="6"/>
  <c r="J20" i="6"/>
  <c r="K20" i="6"/>
  <c r="L20" i="6"/>
  <c r="M20" i="6"/>
  <c r="N20" i="6"/>
  <c r="O20" i="6"/>
  <c r="D20" i="6"/>
  <c r="E19" i="6"/>
  <c r="F19" i="6"/>
  <c r="G19" i="6"/>
  <c r="H19" i="6"/>
  <c r="I19" i="6"/>
  <c r="J19" i="6"/>
  <c r="K19" i="6"/>
  <c r="L19" i="6"/>
  <c r="M19" i="6"/>
  <c r="N19" i="6"/>
  <c r="O19" i="6"/>
  <c r="D19" i="6"/>
  <c r="X12" i="36" l="1"/>
  <c r="AF12" i="36"/>
  <c r="AA12" i="36"/>
  <c r="AB12" i="36"/>
  <c r="AJ8" i="36"/>
  <c r="Z15" i="36" s="1"/>
  <c r="AC33" i="36"/>
  <c r="AI12" i="36"/>
  <c r="T12" i="36"/>
  <c r="H12" i="36"/>
  <c r="P12" i="36"/>
  <c r="Y12" i="36"/>
  <c r="AG12" i="36"/>
  <c r="Z12" i="36"/>
  <c r="AH12" i="36"/>
  <c r="F33" i="36"/>
  <c r="AJ33" i="36" s="1"/>
  <c r="N33" i="36"/>
  <c r="V33" i="36"/>
  <c r="AD33" i="36"/>
  <c r="G33" i="36"/>
  <c r="O33" i="36"/>
  <c r="W33" i="36"/>
  <c r="AE33" i="36"/>
  <c r="AJ29" i="36"/>
  <c r="Z36" i="36" s="1"/>
  <c r="K12" i="36"/>
  <c r="L12" i="36"/>
  <c r="U12" i="36"/>
  <c r="AC12" i="36"/>
  <c r="V12" i="36"/>
  <c r="AD12" i="36"/>
  <c r="E12" i="36"/>
  <c r="AJ12" i="36" s="1"/>
  <c r="M12" i="36"/>
  <c r="AI33" i="36"/>
  <c r="AW2" i="31" l="1"/>
  <c r="AJ39" i="31" l="1"/>
  <c r="AI39" i="31"/>
  <c r="AH39" i="31"/>
  <c r="AG39" i="31"/>
  <c r="AF39" i="31"/>
  <c r="AE39" i="31"/>
  <c r="AD39" i="31"/>
  <c r="AC39" i="31"/>
  <c r="AB39" i="31"/>
  <c r="AA39" i="31"/>
  <c r="Z39" i="31"/>
  <c r="Y39" i="31"/>
  <c r="X39" i="31"/>
  <c r="W39" i="31"/>
  <c r="V39" i="31"/>
  <c r="U39" i="31"/>
  <c r="T39" i="31"/>
  <c r="S39" i="31"/>
  <c r="R39" i="31"/>
  <c r="Q39" i="31"/>
  <c r="P39" i="31"/>
  <c r="O39" i="31"/>
  <c r="N39" i="31"/>
  <c r="M39" i="31"/>
  <c r="L39" i="31"/>
  <c r="K39" i="31"/>
  <c r="J39" i="31"/>
  <c r="I39" i="31"/>
  <c r="H39" i="31"/>
  <c r="G39" i="31"/>
  <c r="F39" i="31"/>
  <c r="AJ9" i="31"/>
  <c r="AI9" i="31"/>
  <c r="AH9" i="31"/>
  <c r="AG9" i="31"/>
  <c r="AE9" i="31"/>
  <c r="AC9" i="31"/>
  <c r="AA9" i="31"/>
  <c r="Y9" i="31"/>
  <c r="W9" i="31"/>
  <c r="U9" i="31"/>
  <c r="S9" i="31"/>
  <c r="Q9" i="31"/>
  <c r="O9" i="31"/>
  <c r="M9" i="31"/>
  <c r="K9" i="31"/>
  <c r="I9" i="31"/>
  <c r="G9" i="31"/>
  <c r="F9" i="31" l="1"/>
  <c r="F10" i="31" s="1"/>
  <c r="H9" i="31"/>
  <c r="H10" i="31" s="1"/>
  <c r="J9" i="31"/>
  <c r="J10" i="31" s="1"/>
  <c r="L9" i="31"/>
  <c r="L10" i="31" s="1"/>
  <c r="N9" i="31"/>
  <c r="N10" i="31" s="1"/>
  <c r="P9" i="31"/>
  <c r="P10" i="31" s="1"/>
  <c r="R9" i="31"/>
  <c r="R10" i="31" s="1"/>
  <c r="T9" i="31"/>
  <c r="T10" i="31" s="1"/>
  <c r="V9" i="31"/>
  <c r="V10" i="31" s="1"/>
  <c r="X9" i="31"/>
  <c r="X10" i="31" s="1"/>
  <c r="Z9" i="31"/>
  <c r="Z10" i="31" s="1"/>
  <c r="AB9" i="31"/>
  <c r="AB10" i="31" s="1"/>
  <c r="AD9" i="31"/>
  <c r="AD10" i="31" s="1"/>
  <c r="AF9" i="31"/>
  <c r="AF10" i="31" s="1"/>
  <c r="AJ10" i="31"/>
  <c r="AJ40" i="31"/>
  <c r="AI40" i="31"/>
  <c r="AH40" i="31"/>
  <c r="AF40" i="31"/>
  <c r="AE40" i="31"/>
  <c r="AD40" i="31"/>
  <c r="AB40" i="31"/>
  <c r="AA40" i="31"/>
  <c r="Z40" i="31"/>
  <c r="X40" i="31"/>
  <c r="W40" i="31"/>
  <c r="V40" i="31"/>
  <c r="T40" i="31"/>
  <c r="S40" i="31"/>
  <c r="R40" i="31"/>
  <c r="P40" i="31"/>
  <c r="O40" i="31"/>
  <c r="N40" i="31"/>
  <c r="L40" i="31"/>
  <c r="K40" i="31"/>
  <c r="J40" i="31"/>
  <c r="H40" i="31"/>
  <c r="G40" i="31"/>
  <c r="F40" i="31"/>
  <c r="AL33" i="31"/>
  <c r="AL31" i="31"/>
  <c r="AL29" i="31"/>
  <c r="AL27" i="31"/>
  <c r="AL25" i="31"/>
  <c r="AL23" i="31"/>
  <c r="AL21" i="31"/>
  <c r="AL18" i="31"/>
  <c r="AL16" i="31"/>
  <c r="AL14" i="31"/>
  <c r="AH10" i="31"/>
  <c r="AG10" i="31"/>
  <c r="AA10" i="31"/>
  <c r="W10" i="31"/>
  <c r="U10" i="31"/>
  <c r="Q10" i="31"/>
  <c r="M10" i="31"/>
  <c r="K10" i="31"/>
  <c r="G10" i="31"/>
  <c r="AE10" i="31"/>
  <c r="S10" i="31"/>
  <c r="O10" i="31"/>
  <c r="AI10" i="31"/>
  <c r="AJ33" i="31"/>
  <c r="AI33" i="31"/>
  <c r="AH33" i="31"/>
  <c r="AJ31" i="31"/>
  <c r="AI31" i="31"/>
  <c r="AH31" i="31"/>
  <c r="AJ29" i="31"/>
  <c r="AI29" i="31"/>
  <c r="AH29" i="31"/>
  <c r="AJ27" i="31"/>
  <c r="AI27" i="31"/>
  <c r="AH27" i="31"/>
  <c r="AJ25" i="31"/>
  <c r="AI25" i="31"/>
  <c r="AH25" i="31"/>
  <c r="AJ23" i="31"/>
  <c r="AI23" i="31"/>
  <c r="AH23" i="31"/>
  <c r="AJ21" i="31"/>
  <c r="AI21" i="31"/>
  <c r="AH21" i="31"/>
  <c r="AJ18" i="31"/>
  <c r="AI18" i="31"/>
  <c r="AH18" i="31"/>
  <c r="AJ16" i="31"/>
  <c r="AI16" i="31"/>
  <c r="AH16" i="31"/>
  <c r="AJ14" i="31"/>
  <c r="AI14" i="31"/>
  <c r="AH14" i="31"/>
  <c r="AJ12" i="31"/>
  <c r="AI12" i="31"/>
  <c r="E53" i="31"/>
  <c r="E52" i="31"/>
  <c r="E51" i="31"/>
  <c r="E50" i="31"/>
  <c r="E49" i="31"/>
  <c r="E48" i="31"/>
  <c r="E47" i="31"/>
  <c r="AG12" i="31" s="1"/>
  <c r="AG40" i="31"/>
  <c r="AC40" i="31"/>
  <c r="Y40" i="31"/>
  <c r="U40" i="31"/>
  <c r="Q40" i="31"/>
  <c r="M40" i="31"/>
  <c r="I40" i="31"/>
  <c r="AG33" i="31"/>
  <c r="AF33" i="31"/>
  <c r="AE33" i="31"/>
  <c r="AD33" i="31"/>
  <c r="AC33" i="31"/>
  <c r="AB33" i="31"/>
  <c r="AA33" i="31"/>
  <c r="Z33" i="31"/>
  <c r="Y33" i="31"/>
  <c r="X33" i="31"/>
  <c r="W33" i="31"/>
  <c r="V33" i="31"/>
  <c r="U33" i="31"/>
  <c r="T33" i="31"/>
  <c r="S33" i="31"/>
  <c r="R33" i="31"/>
  <c r="Q33" i="31"/>
  <c r="P33" i="31"/>
  <c r="O33" i="31"/>
  <c r="N33" i="31"/>
  <c r="M33" i="31"/>
  <c r="L33" i="31"/>
  <c r="K33" i="31"/>
  <c r="J33" i="31"/>
  <c r="I33" i="31"/>
  <c r="H33" i="31"/>
  <c r="G33" i="31"/>
  <c r="F33" i="31"/>
  <c r="AG31" i="31"/>
  <c r="AF31" i="31"/>
  <c r="AE31" i="31"/>
  <c r="AD31" i="31"/>
  <c r="AC31" i="31"/>
  <c r="AB31" i="31"/>
  <c r="AA31" i="31"/>
  <c r="Z31" i="31"/>
  <c r="Y31" i="31"/>
  <c r="X31" i="31"/>
  <c r="W31" i="31"/>
  <c r="V31" i="31"/>
  <c r="U31" i="31"/>
  <c r="T31" i="31"/>
  <c r="S31" i="31"/>
  <c r="R31" i="31"/>
  <c r="Q31" i="31"/>
  <c r="P31" i="31"/>
  <c r="O31" i="31"/>
  <c r="N31" i="31"/>
  <c r="M31" i="31"/>
  <c r="L31" i="31"/>
  <c r="K31" i="31"/>
  <c r="J31" i="31"/>
  <c r="I31" i="31"/>
  <c r="H31" i="31"/>
  <c r="G31" i="31"/>
  <c r="F31" i="31"/>
  <c r="AG29" i="31"/>
  <c r="AF29" i="31"/>
  <c r="AE29" i="31"/>
  <c r="AD29" i="31"/>
  <c r="AC29" i="31"/>
  <c r="AB29" i="31"/>
  <c r="AA29" i="31"/>
  <c r="Z29" i="31"/>
  <c r="Y29" i="31"/>
  <c r="X29" i="31"/>
  <c r="W29" i="31"/>
  <c r="V29" i="31"/>
  <c r="U29" i="31"/>
  <c r="T29" i="31"/>
  <c r="S29" i="31"/>
  <c r="R29" i="31"/>
  <c r="Q29" i="31"/>
  <c r="P29" i="31"/>
  <c r="O29" i="31"/>
  <c r="N29" i="31"/>
  <c r="M29" i="31"/>
  <c r="L29" i="31"/>
  <c r="K29" i="31"/>
  <c r="J29" i="31"/>
  <c r="I29" i="31"/>
  <c r="H29" i="31"/>
  <c r="G29" i="31"/>
  <c r="F29" i="31"/>
  <c r="AG27" i="31"/>
  <c r="AF27" i="31"/>
  <c r="AE27" i="31"/>
  <c r="AD27" i="31"/>
  <c r="AC27" i="31"/>
  <c r="AB27" i="31"/>
  <c r="AA27" i="31"/>
  <c r="Z27" i="31"/>
  <c r="Y27" i="31"/>
  <c r="X27" i="31"/>
  <c r="W27" i="31"/>
  <c r="V27" i="31"/>
  <c r="U27" i="31"/>
  <c r="T27" i="31"/>
  <c r="S27" i="31"/>
  <c r="R27" i="31"/>
  <c r="Q27" i="31"/>
  <c r="P27" i="31"/>
  <c r="O27" i="31"/>
  <c r="N27" i="31"/>
  <c r="M27" i="31"/>
  <c r="L27" i="31"/>
  <c r="K27" i="31"/>
  <c r="J27" i="31"/>
  <c r="I27" i="31"/>
  <c r="H27" i="31"/>
  <c r="G27" i="31"/>
  <c r="F27" i="31"/>
  <c r="AG25" i="31"/>
  <c r="AF25" i="31"/>
  <c r="AE25" i="31"/>
  <c r="AD25" i="31"/>
  <c r="AC25" i="31"/>
  <c r="AB25" i="31"/>
  <c r="AA25" i="31"/>
  <c r="Z25" i="31"/>
  <c r="Y25" i="31"/>
  <c r="X25" i="31"/>
  <c r="W25" i="31"/>
  <c r="V25" i="31"/>
  <c r="U25" i="31"/>
  <c r="T25" i="31"/>
  <c r="S25" i="31"/>
  <c r="R25" i="31"/>
  <c r="Q25" i="31"/>
  <c r="P25" i="31"/>
  <c r="O25" i="31"/>
  <c r="N25" i="31"/>
  <c r="M25" i="31"/>
  <c r="L25" i="31"/>
  <c r="K25" i="31"/>
  <c r="J25" i="31"/>
  <c r="I25" i="31"/>
  <c r="H25" i="31"/>
  <c r="G25" i="31"/>
  <c r="F25" i="31"/>
  <c r="AG23" i="31"/>
  <c r="AF23" i="31"/>
  <c r="AE23" i="31"/>
  <c r="AD23" i="31"/>
  <c r="AC23" i="31"/>
  <c r="AB23" i="31"/>
  <c r="AA23" i="31"/>
  <c r="Z23" i="31"/>
  <c r="Y23" i="31"/>
  <c r="X23" i="31"/>
  <c r="W23" i="31"/>
  <c r="V23" i="31"/>
  <c r="U23" i="31"/>
  <c r="T23" i="31"/>
  <c r="S23" i="31"/>
  <c r="R23" i="31"/>
  <c r="Q23" i="31"/>
  <c r="P23" i="31"/>
  <c r="O23" i="31"/>
  <c r="N23" i="31"/>
  <c r="M23" i="31"/>
  <c r="L23" i="31"/>
  <c r="K23" i="31"/>
  <c r="J23" i="31"/>
  <c r="I23" i="31"/>
  <c r="H23" i="31"/>
  <c r="G23" i="31"/>
  <c r="F23" i="31"/>
  <c r="AG21" i="31"/>
  <c r="AF21" i="31"/>
  <c r="AE21" i="31"/>
  <c r="AD21" i="31"/>
  <c r="AC21" i="31"/>
  <c r="AB21" i="31"/>
  <c r="AA21" i="31"/>
  <c r="Z21" i="31"/>
  <c r="Y21" i="31"/>
  <c r="X21" i="31"/>
  <c r="W21" i="31"/>
  <c r="V21" i="31"/>
  <c r="U21" i="31"/>
  <c r="T21" i="31"/>
  <c r="S21" i="31"/>
  <c r="R21" i="31"/>
  <c r="Q21" i="31"/>
  <c r="P21" i="31"/>
  <c r="O21" i="31"/>
  <c r="N21" i="31"/>
  <c r="M21" i="31"/>
  <c r="L21" i="31"/>
  <c r="K21" i="31"/>
  <c r="J21" i="31"/>
  <c r="I21" i="31"/>
  <c r="H21" i="31"/>
  <c r="G21" i="31"/>
  <c r="F21" i="31"/>
  <c r="AG18" i="31"/>
  <c r="AF18" i="31"/>
  <c r="AE18" i="31"/>
  <c r="AD18" i="31"/>
  <c r="AC18" i="31"/>
  <c r="AB18" i="31"/>
  <c r="AA18" i="31"/>
  <c r="Z18" i="31"/>
  <c r="Y18" i="31"/>
  <c r="X18" i="31"/>
  <c r="W18" i="31"/>
  <c r="V18" i="31"/>
  <c r="U18" i="31"/>
  <c r="T18" i="31"/>
  <c r="S18" i="31"/>
  <c r="R18" i="31"/>
  <c r="Q18" i="31"/>
  <c r="P18" i="31"/>
  <c r="O18" i="31"/>
  <c r="N18" i="31"/>
  <c r="M18" i="31"/>
  <c r="L18" i="31"/>
  <c r="K18" i="31"/>
  <c r="J18" i="31"/>
  <c r="I18" i="31"/>
  <c r="H18" i="31"/>
  <c r="G18" i="31"/>
  <c r="F18" i="31"/>
  <c r="AG16" i="31"/>
  <c r="AF16" i="31"/>
  <c r="AE16" i="31"/>
  <c r="AD16" i="31"/>
  <c r="AC16" i="31"/>
  <c r="AB16" i="31"/>
  <c r="AA16" i="31"/>
  <c r="Z16" i="31"/>
  <c r="Y16" i="31"/>
  <c r="X16" i="31"/>
  <c r="W16" i="31"/>
  <c r="V16" i="31"/>
  <c r="U16" i="31"/>
  <c r="T16" i="31"/>
  <c r="S16" i="31"/>
  <c r="R16" i="31"/>
  <c r="Q16" i="31"/>
  <c r="P16" i="31"/>
  <c r="O16" i="31"/>
  <c r="N16" i="31"/>
  <c r="M16" i="31"/>
  <c r="L16" i="31"/>
  <c r="K16" i="31"/>
  <c r="J16" i="31"/>
  <c r="I16" i="31"/>
  <c r="H16" i="31"/>
  <c r="G16" i="31"/>
  <c r="F16" i="31"/>
  <c r="AG14" i="31"/>
  <c r="AF14" i="31"/>
  <c r="AE14" i="31"/>
  <c r="AD14" i="31"/>
  <c r="AC14" i="31"/>
  <c r="AB14" i="31"/>
  <c r="AA14" i="31"/>
  <c r="Z14" i="31"/>
  <c r="Y14" i="31"/>
  <c r="X14" i="31"/>
  <c r="W14" i="31"/>
  <c r="V14" i="31"/>
  <c r="U14" i="31"/>
  <c r="T14" i="31"/>
  <c r="S14" i="31"/>
  <c r="R14" i="31"/>
  <c r="Q14" i="31"/>
  <c r="P14" i="31"/>
  <c r="O14" i="31"/>
  <c r="N14" i="31"/>
  <c r="M14" i="31"/>
  <c r="L14" i="31"/>
  <c r="K14" i="31"/>
  <c r="J14" i="31"/>
  <c r="I14" i="31"/>
  <c r="H14" i="31"/>
  <c r="G14" i="31"/>
  <c r="F14" i="31"/>
  <c r="AL12" i="31"/>
  <c r="AE12" i="31"/>
  <c r="AE19" i="31" s="1"/>
  <c r="AE35" i="31" s="1"/>
  <c r="AC12" i="31"/>
  <c r="AB12" i="31"/>
  <c r="AA12" i="31"/>
  <c r="AA19" i="31" s="1"/>
  <c r="AA35" i="31" s="1"/>
  <c r="W12" i="31"/>
  <c r="W19" i="31" s="1"/>
  <c r="W35" i="31" s="1"/>
  <c r="V12" i="31"/>
  <c r="U12" i="31"/>
  <c r="S12" i="31"/>
  <c r="S19" i="31" s="1"/>
  <c r="S35" i="31" s="1"/>
  <c r="O12" i="31"/>
  <c r="O19" i="31" s="1"/>
  <c r="O35" i="31" s="1"/>
  <c r="N12" i="31"/>
  <c r="K12" i="31"/>
  <c r="K19" i="31" s="1"/>
  <c r="K35" i="31" s="1"/>
  <c r="H12" i="31"/>
  <c r="G12" i="31"/>
  <c r="G19" i="31" s="1"/>
  <c r="G35" i="31" s="1"/>
  <c r="AC10" i="31"/>
  <c r="Y10" i="31"/>
  <c r="I10" i="31"/>
  <c r="AK13" i="31" l="1"/>
  <c r="AL13" i="31" s="1"/>
  <c r="AM13" i="31" s="1"/>
  <c r="AK17" i="31"/>
  <c r="AL17" i="31" s="1"/>
  <c r="AM17" i="31" s="1"/>
  <c r="AK15" i="31"/>
  <c r="AL15" i="31" s="1"/>
  <c r="AM15" i="31" s="1"/>
  <c r="AC19" i="31"/>
  <c r="AC35" i="31" s="1"/>
  <c r="U19" i="31"/>
  <c r="U35" i="31" s="1"/>
  <c r="AG19" i="31"/>
  <c r="AG35" i="31" s="1"/>
  <c r="T12" i="31"/>
  <c r="T19" i="31" s="1"/>
  <c r="T35" i="31" s="1"/>
  <c r="AF12" i="31"/>
  <c r="F12" i="31"/>
  <c r="F34" i="31" s="1"/>
  <c r="J12" i="31"/>
  <c r="J19" i="31" s="1"/>
  <c r="J35" i="31" s="1"/>
  <c r="R12" i="31"/>
  <c r="R19" i="31" s="1"/>
  <c r="R35" i="31" s="1"/>
  <c r="Z12" i="31"/>
  <c r="Z19" i="31" s="1"/>
  <c r="Z35" i="31" s="1"/>
  <c r="AD12" i="31"/>
  <c r="AD19" i="31" s="1"/>
  <c r="AD35" i="31" s="1"/>
  <c r="AH12" i="31"/>
  <c r="AH19" i="31" s="1"/>
  <c r="AH35" i="31" s="1"/>
  <c r="L12" i="31"/>
  <c r="L19" i="31" s="1"/>
  <c r="L35" i="31" s="1"/>
  <c r="P12" i="31"/>
  <c r="X12" i="31"/>
  <c r="X34" i="31" s="1"/>
  <c r="AK20" i="31"/>
  <c r="AL20" i="31" s="1"/>
  <c r="AM20" i="31" s="1"/>
  <c r="AK22" i="31"/>
  <c r="AL22" i="31" s="1"/>
  <c r="AM22" i="31" s="1"/>
  <c r="AK24" i="31"/>
  <c r="AL24" i="31" s="1"/>
  <c r="AM24" i="31" s="1"/>
  <c r="AK26" i="31"/>
  <c r="AL26" i="31" s="1"/>
  <c r="AM26" i="31" s="1"/>
  <c r="AK28" i="31"/>
  <c r="AL28" i="31" s="1"/>
  <c r="AM28" i="31" s="1"/>
  <c r="AK30" i="31"/>
  <c r="AL30" i="31" s="1"/>
  <c r="AM30" i="31" s="1"/>
  <c r="AK32" i="31"/>
  <c r="AL32" i="31" s="1"/>
  <c r="AM32" i="31" s="1"/>
  <c r="I12" i="31"/>
  <c r="I19" i="31" s="1"/>
  <c r="I35" i="31" s="1"/>
  <c r="M12" i="31"/>
  <c r="M19" i="31" s="1"/>
  <c r="M35" i="31" s="1"/>
  <c r="Q12" i="31"/>
  <c r="Q19" i="31" s="1"/>
  <c r="Q35" i="31" s="1"/>
  <c r="Y12" i="31"/>
  <c r="Y19" i="31" s="1"/>
  <c r="Y35" i="31" s="1"/>
  <c r="AI34" i="31"/>
  <c r="AJ19" i="31"/>
  <c r="AJ35" i="31" s="1"/>
  <c r="AH34" i="31"/>
  <c r="AJ34" i="31"/>
  <c r="AI19" i="31"/>
  <c r="AI35" i="31" s="1"/>
  <c r="F19" i="31"/>
  <c r="F35" i="31" s="1"/>
  <c r="H19" i="31"/>
  <c r="H35" i="31" s="1"/>
  <c r="N19" i="31"/>
  <c r="N35" i="31" s="1"/>
  <c r="P19" i="31"/>
  <c r="P35" i="31" s="1"/>
  <c r="V19" i="31"/>
  <c r="V35" i="31" s="1"/>
  <c r="AB19" i="31"/>
  <c r="AB35" i="31" s="1"/>
  <c r="AF19" i="31"/>
  <c r="AF35" i="31" s="1"/>
  <c r="H34" i="31"/>
  <c r="P34" i="31"/>
  <c r="AB34" i="31"/>
  <c r="AF34" i="31"/>
  <c r="G34" i="31"/>
  <c r="K34" i="31"/>
  <c r="M34" i="31"/>
  <c r="O34" i="31"/>
  <c r="S34" i="31"/>
  <c r="U34" i="31"/>
  <c r="W34" i="31"/>
  <c r="AA34" i="31"/>
  <c r="AC34" i="31"/>
  <c r="AE34" i="31"/>
  <c r="AG34" i="31"/>
  <c r="J34" i="31"/>
  <c r="N34" i="31"/>
  <c r="R34" i="31"/>
  <c r="V34" i="31"/>
  <c r="Z34" i="31"/>
  <c r="T34" i="31" l="1"/>
  <c r="L34" i="31"/>
  <c r="Y34" i="31"/>
  <c r="Q34" i="31"/>
  <c r="X19" i="31"/>
  <c r="X35" i="31" s="1"/>
  <c r="AK11" i="31"/>
  <c r="AD34" i="31"/>
  <c r="I34" i="31"/>
  <c r="AL11" i="31" l="1"/>
  <c r="AM11" i="31" s="1"/>
  <c r="AK19" i="31"/>
  <c r="AL19" i="31" s="1"/>
  <c r="AM19" i="31" s="1"/>
  <c r="AK34" i="31"/>
  <c r="AL34" i="31" s="1"/>
  <c r="AM34" i="31" s="1"/>
  <c r="D2" i="24" l="1"/>
  <c r="AJ34" i="24" l="1"/>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AI31" i="24"/>
  <c r="AH31" i="24"/>
  <c r="AG31" i="24"/>
  <c r="AF31" i="24"/>
  <c r="AE31" i="24"/>
  <c r="AD31" i="24"/>
  <c r="AC31" i="24"/>
  <c r="AB31" i="24"/>
  <c r="AA31" i="24"/>
  <c r="Z31" i="24"/>
  <c r="Y31" i="24"/>
  <c r="X31" i="24"/>
  <c r="X33" i="24" s="1"/>
  <c r="W31" i="24"/>
  <c r="V31" i="24"/>
  <c r="U31" i="24"/>
  <c r="T31" i="24"/>
  <c r="S31" i="24"/>
  <c r="R31" i="24"/>
  <c r="Q31" i="24"/>
  <c r="P31" i="24"/>
  <c r="O31" i="24"/>
  <c r="N31" i="24"/>
  <c r="M31" i="24"/>
  <c r="L31" i="24"/>
  <c r="L33" i="24" s="1"/>
  <c r="K31" i="24"/>
  <c r="J31" i="24"/>
  <c r="I31" i="24"/>
  <c r="H31" i="24"/>
  <c r="G31" i="24"/>
  <c r="F31" i="24"/>
  <c r="E31" i="24"/>
  <c r="AI30" i="24"/>
  <c r="AI33" i="24" s="1"/>
  <c r="AH30" i="24"/>
  <c r="AG30" i="24"/>
  <c r="AF30" i="24"/>
  <c r="AE30" i="24"/>
  <c r="AD30" i="24"/>
  <c r="AC30" i="24"/>
  <c r="AB30" i="24"/>
  <c r="AA30" i="24"/>
  <c r="AA33" i="24" s="1"/>
  <c r="Z30" i="24"/>
  <c r="Y30" i="24"/>
  <c r="X30" i="24"/>
  <c r="W30" i="24"/>
  <c r="V30" i="24"/>
  <c r="U30" i="24"/>
  <c r="T30" i="24"/>
  <c r="S30" i="24"/>
  <c r="S33" i="24" s="1"/>
  <c r="R30" i="24"/>
  <c r="Q30" i="24"/>
  <c r="P30" i="24"/>
  <c r="O30" i="24"/>
  <c r="N30" i="24"/>
  <c r="M30" i="24"/>
  <c r="L30" i="24"/>
  <c r="K30" i="24"/>
  <c r="K33" i="24" s="1"/>
  <c r="J30" i="24"/>
  <c r="I30" i="24"/>
  <c r="H30" i="24"/>
  <c r="G30" i="24"/>
  <c r="F30" i="24"/>
  <c r="E30"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F29" i="24"/>
  <c r="E29"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F11" i="24"/>
  <c r="E11" i="24"/>
  <c r="AI10" i="24"/>
  <c r="AH10" i="24"/>
  <c r="AG10" i="24"/>
  <c r="AF10" i="24"/>
  <c r="AE10" i="24"/>
  <c r="AD10" i="24"/>
  <c r="AC10" i="24"/>
  <c r="AB10" i="24"/>
  <c r="AA10" i="24"/>
  <c r="Z10" i="24"/>
  <c r="Y10" i="24"/>
  <c r="X10" i="24"/>
  <c r="W10" i="24"/>
  <c r="V10" i="24"/>
  <c r="U10" i="24"/>
  <c r="T10" i="24"/>
  <c r="S10" i="24"/>
  <c r="S12" i="24" s="1"/>
  <c r="R10" i="24"/>
  <c r="Q10" i="24"/>
  <c r="P10" i="24"/>
  <c r="O10" i="24"/>
  <c r="N10" i="24"/>
  <c r="M10" i="24"/>
  <c r="L10" i="24"/>
  <c r="K10" i="24"/>
  <c r="J10" i="24"/>
  <c r="I10" i="24"/>
  <c r="H10" i="24"/>
  <c r="G10" i="24"/>
  <c r="F10" i="24"/>
  <c r="E10" i="24"/>
  <c r="AI9" i="24"/>
  <c r="AH9" i="24"/>
  <c r="AG9" i="24"/>
  <c r="AF9" i="24"/>
  <c r="AE9" i="24"/>
  <c r="AE12" i="24" s="1"/>
  <c r="AD9" i="24"/>
  <c r="AC9" i="24"/>
  <c r="AB9" i="24"/>
  <c r="AA9" i="24"/>
  <c r="Z9" i="24"/>
  <c r="Y9" i="24"/>
  <c r="X9" i="24"/>
  <c r="W9" i="24"/>
  <c r="W12" i="24" s="1"/>
  <c r="V9" i="24"/>
  <c r="U9" i="24"/>
  <c r="T9" i="24"/>
  <c r="R9" i="24"/>
  <c r="Q9" i="24"/>
  <c r="P9" i="24"/>
  <c r="O9" i="24"/>
  <c r="O12" i="24" s="1"/>
  <c r="N9" i="24"/>
  <c r="M9" i="24"/>
  <c r="L9" i="24"/>
  <c r="K9" i="24"/>
  <c r="J9" i="24"/>
  <c r="I9" i="24"/>
  <c r="H9" i="24"/>
  <c r="G9" i="24"/>
  <c r="G12" i="24" s="1"/>
  <c r="F9" i="24"/>
  <c r="E9" i="24"/>
  <c r="AI8" i="24"/>
  <c r="AH8" i="24"/>
  <c r="AG8" i="24"/>
  <c r="AF8" i="24"/>
  <c r="AE8" i="24"/>
  <c r="AD8" i="24"/>
  <c r="AC8" i="24"/>
  <c r="AB8" i="24"/>
  <c r="AA8" i="24"/>
  <c r="Z8" i="24"/>
  <c r="Y8" i="24"/>
  <c r="X8" i="24"/>
  <c r="W8" i="24"/>
  <c r="V8" i="24"/>
  <c r="U8" i="24"/>
  <c r="T8" i="24"/>
  <c r="S8" i="24"/>
  <c r="R8" i="24"/>
  <c r="Q8" i="24"/>
  <c r="P8" i="24"/>
  <c r="O8" i="24"/>
  <c r="N8" i="24"/>
  <c r="M8" i="24"/>
  <c r="L8" i="24"/>
  <c r="K8" i="24"/>
  <c r="J8" i="24"/>
  <c r="I8" i="24"/>
  <c r="H8" i="24"/>
  <c r="G8" i="24"/>
  <c r="F8" i="24"/>
  <c r="E8" i="24"/>
  <c r="AA12" i="24" l="1"/>
  <c r="AI12" i="24"/>
  <c r="G33" i="24"/>
  <c r="O33" i="24"/>
  <c r="W33" i="24"/>
  <c r="AE33" i="24"/>
  <c r="K12" i="24"/>
  <c r="AB33" i="24"/>
  <c r="AF33" i="24"/>
  <c r="I15" i="24"/>
  <c r="H33" i="24"/>
  <c r="P33" i="24"/>
  <c r="T33" i="24"/>
  <c r="L12" i="24"/>
  <c r="T12" i="24"/>
  <c r="AF12" i="24"/>
  <c r="E12" i="24"/>
  <c r="M12" i="24"/>
  <c r="U12" i="24"/>
  <c r="AC12" i="24"/>
  <c r="AJ8" i="24"/>
  <c r="E33" i="24"/>
  <c r="I33" i="24"/>
  <c r="M33" i="24"/>
  <c r="Q33" i="24"/>
  <c r="U33" i="24"/>
  <c r="Y33" i="24"/>
  <c r="AC33" i="24"/>
  <c r="AG33" i="24"/>
  <c r="F33" i="24"/>
  <c r="J33" i="24"/>
  <c r="N33" i="24"/>
  <c r="R33" i="24"/>
  <c r="V33" i="24"/>
  <c r="Z33" i="24"/>
  <c r="AD33" i="24"/>
  <c r="AH33" i="24"/>
  <c r="H12" i="24"/>
  <c r="P12" i="24"/>
  <c r="X12" i="24"/>
  <c r="AB12" i="24"/>
  <c r="I12" i="24"/>
  <c r="Q12" i="24"/>
  <c r="Y12" i="24"/>
  <c r="AG12" i="24"/>
  <c r="F12" i="24"/>
  <c r="J12" i="24"/>
  <c r="N12" i="24"/>
  <c r="R12" i="24"/>
  <c r="V12" i="24"/>
  <c r="Z12" i="24"/>
  <c r="AD12" i="24"/>
  <c r="AH12" i="24"/>
  <c r="AJ29" i="24"/>
  <c r="I36" i="24"/>
  <c r="O40" i="6"/>
  <c r="N40" i="6"/>
  <c r="M40" i="6"/>
  <c r="L40" i="6"/>
  <c r="K40" i="6"/>
  <c r="J40" i="6"/>
  <c r="I40" i="6"/>
  <c r="H40" i="6"/>
  <c r="G40" i="6"/>
  <c r="F40" i="6"/>
  <c r="E40" i="6"/>
  <c r="O39" i="6"/>
  <c r="N39" i="6"/>
  <c r="M39" i="6"/>
  <c r="L39" i="6"/>
  <c r="K39" i="6"/>
  <c r="J39" i="6"/>
  <c r="I39" i="6"/>
  <c r="H39" i="6"/>
  <c r="G39" i="6"/>
  <c r="F39" i="6"/>
  <c r="E39" i="6"/>
  <c r="Z15" i="24" l="1"/>
  <c r="AJ12" i="24"/>
  <c r="AJ33" i="24"/>
  <c r="Z36" i="24"/>
</calcChain>
</file>

<file path=xl/sharedStrings.xml><?xml version="1.0" encoding="utf-8"?>
<sst xmlns="http://schemas.openxmlformats.org/spreadsheetml/2006/main" count="1921" uniqueCount="639">
  <si>
    <t>令和</t>
    <rPh sb="0" eb="2">
      <t>レイワ</t>
    </rPh>
    <phoneticPr fontId="9"/>
  </si>
  <si>
    <t>年</t>
    <rPh sb="0" eb="1">
      <t>ネン</t>
    </rPh>
    <phoneticPr fontId="9"/>
  </si>
  <si>
    <t>月</t>
    <rPh sb="0" eb="1">
      <t>ガツ</t>
    </rPh>
    <phoneticPr fontId="9"/>
  </si>
  <si>
    <t>日</t>
    <rPh sb="0" eb="1">
      <t>ニチ</t>
    </rPh>
    <phoneticPr fontId="9"/>
  </si>
  <si>
    <t>西宮市長　様</t>
    <rPh sb="0" eb="3">
      <t>ニシノミヤシ</t>
    </rPh>
    <rPh sb="3" eb="4">
      <t>チョウ</t>
    </rPh>
    <phoneticPr fontId="4"/>
  </si>
  <si>
    <t>法人名：</t>
    <phoneticPr fontId="4"/>
  </si>
  <si>
    <t>代表者の職氏名：</t>
    <phoneticPr fontId="4"/>
  </si>
  <si>
    <t>事業所名：</t>
    <rPh sb="0" eb="3">
      <t>ジギョウショ</t>
    </rPh>
    <rPh sb="3" eb="4">
      <t>メイ</t>
    </rPh>
    <phoneticPr fontId="13"/>
  </si>
  <si>
    <t>事業所番号：</t>
    <rPh sb="0" eb="3">
      <t>ジギョウショ</t>
    </rPh>
    <rPh sb="3" eb="5">
      <t>バンゴウ</t>
    </rPh>
    <phoneticPr fontId="13"/>
  </si>
  <si>
    <t>サービスの種類：</t>
    <rPh sb="5" eb="7">
      <t>シュルイ</t>
    </rPh>
    <phoneticPr fontId="13"/>
  </si>
  <si>
    <t>事業所番号</t>
    <rPh sb="0" eb="3">
      <t>ジギョウショ</t>
    </rPh>
    <rPh sb="3" eb="5">
      <t>バンゴウ</t>
    </rPh>
    <phoneticPr fontId="7"/>
  </si>
  <si>
    <t>←左詰めで記入</t>
    <rPh sb="1" eb="2">
      <t>ヒダリ</t>
    </rPh>
    <rPh sb="2" eb="3">
      <t>ツ</t>
    </rPh>
    <rPh sb="5" eb="7">
      <t>キニュウ</t>
    </rPh>
    <phoneticPr fontId="7"/>
  </si>
  <si>
    <t>事業所</t>
    <rPh sb="0" eb="3">
      <t>ジギョウショ</t>
    </rPh>
    <phoneticPr fontId="7"/>
  </si>
  <si>
    <t>フリガナ</t>
    <phoneticPr fontId="7"/>
  </si>
  <si>
    <t>　</t>
    <phoneticPr fontId="7"/>
  </si>
  <si>
    <t>名　　称</t>
    <rPh sb="0" eb="1">
      <t>メイ</t>
    </rPh>
    <rPh sb="3" eb="4">
      <t>ショウ</t>
    </rPh>
    <phoneticPr fontId="7"/>
  </si>
  <si>
    <t>所在地</t>
    <rPh sb="0" eb="3">
      <t>ショザイチ</t>
    </rPh>
    <phoneticPr fontId="7"/>
  </si>
  <si>
    <t>〒</t>
    <phoneticPr fontId="7"/>
  </si>
  <si>
    <t>電話番号</t>
    <rPh sb="0" eb="2">
      <t>デンワ</t>
    </rPh>
    <rPh sb="2" eb="4">
      <t>バンゴウ</t>
    </rPh>
    <phoneticPr fontId="7"/>
  </si>
  <si>
    <t>ＦＡＸ番号</t>
    <rPh sb="3" eb="5">
      <t>バンゴウ</t>
    </rPh>
    <phoneticPr fontId="7"/>
  </si>
  <si>
    <t>Eメール</t>
    <phoneticPr fontId="7"/>
  </si>
  <si>
    <t>住　所</t>
    <rPh sb="0" eb="1">
      <t>ジュウ</t>
    </rPh>
    <rPh sb="2" eb="3">
      <t>トコロ</t>
    </rPh>
    <phoneticPr fontId="7"/>
  </si>
  <si>
    <t>〒　　　　　</t>
    <phoneticPr fontId="7"/>
  </si>
  <si>
    <t>管理者氏名</t>
    <rPh sb="0" eb="3">
      <t>カンリシャ</t>
    </rPh>
    <rPh sb="3" eb="4">
      <t>シ</t>
    </rPh>
    <rPh sb="4" eb="5">
      <t>メイ</t>
    </rPh>
    <phoneticPr fontId="7"/>
  </si>
  <si>
    <t>　</t>
    <phoneticPr fontId="7"/>
  </si>
  <si>
    <t>種別　・　定員</t>
    <rPh sb="5" eb="7">
      <t>テイイン</t>
    </rPh>
    <phoneticPr fontId="7"/>
  </si>
  <si>
    <t>実施サービス　　　　　　　　　　　　　　　　　　　</t>
    <rPh sb="0" eb="2">
      <t>ジッシ</t>
    </rPh>
    <phoneticPr fontId="7"/>
  </si>
  <si>
    <t>児童発達支援
センター</t>
    <rPh sb="0" eb="2">
      <t>ジドウ</t>
    </rPh>
    <rPh sb="2" eb="4">
      <t>ハッタツ</t>
    </rPh>
    <rPh sb="4" eb="6">
      <t>シエン</t>
    </rPh>
    <phoneticPr fontId="7"/>
  </si>
  <si>
    <t>児童発達支援
事業</t>
    <rPh sb="0" eb="2">
      <t>ジドウ</t>
    </rPh>
    <rPh sb="2" eb="4">
      <t>ハッタツ</t>
    </rPh>
    <rPh sb="4" eb="6">
      <t>シエン</t>
    </rPh>
    <rPh sb="7" eb="9">
      <t>ジギョウ</t>
    </rPh>
    <phoneticPr fontId="7"/>
  </si>
  <si>
    <t>医療型児童発達
支援センター</t>
    <rPh sb="0" eb="2">
      <t>イリョウ</t>
    </rPh>
    <rPh sb="2" eb="3">
      <t>ガタ</t>
    </rPh>
    <rPh sb="3" eb="5">
      <t>ジドウ</t>
    </rPh>
    <rPh sb="5" eb="7">
      <t>ハッタツ</t>
    </rPh>
    <rPh sb="8" eb="10">
      <t>シエン</t>
    </rPh>
    <phoneticPr fontId="7"/>
  </si>
  <si>
    <t>放課後等
デイサービス</t>
    <rPh sb="0" eb="3">
      <t>ホウカゴ</t>
    </rPh>
    <rPh sb="3" eb="4">
      <t>トウ</t>
    </rPh>
    <phoneticPr fontId="7"/>
  </si>
  <si>
    <t>保育所等
訪問支援</t>
    <rPh sb="0" eb="3">
      <t>ホイクショ</t>
    </rPh>
    <rPh sb="3" eb="4">
      <t>トウ</t>
    </rPh>
    <rPh sb="5" eb="7">
      <t>ホウモン</t>
    </rPh>
    <rPh sb="7" eb="9">
      <t>シエン</t>
    </rPh>
    <phoneticPr fontId="7"/>
  </si>
  <si>
    <t>居宅訪問型
児童発達支援</t>
    <rPh sb="0" eb="2">
      <t>キョタク</t>
    </rPh>
    <rPh sb="2" eb="4">
      <t>ホウモン</t>
    </rPh>
    <rPh sb="4" eb="5">
      <t>ガタ</t>
    </rPh>
    <rPh sb="6" eb="8">
      <t>ジドウ</t>
    </rPh>
    <rPh sb="8" eb="10">
      <t>ハッタツ</t>
    </rPh>
    <rPh sb="10" eb="12">
      <t>シエン</t>
    </rPh>
    <phoneticPr fontId="7"/>
  </si>
  <si>
    <t>主たる事業所</t>
    <rPh sb="0" eb="1">
      <t>シュ</t>
    </rPh>
    <rPh sb="3" eb="6">
      <t>ジギョウショ</t>
    </rPh>
    <phoneticPr fontId="7"/>
  </si>
  <si>
    <t>人</t>
    <rPh sb="0" eb="1">
      <t>ニン</t>
    </rPh>
    <phoneticPr fontId="7"/>
  </si>
  <si>
    <t>－</t>
    <phoneticPr fontId="7"/>
  </si>
  <si>
    <t>従たる事業所①</t>
    <rPh sb="0" eb="1">
      <t>ジュウ</t>
    </rPh>
    <rPh sb="3" eb="6">
      <t>ジギョウショ</t>
    </rPh>
    <phoneticPr fontId="7"/>
  </si>
  <si>
    <t>－</t>
    <phoneticPr fontId="7"/>
  </si>
  <si>
    <t>従たる事業所②</t>
    <rPh sb="0" eb="1">
      <t>ジュウ</t>
    </rPh>
    <rPh sb="3" eb="6">
      <t>ジギョウショ</t>
    </rPh>
    <phoneticPr fontId="7"/>
  </si>
  <si>
    <t>計</t>
    <rPh sb="0" eb="1">
      <t>ケイ</t>
    </rPh>
    <phoneticPr fontId="7"/>
  </si>
  <si>
    <t>障害福祉サービスの種別・定員</t>
    <rPh sb="0" eb="2">
      <t>ショウガイ</t>
    </rPh>
    <rPh sb="2" eb="4">
      <t>フクシ</t>
    </rPh>
    <rPh sb="9" eb="11">
      <t>シュベツ</t>
    </rPh>
    <rPh sb="12" eb="14">
      <t>テイイン</t>
    </rPh>
    <phoneticPr fontId="7"/>
  </si>
  <si>
    <t>障害福祉サービスとの多機能型の実施</t>
    <rPh sb="0" eb="2">
      <t>ショウガイ</t>
    </rPh>
    <rPh sb="2" eb="4">
      <t>フクシ</t>
    </rPh>
    <rPh sb="10" eb="13">
      <t>タキノウ</t>
    </rPh>
    <rPh sb="13" eb="14">
      <t>ガタ</t>
    </rPh>
    <rPh sb="15" eb="17">
      <t>ジッシ</t>
    </rPh>
    <phoneticPr fontId="7"/>
  </si>
  <si>
    <t>有　　・　　無</t>
    <phoneticPr fontId="7"/>
  </si>
  <si>
    <t>実施　　　　　　　　　　　　　　　　　　　　　　　　　　　　サービス</t>
    <rPh sb="0" eb="2">
      <t>ジッシ</t>
    </rPh>
    <phoneticPr fontId="7"/>
  </si>
  <si>
    <t>生活介護</t>
    <rPh sb="0" eb="2">
      <t>セイカツ</t>
    </rPh>
    <rPh sb="2" eb="4">
      <t>カイゴ</t>
    </rPh>
    <phoneticPr fontId="7"/>
  </si>
  <si>
    <t>自立訓練
（機能訓練）</t>
    <rPh sb="0" eb="2">
      <t>ジリツ</t>
    </rPh>
    <rPh sb="2" eb="4">
      <t>クンレン</t>
    </rPh>
    <rPh sb="6" eb="8">
      <t>キノウ</t>
    </rPh>
    <rPh sb="8" eb="10">
      <t>クンレン</t>
    </rPh>
    <phoneticPr fontId="7"/>
  </si>
  <si>
    <t>自立訓練
（生活訓練）</t>
    <rPh sb="0" eb="2">
      <t>ジリツ</t>
    </rPh>
    <rPh sb="2" eb="4">
      <t>クンレン</t>
    </rPh>
    <rPh sb="6" eb="8">
      <t>セイカツ</t>
    </rPh>
    <rPh sb="8" eb="10">
      <t>クンレン</t>
    </rPh>
    <phoneticPr fontId="7"/>
  </si>
  <si>
    <t>就労移行支援
（一般型）</t>
    <rPh sb="0" eb="2">
      <t>シュウロウ</t>
    </rPh>
    <rPh sb="2" eb="4">
      <t>イコウ</t>
    </rPh>
    <rPh sb="4" eb="6">
      <t>シエン</t>
    </rPh>
    <rPh sb="8" eb="10">
      <t>イッパン</t>
    </rPh>
    <rPh sb="10" eb="11">
      <t>ガタ</t>
    </rPh>
    <phoneticPr fontId="7"/>
  </si>
  <si>
    <t>就労移行支援
（資格取得型）</t>
    <rPh sb="0" eb="2">
      <t>シュウロウ</t>
    </rPh>
    <rPh sb="2" eb="4">
      <t>イコウ</t>
    </rPh>
    <rPh sb="4" eb="6">
      <t>シエン</t>
    </rPh>
    <rPh sb="8" eb="10">
      <t>シカク</t>
    </rPh>
    <rPh sb="10" eb="12">
      <t>シュトク</t>
    </rPh>
    <rPh sb="12" eb="13">
      <t>ガタ</t>
    </rPh>
    <phoneticPr fontId="7"/>
  </si>
  <si>
    <t>就労継続支援（Ａ型）</t>
    <rPh sb="0" eb="2">
      <t>シュウロウ</t>
    </rPh>
    <rPh sb="2" eb="4">
      <t>ケイゾク</t>
    </rPh>
    <rPh sb="4" eb="6">
      <t>シエン</t>
    </rPh>
    <rPh sb="8" eb="9">
      <t>ガタ</t>
    </rPh>
    <phoneticPr fontId="7"/>
  </si>
  <si>
    <t>就労継続支援（Ｂ型）</t>
    <rPh sb="0" eb="2">
      <t>シュウロウ</t>
    </rPh>
    <rPh sb="2" eb="4">
      <t>ケイゾク</t>
    </rPh>
    <rPh sb="4" eb="6">
      <t>シエン</t>
    </rPh>
    <rPh sb="8" eb="9">
      <t>ガタ</t>
    </rPh>
    <phoneticPr fontId="7"/>
  </si>
  <si>
    <t>合計定員</t>
    <rPh sb="0" eb="2">
      <t>ゴウケイ</t>
    </rPh>
    <rPh sb="2" eb="4">
      <t>テイイン</t>
    </rPh>
    <phoneticPr fontId="7"/>
  </si>
  <si>
    <t>（注）多機能型の場合は、多機能型全体の定員を記入すること。</t>
    <rPh sb="1" eb="2">
      <t>チュウ</t>
    </rPh>
    <rPh sb="3" eb="7">
      <t>タキノウガタ</t>
    </rPh>
    <rPh sb="8" eb="10">
      <t>バアイ</t>
    </rPh>
    <rPh sb="12" eb="16">
      <t>タキノウガタ</t>
    </rPh>
    <rPh sb="16" eb="18">
      <t>ゼンタイ</t>
    </rPh>
    <rPh sb="19" eb="21">
      <t>テイイン</t>
    </rPh>
    <rPh sb="22" eb="24">
      <t>キニュウ</t>
    </rPh>
    <phoneticPr fontId="7"/>
  </si>
  <si>
    <t>設置法人</t>
    <rPh sb="0" eb="2">
      <t>セッチ</t>
    </rPh>
    <rPh sb="2" eb="4">
      <t>ホウジン</t>
    </rPh>
    <phoneticPr fontId="7"/>
  </si>
  <si>
    <t>フリガナ</t>
    <phoneticPr fontId="7"/>
  </si>
  <si>
    <t>　</t>
    <phoneticPr fontId="7"/>
  </si>
  <si>
    <t>〒</t>
    <phoneticPr fontId="7"/>
  </si>
  <si>
    <t>代表者名</t>
    <rPh sb="0" eb="3">
      <t>ダイヒョウシャ</t>
    </rPh>
    <rPh sb="3" eb="4">
      <t>メイ</t>
    </rPh>
    <phoneticPr fontId="7"/>
  </si>
  <si>
    <t>記入者</t>
    <rPh sb="0" eb="2">
      <t>キニュウ</t>
    </rPh>
    <rPh sb="2" eb="3">
      <t>シャ</t>
    </rPh>
    <phoneticPr fontId="7"/>
  </si>
  <si>
    <t>職名・氏名</t>
    <rPh sb="0" eb="1">
      <t>ショク</t>
    </rPh>
    <rPh sb="1" eb="2">
      <t>ナ</t>
    </rPh>
    <rPh sb="3" eb="5">
      <t>シメイ</t>
    </rPh>
    <phoneticPr fontId="7"/>
  </si>
  <si>
    <t>連絡先電話番号</t>
    <rPh sb="0" eb="3">
      <t>レンラクサキ</t>
    </rPh>
    <rPh sb="3" eb="5">
      <t>デンワ</t>
    </rPh>
    <rPh sb="5" eb="7">
      <t>バンゴウ</t>
    </rPh>
    <phoneticPr fontId="7"/>
  </si>
  <si>
    <t>※以下の書類（写し）を添付してください。</t>
    <rPh sb="1" eb="3">
      <t>イカ</t>
    </rPh>
    <rPh sb="4" eb="6">
      <t>ショルイ</t>
    </rPh>
    <rPh sb="7" eb="8">
      <t>ウツ</t>
    </rPh>
    <rPh sb="11" eb="13">
      <t>テンプ</t>
    </rPh>
    <phoneticPr fontId="7"/>
  </si>
  <si>
    <t>重要事項説明書</t>
    <rPh sb="0" eb="2">
      <t>ジュウヨウ</t>
    </rPh>
    <rPh sb="2" eb="4">
      <t>ジコウ</t>
    </rPh>
    <rPh sb="4" eb="7">
      <t>セツメイショ</t>
    </rPh>
    <phoneticPr fontId="7"/>
  </si>
  <si>
    <t>最終改正
年月日</t>
    <rPh sb="0" eb="2">
      <t>サイシュウ</t>
    </rPh>
    <rPh sb="2" eb="4">
      <t>カイセイ</t>
    </rPh>
    <rPh sb="5" eb="8">
      <t>ネンガッピ</t>
    </rPh>
    <phoneticPr fontId="7"/>
  </si>
  <si>
    <t>：</t>
    <phoneticPr fontId="7"/>
  </si>
  <si>
    <t>※最新の様式（利用者の署名は不要）。</t>
    <rPh sb="1" eb="3">
      <t>サイシン</t>
    </rPh>
    <rPh sb="4" eb="6">
      <t>ヨウシキ</t>
    </rPh>
    <rPh sb="7" eb="10">
      <t>リヨウシャ</t>
    </rPh>
    <rPh sb="11" eb="13">
      <t>ショメイ</t>
    </rPh>
    <rPh sb="14" eb="16">
      <t>フヨウ</t>
    </rPh>
    <phoneticPr fontId="7"/>
  </si>
  <si>
    <t>施設平面図</t>
    <rPh sb="0" eb="2">
      <t>シセツ</t>
    </rPh>
    <rPh sb="2" eb="5">
      <t>ヘイメンズ</t>
    </rPh>
    <phoneticPr fontId="7"/>
  </si>
  <si>
    <t>※床面積を記入してください（既存のパンフレット等の平面図でも可）。</t>
    <rPh sb="1" eb="2">
      <t>ユカ</t>
    </rPh>
    <rPh sb="2" eb="4">
      <t>メンセキ</t>
    </rPh>
    <rPh sb="5" eb="7">
      <t>キニュウ</t>
    </rPh>
    <rPh sb="14" eb="16">
      <t>キゾン</t>
    </rPh>
    <rPh sb="23" eb="24">
      <t>トウ</t>
    </rPh>
    <rPh sb="25" eb="28">
      <t>ヘイメンズ</t>
    </rPh>
    <rPh sb="30" eb="31">
      <t>カ</t>
    </rPh>
    <phoneticPr fontId="7"/>
  </si>
  <si>
    <t>※勤務表が記号等で表記されている場合は、実際の時間がわかる様式にしてください。</t>
    <rPh sb="1" eb="3">
      <t>キンム</t>
    </rPh>
    <rPh sb="3" eb="4">
      <t>ヒョウ</t>
    </rPh>
    <rPh sb="5" eb="7">
      <t>キゴウ</t>
    </rPh>
    <rPh sb="7" eb="8">
      <t>トウ</t>
    </rPh>
    <rPh sb="9" eb="11">
      <t>ヒョウキ</t>
    </rPh>
    <rPh sb="16" eb="18">
      <t>バアイ</t>
    </rPh>
    <rPh sb="20" eb="22">
      <t>ジッサイ</t>
    </rPh>
    <rPh sb="23" eb="25">
      <t>ジカン</t>
    </rPh>
    <rPh sb="29" eb="31">
      <t>ヨウシキ</t>
    </rPh>
    <phoneticPr fontId="7"/>
  </si>
  <si>
    <t>就業規則</t>
    <rPh sb="0" eb="2">
      <t>シュウギョウ</t>
    </rPh>
    <rPh sb="2" eb="4">
      <t>キソク</t>
    </rPh>
    <phoneticPr fontId="7"/>
  </si>
  <si>
    <t>給与規程</t>
    <rPh sb="0" eb="2">
      <t>キュウヨ</t>
    </rPh>
    <rPh sb="2" eb="4">
      <t>キテイ</t>
    </rPh>
    <phoneticPr fontId="7"/>
  </si>
  <si>
    <t>：</t>
    <phoneticPr fontId="7"/>
  </si>
  <si>
    <t>児童指導員</t>
    <rPh sb="0" eb="2">
      <t>ジドウ</t>
    </rPh>
    <rPh sb="2" eb="5">
      <t>シドウイン</t>
    </rPh>
    <phoneticPr fontId="7"/>
  </si>
  <si>
    <t>保育士</t>
    <rPh sb="0" eb="2">
      <t>ホイク</t>
    </rPh>
    <rPh sb="2" eb="3">
      <t>シ</t>
    </rPh>
    <phoneticPr fontId="7"/>
  </si>
  <si>
    <t>障害経験者</t>
    <rPh sb="0" eb="2">
      <t>ショウガイ</t>
    </rPh>
    <rPh sb="2" eb="5">
      <t>ケイケンシャ</t>
    </rPh>
    <phoneticPr fontId="7"/>
  </si>
  <si>
    <t>指導員</t>
    <rPh sb="0" eb="3">
      <t>シドウイン</t>
    </rPh>
    <phoneticPr fontId="7"/>
  </si>
  <si>
    <t>常勤専従</t>
    <rPh sb="0" eb="2">
      <t>ジョウキン</t>
    </rPh>
    <rPh sb="2" eb="4">
      <t>センジュウ</t>
    </rPh>
    <phoneticPr fontId="7"/>
  </si>
  <si>
    <t>常勤兼務</t>
    <rPh sb="0" eb="2">
      <t>ジョウキン</t>
    </rPh>
    <rPh sb="2" eb="4">
      <t>ケンム</t>
    </rPh>
    <phoneticPr fontId="7"/>
  </si>
  <si>
    <t>非常勤専従</t>
    <rPh sb="0" eb="3">
      <t>ヒジョウキン</t>
    </rPh>
    <rPh sb="3" eb="5">
      <t>センジュウ</t>
    </rPh>
    <phoneticPr fontId="7"/>
  </si>
  <si>
    <t>非常勤兼務</t>
    <rPh sb="0" eb="3">
      <t>ヒジョウキン</t>
    </rPh>
    <rPh sb="3" eb="5">
      <t>ケンム</t>
    </rPh>
    <phoneticPr fontId="7"/>
  </si>
  <si>
    <t>支援の種類</t>
    <rPh sb="0" eb="2">
      <t>シエン</t>
    </rPh>
    <rPh sb="3" eb="5">
      <t>シュルイ</t>
    </rPh>
    <phoneticPr fontId="7"/>
  </si>
  <si>
    <t>事業所名</t>
    <rPh sb="0" eb="3">
      <t>ジギョウショ</t>
    </rPh>
    <rPh sb="3" eb="4">
      <t>メイ</t>
    </rPh>
    <phoneticPr fontId="7"/>
  </si>
  <si>
    <t>月</t>
    <rPh sb="0" eb="1">
      <t>ゲツ</t>
    </rPh>
    <phoneticPr fontId="7"/>
  </si>
  <si>
    <t>火</t>
    <rPh sb="0" eb="1">
      <t>カ</t>
    </rPh>
    <phoneticPr fontId="7"/>
  </si>
  <si>
    <t>水</t>
    <rPh sb="0" eb="1">
      <t>スイ</t>
    </rPh>
    <phoneticPr fontId="7"/>
  </si>
  <si>
    <t>木</t>
    <rPh sb="0" eb="1">
      <t>モク</t>
    </rPh>
    <phoneticPr fontId="7"/>
  </si>
  <si>
    <t>金</t>
    <rPh sb="0" eb="1">
      <t>キン</t>
    </rPh>
    <phoneticPr fontId="7"/>
  </si>
  <si>
    <t>土</t>
    <rPh sb="0" eb="1">
      <t>ド</t>
    </rPh>
    <phoneticPr fontId="7"/>
  </si>
  <si>
    <t>日</t>
    <rPh sb="0" eb="1">
      <t>ニチ</t>
    </rPh>
    <phoneticPr fontId="7"/>
  </si>
  <si>
    <t>定員</t>
    <rPh sb="0" eb="2">
      <t>テイイン</t>
    </rPh>
    <phoneticPr fontId="7"/>
  </si>
  <si>
    <t>　人</t>
    <rPh sb="1" eb="2">
      <t>ニン</t>
    </rPh>
    <phoneticPr fontId="7"/>
  </si>
  <si>
    <t>有</t>
    <rPh sb="0" eb="1">
      <t>ア</t>
    </rPh>
    <phoneticPr fontId="7"/>
  </si>
  <si>
    <t>無</t>
    <rPh sb="0" eb="1">
      <t>ナ</t>
    </rPh>
    <phoneticPr fontId="7"/>
  </si>
  <si>
    <t>区分</t>
    <rPh sb="0" eb="2">
      <t>クブン</t>
    </rPh>
    <phoneticPr fontId="7"/>
  </si>
  <si>
    <t>職種
（資格）
区分</t>
    <rPh sb="0" eb="2">
      <t>ショクシュ</t>
    </rPh>
    <rPh sb="4" eb="6">
      <t>シカク</t>
    </rPh>
    <rPh sb="8" eb="10">
      <t>クブン</t>
    </rPh>
    <phoneticPr fontId="7"/>
  </si>
  <si>
    <t>勤務形態</t>
    <rPh sb="0" eb="2">
      <t>キンム</t>
    </rPh>
    <rPh sb="2" eb="4">
      <t>ケイタイ</t>
    </rPh>
    <phoneticPr fontId="7"/>
  </si>
  <si>
    <t>氏名</t>
    <rPh sb="0" eb="2">
      <t>シメイ</t>
    </rPh>
    <phoneticPr fontId="7"/>
  </si>
  <si>
    <t>第１週</t>
    <rPh sb="0" eb="1">
      <t>ダイ</t>
    </rPh>
    <rPh sb="2" eb="3">
      <t>シュウ</t>
    </rPh>
    <phoneticPr fontId="7"/>
  </si>
  <si>
    <t>第２週</t>
    <rPh sb="0" eb="1">
      <t>ダイ</t>
    </rPh>
    <rPh sb="2" eb="3">
      <t>シュウ</t>
    </rPh>
    <phoneticPr fontId="7"/>
  </si>
  <si>
    <t>第３週</t>
    <rPh sb="0" eb="1">
      <t>ダイ</t>
    </rPh>
    <rPh sb="2" eb="3">
      <t>シュウ</t>
    </rPh>
    <phoneticPr fontId="7"/>
  </si>
  <si>
    <t>第４週</t>
    <rPh sb="0" eb="1">
      <t>ダイ</t>
    </rPh>
    <rPh sb="2" eb="3">
      <t>シュウ</t>
    </rPh>
    <phoneticPr fontId="7"/>
  </si>
  <si>
    <t>勤務時間の状況</t>
    <rPh sb="0" eb="2">
      <t>キンム</t>
    </rPh>
    <rPh sb="2" eb="4">
      <t>ジカン</t>
    </rPh>
    <rPh sb="5" eb="7">
      <t>ジョウキョウ</t>
    </rPh>
    <phoneticPr fontId="7"/>
  </si>
  <si>
    <t>週平均勤務時間</t>
    <phoneticPr fontId="7"/>
  </si>
  <si>
    <t>常勤換算後人数</t>
    <phoneticPr fontId="7"/>
  </si>
  <si>
    <t>木</t>
  </si>
  <si>
    <t>金</t>
  </si>
  <si>
    <t>土</t>
  </si>
  <si>
    <t>日</t>
  </si>
  <si>
    <t>月</t>
  </si>
  <si>
    <t>火</t>
  </si>
  <si>
    <t>水</t>
  </si>
  <si>
    <t>□</t>
    <phoneticPr fontId="7"/>
  </si>
  <si>
    <t>□</t>
  </si>
  <si>
    <t>提供時間内
配置実人数</t>
    <rPh sb="0" eb="2">
      <t>テイキョウ</t>
    </rPh>
    <rPh sb="2" eb="4">
      <t>ジカン</t>
    </rPh>
    <rPh sb="4" eb="5">
      <t>ナイ</t>
    </rPh>
    <rPh sb="6" eb="8">
      <t>ハイチ</t>
    </rPh>
    <rPh sb="8" eb="9">
      <t>ジツ</t>
    </rPh>
    <rPh sb="9" eb="11">
      <t>ニンズウ</t>
    </rPh>
    <phoneticPr fontId="7"/>
  </si>
  <si>
    <t>○時○分～○時○分</t>
    <rPh sb="1" eb="2">
      <t>ジ</t>
    </rPh>
    <rPh sb="3" eb="4">
      <t>フン</t>
    </rPh>
    <rPh sb="6" eb="7">
      <t>ジ</t>
    </rPh>
    <rPh sb="8" eb="9">
      <t>フン</t>
    </rPh>
    <phoneticPr fontId="7"/>
  </si>
  <si>
    <t>その他
指導員等</t>
    <rPh sb="2" eb="3">
      <t>タ</t>
    </rPh>
    <rPh sb="4" eb="7">
      <t>シドウイン</t>
    </rPh>
    <rPh sb="7" eb="8">
      <t>トウ</t>
    </rPh>
    <phoneticPr fontId="7"/>
  </si>
  <si>
    <t>合計</t>
    <rPh sb="0" eb="2">
      <t>ゴウケイ</t>
    </rPh>
    <phoneticPr fontId="7"/>
  </si>
  <si>
    <t>提供時間内配置職員
実人員の総数</t>
    <rPh sb="7" eb="9">
      <t>ショクイン</t>
    </rPh>
    <rPh sb="12" eb="13">
      <t>イン</t>
    </rPh>
    <rPh sb="14" eb="16">
      <t>ソウスウ</t>
    </rPh>
    <phoneticPr fontId="7"/>
  </si>
  <si>
    <t>表面の
一覧表
以外の
勤務職員</t>
    <rPh sb="0" eb="1">
      <t>オモテ</t>
    </rPh>
    <rPh sb="1" eb="2">
      <t>メン</t>
    </rPh>
    <rPh sb="4" eb="6">
      <t>イチラン</t>
    </rPh>
    <rPh sb="6" eb="7">
      <t>ヒョウ</t>
    </rPh>
    <rPh sb="8" eb="10">
      <t>イガイ</t>
    </rPh>
    <rPh sb="12" eb="14">
      <t>キンム</t>
    </rPh>
    <rPh sb="14" eb="16">
      <t>ショクイン</t>
    </rPh>
    <phoneticPr fontId="7"/>
  </si>
  <si>
    <t>職種</t>
    <rPh sb="0" eb="2">
      <t>ショクシュ</t>
    </rPh>
    <phoneticPr fontId="7"/>
  </si>
  <si>
    <t>児童発達支援管理責任者</t>
    <phoneticPr fontId="7"/>
  </si>
  <si>
    <t>管理者</t>
    <rPh sb="0" eb="3">
      <t>カンリシャ</t>
    </rPh>
    <phoneticPr fontId="7"/>
  </si>
  <si>
    <t>シフト区分</t>
    <rPh sb="3" eb="5">
      <t>クブン</t>
    </rPh>
    <phoneticPr fontId="7"/>
  </si>
  <si>
    <t>実働時間②-①-③</t>
    <rPh sb="0" eb="1">
      <t>ジツ</t>
    </rPh>
    <rPh sb="2" eb="4">
      <t>ジカン</t>
    </rPh>
    <phoneticPr fontId="7"/>
  </si>
  <si>
    <t>開始時間①</t>
    <rPh sb="0" eb="2">
      <t>カイシ</t>
    </rPh>
    <rPh sb="2" eb="4">
      <t>ジカン</t>
    </rPh>
    <phoneticPr fontId="7"/>
  </si>
  <si>
    <t>終了時間②</t>
    <rPh sb="0" eb="2">
      <t>シュウリョウ</t>
    </rPh>
    <rPh sb="2" eb="4">
      <t>ジカン</t>
    </rPh>
    <phoneticPr fontId="7"/>
  </si>
  <si>
    <t>休憩時間③</t>
    <rPh sb="0" eb="2">
      <t>キュウケイ</t>
    </rPh>
    <rPh sb="2" eb="4">
      <t>ジカン</t>
    </rPh>
    <phoneticPr fontId="7"/>
  </si>
  <si>
    <t>休</t>
    <rPh sb="0" eb="1">
      <t>ヤス</t>
    </rPh>
    <phoneticPr fontId="7"/>
  </si>
  <si>
    <t>①</t>
    <phoneticPr fontId="7"/>
  </si>
  <si>
    <t>②</t>
    <phoneticPr fontId="7"/>
  </si>
  <si>
    <t>③</t>
    <phoneticPr fontId="7"/>
  </si>
  <si>
    <t>④</t>
    <phoneticPr fontId="7"/>
  </si>
  <si>
    <t>⑤</t>
    <phoneticPr fontId="7"/>
  </si>
  <si>
    <t>⑥</t>
    <phoneticPr fontId="7"/>
  </si>
  <si>
    <t>⑦</t>
    <phoneticPr fontId="7"/>
  </si>
  <si>
    <t>有</t>
    <rPh sb="0" eb="1">
      <t>ユウ</t>
    </rPh>
    <phoneticPr fontId="7"/>
  </si>
  <si>
    <t>欠</t>
    <rPh sb="0" eb="1">
      <t>ケツ</t>
    </rPh>
    <phoneticPr fontId="7"/>
  </si>
  <si>
    <t>　
　　</t>
    <phoneticPr fontId="7"/>
  </si>
  <si>
    <t>【記載に際しての留意事項】</t>
    <rPh sb="1" eb="3">
      <t>キサイ</t>
    </rPh>
    <rPh sb="4" eb="5">
      <t>サイ</t>
    </rPh>
    <rPh sb="8" eb="10">
      <t>リュウイ</t>
    </rPh>
    <rPh sb="10" eb="12">
      <t>ジコウ</t>
    </rPh>
    <phoneticPr fontId="7"/>
  </si>
  <si>
    <t>２　「当該事業所で定める勤務時間の区分（※）」は、「シフト区分」毎に、例えば、開始時間「８：３０」、終了時間「１７：３０」、休憩時間「0:45（45分休憩の場合）」と入力してください（実働時間は自動計算されます）。</t>
    <rPh sb="3" eb="5">
      <t>トウガイ</t>
    </rPh>
    <rPh sb="5" eb="8">
      <t>ジギョウショ</t>
    </rPh>
    <rPh sb="9" eb="10">
      <t>サダ</t>
    </rPh>
    <rPh sb="29" eb="31">
      <t>クブン</t>
    </rPh>
    <rPh sb="32" eb="33">
      <t>ゴト</t>
    </rPh>
    <rPh sb="35" eb="36">
      <t>タト</t>
    </rPh>
    <rPh sb="39" eb="41">
      <t>カイシ</t>
    </rPh>
    <rPh sb="41" eb="43">
      <t>ジカン</t>
    </rPh>
    <rPh sb="50" eb="52">
      <t>シュウリョウ</t>
    </rPh>
    <rPh sb="52" eb="54">
      <t>ジカン</t>
    </rPh>
    <rPh sb="62" eb="64">
      <t>キュウケイ</t>
    </rPh>
    <rPh sb="64" eb="66">
      <t>ジカン</t>
    </rPh>
    <rPh sb="74" eb="75">
      <t>フン</t>
    </rPh>
    <rPh sb="75" eb="77">
      <t>キュウケイ</t>
    </rPh>
    <rPh sb="78" eb="80">
      <t>バアイ</t>
    </rPh>
    <rPh sb="83" eb="85">
      <t>ニュウリョク</t>
    </rPh>
    <rPh sb="92" eb="94">
      <t>ジツドウ</t>
    </rPh>
    <rPh sb="94" eb="96">
      <t>ジカン</t>
    </rPh>
    <rPh sb="97" eb="99">
      <t>ジドウ</t>
    </rPh>
    <rPh sb="99" eb="101">
      <t>ケイサン</t>
    </rPh>
    <phoneticPr fontId="7"/>
  </si>
  <si>
    <t>３　必要に応じて、セルを複写により、欄を増やしてください。</t>
    <rPh sb="2" eb="4">
      <t>ヒツヨウ</t>
    </rPh>
    <rPh sb="5" eb="6">
      <t>オウ</t>
    </rPh>
    <rPh sb="12" eb="14">
      <t>フクシャ</t>
    </rPh>
    <rPh sb="18" eb="19">
      <t>ラン</t>
    </rPh>
    <rPh sb="20" eb="21">
      <t>フ</t>
    </rPh>
    <phoneticPr fontId="7"/>
  </si>
  <si>
    <t>※休＝公休　有＝有給休暇　欠＝欠勤</t>
    <rPh sb="1" eb="2">
      <t>キュウ</t>
    </rPh>
    <rPh sb="3" eb="5">
      <t>コウキュウ</t>
    </rPh>
    <rPh sb="6" eb="7">
      <t>ユウ</t>
    </rPh>
    <rPh sb="8" eb="10">
      <t>ユウキュウ</t>
    </rPh>
    <rPh sb="10" eb="12">
      <t>キュウカ</t>
    </rPh>
    <rPh sb="13" eb="14">
      <t>ケツ</t>
    </rPh>
    <rPh sb="15" eb="17">
      <t>ケッキン</t>
    </rPh>
    <phoneticPr fontId="7"/>
  </si>
  <si>
    <t>（２）職員数</t>
    <rPh sb="3" eb="5">
      <t>ショクイン</t>
    </rPh>
    <rPh sb="5" eb="6">
      <t>スウ</t>
    </rPh>
    <phoneticPr fontId="7"/>
  </si>
  <si>
    <t>　　支援サービス：</t>
    <rPh sb="2" eb="4">
      <t>シエン</t>
    </rPh>
    <phoneticPr fontId="7"/>
  </si>
  <si>
    <t>（※　多機能型事業所の場合は、サービスごとに作成してください。）</t>
    <rPh sb="3" eb="6">
      <t>タキノウ</t>
    </rPh>
    <rPh sb="6" eb="7">
      <t>ガタ</t>
    </rPh>
    <rPh sb="7" eb="10">
      <t>ジギョウショ</t>
    </rPh>
    <rPh sb="11" eb="13">
      <t>バアイ</t>
    </rPh>
    <rPh sb="22" eb="24">
      <t>サクセイ</t>
    </rPh>
    <phoneticPr fontId="7"/>
  </si>
  <si>
    <t>配置
基準</t>
    <rPh sb="0" eb="2">
      <t>ハイチ</t>
    </rPh>
    <rPh sb="3" eb="5">
      <t>キジュン</t>
    </rPh>
    <phoneticPr fontId="7"/>
  </si>
  <si>
    <t>施設長</t>
    <rPh sb="0" eb="2">
      <t>シセツ</t>
    </rPh>
    <rPh sb="2" eb="3">
      <t>チョウ</t>
    </rPh>
    <phoneticPr fontId="7"/>
  </si>
  <si>
    <t>医師</t>
    <rPh sb="0" eb="2">
      <t>イシ</t>
    </rPh>
    <phoneticPr fontId="7"/>
  </si>
  <si>
    <t>看護職員</t>
    <rPh sb="0" eb="2">
      <t>カンゴ</t>
    </rPh>
    <rPh sb="2" eb="4">
      <t>ショクイン</t>
    </rPh>
    <phoneticPr fontId="7"/>
  </si>
  <si>
    <t>児童発達支援管理責任者</t>
    <rPh sb="0" eb="2">
      <t>ジドウ</t>
    </rPh>
    <rPh sb="2" eb="4">
      <t>ハッタツ</t>
    </rPh>
    <rPh sb="4" eb="6">
      <t>シエン</t>
    </rPh>
    <rPh sb="6" eb="8">
      <t>カンリ</t>
    </rPh>
    <rPh sb="8" eb="10">
      <t>セキニン</t>
    </rPh>
    <rPh sb="10" eb="11">
      <t>シャ</t>
    </rPh>
    <phoneticPr fontId="7"/>
  </si>
  <si>
    <t>児童指導員･･･①</t>
    <rPh sb="0" eb="2">
      <t>ジドウ</t>
    </rPh>
    <rPh sb="2" eb="5">
      <t>シドウイン</t>
    </rPh>
    <phoneticPr fontId="7"/>
  </si>
  <si>
    <t>保育士･･･②</t>
    <rPh sb="0" eb="2">
      <t>ホイク</t>
    </rPh>
    <rPh sb="2" eb="3">
      <t>シ</t>
    </rPh>
    <phoneticPr fontId="7"/>
  </si>
  <si>
    <t>理学療法士</t>
    <rPh sb="0" eb="2">
      <t>リガク</t>
    </rPh>
    <rPh sb="2" eb="4">
      <t>リョウホウ</t>
    </rPh>
    <rPh sb="4" eb="5">
      <t>シ</t>
    </rPh>
    <phoneticPr fontId="7"/>
  </si>
  <si>
    <t>作業療法士</t>
    <rPh sb="0" eb="2">
      <t>サギョウ</t>
    </rPh>
    <rPh sb="2" eb="4">
      <t>リョウホウ</t>
    </rPh>
    <rPh sb="4" eb="5">
      <t>シ</t>
    </rPh>
    <phoneticPr fontId="7"/>
  </si>
  <si>
    <t>心理指導担当職員</t>
    <rPh sb="0" eb="2">
      <t>シンリ</t>
    </rPh>
    <rPh sb="2" eb="4">
      <t>シドウ</t>
    </rPh>
    <rPh sb="4" eb="6">
      <t>タントウ</t>
    </rPh>
    <rPh sb="6" eb="8">
      <t>ショクイン</t>
    </rPh>
    <phoneticPr fontId="7"/>
  </si>
  <si>
    <t>職業指導員</t>
    <rPh sb="0" eb="2">
      <t>ショクギョウ</t>
    </rPh>
    <rPh sb="2" eb="5">
      <t>シドウイン</t>
    </rPh>
    <phoneticPr fontId="7"/>
  </si>
  <si>
    <t>栄養士</t>
    <rPh sb="0" eb="3">
      <t>エイヨウシ</t>
    </rPh>
    <phoneticPr fontId="7"/>
  </si>
  <si>
    <t>　</t>
    <phoneticPr fontId="7"/>
  </si>
  <si>
    <t>調理員</t>
    <rPh sb="0" eb="3">
      <t>チョウリイン</t>
    </rPh>
    <phoneticPr fontId="7"/>
  </si>
  <si>
    <t>その他従業員</t>
    <rPh sb="2" eb="3">
      <t>タ</t>
    </rPh>
    <rPh sb="3" eb="6">
      <t>ジュウギョウイン</t>
    </rPh>
    <phoneticPr fontId="7"/>
  </si>
  <si>
    <t>＿</t>
    <phoneticPr fontId="7"/>
  </si>
  <si>
    <t>合　計</t>
    <rPh sb="0" eb="1">
      <t>ゴウ</t>
    </rPh>
    <rPh sb="2" eb="3">
      <t>ケイ</t>
    </rPh>
    <phoneticPr fontId="7"/>
  </si>
  <si>
    <t>１．上段（　）内書きは非常勤数（常勤換算）</t>
    <rPh sb="16" eb="18">
      <t>ジョウキン</t>
    </rPh>
    <rPh sb="18" eb="20">
      <t>カンサン</t>
    </rPh>
    <phoneticPr fontId="7"/>
  </si>
  <si>
    <t>３．配置基準欄は、以下により記入してください。
・「1人以上」とされている場合
　（ex）児童発達支援センター　「栄養士」＝「1.0」
・「児童指導員及び保育士」の総数に対して基準が定められている場合
　（ex）児童発達支援センター　児童数40÷4.0　→　多い職種に寄せて「児童指導員」＝「10.0」</t>
    <rPh sb="2" eb="4">
      <t>ハイチ</t>
    </rPh>
    <rPh sb="4" eb="6">
      <t>キジュン</t>
    </rPh>
    <rPh sb="6" eb="7">
      <t>ラン</t>
    </rPh>
    <rPh sb="9" eb="11">
      <t>イカ</t>
    </rPh>
    <rPh sb="14" eb="16">
      <t>キニュウ</t>
    </rPh>
    <rPh sb="26" eb="28">
      <t>ヒトリ</t>
    </rPh>
    <rPh sb="28" eb="30">
      <t>イジョウ</t>
    </rPh>
    <rPh sb="37" eb="39">
      <t>バアイ</t>
    </rPh>
    <rPh sb="45" eb="47">
      <t>ジドウ</t>
    </rPh>
    <rPh sb="47" eb="49">
      <t>ハッタツ</t>
    </rPh>
    <rPh sb="49" eb="51">
      <t>シエン</t>
    </rPh>
    <rPh sb="57" eb="60">
      <t>エイヨウシ</t>
    </rPh>
    <rPh sb="70" eb="72">
      <t>ジドウ</t>
    </rPh>
    <rPh sb="72" eb="75">
      <t>シドウイン</t>
    </rPh>
    <rPh sb="75" eb="76">
      <t>オヨ</t>
    </rPh>
    <rPh sb="77" eb="79">
      <t>ホイク</t>
    </rPh>
    <rPh sb="82" eb="84">
      <t>ソウスウ</t>
    </rPh>
    <rPh sb="85" eb="86">
      <t>タイ</t>
    </rPh>
    <rPh sb="88" eb="90">
      <t>キジュン</t>
    </rPh>
    <rPh sb="91" eb="92">
      <t>サダ</t>
    </rPh>
    <rPh sb="98" eb="100">
      <t>バアイ</t>
    </rPh>
    <rPh sb="106" eb="108">
      <t>ジドウ</t>
    </rPh>
    <rPh sb="108" eb="110">
      <t>ハッタツ</t>
    </rPh>
    <rPh sb="110" eb="112">
      <t>シエン</t>
    </rPh>
    <rPh sb="117" eb="119">
      <t>ジドウ</t>
    </rPh>
    <rPh sb="119" eb="120">
      <t>スウ</t>
    </rPh>
    <rPh sb="129" eb="130">
      <t>オオ</t>
    </rPh>
    <rPh sb="131" eb="133">
      <t>ショクシュ</t>
    </rPh>
    <rPh sb="134" eb="135">
      <t>ヨ</t>
    </rPh>
    <rPh sb="138" eb="140">
      <t>ジドウ</t>
    </rPh>
    <rPh sb="140" eb="143">
      <t>シドウイン</t>
    </rPh>
    <phoneticPr fontId="7"/>
  </si>
  <si>
    <t>年</t>
    <rPh sb="0" eb="1">
      <t>ネン</t>
    </rPh>
    <phoneticPr fontId="7"/>
  </si>
  <si>
    <t>月</t>
    <rPh sb="0" eb="1">
      <t>ツキ</t>
    </rPh>
    <phoneticPr fontId="7"/>
  </si>
  <si>
    <t>２ サービス提供情報</t>
    <rPh sb="6" eb="8">
      <t>テイキョウ</t>
    </rPh>
    <rPh sb="8" eb="10">
      <t>ジョウホウ</t>
    </rPh>
    <phoneticPr fontId="7"/>
  </si>
  <si>
    <t>営 業 日
(該当箇所に○)</t>
    <rPh sb="0" eb="5">
      <t>エイギョウビ</t>
    </rPh>
    <rPh sb="7" eb="9">
      <t>ガイトウ</t>
    </rPh>
    <rPh sb="9" eb="11">
      <t>カショ</t>
    </rPh>
    <phoneticPr fontId="7"/>
  </si>
  <si>
    <t>単位</t>
    <rPh sb="0" eb="2">
      <t>タンイ</t>
    </rPh>
    <phoneticPr fontId="7"/>
  </si>
  <si>
    <t>日</t>
    <rPh sb="0" eb="1">
      <t>ヒ</t>
    </rPh>
    <phoneticPr fontId="7"/>
  </si>
  <si>
    <t>火</t>
    <rPh sb="0" eb="1">
      <t>ヒ</t>
    </rPh>
    <phoneticPr fontId="7"/>
  </si>
  <si>
    <t>水</t>
    <rPh sb="0" eb="1">
      <t>ミズ</t>
    </rPh>
    <phoneticPr fontId="7"/>
  </si>
  <si>
    <t>木</t>
    <rPh sb="0" eb="1">
      <t>キ</t>
    </rPh>
    <phoneticPr fontId="7"/>
  </si>
  <si>
    <t>土</t>
    <rPh sb="0" eb="1">
      <t>ツチ</t>
    </rPh>
    <phoneticPr fontId="7"/>
  </si>
  <si>
    <t>祝</t>
    <rPh sb="0" eb="1">
      <t>シュク</t>
    </rPh>
    <phoneticPr fontId="7"/>
  </si>
  <si>
    <t>その他年間の休日</t>
    <rPh sb="0" eb="3">
      <t>ソノタ</t>
    </rPh>
    <rPh sb="3" eb="5">
      <t>ネンカン</t>
    </rPh>
    <rPh sb="6" eb="8">
      <t>キュウジツ</t>
    </rPh>
    <phoneticPr fontId="7"/>
  </si>
  <si>
    <t>①</t>
    <phoneticPr fontId="7"/>
  </si>
  <si>
    <t>②</t>
    <phoneticPr fontId="7"/>
  </si>
  <si>
    <t>営業時間</t>
    <rPh sb="0" eb="2">
      <t>エイギョウ</t>
    </rPh>
    <rPh sb="2" eb="4">
      <t>ジカン</t>
    </rPh>
    <phoneticPr fontId="7"/>
  </si>
  <si>
    <t>平日</t>
    <rPh sb="0" eb="2">
      <t>ヘイジツ</t>
    </rPh>
    <phoneticPr fontId="7"/>
  </si>
  <si>
    <t>～</t>
    <phoneticPr fontId="7"/>
  </si>
  <si>
    <t>土曜</t>
    <rPh sb="0" eb="2">
      <t>ドヨウ</t>
    </rPh>
    <phoneticPr fontId="7"/>
  </si>
  <si>
    <t>～</t>
    <phoneticPr fontId="7"/>
  </si>
  <si>
    <t>日/祝</t>
    <rPh sb="0" eb="1">
      <t>ヒ</t>
    </rPh>
    <rPh sb="2" eb="3">
      <t>シュク</t>
    </rPh>
    <phoneticPr fontId="7"/>
  </si>
  <si>
    <t>②</t>
    <phoneticPr fontId="7"/>
  </si>
  <si>
    <t>～</t>
    <phoneticPr fontId="7"/>
  </si>
  <si>
    <t>備考（その他時間があれば記入）</t>
    <rPh sb="0" eb="2">
      <t>ビコウ</t>
    </rPh>
    <rPh sb="3" eb="6">
      <t>ソノタ</t>
    </rPh>
    <rPh sb="6" eb="8">
      <t>ジカン</t>
    </rPh>
    <rPh sb="12" eb="14">
      <t>キニュウ</t>
    </rPh>
    <phoneticPr fontId="7"/>
  </si>
  <si>
    <t>サービス
提供時間</t>
    <rPh sb="5" eb="7">
      <t>テイキョウ</t>
    </rPh>
    <rPh sb="7" eb="9">
      <t>ジカン</t>
    </rPh>
    <phoneticPr fontId="7"/>
  </si>
  <si>
    <t>通常の事業の実施地域</t>
    <rPh sb="0" eb="2">
      <t>ツウジョウ</t>
    </rPh>
    <rPh sb="3" eb="5">
      <t>ジギョウ</t>
    </rPh>
    <rPh sb="6" eb="8">
      <t>ジッシ</t>
    </rPh>
    <rPh sb="8" eb="10">
      <t>チイキ</t>
    </rPh>
    <phoneticPr fontId="7"/>
  </si>
  <si>
    <t>※「サービス提供時間」は、運営規程に定める「障害児の受入体制が整っている時間」を示し、当該時間が「４時間未満」又は「４時間以上、６時間未満」の場合は、開所時間減算の対象となります。減算の必要があるにもかかわらず、減算されていない場合は、過誤調整による返還手続きを行ってください。</t>
    <rPh sb="6" eb="8">
      <t>テイキョウ</t>
    </rPh>
    <rPh sb="8" eb="10">
      <t>ジカン</t>
    </rPh>
    <rPh sb="13" eb="15">
      <t>ウンエイ</t>
    </rPh>
    <rPh sb="15" eb="17">
      <t>キテイ</t>
    </rPh>
    <rPh sb="18" eb="19">
      <t>サダ</t>
    </rPh>
    <rPh sb="22" eb="25">
      <t>ショウガイジ</t>
    </rPh>
    <rPh sb="26" eb="28">
      <t>ウケイレ</t>
    </rPh>
    <rPh sb="28" eb="30">
      <t>タイセイ</t>
    </rPh>
    <rPh sb="31" eb="32">
      <t>トトノ</t>
    </rPh>
    <rPh sb="36" eb="38">
      <t>ジカン</t>
    </rPh>
    <rPh sb="40" eb="41">
      <t>シメ</t>
    </rPh>
    <rPh sb="43" eb="45">
      <t>トウガイ</t>
    </rPh>
    <rPh sb="45" eb="47">
      <t>ジカン</t>
    </rPh>
    <rPh sb="50" eb="52">
      <t>ジカン</t>
    </rPh>
    <rPh sb="52" eb="54">
      <t>ミマン</t>
    </rPh>
    <rPh sb="55" eb="56">
      <t>マタ</t>
    </rPh>
    <rPh sb="59" eb="61">
      <t>ジカン</t>
    </rPh>
    <rPh sb="61" eb="63">
      <t>イジョウ</t>
    </rPh>
    <rPh sb="65" eb="67">
      <t>ジカン</t>
    </rPh>
    <rPh sb="67" eb="69">
      <t>ミマン</t>
    </rPh>
    <rPh sb="71" eb="73">
      <t>バアイ</t>
    </rPh>
    <rPh sb="75" eb="77">
      <t>カイショ</t>
    </rPh>
    <rPh sb="77" eb="79">
      <t>ジカン</t>
    </rPh>
    <rPh sb="79" eb="81">
      <t>ゲンサン</t>
    </rPh>
    <rPh sb="82" eb="84">
      <t>タイショウ</t>
    </rPh>
    <rPh sb="118" eb="120">
      <t>カゴ</t>
    </rPh>
    <phoneticPr fontId="7"/>
  </si>
  <si>
    <t>イ　放課後等デイサービス</t>
    <rPh sb="2" eb="5">
      <t>ホウカゴ</t>
    </rPh>
    <rPh sb="5" eb="6">
      <t>トウ</t>
    </rPh>
    <phoneticPr fontId="7"/>
  </si>
  <si>
    <t>②</t>
    <phoneticPr fontId="7"/>
  </si>
  <si>
    <t>①</t>
    <phoneticPr fontId="7"/>
  </si>
  <si>
    <t>～</t>
    <phoneticPr fontId="7"/>
  </si>
  <si>
    <t>～</t>
    <phoneticPr fontId="7"/>
  </si>
  <si>
    <t>①</t>
    <phoneticPr fontId="7"/>
  </si>
  <si>
    <t>②</t>
    <phoneticPr fontId="7"/>
  </si>
  <si>
    <t>※　「サービス提供時間」は、運営規程に定める「障害児の受入体制が整っている時間」を示し、当該時間が「４時間未満」　又は「４時間以上、６時間未満」の場合は、開所時間減算の対象となります。減算の必要があるにもかかわらず、減算されていない場合は、過誤調整による返還手続きを行ってください。
　ただし、授業終了後の場合については、開所時間減算の対象となりません。</t>
    <rPh sb="7" eb="9">
      <t>テイキョウ</t>
    </rPh>
    <rPh sb="9" eb="11">
      <t>ジカン</t>
    </rPh>
    <rPh sb="23" eb="26">
      <t>ショウガイジ</t>
    </rPh>
    <rPh sb="27" eb="29">
      <t>ウケイレ</t>
    </rPh>
    <rPh sb="29" eb="31">
      <t>タイセイ</t>
    </rPh>
    <rPh sb="32" eb="33">
      <t>トトノ</t>
    </rPh>
    <rPh sb="37" eb="39">
      <t>ジカン</t>
    </rPh>
    <rPh sb="41" eb="42">
      <t>シメ</t>
    </rPh>
    <rPh sb="44" eb="46">
      <t>トウガイ</t>
    </rPh>
    <rPh sb="46" eb="48">
      <t>ジカン</t>
    </rPh>
    <rPh sb="73" eb="75">
      <t>バアイ</t>
    </rPh>
    <rPh sb="77" eb="79">
      <t>カイショ</t>
    </rPh>
    <rPh sb="79" eb="81">
      <t>ジカン</t>
    </rPh>
    <rPh sb="81" eb="83">
      <t>ゲンサン</t>
    </rPh>
    <rPh sb="84" eb="86">
      <t>タイショウ</t>
    </rPh>
    <rPh sb="147" eb="149">
      <t>ジュギョウ</t>
    </rPh>
    <rPh sb="149" eb="152">
      <t>シュウリョウゴ</t>
    </rPh>
    <rPh sb="153" eb="155">
      <t>バアイ</t>
    </rPh>
    <rPh sb="161" eb="163">
      <t>カイショ</t>
    </rPh>
    <rPh sb="163" eb="165">
      <t>ジカン</t>
    </rPh>
    <rPh sb="165" eb="167">
      <t>ゲンサン</t>
    </rPh>
    <rPh sb="168" eb="170">
      <t>タイショウ</t>
    </rPh>
    <phoneticPr fontId="7"/>
  </si>
  <si>
    <t>ウ　保育所等訪問支援</t>
    <rPh sb="2" eb="5">
      <t>ホイクショ</t>
    </rPh>
    <rPh sb="5" eb="6">
      <t>トウ</t>
    </rPh>
    <rPh sb="6" eb="8">
      <t>ホウモン</t>
    </rPh>
    <rPh sb="8" eb="10">
      <t>シエン</t>
    </rPh>
    <phoneticPr fontId="7"/>
  </si>
  <si>
    <t>～</t>
    <phoneticPr fontId="7"/>
  </si>
  <si>
    <t>～</t>
    <phoneticPr fontId="7"/>
  </si>
  <si>
    <t>～</t>
    <phoneticPr fontId="7"/>
  </si>
  <si>
    <t>エ　居宅訪問型児童発達支援</t>
    <rPh sb="2" eb="4">
      <t>キョタク</t>
    </rPh>
    <rPh sb="4" eb="7">
      <t>ホウモンガタ</t>
    </rPh>
    <rPh sb="7" eb="9">
      <t>ジドウ</t>
    </rPh>
    <rPh sb="9" eb="11">
      <t>ハッタツ</t>
    </rPh>
    <rPh sb="11" eb="13">
      <t>シエン</t>
    </rPh>
    <phoneticPr fontId="7"/>
  </si>
  <si>
    <t>回</t>
    <rPh sb="0" eb="1">
      <t>カイ</t>
    </rPh>
    <phoneticPr fontId="7"/>
  </si>
  <si>
    <t>件</t>
    <rPh sb="0" eb="1">
      <t>ケン</t>
    </rPh>
    <phoneticPr fontId="7"/>
  </si>
  <si>
    <t>身体拘束を行う場合には、本人または家族へ説明を行い、書面にて同意を得ている。</t>
    <rPh sb="0" eb="2">
      <t>シンタイ</t>
    </rPh>
    <rPh sb="2" eb="4">
      <t>コウソク</t>
    </rPh>
    <rPh sb="5" eb="6">
      <t>オコナ</t>
    </rPh>
    <rPh sb="7" eb="9">
      <t>バアイ</t>
    </rPh>
    <rPh sb="12" eb="14">
      <t>ホンニン</t>
    </rPh>
    <rPh sb="17" eb="19">
      <t>カゾク</t>
    </rPh>
    <rPh sb="20" eb="22">
      <t>セツメイ</t>
    </rPh>
    <rPh sb="23" eb="24">
      <t>オコナ</t>
    </rPh>
    <rPh sb="26" eb="28">
      <t>ショメン</t>
    </rPh>
    <rPh sb="30" eb="32">
      <t>ドウイ</t>
    </rPh>
    <rPh sb="33" eb="34">
      <t>エ</t>
    </rPh>
    <phoneticPr fontId="7"/>
  </si>
  <si>
    <t>身体拘束を行う場合には、様態、時間、利用者の心身の状況、拘束理由を記録している。</t>
    <rPh sb="0" eb="2">
      <t>シンタイ</t>
    </rPh>
    <rPh sb="2" eb="4">
      <t>コウソク</t>
    </rPh>
    <rPh sb="5" eb="6">
      <t>オコナ</t>
    </rPh>
    <rPh sb="7" eb="9">
      <t>バアイ</t>
    </rPh>
    <rPh sb="12" eb="14">
      <t>ヨウタイ</t>
    </rPh>
    <rPh sb="15" eb="17">
      <t>ジカン</t>
    </rPh>
    <rPh sb="18" eb="21">
      <t>リヨウシャ</t>
    </rPh>
    <rPh sb="22" eb="24">
      <t>シンシン</t>
    </rPh>
    <rPh sb="25" eb="27">
      <t>ジョウキョウ</t>
    </rPh>
    <rPh sb="28" eb="30">
      <t>コウソク</t>
    </rPh>
    <rPh sb="30" eb="32">
      <t>リユウ</t>
    </rPh>
    <rPh sb="33" eb="35">
      <t>キロク</t>
    </rPh>
    <phoneticPr fontId="7"/>
  </si>
  <si>
    <t>（１）　防火対策</t>
    <rPh sb="4" eb="6">
      <t>ボウカ</t>
    </rPh>
    <rPh sb="6" eb="8">
      <t>タイサク</t>
    </rPh>
    <phoneticPr fontId="7"/>
  </si>
  <si>
    <t>消防計画の届出（直近）</t>
    <rPh sb="0" eb="2">
      <t>ショウボウ</t>
    </rPh>
    <rPh sb="2" eb="4">
      <t>ケイカク</t>
    </rPh>
    <rPh sb="5" eb="7">
      <t>トドケデ</t>
    </rPh>
    <rPh sb="8" eb="10">
      <t>チョッキン</t>
    </rPh>
    <phoneticPr fontId="7"/>
  </si>
  <si>
    <t>防火管理者の届出</t>
    <rPh sb="0" eb="2">
      <t>ボウカ</t>
    </rPh>
    <rPh sb="2" eb="4">
      <t>カンリ</t>
    </rPh>
    <rPh sb="4" eb="5">
      <t>シャ</t>
    </rPh>
    <rPh sb="6" eb="8">
      <t>トドケデ</t>
    </rPh>
    <phoneticPr fontId="7"/>
  </si>
  <si>
    <t>消防計画
予定回数</t>
    <rPh sb="0" eb="2">
      <t>ショウボウ</t>
    </rPh>
    <rPh sb="2" eb="4">
      <t>ケイカク</t>
    </rPh>
    <rPh sb="5" eb="7">
      <t>ヨテイ</t>
    </rPh>
    <rPh sb="7" eb="9">
      <t>カイスウ</t>
    </rPh>
    <phoneticPr fontId="7"/>
  </si>
  <si>
    <t>回数</t>
    <phoneticPr fontId="7"/>
  </si>
  <si>
    <t>実施月</t>
    <rPh sb="0" eb="2">
      <t>ジッシ</t>
    </rPh>
    <rPh sb="2" eb="3">
      <t>ツキ</t>
    </rPh>
    <phoneticPr fontId="7"/>
  </si>
  <si>
    <t>消防訓練</t>
    <rPh sb="0" eb="2">
      <t>ショウボウ</t>
    </rPh>
    <rPh sb="2" eb="4">
      <t>クンレン</t>
    </rPh>
    <phoneticPr fontId="7"/>
  </si>
  <si>
    <t>避難訓練</t>
    <rPh sb="0" eb="2">
      <t>ヒナン</t>
    </rPh>
    <rPh sb="2" eb="4">
      <t>クンレン</t>
    </rPh>
    <phoneticPr fontId="7"/>
  </si>
  <si>
    <t>通報訓練</t>
    <rPh sb="0" eb="2">
      <t>ツウホウ</t>
    </rPh>
    <rPh sb="2" eb="4">
      <t>クンレン</t>
    </rPh>
    <phoneticPr fontId="7"/>
  </si>
  <si>
    <t>消火訓練</t>
    <rPh sb="0" eb="2">
      <t>ショウカ</t>
    </rPh>
    <rPh sb="2" eb="4">
      <t>クンレン</t>
    </rPh>
    <phoneticPr fontId="7"/>
  </si>
  <si>
    <t>消防署立入検査（直近）</t>
    <rPh sb="0" eb="2">
      <t>ショウボウ</t>
    </rPh>
    <rPh sb="2" eb="3">
      <t>ショ</t>
    </rPh>
    <rPh sb="3" eb="4">
      <t>タ</t>
    </rPh>
    <rPh sb="4" eb="5">
      <t>イ</t>
    </rPh>
    <rPh sb="5" eb="7">
      <t>ケンサ</t>
    </rPh>
    <rPh sb="8" eb="10">
      <t>チョッキン</t>
    </rPh>
    <phoneticPr fontId="7"/>
  </si>
  <si>
    <t>指導指示等</t>
    <rPh sb="0" eb="2">
      <t>シドウ</t>
    </rPh>
    <rPh sb="2" eb="4">
      <t>シジ</t>
    </rPh>
    <rPh sb="4" eb="5">
      <t>トウ</t>
    </rPh>
    <phoneticPr fontId="7"/>
  </si>
  <si>
    <t>文書</t>
    <rPh sb="0" eb="2">
      <t>ブンショ</t>
    </rPh>
    <phoneticPr fontId="7"/>
  </si>
  <si>
    <t>口頭</t>
    <rPh sb="0" eb="2">
      <t>コウトウ</t>
    </rPh>
    <phoneticPr fontId="7"/>
  </si>
  <si>
    <t>上記指導指示等に
対する改善措置</t>
    <rPh sb="0" eb="2">
      <t>ジョウキ</t>
    </rPh>
    <rPh sb="2" eb="4">
      <t>シドウ</t>
    </rPh>
    <rPh sb="4" eb="6">
      <t>シジ</t>
    </rPh>
    <rPh sb="6" eb="7">
      <t>トウ</t>
    </rPh>
    <rPh sb="9" eb="10">
      <t>タイ</t>
    </rPh>
    <rPh sb="12" eb="14">
      <t>カイゼン</t>
    </rPh>
    <rPh sb="14" eb="16">
      <t>ソチ</t>
    </rPh>
    <phoneticPr fontId="7"/>
  </si>
  <si>
    <t>防災設備点検</t>
    <rPh sb="0" eb="2">
      <t>ボウサイ</t>
    </rPh>
    <rPh sb="2" eb="4">
      <t>セツビ</t>
    </rPh>
    <rPh sb="4" eb="6">
      <t>テンケン</t>
    </rPh>
    <phoneticPr fontId="7"/>
  </si>
  <si>
    <t>業者委託</t>
    <rPh sb="0" eb="2">
      <t>ギョウシャ</t>
    </rPh>
    <rPh sb="2" eb="4">
      <t>イタク</t>
    </rPh>
    <phoneticPr fontId="7"/>
  </si>
  <si>
    <t>回数</t>
    <rPh sb="0" eb="2">
      <t>カイスウ</t>
    </rPh>
    <phoneticPr fontId="7"/>
  </si>
  <si>
    <t>実施日</t>
    <rPh sb="0" eb="3">
      <t>ジッシビ</t>
    </rPh>
    <phoneticPr fontId="7"/>
  </si>
  <si>
    <t>業者名</t>
    <rPh sb="0" eb="2">
      <t>ギョウシャ</t>
    </rPh>
    <rPh sb="2" eb="3">
      <t>メイ</t>
    </rPh>
    <phoneticPr fontId="7"/>
  </si>
  <si>
    <t>１回目</t>
    <rPh sb="1" eb="3">
      <t>カイメ</t>
    </rPh>
    <phoneticPr fontId="7"/>
  </si>
  <si>
    <t>２回目</t>
    <rPh sb="1" eb="3">
      <t>カイメ</t>
    </rPh>
    <phoneticPr fontId="7"/>
  </si>
  <si>
    <t>自主点検</t>
    <rPh sb="0" eb="2">
      <t>ジシュ</t>
    </rPh>
    <rPh sb="2" eb="4">
      <t>テンケン</t>
    </rPh>
    <phoneticPr fontId="7"/>
  </si>
  <si>
    <t>点検事項</t>
    <rPh sb="0" eb="2">
      <t>テンケン</t>
    </rPh>
    <rPh sb="2" eb="4">
      <t>ジコウ</t>
    </rPh>
    <phoneticPr fontId="7"/>
  </si>
  <si>
    <t>頻度</t>
    <rPh sb="0" eb="2">
      <t>ヒンド</t>
    </rPh>
    <phoneticPr fontId="7"/>
  </si>
  <si>
    <t>回／年</t>
    <rPh sb="0" eb="1">
      <t>カイ</t>
    </rPh>
    <rPh sb="2" eb="3">
      <t>ドシ</t>
    </rPh>
    <phoneticPr fontId="7"/>
  </si>
  <si>
    <t>（２）　防災対策</t>
    <rPh sb="4" eb="6">
      <t>ボウサイ</t>
    </rPh>
    <rPh sb="6" eb="8">
      <t>タイサク</t>
    </rPh>
    <phoneticPr fontId="7"/>
  </si>
  <si>
    <t>該当の警戒区域</t>
    <rPh sb="0" eb="2">
      <t>ガイトウ</t>
    </rPh>
    <rPh sb="3" eb="5">
      <t>ケイカイ</t>
    </rPh>
    <rPh sb="5" eb="7">
      <t>クイキ</t>
    </rPh>
    <phoneticPr fontId="7"/>
  </si>
  <si>
    <t>洪水</t>
    <rPh sb="0" eb="2">
      <t>コウズイ</t>
    </rPh>
    <phoneticPr fontId="7"/>
  </si>
  <si>
    <t>津波</t>
    <rPh sb="0" eb="2">
      <t>ツナミ</t>
    </rPh>
    <phoneticPr fontId="7"/>
  </si>
  <si>
    <t>地震</t>
    <rPh sb="0" eb="2">
      <t>ジシン</t>
    </rPh>
    <phoneticPr fontId="7"/>
  </si>
  <si>
    <t>その他</t>
    <rPh sb="2" eb="3">
      <t>タ</t>
    </rPh>
    <phoneticPr fontId="7"/>
  </si>
  <si>
    <t>有の場合：策定日と種別</t>
    <rPh sb="0" eb="1">
      <t>ア</t>
    </rPh>
    <rPh sb="2" eb="4">
      <t>バアイ</t>
    </rPh>
    <rPh sb="5" eb="7">
      <t>サクテイ</t>
    </rPh>
    <rPh sb="7" eb="8">
      <t>ヒ</t>
    </rPh>
    <rPh sb="9" eb="11">
      <t>シュベツ</t>
    </rPh>
    <phoneticPr fontId="7"/>
  </si>
  <si>
    <t>防災訓練</t>
    <rPh sb="0" eb="2">
      <t>ボウサイ</t>
    </rPh>
    <rPh sb="2" eb="4">
      <t>クンレン</t>
    </rPh>
    <phoneticPr fontId="7"/>
  </si>
  <si>
    <t>災害用物資の備蓄</t>
    <rPh sb="0" eb="3">
      <t>サイガイヨウ</t>
    </rPh>
    <rPh sb="3" eb="5">
      <t>ブッシ</t>
    </rPh>
    <rPh sb="6" eb="8">
      <t>ビチク</t>
    </rPh>
    <phoneticPr fontId="7"/>
  </si>
  <si>
    <t>災害時の応援協定締結</t>
    <rPh sb="0" eb="2">
      <t>サイガイ</t>
    </rPh>
    <rPh sb="2" eb="3">
      <t>ジ</t>
    </rPh>
    <rPh sb="4" eb="6">
      <t>オウエン</t>
    </rPh>
    <rPh sb="6" eb="8">
      <t>キョウテイ</t>
    </rPh>
    <rPh sb="8" eb="10">
      <t>テイケツ</t>
    </rPh>
    <phoneticPr fontId="7"/>
  </si>
  <si>
    <t>防犯計画の策定</t>
    <rPh sb="0" eb="2">
      <t>ボウハン</t>
    </rPh>
    <rPh sb="2" eb="4">
      <t>ケイカク</t>
    </rPh>
    <rPh sb="5" eb="7">
      <t>サクテイ</t>
    </rPh>
    <phoneticPr fontId="7"/>
  </si>
  <si>
    <t>有の場合：策定日</t>
    <rPh sb="0" eb="1">
      <t>アリ</t>
    </rPh>
    <rPh sb="2" eb="4">
      <t>バアイ</t>
    </rPh>
    <rPh sb="5" eb="7">
      <t>サクテイ</t>
    </rPh>
    <rPh sb="7" eb="8">
      <t>ビ</t>
    </rPh>
    <phoneticPr fontId="7"/>
  </si>
  <si>
    <t>その他対策を行っている
場合、その内容</t>
    <rPh sb="2" eb="3">
      <t>タ</t>
    </rPh>
    <rPh sb="3" eb="5">
      <t>タイサク</t>
    </rPh>
    <rPh sb="6" eb="7">
      <t>オコナ</t>
    </rPh>
    <rPh sb="12" eb="14">
      <t>バアイ</t>
    </rPh>
    <rPh sb="17" eb="19">
      <t>ナイヨウ</t>
    </rPh>
    <phoneticPr fontId="7"/>
  </si>
  <si>
    <t>（１）　事故発生の状況</t>
    <rPh sb="4" eb="6">
      <t>ジコ</t>
    </rPh>
    <rPh sb="6" eb="8">
      <t>ハッセイ</t>
    </rPh>
    <rPh sb="9" eb="11">
      <t>ジョウキョウ</t>
    </rPh>
    <phoneticPr fontId="7"/>
  </si>
  <si>
    <t>ヒヤリハット件数</t>
    <rPh sb="6" eb="8">
      <t>ケンスウ</t>
    </rPh>
    <phoneticPr fontId="7"/>
  </si>
  <si>
    <t>事故件数（総数）</t>
    <rPh sb="0" eb="2">
      <t>ジコ</t>
    </rPh>
    <rPh sb="2" eb="4">
      <t>ケンスウ</t>
    </rPh>
    <rPh sb="5" eb="7">
      <t>ソウスウ</t>
    </rPh>
    <phoneticPr fontId="7"/>
  </si>
  <si>
    <t>内）市報告</t>
    <rPh sb="0" eb="1">
      <t>ウチ</t>
    </rPh>
    <rPh sb="2" eb="3">
      <t>シ</t>
    </rPh>
    <rPh sb="3" eb="5">
      <t>ホウコク</t>
    </rPh>
    <phoneticPr fontId="7"/>
  </si>
  <si>
    <t>前年度の重大事故
（報告書等の添付でも可）</t>
    <rPh sb="0" eb="3">
      <t>ゼンネンド</t>
    </rPh>
    <rPh sb="4" eb="6">
      <t>ジュウダイ</t>
    </rPh>
    <rPh sb="6" eb="8">
      <t>ジコ</t>
    </rPh>
    <rPh sb="10" eb="13">
      <t>ホウコクショ</t>
    </rPh>
    <rPh sb="13" eb="14">
      <t>トウ</t>
    </rPh>
    <rPh sb="15" eb="17">
      <t>テンプ</t>
    </rPh>
    <rPh sb="19" eb="20">
      <t>カ</t>
    </rPh>
    <phoneticPr fontId="7"/>
  </si>
  <si>
    <t>上記委員会メンバー（職種）</t>
    <rPh sb="0" eb="2">
      <t>ジョウキ</t>
    </rPh>
    <rPh sb="2" eb="5">
      <t>イインカイ</t>
    </rPh>
    <rPh sb="10" eb="12">
      <t>ショクシュ</t>
    </rPh>
    <phoneticPr fontId="7"/>
  </si>
  <si>
    <t>有の場合：制定年月日</t>
    <rPh sb="0" eb="1">
      <t>ア</t>
    </rPh>
    <rPh sb="2" eb="4">
      <t>バアイ</t>
    </rPh>
    <rPh sb="5" eb="7">
      <t>セイテイ</t>
    </rPh>
    <rPh sb="7" eb="10">
      <t>ネンガッピ</t>
    </rPh>
    <phoneticPr fontId="7"/>
  </si>
  <si>
    <t>（３）　事故発生時への備え</t>
    <rPh sb="4" eb="6">
      <t>ジコ</t>
    </rPh>
    <rPh sb="6" eb="8">
      <t>ハッセイ</t>
    </rPh>
    <rPh sb="8" eb="9">
      <t>ジ</t>
    </rPh>
    <rPh sb="11" eb="12">
      <t>ソナ</t>
    </rPh>
    <phoneticPr fontId="7"/>
  </si>
  <si>
    <t>有の場合：保険内容（概要）</t>
    <rPh sb="0" eb="1">
      <t>ア</t>
    </rPh>
    <rPh sb="2" eb="4">
      <t>バアイ</t>
    </rPh>
    <rPh sb="5" eb="7">
      <t>ホケン</t>
    </rPh>
    <rPh sb="7" eb="9">
      <t>ナイヨウ</t>
    </rPh>
    <rPh sb="10" eb="12">
      <t>ガイヨウ</t>
    </rPh>
    <phoneticPr fontId="7"/>
  </si>
  <si>
    <t>賠償支払件数</t>
    <rPh sb="0" eb="2">
      <t>バイショウ</t>
    </rPh>
    <rPh sb="2" eb="4">
      <t>シハラ</t>
    </rPh>
    <rPh sb="4" eb="6">
      <t>ケンスウ</t>
    </rPh>
    <phoneticPr fontId="7"/>
  </si>
  <si>
    <t>内）損保払</t>
    <rPh sb="0" eb="1">
      <t>ウチ</t>
    </rPh>
    <rPh sb="2" eb="4">
      <t>ソンポ</t>
    </rPh>
    <rPh sb="4" eb="5">
      <t>バライ</t>
    </rPh>
    <phoneticPr fontId="7"/>
  </si>
  <si>
    <t>１件当たり最高額</t>
    <rPh sb="1" eb="2">
      <t>ケン</t>
    </rPh>
    <rPh sb="2" eb="3">
      <t>ア</t>
    </rPh>
    <rPh sb="5" eb="8">
      <t>サイコウガク</t>
    </rPh>
    <phoneticPr fontId="7"/>
  </si>
  <si>
    <t>円</t>
    <rPh sb="0" eb="1">
      <t>エン</t>
    </rPh>
    <phoneticPr fontId="7"/>
  </si>
  <si>
    <t>（注１）　治療費のみのものは賠償支払件数からは除いてください。金額は治療費を除いた額としてください。</t>
    <rPh sb="1" eb="2">
      <t>チュウ</t>
    </rPh>
    <rPh sb="5" eb="8">
      <t>チリョウヒ</t>
    </rPh>
    <rPh sb="14" eb="16">
      <t>バイショウ</t>
    </rPh>
    <rPh sb="16" eb="18">
      <t>シハラ</t>
    </rPh>
    <rPh sb="18" eb="20">
      <t>ケンスウ</t>
    </rPh>
    <rPh sb="23" eb="24">
      <t>ノゾ</t>
    </rPh>
    <rPh sb="31" eb="33">
      <t>キンガク</t>
    </rPh>
    <rPh sb="34" eb="37">
      <t>チリョウヒ</t>
    </rPh>
    <rPh sb="38" eb="39">
      <t>ノゾ</t>
    </rPh>
    <rPh sb="41" eb="42">
      <t>ガク</t>
    </rPh>
    <phoneticPr fontId="7"/>
  </si>
  <si>
    <t>（１）　苦情受付窓口の整備状況</t>
    <rPh sb="4" eb="6">
      <t>クジョウ</t>
    </rPh>
    <rPh sb="6" eb="8">
      <t>ウケツケ</t>
    </rPh>
    <rPh sb="8" eb="10">
      <t>マドグチ</t>
    </rPh>
    <rPh sb="11" eb="13">
      <t>セイビ</t>
    </rPh>
    <rPh sb="13" eb="15">
      <t>ジョウキョウ</t>
    </rPh>
    <phoneticPr fontId="7"/>
  </si>
  <si>
    <t>苦情窓口、解決体制の
周知方法</t>
    <rPh sb="0" eb="2">
      <t>クジョウ</t>
    </rPh>
    <rPh sb="2" eb="4">
      <t>マドグチ</t>
    </rPh>
    <rPh sb="5" eb="7">
      <t>カイケツ</t>
    </rPh>
    <rPh sb="7" eb="9">
      <t>タイセイ</t>
    </rPh>
    <rPh sb="11" eb="13">
      <t>シュウチ</t>
    </rPh>
    <rPh sb="13" eb="15">
      <t>ホウホウ</t>
    </rPh>
    <phoneticPr fontId="7"/>
  </si>
  <si>
    <t>重要事項説明書等に記載</t>
    <rPh sb="0" eb="2">
      <t>ジュウヨウ</t>
    </rPh>
    <rPh sb="2" eb="4">
      <t>ジコウ</t>
    </rPh>
    <rPh sb="4" eb="7">
      <t>セツメイショ</t>
    </rPh>
    <rPh sb="7" eb="8">
      <t>トウ</t>
    </rPh>
    <rPh sb="9" eb="11">
      <t>キサイ</t>
    </rPh>
    <phoneticPr fontId="7"/>
  </si>
  <si>
    <t>パンフレット等の交付</t>
    <rPh sb="6" eb="7">
      <t>トウ</t>
    </rPh>
    <rPh sb="8" eb="10">
      <t>コウフ</t>
    </rPh>
    <phoneticPr fontId="7"/>
  </si>
  <si>
    <t>ホームページ</t>
    <phoneticPr fontId="7"/>
  </si>
  <si>
    <t>施設内に掲示</t>
    <rPh sb="0" eb="2">
      <t>シセツ</t>
    </rPh>
    <rPh sb="2" eb="3">
      <t>ナイ</t>
    </rPh>
    <rPh sb="4" eb="6">
      <t>ケイジ</t>
    </rPh>
    <phoneticPr fontId="7"/>
  </si>
  <si>
    <t>）</t>
    <phoneticPr fontId="7"/>
  </si>
  <si>
    <t>苦情件数（総数）</t>
    <rPh sb="0" eb="2">
      <t>クジョウ</t>
    </rPh>
    <rPh sb="2" eb="4">
      <t>ケンスウ</t>
    </rPh>
    <rPh sb="5" eb="7">
      <t>ソウスウ</t>
    </rPh>
    <phoneticPr fontId="7"/>
  </si>
  <si>
    <t>苦情解決責任者の職・氏名</t>
    <rPh sb="0" eb="2">
      <t>クジョウ</t>
    </rPh>
    <rPh sb="2" eb="4">
      <t>カイケツ</t>
    </rPh>
    <rPh sb="4" eb="6">
      <t>セキニン</t>
    </rPh>
    <rPh sb="6" eb="7">
      <t>シャ</t>
    </rPh>
    <rPh sb="8" eb="9">
      <t>ショク</t>
    </rPh>
    <rPh sb="10" eb="12">
      <t>シメイ</t>
    </rPh>
    <phoneticPr fontId="7"/>
  </si>
  <si>
    <t>苦情受付担当者の職・氏名</t>
    <rPh sb="0" eb="2">
      <t>クジョウ</t>
    </rPh>
    <rPh sb="2" eb="4">
      <t>ウケツケ</t>
    </rPh>
    <rPh sb="4" eb="7">
      <t>タントウシャ</t>
    </rPh>
    <rPh sb="8" eb="9">
      <t>ショク</t>
    </rPh>
    <rPh sb="10" eb="12">
      <t>シメイ</t>
    </rPh>
    <phoneticPr fontId="7"/>
  </si>
  <si>
    <t>苦情解決規程・マニュアル</t>
    <rPh sb="0" eb="2">
      <t>クジョウ</t>
    </rPh>
    <rPh sb="2" eb="4">
      <t>カイケツ</t>
    </rPh>
    <rPh sb="4" eb="6">
      <t>キテイ</t>
    </rPh>
    <phoneticPr fontId="7"/>
  </si>
  <si>
    <t>（２）　第三者委員の内容および構成委員</t>
    <rPh sb="4" eb="5">
      <t>ダイ</t>
    </rPh>
    <rPh sb="5" eb="6">
      <t>３</t>
    </rPh>
    <rPh sb="6" eb="7">
      <t>シャ</t>
    </rPh>
    <rPh sb="7" eb="9">
      <t>イイン</t>
    </rPh>
    <rPh sb="10" eb="12">
      <t>ナイヨウ</t>
    </rPh>
    <rPh sb="15" eb="17">
      <t>コウセイ</t>
    </rPh>
    <rPh sb="17" eb="19">
      <t>イイン</t>
    </rPh>
    <phoneticPr fontId="7"/>
  </si>
  <si>
    <t>氏　名</t>
    <rPh sb="0" eb="1">
      <t>シ</t>
    </rPh>
    <rPh sb="2" eb="3">
      <t>メイ</t>
    </rPh>
    <phoneticPr fontId="7"/>
  </si>
  <si>
    <t>職歴・資格等</t>
    <rPh sb="0" eb="2">
      <t>ショクレキ</t>
    </rPh>
    <rPh sb="3" eb="6">
      <t>シカクトウ</t>
    </rPh>
    <phoneticPr fontId="7"/>
  </si>
  <si>
    <t>職歴・資格等の欄は、評議員、監事、社会福祉士、民生委員、児童委員、大学教授、弁護士等を記入してください。</t>
    <rPh sb="0" eb="2">
      <t>ショクレキ</t>
    </rPh>
    <rPh sb="3" eb="6">
      <t>シカクトウ</t>
    </rPh>
    <rPh sb="7" eb="8">
      <t>ラン</t>
    </rPh>
    <rPh sb="10" eb="13">
      <t>ヒョウギイン</t>
    </rPh>
    <rPh sb="14" eb="16">
      <t>カンジ</t>
    </rPh>
    <rPh sb="17" eb="19">
      <t>シャカイ</t>
    </rPh>
    <rPh sb="19" eb="21">
      <t>フクシ</t>
    </rPh>
    <rPh sb="21" eb="22">
      <t>シ</t>
    </rPh>
    <rPh sb="23" eb="25">
      <t>ミンセイ</t>
    </rPh>
    <rPh sb="25" eb="27">
      <t>イイン</t>
    </rPh>
    <rPh sb="28" eb="30">
      <t>ジドウ</t>
    </rPh>
    <rPh sb="30" eb="32">
      <t>イイン</t>
    </rPh>
    <rPh sb="33" eb="35">
      <t>ダイガク</t>
    </rPh>
    <rPh sb="35" eb="37">
      <t>キョウジュ</t>
    </rPh>
    <rPh sb="38" eb="41">
      <t>ベンゴシ</t>
    </rPh>
    <rPh sb="41" eb="42">
      <t>トウ</t>
    </rPh>
    <rPh sb="43" eb="45">
      <t>キニュウ</t>
    </rPh>
    <phoneticPr fontId="7"/>
  </si>
  <si>
    <t>（３）　苦情内容・結果の公表</t>
    <rPh sb="4" eb="6">
      <t>クジョウ</t>
    </rPh>
    <rPh sb="6" eb="8">
      <t>ナイヨウ</t>
    </rPh>
    <rPh sb="9" eb="11">
      <t>ケッカ</t>
    </rPh>
    <rPh sb="12" eb="14">
      <t>コウヒョウ</t>
    </rPh>
    <phoneticPr fontId="7"/>
  </si>
  <si>
    <t>苦情の公表方法</t>
    <rPh sb="0" eb="2">
      <t>クジョウ</t>
    </rPh>
    <rPh sb="3" eb="5">
      <t>コウヒョウ</t>
    </rPh>
    <rPh sb="5" eb="7">
      <t>ホウホウ</t>
    </rPh>
    <phoneticPr fontId="7"/>
  </si>
  <si>
    <t>掲示板</t>
    <rPh sb="0" eb="3">
      <t>ケイジバン</t>
    </rPh>
    <phoneticPr fontId="7"/>
  </si>
  <si>
    <t>家族会</t>
    <rPh sb="0" eb="2">
      <t>カゾク</t>
    </rPh>
    <rPh sb="2" eb="3">
      <t>カイ</t>
    </rPh>
    <phoneticPr fontId="7"/>
  </si>
  <si>
    <t>第三者委員への結果報告</t>
    <rPh sb="0" eb="1">
      <t>ダイ</t>
    </rPh>
    <rPh sb="1" eb="3">
      <t>サンシャ</t>
    </rPh>
    <rPh sb="3" eb="5">
      <t>イイン</t>
    </rPh>
    <rPh sb="7" eb="9">
      <t>ケッカ</t>
    </rPh>
    <rPh sb="9" eb="11">
      <t>ホウコク</t>
    </rPh>
    <phoneticPr fontId="7"/>
  </si>
  <si>
    <t>（１）　感染症発生の状況</t>
    <rPh sb="4" eb="7">
      <t>カンセンショウ</t>
    </rPh>
    <rPh sb="7" eb="9">
      <t>ハッセイ</t>
    </rPh>
    <rPh sb="10" eb="12">
      <t>ジョウキョウ</t>
    </rPh>
    <phoneticPr fontId="7"/>
  </si>
  <si>
    <t>集団感染の件数</t>
    <rPh sb="0" eb="2">
      <t>シュウダン</t>
    </rPh>
    <rPh sb="2" eb="4">
      <t>カンセン</t>
    </rPh>
    <rPh sb="5" eb="7">
      <t>ケンスウ</t>
    </rPh>
    <phoneticPr fontId="7"/>
  </si>
  <si>
    <t>前年度発生した集団感染の
詳細（発生・報告・終息日、
種類、感染者数等）</t>
    <rPh sb="0" eb="3">
      <t>ゼンネンド</t>
    </rPh>
    <rPh sb="3" eb="5">
      <t>ハッセイ</t>
    </rPh>
    <rPh sb="7" eb="9">
      <t>シュウダン</t>
    </rPh>
    <rPh sb="9" eb="11">
      <t>カンセン</t>
    </rPh>
    <rPh sb="13" eb="15">
      <t>ショウサイ</t>
    </rPh>
    <rPh sb="16" eb="18">
      <t>ハッセイ</t>
    </rPh>
    <rPh sb="19" eb="21">
      <t>ホウコク</t>
    </rPh>
    <rPh sb="22" eb="24">
      <t>シュウソク</t>
    </rPh>
    <rPh sb="24" eb="25">
      <t>ビ</t>
    </rPh>
    <rPh sb="27" eb="29">
      <t>シュルイ</t>
    </rPh>
    <rPh sb="30" eb="33">
      <t>カンセンシャ</t>
    </rPh>
    <rPh sb="33" eb="34">
      <t>スウ</t>
    </rPh>
    <rPh sb="34" eb="35">
      <t>トウ</t>
    </rPh>
    <phoneticPr fontId="7"/>
  </si>
  <si>
    <t>感染対策委員会設置</t>
    <rPh sb="0" eb="2">
      <t>カンセン</t>
    </rPh>
    <rPh sb="2" eb="4">
      <t>タイサク</t>
    </rPh>
    <rPh sb="4" eb="7">
      <t>イインカイ</t>
    </rPh>
    <rPh sb="7" eb="9">
      <t>セッチ</t>
    </rPh>
    <phoneticPr fontId="7"/>
  </si>
  <si>
    <t>感染対策委員会開催</t>
    <rPh sb="0" eb="2">
      <t>カンセン</t>
    </rPh>
    <rPh sb="2" eb="4">
      <t>タイサク</t>
    </rPh>
    <rPh sb="4" eb="7">
      <t>イインカイ</t>
    </rPh>
    <rPh sb="7" eb="9">
      <t>カイサイ</t>
    </rPh>
    <phoneticPr fontId="7"/>
  </si>
  <si>
    <t>対象人数</t>
    <rPh sb="0" eb="2">
      <t>タイショウ</t>
    </rPh>
    <rPh sb="2" eb="4">
      <t>ニンズウ</t>
    </rPh>
    <phoneticPr fontId="7"/>
  </si>
  <si>
    <t>受診人数</t>
    <rPh sb="0" eb="2">
      <t>ジュシン</t>
    </rPh>
    <rPh sb="2" eb="4">
      <t>ニンズウ</t>
    </rPh>
    <phoneticPr fontId="7"/>
  </si>
  <si>
    <t>１回目</t>
    <phoneticPr fontId="7"/>
  </si>
  <si>
    <t>運営規程に虐待防止のための措置に関する事項の記載</t>
    <rPh sb="0" eb="2">
      <t>ウンエイ</t>
    </rPh>
    <rPh sb="2" eb="4">
      <t>キテイ</t>
    </rPh>
    <rPh sb="5" eb="7">
      <t>ギャクタイ</t>
    </rPh>
    <rPh sb="7" eb="9">
      <t>ボウシ</t>
    </rPh>
    <rPh sb="13" eb="15">
      <t>ソチ</t>
    </rPh>
    <rPh sb="16" eb="17">
      <t>カン</t>
    </rPh>
    <rPh sb="19" eb="21">
      <t>ジコウ</t>
    </rPh>
    <rPh sb="22" eb="24">
      <t>キサイ</t>
    </rPh>
    <phoneticPr fontId="7"/>
  </si>
  <si>
    <t>※該当箇所に○印（以下同様）</t>
    <rPh sb="1" eb="3">
      <t>ガイトウ</t>
    </rPh>
    <rPh sb="3" eb="5">
      <t>カショ</t>
    </rPh>
    <rPh sb="7" eb="8">
      <t>シルシ</t>
    </rPh>
    <rPh sb="9" eb="11">
      <t>イカ</t>
    </rPh>
    <rPh sb="11" eb="13">
      <t>ドウヨウ</t>
    </rPh>
    <phoneticPr fontId="7"/>
  </si>
  <si>
    <t>施設・事業所内で実施</t>
    <rPh sb="0" eb="2">
      <t>シセツ</t>
    </rPh>
    <rPh sb="3" eb="5">
      <t>ジギョウ</t>
    </rPh>
    <rPh sb="5" eb="6">
      <t>ショ</t>
    </rPh>
    <rPh sb="6" eb="7">
      <t>ナイ</t>
    </rPh>
    <rPh sb="8" eb="10">
      <t>ジッシ</t>
    </rPh>
    <phoneticPr fontId="7"/>
  </si>
  <si>
    <t>外部研修に職員を派遣</t>
    <rPh sb="0" eb="2">
      <t>ガイブ</t>
    </rPh>
    <rPh sb="2" eb="4">
      <t>ケンシュウ</t>
    </rPh>
    <rPh sb="5" eb="7">
      <t>ショクイン</t>
    </rPh>
    <rPh sb="8" eb="10">
      <t>ハケン</t>
    </rPh>
    <phoneticPr fontId="7"/>
  </si>
  <si>
    <t>事故・リスクに関する研修</t>
    <rPh sb="0" eb="2">
      <t>ジコ</t>
    </rPh>
    <rPh sb="7" eb="8">
      <t>カン</t>
    </rPh>
    <rPh sb="10" eb="12">
      <t>ケンシュウ</t>
    </rPh>
    <phoneticPr fontId="7"/>
  </si>
  <si>
    <t>（</t>
    <phoneticPr fontId="7"/>
  </si>
  <si>
    <t>感染症に関する研修</t>
    <rPh sb="0" eb="3">
      <t>カンセンショウ</t>
    </rPh>
    <rPh sb="4" eb="5">
      <t>カン</t>
    </rPh>
    <rPh sb="7" eb="9">
      <t>ケンシュウ</t>
    </rPh>
    <phoneticPr fontId="7"/>
  </si>
  <si>
    <t>接遇・マナーに関する研修</t>
    <rPh sb="0" eb="2">
      <t>セツグウ</t>
    </rPh>
    <rPh sb="7" eb="8">
      <t>カン</t>
    </rPh>
    <rPh sb="10" eb="12">
      <t>ケンシュウ</t>
    </rPh>
    <phoneticPr fontId="7"/>
  </si>
  <si>
    <t>貯水槽の有無</t>
    <rPh sb="0" eb="3">
      <t>チョスイソウ</t>
    </rPh>
    <rPh sb="4" eb="6">
      <t>ウム</t>
    </rPh>
    <phoneticPr fontId="7"/>
  </si>
  <si>
    <t>有の場合：直近の清掃日</t>
    <rPh sb="5" eb="7">
      <t>チョッキン</t>
    </rPh>
    <rPh sb="8" eb="10">
      <t>セイソウ</t>
    </rPh>
    <rPh sb="10" eb="11">
      <t>ビ</t>
    </rPh>
    <phoneticPr fontId="7"/>
  </si>
  <si>
    <t>水道水以外の使用
（井戸等）</t>
    <rPh sb="0" eb="3">
      <t>スイドウスイ</t>
    </rPh>
    <rPh sb="3" eb="5">
      <t>イガイ</t>
    </rPh>
    <rPh sb="6" eb="8">
      <t>シヨウ</t>
    </rPh>
    <phoneticPr fontId="7"/>
  </si>
  <si>
    <t>有の場合：直近の水質検査</t>
    <rPh sb="5" eb="7">
      <t>チョッキン</t>
    </rPh>
    <rPh sb="8" eb="10">
      <t>スイシツ</t>
    </rPh>
    <rPh sb="10" eb="12">
      <t>ケンサ</t>
    </rPh>
    <phoneticPr fontId="7"/>
  </si>
  <si>
    <t>４月</t>
    <rPh sb="1" eb="2">
      <t>ガツ</t>
    </rPh>
    <phoneticPr fontId="7"/>
  </si>
  <si>
    <t>１　従業者全員（管理者を含む。）について、全ての項目について直接入力又はセルで表示されるリストの選択により記入してください。
なお、セルに色表示されている部分は自動計算されますので、削除しないでください。</t>
    <rPh sb="21" eb="22">
      <t>スベ</t>
    </rPh>
    <rPh sb="24" eb="26">
      <t>コウモク</t>
    </rPh>
    <rPh sb="30" eb="32">
      <t>チョクセツ</t>
    </rPh>
    <rPh sb="32" eb="34">
      <t>ニュウリョク</t>
    </rPh>
    <rPh sb="34" eb="35">
      <t>マタ</t>
    </rPh>
    <rPh sb="39" eb="41">
      <t>ヒョウジ</t>
    </rPh>
    <rPh sb="48" eb="50">
      <t>センタク</t>
    </rPh>
    <rPh sb="53" eb="55">
      <t>キニュウ</t>
    </rPh>
    <rPh sb="69" eb="70">
      <t>イロ</t>
    </rPh>
    <rPh sb="70" eb="72">
      <t>ヒョウジ</t>
    </rPh>
    <rPh sb="77" eb="79">
      <t>ブブン</t>
    </rPh>
    <rPh sb="80" eb="82">
      <t>ジドウ</t>
    </rPh>
    <rPh sb="82" eb="84">
      <t>ケイサン</t>
    </rPh>
    <rPh sb="91" eb="93">
      <t>サクジョ</t>
    </rPh>
    <phoneticPr fontId="7"/>
  </si>
  <si>
    <r>
      <t>２．</t>
    </r>
    <r>
      <rPr>
        <b/>
        <u/>
        <sz val="10.5"/>
        <rFont val="ＭＳ Ｐ明朝"/>
        <family val="1"/>
        <charset val="128"/>
      </rPr>
      <t>人数は常勤換算による</t>
    </r>
    <r>
      <rPr>
        <sz val="10.5"/>
        <rFont val="ＭＳ Ｐ明朝"/>
        <family val="1"/>
        <charset val="128"/>
      </rPr>
      <t>ものとし、</t>
    </r>
    <r>
      <rPr>
        <b/>
        <u/>
        <sz val="10.5"/>
        <rFont val="ＭＳ Ｐ明朝"/>
        <family val="1"/>
        <charset val="128"/>
      </rPr>
      <t>１（１）、１（２）の表の数値と整合させて</t>
    </r>
    <r>
      <rPr>
        <sz val="10.5"/>
        <rFont val="ＭＳ Ｐ明朝"/>
        <family val="1"/>
        <charset val="128"/>
      </rPr>
      <t>ください。</t>
    </r>
    <rPh sb="2" eb="4">
      <t>ニンズウ</t>
    </rPh>
    <rPh sb="5" eb="7">
      <t>ジョウキン</t>
    </rPh>
    <rPh sb="7" eb="9">
      <t>カンザン</t>
    </rPh>
    <rPh sb="27" eb="28">
      <t>ヒョウ</t>
    </rPh>
    <rPh sb="29" eb="31">
      <t>スウチ</t>
    </rPh>
    <rPh sb="32" eb="34">
      <t>セイゴウ</t>
    </rPh>
    <phoneticPr fontId="7"/>
  </si>
  <si>
    <r>
      <t>４．</t>
    </r>
    <r>
      <rPr>
        <u/>
        <sz val="10.5"/>
        <rFont val="ＭＳ Ｐ明朝"/>
        <family val="1"/>
        <charset val="128"/>
      </rPr>
      <t>基準の対象職員等で配置基準を満たしていない期間があれば、通所給付費等を減算しているかを確認し、減算の必要があるにもかかわらず、減算されていない場合は、過誤調整による返還手続きを行ってください。</t>
    </r>
    <r>
      <rPr>
        <sz val="10.5"/>
        <rFont val="ＭＳ Ｐ明朝"/>
        <family val="1"/>
        <charset val="128"/>
      </rPr>
      <t xml:space="preserve">
また、</t>
    </r>
    <r>
      <rPr>
        <u/>
        <sz val="10.5"/>
        <rFont val="ＭＳ Ｐ明朝"/>
        <family val="1"/>
        <charset val="128"/>
      </rPr>
      <t>現在も配置基準違反が続いている場合は、行政処分の対象となりますので、早急に是正してください。</t>
    </r>
    <rPh sb="2" eb="4">
      <t>キジュン</t>
    </rPh>
    <rPh sb="5" eb="7">
      <t>タイショウ</t>
    </rPh>
    <rPh sb="30" eb="32">
      <t>ツウショ</t>
    </rPh>
    <rPh sb="32" eb="35">
      <t>キュウフヒ</t>
    </rPh>
    <rPh sb="35" eb="36">
      <t>トウ</t>
    </rPh>
    <rPh sb="49" eb="51">
      <t>ゲンサン</t>
    </rPh>
    <rPh sb="105" eb="107">
      <t>ハイチ</t>
    </rPh>
    <rPh sb="121" eb="123">
      <t>ギョウセイ</t>
    </rPh>
    <rPh sb="123" eb="125">
      <t>ショブン</t>
    </rPh>
    <rPh sb="126" eb="128">
      <t>タイショウ</t>
    </rPh>
    <phoneticPr fontId="7"/>
  </si>
  <si>
    <t>会報等</t>
    <rPh sb="0" eb="2">
      <t>カイホウ</t>
    </rPh>
    <rPh sb="2" eb="3">
      <t>トウ</t>
    </rPh>
    <phoneticPr fontId="7"/>
  </si>
  <si>
    <t>※自己評価結果を会報等により公表している場合にご提出ください。</t>
    <rPh sb="1" eb="3">
      <t>ジコ</t>
    </rPh>
    <rPh sb="3" eb="5">
      <t>ヒョウカ</t>
    </rPh>
    <rPh sb="5" eb="7">
      <t>ケッカ</t>
    </rPh>
    <rPh sb="8" eb="10">
      <t>カイホウ</t>
    </rPh>
    <rPh sb="10" eb="11">
      <t>トウ</t>
    </rPh>
    <rPh sb="14" eb="16">
      <t>コウヒョウ</t>
    </rPh>
    <rPh sb="20" eb="22">
      <t>バアイ</t>
    </rPh>
    <rPh sb="24" eb="26">
      <t>テイシュツ</t>
    </rPh>
    <phoneticPr fontId="3"/>
  </si>
  <si>
    <t>従業員の資格者証の写し</t>
    <rPh sb="0" eb="3">
      <t>ジュウギョウイン</t>
    </rPh>
    <rPh sb="4" eb="7">
      <t>シカクシャ</t>
    </rPh>
    <rPh sb="7" eb="8">
      <t>ショウ</t>
    </rPh>
    <rPh sb="9" eb="10">
      <t>ウツ</t>
    </rPh>
    <phoneticPr fontId="3"/>
  </si>
  <si>
    <t>資格等証明書☑</t>
    <rPh sb="2" eb="3">
      <t>トウ</t>
    </rPh>
    <rPh sb="3" eb="5">
      <t>ショウメイ</t>
    </rPh>
    <rPh sb="5" eb="6">
      <t>ショ</t>
    </rPh>
    <phoneticPr fontId="7"/>
  </si>
  <si>
    <t>令和</t>
    <rPh sb="0" eb="2">
      <t>レイワ</t>
    </rPh>
    <phoneticPr fontId="7"/>
  </si>
  <si>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7"/>
  </si>
  <si>
    <t>曜日</t>
    <rPh sb="0" eb="2">
      <t>ヨウビ</t>
    </rPh>
    <phoneticPr fontId="7"/>
  </si>
  <si>
    <t>医療的ケア児利用児童数</t>
    <rPh sb="0" eb="3">
      <t>イリョウテキ</t>
    </rPh>
    <rPh sb="5" eb="6">
      <t>ジ</t>
    </rPh>
    <rPh sb="6" eb="8">
      <t>リヨウ</t>
    </rPh>
    <rPh sb="8" eb="11">
      <t>ジドウスウ</t>
    </rPh>
    <phoneticPr fontId="7"/>
  </si>
  <si>
    <t>区分３（32点以上）</t>
    <rPh sb="0" eb="2">
      <t>クブン</t>
    </rPh>
    <rPh sb="6" eb="7">
      <t>テン</t>
    </rPh>
    <rPh sb="7" eb="9">
      <t>イジョウ</t>
    </rPh>
    <phoneticPr fontId="7"/>
  </si>
  <si>
    <t>区分２（16点以上）</t>
    <rPh sb="0" eb="2">
      <t>クブン</t>
    </rPh>
    <rPh sb="6" eb="7">
      <t>テン</t>
    </rPh>
    <rPh sb="7" eb="9">
      <t>イジョウ</t>
    </rPh>
    <phoneticPr fontId="7"/>
  </si>
  <si>
    <t>区分１（３点以上）</t>
    <rPh sb="0" eb="2">
      <t>クブン</t>
    </rPh>
    <rPh sb="5" eb="6">
      <t>テン</t>
    </rPh>
    <rPh sb="6" eb="8">
      <t>イジョウ</t>
    </rPh>
    <phoneticPr fontId="7"/>
  </si>
  <si>
    <t>必要看護職員数</t>
    <rPh sb="0" eb="2">
      <t>ヒツヨウ</t>
    </rPh>
    <rPh sb="2" eb="4">
      <t>カンゴ</t>
    </rPh>
    <rPh sb="4" eb="6">
      <t>ショクイン</t>
    </rPh>
    <rPh sb="6" eb="7">
      <t>スウ</t>
    </rPh>
    <phoneticPr fontId="7"/>
  </si>
  <si>
    <t>配置看護職員数</t>
    <rPh sb="0" eb="2">
      <t>ハイチ</t>
    </rPh>
    <rPh sb="2" eb="4">
      <t>カンゴ</t>
    </rPh>
    <rPh sb="4" eb="6">
      <t>ショクイン</t>
    </rPh>
    <rPh sb="6" eb="7">
      <t>スウ</t>
    </rPh>
    <phoneticPr fontId="7"/>
  </si>
  <si>
    <t>医療的ケア児が利用する日の合計日数</t>
    <rPh sb="0" eb="3">
      <t>イリョウテキ</t>
    </rPh>
    <rPh sb="5" eb="6">
      <t>ジ</t>
    </rPh>
    <rPh sb="7" eb="9">
      <t>リヨウ</t>
    </rPh>
    <rPh sb="11" eb="12">
      <t>ヒ</t>
    </rPh>
    <rPh sb="13" eb="15">
      <t>ゴウケイ</t>
    </rPh>
    <rPh sb="15" eb="17">
      <t>ニッスウ</t>
    </rPh>
    <phoneticPr fontId="7"/>
  </si>
  <si>
    <t>医療的ケア児の１日の平均利用人数</t>
    <rPh sb="0" eb="3">
      <t>イリョウテキ</t>
    </rPh>
    <rPh sb="5" eb="6">
      <t>ジ</t>
    </rPh>
    <rPh sb="8" eb="9">
      <t>ニチ</t>
    </rPh>
    <rPh sb="10" eb="12">
      <t>ヘイキン</t>
    </rPh>
    <rPh sb="12" eb="14">
      <t>リヨウ</t>
    </rPh>
    <rPh sb="14" eb="16">
      <t>ニンズウ</t>
    </rPh>
    <phoneticPr fontId="7"/>
  </si>
  <si>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7"/>
  </si>
  <si>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7"/>
  </si>
  <si>
    <t>(</t>
    <phoneticPr fontId="7"/>
  </si>
  <si>
    <t>チェックリスト提出日時点</t>
    <rPh sb="7" eb="9">
      <t>テイシュツ</t>
    </rPh>
    <rPh sb="9" eb="10">
      <t>ビ</t>
    </rPh>
    <rPh sb="10" eb="12">
      <t>ジテン</t>
    </rPh>
    <phoneticPr fontId="7"/>
  </si>
  <si>
    <t>（２）　権利侵害や虐待の防止や早期発見に向けた取り組みの状況</t>
    <rPh sb="4" eb="6">
      <t>ケンリ</t>
    </rPh>
    <rPh sb="6" eb="8">
      <t>シンガイ</t>
    </rPh>
    <rPh sb="9" eb="11">
      <t>ギャクタイ</t>
    </rPh>
    <rPh sb="12" eb="14">
      <t>ボウシ</t>
    </rPh>
    <rPh sb="15" eb="17">
      <t>ソウキ</t>
    </rPh>
    <rPh sb="17" eb="19">
      <t>ハッケン</t>
    </rPh>
    <rPh sb="20" eb="21">
      <t>ム</t>
    </rPh>
    <rPh sb="23" eb="24">
      <t>ト</t>
    </rPh>
    <rPh sb="25" eb="26">
      <t>ク</t>
    </rPh>
    <rPh sb="28" eb="30">
      <t>ジョウキョウ</t>
    </rPh>
    <phoneticPr fontId="7"/>
  </si>
  <si>
    <t>虐待の防止のための指針の作成</t>
    <rPh sb="0" eb="2">
      <t>ギャクタイ</t>
    </rPh>
    <rPh sb="3" eb="5">
      <t>ボウシ</t>
    </rPh>
    <rPh sb="9" eb="11">
      <t>シシン</t>
    </rPh>
    <rPh sb="12" eb="14">
      <t>サクセイ</t>
    </rPh>
    <phoneticPr fontId="7"/>
  </si>
  <si>
    <t>上記指針に含まれる内容</t>
    <rPh sb="0" eb="2">
      <t>ジョウキ</t>
    </rPh>
    <phoneticPr fontId="7"/>
  </si>
  <si>
    <t>項目</t>
    <rPh sb="0" eb="2">
      <t>コウモク</t>
    </rPh>
    <phoneticPr fontId="7"/>
  </si>
  <si>
    <t>事業所における虐待防止の基本的な考え方</t>
    <rPh sb="0" eb="3">
      <t>ジギョウショ</t>
    </rPh>
    <rPh sb="7" eb="9">
      <t>ギャクタイ</t>
    </rPh>
    <rPh sb="9" eb="11">
      <t>ボウシ</t>
    </rPh>
    <rPh sb="12" eb="15">
      <t>キホンテキ</t>
    </rPh>
    <rPh sb="16" eb="17">
      <t>カンガ</t>
    </rPh>
    <rPh sb="18" eb="19">
      <t>カタ</t>
    </rPh>
    <phoneticPr fontId="7"/>
  </si>
  <si>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7"/>
  </si>
  <si>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7"/>
  </si>
  <si>
    <t>発生状況の把握</t>
    <phoneticPr fontId="7"/>
  </si>
  <si>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7"/>
  </si>
  <si>
    <t>医療機関や保健所</t>
    <phoneticPr fontId="7"/>
  </si>
  <si>
    <t>発生時における事業所内の連絡体制</t>
    <phoneticPr fontId="7"/>
  </si>
  <si>
    <t>虐待防止に関する担当者の設置</t>
    <rPh sb="0" eb="2">
      <t>ギャクタイ</t>
    </rPh>
    <rPh sb="2" eb="4">
      <t>ボウシ</t>
    </rPh>
    <rPh sb="5" eb="6">
      <t>カン</t>
    </rPh>
    <rPh sb="8" eb="11">
      <t>タントウシャ</t>
    </rPh>
    <rPh sb="12" eb="14">
      <t>セッチ</t>
    </rPh>
    <phoneticPr fontId="7"/>
  </si>
  <si>
    <t>有の場合：担当者の職・氏名</t>
    <rPh sb="0" eb="1">
      <t>ユウ</t>
    </rPh>
    <rPh sb="2" eb="4">
      <t>バアイ</t>
    </rPh>
    <rPh sb="5" eb="8">
      <t>タントウシャ</t>
    </rPh>
    <rPh sb="9" eb="10">
      <t>ショク</t>
    </rPh>
    <rPh sb="11" eb="13">
      <t>シメイ</t>
    </rPh>
    <phoneticPr fontId="7"/>
  </si>
  <si>
    <t>その他事業所が具体的に取り組んでいること</t>
    <rPh sb="2" eb="3">
      <t>タ</t>
    </rPh>
    <rPh sb="3" eb="5">
      <t>ジギョウ</t>
    </rPh>
    <rPh sb="5" eb="6">
      <t>ショ</t>
    </rPh>
    <rPh sb="7" eb="10">
      <t>グタイテキ</t>
    </rPh>
    <rPh sb="11" eb="12">
      <t>ト</t>
    </rPh>
    <rPh sb="13" eb="14">
      <t>ク</t>
    </rPh>
    <phoneticPr fontId="7"/>
  </si>
  <si>
    <t>（１）　身体拘束の状況</t>
    <rPh sb="4" eb="6">
      <t>シンタイ</t>
    </rPh>
    <rPh sb="6" eb="8">
      <t>コウソク</t>
    </rPh>
    <rPh sb="9" eb="11">
      <t>ジョウキョウ</t>
    </rPh>
    <phoneticPr fontId="7"/>
  </si>
  <si>
    <t>前年度における身体拘束の実施</t>
    <rPh sb="0" eb="3">
      <t>ゼンネンド</t>
    </rPh>
    <rPh sb="7" eb="9">
      <t>シンタイ</t>
    </rPh>
    <rPh sb="9" eb="11">
      <t>コウソク</t>
    </rPh>
    <rPh sb="12" eb="14">
      <t>ジッシ</t>
    </rPh>
    <phoneticPr fontId="7"/>
  </si>
  <si>
    <t>現在身体拘束を行っている人数</t>
    <rPh sb="0" eb="2">
      <t>ゲンザイ</t>
    </rPh>
    <rPh sb="2" eb="4">
      <t>シンタイ</t>
    </rPh>
    <rPh sb="4" eb="6">
      <t>コウソク</t>
    </rPh>
    <rPh sb="7" eb="8">
      <t>オコナ</t>
    </rPh>
    <rPh sb="12" eb="14">
      <t>ニンズウ</t>
    </rPh>
    <phoneticPr fontId="7"/>
  </si>
  <si>
    <t>（内訳：複数実施している場合はそれぞれでカウントしてください。）</t>
    <rPh sb="1" eb="3">
      <t>ウチワケ</t>
    </rPh>
    <rPh sb="4" eb="6">
      <t>フクスウ</t>
    </rPh>
    <rPh sb="6" eb="8">
      <t>ジッシ</t>
    </rPh>
    <rPh sb="12" eb="14">
      <t>バアイ</t>
    </rPh>
    <phoneticPr fontId="7"/>
  </si>
  <si>
    <t>徘徊しないように、車いすやいす、ベッドに体幹や四肢をひも等で縛る。</t>
    <rPh sb="0" eb="2">
      <t>ハイカイ</t>
    </rPh>
    <rPh sb="9" eb="10">
      <t>クルマ</t>
    </rPh>
    <rPh sb="20" eb="21">
      <t>カラダ</t>
    </rPh>
    <rPh sb="21" eb="22">
      <t>ミキ</t>
    </rPh>
    <rPh sb="23" eb="25">
      <t>シシ</t>
    </rPh>
    <rPh sb="28" eb="29">
      <t>トウ</t>
    </rPh>
    <rPh sb="30" eb="31">
      <t>シバ</t>
    </rPh>
    <phoneticPr fontId="7"/>
  </si>
  <si>
    <t>立ち上がる能力のある人の立ち上がりを妨げるようないすを使用する。</t>
    <rPh sb="0" eb="1">
      <t>タ</t>
    </rPh>
    <rPh sb="2" eb="3">
      <t>ア</t>
    </rPh>
    <rPh sb="5" eb="7">
      <t>ノウリョク</t>
    </rPh>
    <rPh sb="10" eb="11">
      <t>ヒト</t>
    </rPh>
    <rPh sb="12" eb="13">
      <t>タ</t>
    </rPh>
    <rPh sb="14" eb="15">
      <t>ア</t>
    </rPh>
    <rPh sb="18" eb="19">
      <t>サマタ</t>
    </rPh>
    <rPh sb="27" eb="29">
      <t>シヨウ</t>
    </rPh>
    <phoneticPr fontId="7"/>
  </si>
  <si>
    <t>転落しないように、ベッドに体幹や四肢をひも等で縛る。</t>
    <rPh sb="0" eb="2">
      <t>テンラク</t>
    </rPh>
    <rPh sb="13" eb="14">
      <t>カラダ</t>
    </rPh>
    <rPh sb="14" eb="15">
      <t>ミキ</t>
    </rPh>
    <rPh sb="16" eb="18">
      <t>シシ</t>
    </rPh>
    <rPh sb="21" eb="22">
      <t>トウ</t>
    </rPh>
    <rPh sb="23" eb="24">
      <t>シバ</t>
    </rPh>
    <phoneticPr fontId="7"/>
  </si>
  <si>
    <t>脱衣やおむつはずしを制限するために、介護衣（つなぎ服）を着せる。</t>
    <rPh sb="0" eb="2">
      <t>ダツイ</t>
    </rPh>
    <rPh sb="10" eb="12">
      <t>セイゲン</t>
    </rPh>
    <rPh sb="18" eb="20">
      <t>カイゴ</t>
    </rPh>
    <rPh sb="20" eb="21">
      <t>イ</t>
    </rPh>
    <rPh sb="25" eb="26">
      <t>フク</t>
    </rPh>
    <rPh sb="28" eb="29">
      <t>キ</t>
    </rPh>
    <phoneticPr fontId="7"/>
  </si>
  <si>
    <t>自分で降りられないように、ベッドを柵（サイドレール）で囲む。</t>
    <rPh sb="0" eb="2">
      <t>ジブン</t>
    </rPh>
    <rPh sb="3" eb="4">
      <t>オ</t>
    </rPh>
    <rPh sb="17" eb="18">
      <t>サク</t>
    </rPh>
    <rPh sb="27" eb="28">
      <t>カコ</t>
    </rPh>
    <phoneticPr fontId="7"/>
  </si>
  <si>
    <t>他人への迷惑行為を防ぐために、ベッドなどに体幹や四肢をひもで縛る。</t>
    <rPh sb="0" eb="2">
      <t>タニン</t>
    </rPh>
    <rPh sb="4" eb="6">
      <t>メイワク</t>
    </rPh>
    <rPh sb="6" eb="8">
      <t>コウイ</t>
    </rPh>
    <rPh sb="9" eb="10">
      <t>フセ</t>
    </rPh>
    <rPh sb="21" eb="22">
      <t>カラダ</t>
    </rPh>
    <rPh sb="22" eb="23">
      <t>ミキ</t>
    </rPh>
    <rPh sb="24" eb="26">
      <t>シシ</t>
    </rPh>
    <rPh sb="30" eb="31">
      <t>シバ</t>
    </rPh>
    <phoneticPr fontId="7"/>
  </si>
  <si>
    <t>点滴・経管栄養等のチューブを抜かないように、四肢をひも等で縛る。</t>
    <rPh sb="0" eb="2">
      <t>テンテキ</t>
    </rPh>
    <rPh sb="3" eb="4">
      <t>ケイ</t>
    </rPh>
    <rPh sb="4" eb="5">
      <t>カン</t>
    </rPh>
    <rPh sb="5" eb="8">
      <t>エイヨウトウ</t>
    </rPh>
    <rPh sb="14" eb="15">
      <t>ヌ</t>
    </rPh>
    <rPh sb="22" eb="24">
      <t>シシ</t>
    </rPh>
    <rPh sb="27" eb="28">
      <t>トウ</t>
    </rPh>
    <rPh sb="29" eb="30">
      <t>シバ</t>
    </rPh>
    <phoneticPr fontId="7"/>
  </si>
  <si>
    <t>行動を落ち着かせるために、向精神薬を過剰に服用させる。</t>
    <rPh sb="0" eb="2">
      <t>コウドウ</t>
    </rPh>
    <rPh sb="3" eb="4">
      <t>オ</t>
    </rPh>
    <rPh sb="5" eb="6">
      <t>ツ</t>
    </rPh>
    <rPh sb="13" eb="14">
      <t>ム</t>
    </rPh>
    <rPh sb="14" eb="16">
      <t>セイシン</t>
    </rPh>
    <rPh sb="16" eb="17">
      <t>ヤク</t>
    </rPh>
    <rPh sb="18" eb="20">
      <t>カジョウ</t>
    </rPh>
    <rPh sb="21" eb="23">
      <t>フクヨウ</t>
    </rPh>
    <phoneticPr fontId="7"/>
  </si>
  <si>
    <t>車いすやいすからずり落ちたり、立ち上がったりしないようにＹ字型抑制帯や腰ベルト、車いすテーブルをつける。</t>
    <rPh sb="0" eb="1">
      <t>クルマ</t>
    </rPh>
    <rPh sb="10" eb="11">
      <t>オ</t>
    </rPh>
    <rPh sb="15" eb="16">
      <t>タ</t>
    </rPh>
    <rPh sb="17" eb="18">
      <t>ア</t>
    </rPh>
    <rPh sb="29" eb="31">
      <t>ジガタ</t>
    </rPh>
    <rPh sb="31" eb="33">
      <t>ヨクセイ</t>
    </rPh>
    <rPh sb="33" eb="34">
      <t>タイ</t>
    </rPh>
    <rPh sb="35" eb="36">
      <t>コシ</t>
    </rPh>
    <rPh sb="40" eb="41">
      <t>クルマ</t>
    </rPh>
    <phoneticPr fontId="7"/>
  </si>
  <si>
    <t>点滴・経管栄養等のチューブを抜かないように、又は皮膚をかきむしらないように、ミトン型の手袋等をつける。</t>
    <rPh sb="0" eb="2">
      <t>テンテキ</t>
    </rPh>
    <rPh sb="3" eb="4">
      <t>ケイ</t>
    </rPh>
    <rPh sb="4" eb="5">
      <t>カン</t>
    </rPh>
    <rPh sb="5" eb="8">
      <t>エイヨウトウ</t>
    </rPh>
    <rPh sb="14" eb="15">
      <t>ヌ</t>
    </rPh>
    <rPh sb="22" eb="23">
      <t>マタ</t>
    </rPh>
    <rPh sb="24" eb="26">
      <t>ヒフ</t>
    </rPh>
    <rPh sb="41" eb="42">
      <t>ガタ</t>
    </rPh>
    <rPh sb="43" eb="46">
      <t>テブクロトウ</t>
    </rPh>
    <phoneticPr fontId="7"/>
  </si>
  <si>
    <t>自分の意思で開けることのできない居室等に隔離する。</t>
    <rPh sb="0" eb="2">
      <t>ジブン</t>
    </rPh>
    <rPh sb="3" eb="5">
      <t>イシ</t>
    </rPh>
    <rPh sb="6" eb="7">
      <t>ア</t>
    </rPh>
    <rPh sb="16" eb="19">
      <t>キョシツトウ</t>
    </rPh>
    <rPh sb="20" eb="22">
      <t>カクリ</t>
    </rPh>
    <phoneticPr fontId="7"/>
  </si>
  <si>
    <t>（２）　身体拘束に対する対応</t>
    <rPh sb="4" eb="6">
      <t>シンタイ</t>
    </rPh>
    <rPh sb="6" eb="8">
      <t>コウソク</t>
    </rPh>
    <rPh sb="9" eb="10">
      <t>タイ</t>
    </rPh>
    <rPh sb="12" eb="14">
      <t>タイオウ</t>
    </rPh>
    <phoneticPr fontId="7"/>
  </si>
  <si>
    <t>身体拘束の適正化のための指針を整備している。</t>
    <rPh sb="0" eb="2">
      <t>シンタイ</t>
    </rPh>
    <rPh sb="2" eb="4">
      <t>コウソク</t>
    </rPh>
    <rPh sb="5" eb="8">
      <t>テキセイカ</t>
    </rPh>
    <rPh sb="12" eb="14">
      <t>シシン</t>
    </rPh>
    <rPh sb="15" eb="17">
      <t>セイビ</t>
    </rPh>
    <phoneticPr fontId="7"/>
  </si>
  <si>
    <t>身体拘束を行う場合には、3要件（切迫性、非代替性、一時性）を検討し、その検討内容及び結果を記録している。</t>
    <rPh sb="0" eb="2">
      <t>シンタイ</t>
    </rPh>
    <rPh sb="2" eb="4">
      <t>コウソク</t>
    </rPh>
    <rPh sb="5" eb="6">
      <t>オコナ</t>
    </rPh>
    <rPh sb="7" eb="9">
      <t>バアイ</t>
    </rPh>
    <rPh sb="13" eb="15">
      <t>ヨウケン</t>
    </rPh>
    <rPh sb="16" eb="19">
      <t>セッパクセイ</t>
    </rPh>
    <rPh sb="20" eb="21">
      <t>ヒ</t>
    </rPh>
    <rPh sb="21" eb="24">
      <t>ダイタイセイ</t>
    </rPh>
    <rPh sb="25" eb="28">
      <t>イチジセイ</t>
    </rPh>
    <rPh sb="30" eb="32">
      <t>ケントウ</t>
    </rPh>
    <rPh sb="36" eb="38">
      <t>ケントウ</t>
    </rPh>
    <rPh sb="38" eb="40">
      <t>ナイヨウ</t>
    </rPh>
    <rPh sb="40" eb="41">
      <t>オヨ</t>
    </rPh>
    <rPh sb="42" eb="44">
      <t>ケッカ</t>
    </rPh>
    <rPh sb="45" eb="47">
      <t>キロク</t>
    </rPh>
    <phoneticPr fontId="7"/>
  </si>
  <si>
    <t>（３）　身体拘束適正化委員会の開催状況</t>
    <rPh sb="11" eb="14">
      <t>イインカイ</t>
    </rPh>
    <rPh sb="15" eb="17">
      <t>カイサイ</t>
    </rPh>
    <rPh sb="17" eb="19">
      <t>ジョウキョウ</t>
    </rPh>
    <phoneticPr fontId="7"/>
  </si>
  <si>
    <t>身体拘束適正化委員会設置</t>
    <rPh sb="10" eb="12">
      <t>セッチ</t>
    </rPh>
    <phoneticPr fontId="7"/>
  </si>
  <si>
    <t>身体拘束適正化委員会開催</t>
    <rPh sb="10" eb="12">
      <t>カイサイ</t>
    </rPh>
    <phoneticPr fontId="7"/>
  </si>
  <si>
    <t>勤務表およびタイムカード（無ければ出勤簿）</t>
    <rPh sb="0" eb="2">
      <t>キンム</t>
    </rPh>
    <rPh sb="2" eb="3">
      <t>ヒョウ</t>
    </rPh>
    <rPh sb="13" eb="14">
      <t>ナ</t>
    </rPh>
    <rPh sb="17" eb="19">
      <t>シュッキン</t>
    </rPh>
    <rPh sb="19" eb="20">
      <t>ボ</t>
    </rPh>
    <phoneticPr fontId="7"/>
  </si>
  <si>
    <t>実績分）</t>
    <phoneticPr fontId="7"/>
  </si>
  <si>
    <t>給与明細</t>
    <rPh sb="0" eb="2">
      <t>キュウヨ</t>
    </rPh>
    <rPh sb="2" eb="4">
      <t>メイサイ</t>
    </rPh>
    <phoneticPr fontId="7"/>
  </si>
  <si>
    <t>（チェックリスト提出日現在）</t>
    <rPh sb="8" eb="10">
      <t>テイシュツ</t>
    </rPh>
    <rPh sb="10" eb="11">
      <t>ビ</t>
    </rPh>
    <rPh sb="11" eb="13">
      <t>ゲンザイ</t>
    </rPh>
    <phoneticPr fontId="7"/>
  </si>
  <si>
    <t>　※多機能型の場合は、①サービスごと、②事業所全体分　それぞれについて一覧表の作成をお願いいたします。
　　 また、複数のサービス単位があり、そのサービス提供時間が重複する場合は、サービス単位ごとに一覧表の作成をお願いいたします。</t>
    <rPh sb="2" eb="6">
      <t>タキノウガタ</t>
    </rPh>
    <rPh sb="7" eb="9">
      <t>バアイ</t>
    </rPh>
    <rPh sb="20" eb="23">
      <t>ジギョウショ</t>
    </rPh>
    <rPh sb="23" eb="25">
      <t>ゼンタイ</t>
    </rPh>
    <rPh sb="25" eb="26">
      <t>ブン</t>
    </rPh>
    <rPh sb="35" eb="37">
      <t>イチラン</t>
    </rPh>
    <rPh sb="37" eb="38">
      <t>ヒョウ</t>
    </rPh>
    <rPh sb="39" eb="41">
      <t>サクセイ</t>
    </rPh>
    <rPh sb="43" eb="44">
      <t>ネガ</t>
    </rPh>
    <rPh sb="58" eb="60">
      <t>フクスウ</t>
    </rPh>
    <rPh sb="65" eb="67">
      <t>タンイ</t>
    </rPh>
    <rPh sb="77" eb="79">
      <t>テイキョウ</t>
    </rPh>
    <rPh sb="79" eb="81">
      <t>ジカン</t>
    </rPh>
    <rPh sb="82" eb="84">
      <t>チョウフク</t>
    </rPh>
    <rPh sb="86" eb="88">
      <t>バアイ</t>
    </rPh>
    <rPh sb="94" eb="96">
      <t>タンイ</t>
    </rPh>
    <rPh sb="99" eb="101">
      <t>イチラン</t>
    </rPh>
    <rPh sb="101" eb="102">
      <t>ヒョウ</t>
    </rPh>
    <rPh sb="103" eb="105">
      <t>サクセイ</t>
    </rPh>
    <rPh sb="107" eb="108">
      <t>ネガ</t>
    </rPh>
    <phoneticPr fontId="7"/>
  </si>
  <si>
    <t>１－１従業者の勤務の体制及び勤務形態一覧表及び利用児童数一覧</t>
    <phoneticPr fontId="7"/>
  </si>
  <si>
    <t>（</t>
    <phoneticPr fontId="3"/>
  </si>
  <si>
    <t>～</t>
    <phoneticPr fontId="3"/>
  </si>
  <si>
    <t>）</t>
    <phoneticPr fontId="3"/>
  </si>
  <si>
    <t>項目</t>
    <rPh sb="0" eb="2">
      <t>コウモク</t>
    </rPh>
    <phoneticPr fontId="3"/>
  </si>
  <si>
    <t>※該当箇所に○印</t>
    <rPh sb="1" eb="3">
      <t>ガイトウ</t>
    </rPh>
    <rPh sb="3" eb="5">
      <t>カショ</t>
    </rPh>
    <rPh sb="7" eb="8">
      <t>シルシ</t>
    </rPh>
    <phoneticPr fontId="7"/>
  </si>
  <si>
    <t>虐待発生時の対応に関する基本方針</t>
    <phoneticPr fontId="7"/>
  </si>
  <si>
    <t>利用者等に対する当該指針の閲覧に関する基本方針</t>
    <phoneticPr fontId="7"/>
  </si>
  <si>
    <t>（1）　セクシャルハラスメント・パワーハラスメント防止対策</t>
    <rPh sb="25" eb="27">
      <t>ボウシ</t>
    </rPh>
    <rPh sb="27" eb="29">
      <t>タイサク</t>
    </rPh>
    <phoneticPr fontId="7"/>
  </si>
  <si>
    <t>※該当箇所に○印（以下同様）</t>
    <phoneticPr fontId="7"/>
  </si>
  <si>
    <t>事業主の方針等の明確化及びその周知・啓発</t>
    <phoneticPr fontId="7"/>
  </si>
  <si>
    <t>有の場合：具体的な取組</t>
    <rPh sb="5" eb="8">
      <t>グタイテキ</t>
    </rPh>
    <rPh sb="9" eb="11">
      <t>トリクミ</t>
    </rPh>
    <phoneticPr fontId="7"/>
  </si>
  <si>
    <t>相談に応じ、適切 に対応するために必要な体制の整備</t>
    <rPh sb="0" eb="2">
      <t>ソウダン</t>
    </rPh>
    <rPh sb="3" eb="4">
      <t>オウ</t>
    </rPh>
    <rPh sb="6" eb="8">
      <t>テキセツ</t>
    </rPh>
    <rPh sb="10" eb="12">
      <t>タイオウ</t>
    </rPh>
    <rPh sb="17" eb="19">
      <t>ヒツヨウ</t>
    </rPh>
    <rPh sb="20" eb="22">
      <t>タイセイ</t>
    </rPh>
    <rPh sb="23" eb="25">
      <t>セイビ</t>
    </rPh>
    <phoneticPr fontId="7"/>
  </si>
  <si>
    <t>ハラスメントに係る事後の迅速かつ適切な対応</t>
    <rPh sb="7" eb="8">
      <t>カカ</t>
    </rPh>
    <rPh sb="9" eb="11">
      <t>ジゴ</t>
    </rPh>
    <rPh sb="12" eb="14">
      <t>ジンソク</t>
    </rPh>
    <rPh sb="16" eb="18">
      <t>テキセツ</t>
    </rPh>
    <rPh sb="19" eb="21">
      <t>タイオウ</t>
    </rPh>
    <phoneticPr fontId="7"/>
  </si>
  <si>
    <t>相談者・行為者等のプライバシーを保護するための措置</t>
    <rPh sb="0" eb="3">
      <t>ソウダンシャ</t>
    </rPh>
    <rPh sb="4" eb="6">
      <t>コウイ</t>
    </rPh>
    <rPh sb="6" eb="7">
      <t>シャ</t>
    </rPh>
    <rPh sb="7" eb="8">
      <t>トウ</t>
    </rPh>
    <rPh sb="16" eb="18">
      <t>ホゴ</t>
    </rPh>
    <rPh sb="23" eb="25">
      <t>ソチ</t>
    </rPh>
    <phoneticPr fontId="7"/>
  </si>
  <si>
    <t>（２）　カスタマーハラスメント防止対策</t>
    <rPh sb="15" eb="17">
      <t>ボウシ</t>
    </rPh>
    <rPh sb="17" eb="19">
      <t>タイサク</t>
    </rPh>
    <phoneticPr fontId="7"/>
  </si>
  <si>
    <t>相談に応じ、適切 に対応するために必要な体制の整備</t>
    <phoneticPr fontId="7"/>
  </si>
  <si>
    <t>有の場合、具体的な取組</t>
    <rPh sb="5" eb="8">
      <t>グタイテキ</t>
    </rPh>
    <rPh sb="9" eb="11">
      <t>トリクミ</t>
    </rPh>
    <phoneticPr fontId="7"/>
  </si>
  <si>
    <t>被害者への配慮のための取組</t>
    <phoneticPr fontId="7"/>
  </si>
  <si>
    <t>被害防止のための取組</t>
    <phoneticPr fontId="7"/>
  </si>
  <si>
    <t>参加者</t>
    <rPh sb="0" eb="3">
      <t>サンカシャ</t>
    </rPh>
    <phoneticPr fontId="7"/>
  </si>
  <si>
    <t>参加者</t>
    <rPh sb="0" eb="2">
      <t>サンカ</t>
    </rPh>
    <rPh sb="2" eb="3">
      <t>シャ</t>
    </rPh>
    <phoneticPr fontId="7"/>
  </si>
  <si>
    <t>身体拘束適正化に関する研修</t>
    <rPh sb="0" eb="2">
      <t>シンタイ</t>
    </rPh>
    <rPh sb="2" eb="4">
      <t>コウソク</t>
    </rPh>
    <rPh sb="4" eb="7">
      <t>テキセイカ</t>
    </rPh>
    <rPh sb="8" eb="9">
      <t>カン</t>
    </rPh>
    <rPh sb="11" eb="13">
      <t>ケンシュウ</t>
    </rPh>
    <phoneticPr fontId="7"/>
  </si>
  <si>
    <t>虐待防止研修</t>
    <rPh sb="0" eb="2">
      <t>ギャクタイ</t>
    </rPh>
    <rPh sb="2" eb="4">
      <t>ボウシ</t>
    </rPh>
    <rPh sb="4" eb="6">
      <t>ケンシュウ</t>
    </rPh>
    <phoneticPr fontId="7"/>
  </si>
  <si>
    <t>実施日</t>
    <rPh sb="0" eb="2">
      <t>ジッシ</t>
    </rPh>
    <rPh sb="2" eb="3">
      <t>ビ</t>
    </rPh>
    <phoneticPr fontId="7"/>
  </si>
  <si>
    <t>発達段階や障害特性への理解に関する研修</t>
    <rPh sb="0" eb="2">
      <t>ハッタツ</t>
    </rPh>
    <rPh sb="2" eb="4">
      <t>ダンカイ</t>
    </rPh>
    <rPh sb="5" eb="7">
      <t>ショウガイ</t>
    </rPh>
    <rPh sb="7" eb="9">
      <t>トクセイ</t>
    </rPh>
    <rPh sb="11" eb="13">
      <t>リカイ</t>
    </rPh>
    <rPh sb="14" eb="15">
      <t>カン</t>
    </rPh>
    <rPh sb="17" eb="19">
      <t>ケンシュウ</t>
    </rPh>
    <phoneticPr fontId="7"/>
  </si>
  <si>
    <t>発達段階や特性に応じた支援技術等に関する研修</t>
    <rPh sb="0" eb="2">
      <t>ハッタツ</t>
    </rPh>
    <rPh sb="2" eb="4">
      <t>ダンカイ</t>
    </rPh>
    <rPh sb="5" eb="7">
      <t>トクセイ</t>
    </rPh>
    <rPh sb="8" eb="9">
      <t>オウ</t>
    </rPh>
    <rPh sb="11" eb="13">
      <t>シエン</t>
    </rPh>
    <rPh sb="13" eb="15">
      <t>ギジュツ</t>
    </rPh>
    <rPh sb="15" eb="16">
      <t>トウ</t>
    </rPh>
    <rPh sb="17" eb="18">
      <t>カン</t>
    </rPh>
    <rPh sb="20" eb="22">
      <t>ケンシュウ</t>
    </rPh>
    <phoneticPr fontId="7"/>
  </si>
  <si>
    <t>通所開始時</t>
    <rPh sb="0" eb="2">
      <t>ツウショ</t>
    </rPh>
    <rPh sb="2" eb="4">
      <t>カイシ</t>
    </rPh>
    <rPh sb="4" eb="5">
      <t>ジ</t>
    </rPh>
    <phoneticPr fontId="7"/>
  </si>
  <si>
    <t>（１）　感染症</t>
    <rPh sb="4" eb="7">
      <t>カンセンショウ</t>
    </rPh>
    <phoneticPr fontId="7"/>
  </si>
  <si>
    <t>業務継続計画（BCP）の策定</t>
    <phoneticPr fontId="7"/>
  </si>
  <si>
    <t>有の場合：策定年月日</t>
    <rPh sb="0" eb="1">
      <t>ア</t>
    </rPh>
    <rPh sb="2" eb="4">
      <t>バアイ</t>
    </rPh>
    <rPh sb="5" eb="7">
      <t>サクテイ</t>
    </rPh>
    <rPh sb="7" eb="10">
      <t>ネンガッピ</t>
    </rPh>
    <phoneticPr fontId="7"/>
  </si>
  <si>
    <t>無</t>
    <rPh sb="0" eb="1">
      <t>ナシ</t>
    </rPh>
    <phoneticPr fontId="7"/>
  </si>
  <si>
    <t>無の場合：策定予定日</t>
    <rPh sb="0" eb="1">
      <t>ナシ</t>
    </rPh>
    <rPh sb="2" eb="4">
      <t>バアイ</t>
    </rPh>
    <rPh sb="5" eb="7">
      <t>サクテイ</t>
    </rPh>
    <rPh sb="7" eb="9">
      <t>ヨテイ</t>
    </rPh>
    <rPh sb="9" eb="10">
      <t>ビ</t>
    </rPh>
    <phoneticPr fontId="7"/>
  </si>
  <si>
    <t>頃</t>
    <rPh sb="0" eb="1">
      <t>ゴロ</t>
    </rPh>
    <phoneticPr fontId="7"/>
  </si>
  <si>
    <t>BCPに基づく研修の実施</t>
    <phoneticPr fontId="7"/>
  </si>
  <si>
    <t>BCPに基づく訓練の実施</t>
    <phoneticPr fontId="7"/>
  </si>
  <si>
    <t>（２）　　自然災害</t>
    <rPh sb="5" eb="7">
      <t>シゼン</t>
    </rPh>
    <rPh sb="7" eb="9">
      <t>サイガイ</t>
    </rPh>
    <phoneticPr fontId="7"/>
  </si>
  <si>
    <t>（２）　感染対策委員会</t>
    <rPh sb="4" eb="6">
      <t>カンセン</t>
    </rPh>
    <rPh sb="6" eb="8">
      <t>タイサク</t>
    </rPh>
    <rPh sb="8" eb="11">
      <t>イインカイ</t>
    </rPh>
    <phoneticPr fontId="7"/>
  </si>
  <si>
    <t>感染症対策担当者の職・氏名</t>
    <rPh sb="2" eb="3">
      <t>ショウ</t>
    </rPh>
    <rPh sb="9" eb="10">
      <t>ショク</t>
    </rPh>
    <rPh sb="11" eb="13">
      <t>シメイ</t>
    </rPh>
    <phoneticPr fontId="7"/>
  </si>
  <si>
    <t>（３）　感染症対策の指針の作成状況</t>
    <rPh sb="4" eb="7">
      <t>カンセンショウ</t>
    </rPh>
    <rPh sb="7" eb="9">
      <t>タイサク</t>
    </rPh>
    <rPh sb="10" eb="12">
      <t>シシン</t>
    </rPh>
    <rPh sb="13" eb="15">
      <t>サクセイ</t>
    </rPh>
    <rPh sb="15" eb="17">
      <t>ジョウキョウ</t>
    </rPh>
    <phoneticPr fontId="7"/>
  </si>
  <si>
    <t>指針に含まれる内容　</t>
    <phoneticPr fontId="7"/>
  </si>
  <si>
    <t>平常時</t>
    <rPh sb="0" eb="2">
      <t>ヘイジョウ</t>
    </rPh>
    <rPh sb="2" eb="3">
      <t>ジ</t>
    </rPh>
    <phoneticPr fontId="7"/>
  </si>
  <si>
    <t>事業所内の衛生管理（環境の整備等）</t>
    <phoneticPr fontId="7"/>
  </si>
  <si>
    <t>発生時</t>
    <rPh sb="0" eb="2">
      <t>ハッセイ</t>
    </rPh>
    <rPh sb="2" eb="3">
      <t>ジ</t>
    </rPh>
    <phoneticPr fontId="7"/>
  </si>
  <si>
    <t>感染拡大の防止</t>
    <phoneticPr fontId="7"/>
  </si>
  <si>
    <t>関係機関との連絡体制</t>
    <rPh sb="0" eb="4">
      <t>カンケイキカン</t>
    </rPh>
    <rPh sb="6" eb="8">
      <t>レンラク</t>
    </rPh>
    <rPh sb="8" eb="10">
      <t>タイセイ</t>
    </rPh>
    <phoneticPr fontId="7"/>
  </si>
  <si>
    <t>（４）　感染症発生時の対応に関するシミュレーション（訓練）</t>
    <rPh sb="4" eb="7">
      <t>カンセンショウ</t>
    </rPh>
    <rPh sb="7" eb="9">
      <t>ハッセイ</t>
    </rPh>
    <rPh sb="9" eb="10">
      <t>ジ</t>
    </rPh>
    <rPh sb="11" eb="13">
      <t>タイオウ</t>
    </rPh>
    <rPh sb="14" eb="15">
      <t>カン</t>
    </rPh>
    <rPh sb="26" eb="28">
      <t>クンレン</t>
    </rPh>
    <phoneticPr fontId="7"/>
  </si>
  <si>
    <t>感染症対策に関する訓練</t>
    <rPh sb="0" eb="3">
      <t>カンセンショウ</t>
    </rPh>
    <rPh sb="3" eb="5">
      <t>タイサク</t>
    </rPh>
    <rPh sb="6" eb="7">
      <t>カン</t>
    </rPh>
    <rPh sb="9" eb="11">
      <t>クンレン</t>
    </rPh>
    <phoneticPr fontId="7"/>
  </si>
  <si>
    <t>防火管理責任者の
職名・氏名</t>
    <rPh sb="0" eb="2">
      <t>ボウカ</t>
    </rPh>
    <rPh sb="2" eb="4">
      <t>カンリ</t>
    </rPh>
    <rPh sb="4" eb="6">
      <t>セキニン</t>
    </rPh>
    <rPh sb="6" eb="7">
      <t>シャ</t>
    </rPh>
    <rPh sb="9" eb="10">
      <t>ショク</t>
    </rPh>
    <rPh sb="10" eb="11">
      <t>メイ</t>
    </rPh>
    <rPh sb="12" eb="14">
      <t>シメイ</t>
    </rPh>
    <phoneticPr fontId="7"/>
  </si>
  <si>
    <t>昼間想定で実施</t>
    <rPh sb="0" eb="2">
      <t>ヒルマ</t>
    </rPh>
    <rPh sb="2" eb="4">
      <t>ソウテイ</t>
    </rPh>
    <rPh sb="5" eb="7">
      <t>ジッシ</t>
    </rPh>
    <phoneticPr fontId="7"/>
  </si>
  <si>
    <t>夜間想定で実施</t>
    <rPh sb="0" eb="2">
      <t>ヤカン</t>
    </rPh>
    <rPh sb="2" eb="4">
      <t>ソウテイ</t>
    </rPh>
    <rPh sb="5" eb="7">
      <t>ジッシ</t>
    </rPh>
    <phoneticPr fontId="7"/>
  </si>
  <si>
    <t>土砂災害</t>
    <rPh sb="0" eb="2">
      <t>ドシャ</t>
    </rPh>
    <rPh sb="2" eb="4">
      <t>サイガイ</t>
    </rPh>
    <phoneticPr fontId="7"/>
  </si>
  <si>
    <t>避難確保計画の市への提出
（※該当事業所のみ）</t>
    <rPh sb="0" eb="2">
      <t>ヒナン</t>
    </rPh>
    <rPh sb="2" eb="4">
      <t>カクホ</t>
    </rPh>
    <rPh sb="4" eb="6">
      <t>ケイカク</t>
    </rPh>
    <rPh sb="7" eb="8">
      <t>シ</t>
    </rPh>
    <rPh sb="10" eb="12">
      <t>テイシュツ</t>
    </rPh>
    <rPh sb="15" eb="17">
      <t>ガイトウ</t>
    </rPh>
    <rPh sb="17" eb="20">
      <t>ジギョウショ</t>
    </rPh>
    <phoneticPr fontId="7"/>
  </si>
  <si>
    <t>非常災害対策計画の策定</t>
    <rPh sb="0" eb="2">
      <t>ヒジョウ</t>
    </rPh>
    <rPh sb="2" eb="4">
      <t>サイガイ</t>
    </rPh>
    <rPh sb="4" eb="6">
      <t>タイサク</t>
    </rPh>
    <rPh sb="6" eb="8">
      <t>ケイカク</t>
    </rPh>
    <rPh sb="9" eb="11">
      <t>サクテイ</t>
    </rPh>
    <phoneticPr fontId="7"/>
  </si>
  <si>
    <t>地域住民の訓練参加回数</t>
    <rPh sb="0" eb="2">
      <t>チイキ</t>
    </rPh>
    <rPh sb="2" eb="4">
      <t>ジュウミン</t>
    </rPh>
    <rPh sb="5" eb="7">
      <t>クンレン</t>
    </rPh>
    <rPh sb="7" eb="9">
      <t>サンカ</t>
    </rPh>
    <rPh sb="9" eb="11">
      <t>カイスウ</t>
    </rPh>
    <phoneticPr fontId="7"/>
  </si>
  <si>
    <t>（３）　防犯対策</t>
    <rPh sb="4" eb="6">
      <t>ボウハン</t>
    </rPh>
    <rPh sb="6" eb="8">
      <t>タイサク</t>
    </rPh>
    <phoneticPr fontId="7"/>
  </si>
  <si>
    <t>日常の支援にかかる感染対策（標準的な予防策、手洗い）等</t>
    <phoneticPr fontId="7"/>
  </si>
  <si>
    <t>※該当箇所に○印（以下、同様）</t>
    <rPh sb="1" eb="3">
      <t>ガイトウ</t>
    </rPh>
    <rPh sb="3" eb="5">
      <t>カショ</t>
    </rPh>
    <rPh sb="7" eb="8">
      <t>ジルシ</t>
    </rPh>
    <rPh sb="9" eb="11">
      <t>イカ</t>
    </rPh>
    <rPh sb="12" eb="14">
      <t>ドウヨウ</t>
    </rPh>
    <phoneticPr fontId="7"/>
  </si>
  <si>
    <t>（注）</t>
    <rPh sb="1" eb="2">
      <t>チュウ</t>
    </rPh>
    <phoneticPr fontId="7"/>
  </si>
  <si>
    <t>広報等の配布物</t>
    <rPh sb="0" eb="2">
      <t>コウホウ</t>
    </rPh>
    <rPh sb="2" eb="3">
      <t>トウ</t>
    </rPh>
    <rPh sb="4" eb="6">
      <t>ハイフ</t>
    </rPh>
    <rPh sb="6" eb="7">
      <t>ブツ</t>
    </rPh>
    <phoneticPr fontId="7"/>
  </si>
  <si>
    <t>第5週</t>
    <rPh sb="0" eb="1">
      <t>ダイ</t>
    </rPh>
    <rPh sb="2" eb="3">
      <t>シュウ</t>
    </rPh>
    <phoneticPr fontId="3"/>
  </si>
  <si>
    <t>合計</t>
    <phoneticPr fontId="7"/>
  </si>
  <si>
    <t>放課後等デイサービス</t>
    <rPh sb="0" eb="4">
      <t>ホウカゴトウ</t>
    </rPh>
    <phoneticPr fontId="3"/>
  </si>
  <si>
    <t>放課後等デイサービス〇〇〇〇</t>
    <rPh sb="0" eb="4">
      <t>ホウカゴトウ</t>
    </rPh>
    <phoneticPr fontId="7"/>
  </si>
  <si>
    <t>　当該月における、医療的ケア児の利用児童数と、それに応じた必要看護職員数に対して、配置看護職員数を記載してください。</t>
    <rPh sb="1" eb="3">
      <t>トウガイ</t>
    </rPh>
    <rPh sb="3" eb="4">
      <t>ツキ</t>
    </rPh>
    <rPh sb="9" eb="12">
      <t>イリョウテキ</t>
    </rPh>
    <rPh sb="14" eb="15">
      <t>ジ</t>
    </rPh>
    <rPh sb="16" eb="18">
      <t>リヨウ</t>
    </rPh>
    <rPh sb="18" eb="21">
      <t>ジドウスウ</t>
    </rPh>
    <rPh sb="26" eb="27">
      <t>オウ</t>
    </rPh>
    <rPh sb="29" eb="31">
      <t>ヒツヨウ</t>
    </rPh>
    <rPh sb="31" eb="33">
      <t>カンゴ</t>
    </rPh>
    <rPh sb="33" eb="35">
      <t>ショクイン</t>
    </rPh>
    <rPh sb="35" eb="36">
      <t>スウ</t>
    </rPh>
    <rPh sb="37" eb="38">
      <t>タイ</t>
    </rPh>
    <rPh sb="41" eb="43">
      <t>ハイチ</t>
    </rPh>
    <rPh sb="43" eb="45">
      <t>カンゴ</t>
    </rPh>
    <rPh sb="45" eb="48">
      <t>ショクインスウ</t>
    </rPh>
    <rPh sb="49" eb="51">
      <t>キサイ</t>
    </rPh>
    <phoneticPr fontId="7"/>
  </si>
  <si>
    <t>サービス種別</t>
    <rPh sb="4" eb="6">
      <t>シュベツ</t>
    </rPh>
    <phoneticPr fontId="3"/>
  </si>
  <si>
    <t>児童発達支援</t>
    <rPh sb="0" eb="6">
      <t>ジドウハッタツシエン</t>
    </rPh>
    <phoneticPr fontId="3"/>
  </si>
  <si>
    <t>放課後等デイサービス</t>
    <rPh sb="0" eb="4">
      <t>ホウカゴトウ</t>
    </rPh>
    <phoneticPr fontId="3"/>
  </si>
  <si>
    <t>（多機能型）児童発達支援・放課後等デイサービス</t>
    <rPh sb="1" eb="5">
      <t>タキノウガタ</t>
    </rPh>
    <rPh sb="6" eb="12">
      <t>ジドウハッタツシエン</t>
    </rPh>
    <rPh sb="13" eb="17">
      <t>ホウカゴトウ</t>
    </rPh>
    <phoneticPr fontId="3"/>
  </si>
  <si>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7"/>
  </si>
  <si>
    <t>ハラスメント相談等を理由として、不利益な取扱いをされない旨の定め</t>
    <rPh sb="6" eb="8">
      <t>ソウダン</t>
    </rPh>
    <rPh sb="8" eb="9">
      <t>トウ</t>
    </rPh>
    <rPh sb="10" eb="12">
      <t>リユウ</t>
    </rPh>
    <rPh sb="16" eb="19">
      <t>フリエキ</t>
    </rPh>
    <rPh sb="20" eb="22">
      <t>トリアツカ</t>
    </rPh>
    <rPh sb="28" eb="29">
      <t>ムネ</t>
    </rPh>
    <rPh sb="30" eb="31">
      <t>サダ</t>
    </rPh>
    <phoneticPr fontId="7"/>
  </si>
  <si>
    <t>（２）　事故発生時の対応</t>
    <rPh sb="4" eb="6">
      <t>ジコ</t>
    </rPh>
    <rPh sb="6" eb="8">
      <t>ハッセイ</t>
    </rPh>
    <rPh sb="8" eb="9">
      <t>ジ</t>
    </rPh>
    <rPh sb="10" eb="12">
      <t>タイオウ</t>
    </rPh>
    <phoneticPr fontId="7"/>
  </si>
  <si>
    <t>事故記録の作成</t>
    <rPh sb="0" eb="2">
      <t>ジコ</t>
    </rPh>
    <rPh sb="2" eb="4">
      <t>キロク</t>
    </rPh>
    <rPh sb="5" eb="7">
      <t>サクセイ</t>
    </rPh>
    <phoneticPr fontId="7"/>
  </si>
  <si>
    <t>事故対応マニュアル等の作成</t>
    <rPh sb="0" eb="2">
      <t>ジコ</t>
    </rPh>
    <rPh sb="2" eb="4">
      <t>タイオウ</t>
    </rPh>
    <rPh sb="9" eb="10">
      <t>トウ</t>
    </rPh>
    <rPh sb="11" eb="13">
      <t>サクセイ</t>
    </rPh>
    <phoneticPr fontId="3"/>
  </si>
  <si>
    <t>救命講習等の受講</t>
    <rPh sb="0" eb="2">
      <t>キュウメイ</t>
    </rPh>
    <rPh sb="2" eb="4">
      <t>コウシュウ</t>
    </rPh>
    <rPh sb="4" eb="5">
      <t>トウ</t>
    </rPh>
    <rPh sb="6" eb="8">
      <t>ジュコウ</t>
    </rPh>
    <phoneticPr fontId="7"/>
  </si>
  <si>
    <t>事故内容に関する
家族への報告</t>
    <rPh sb="0" eb="2">
      <t>ジコ</t>
    </rPh>
    <rPh sb="2" eb="4">
      <t>ナイヨウ</t>
    </rPh>
    <rPh sb="5" eb="6">
      <t>カン</t>
    </rPh>
    <rPh sb="9" eb="11">
      <t>カゾク</t>
    </rPh>
    <rPh sb="13" eb="15">
      <t>ホウコク</t>
    </rPh>
    <phoneticPr fontId="3"/>
  </si>
  <si>
    <t>損害賠償保険等への加入</t>
    <rPh sb="0" eb="2">
      <t>ソンガイ</t>
    </rPh>
    <rPh sb="2" eb="4">
      <t>バイショウ</t>
    </rPh>
    <rPh sb="4" eb="6">
      <t>ホケン</t>
    </rPh>
    <rPh sb="6" eb="7">
      <t>トウ</t>
    </rPh>
    <rPh sb="9" eb="11">
      <t>カニュウ</t>
    </rPh>
    <phoneticPr fontId="7"/>
  </si>
  <si>
    <t>自動体外式除細動器（AED)
の設置</t>
    <rPh sb="0" eb="9">
      <t>ジドウタイガイシキジョサイドウキ</t>
    </rPh>
    <rPh sb="16" eb="18">
      <t>セッチ</t>
    </rPh>
    <phoneticPr fontId="3"/>
  </si>
  <si>
    <t>基準上
で配置
すべき
児童指導員等</t>
    <rPh sb="12" eb="14">
      <t>ジドウ</t>
    </rPh>
    <rPh sb="14" eb="17">
      <t>シドウイン</t>
    </rPh>
    <rPh sb="17" eb="18">
      <t>トウ</t>
    </rPh>
    <phoneticPr fontId="7"/>
  </si>
  <si>
    <t>3　身体拘束の状況</t>
    <rPh sb="2" eb="4">
      <t>シンタイ</t>
    </rPh>
    <rPh sb="4" eb="5">
      <t>カカ</t>
    </rPh>
    <rPh sb="5" eb="6">
      <t>タバ</t>
    </rPh>
    <rPh sb="7" eb="9">
      <t>ジョウキョウ</t>
    </rPh>
    <phoneticPr fontId="7"/>
  </si>
  <si>
    <t>4　権利侵害、虐待の防止に向けた取り組み状況</t>
    <rPh sb="2" eb="4">
      <t>ケンリ</t>
    </rPh>
    <rPh sb="4" eb="6">
      <t>シンガイ</t>
    </rPh>
    <rPh sb="7" eb="9">
      <t>ギャクタイ</t>
    </rPh>
    <rPh sb="10" eb="12">
      <t>ボウシ</t>
    </rPh>
    <rPh sb="13" eb="14">
      <t>ム</t>
    </rPh>
    <rPh sb="16" eb="17">
      <t>ト</t>
    </rPh>
    <rPh sb="18" eb="19">
      <t>ク</t>
    </rPh>
    <rPh sb="20" eb="22">
      <t>ジョウキョウ</t>
    </rPh>
    <phoneticPr fontId="7"/>
  </si>
  <si>
    <t>6　ハラスメント防止対策</t>
    <rPh sb="8" eb="12">
      <t>ボウシタイサク</t>
    </rPh>
    <phoneticPr fontId="7"/>
  </si>
  <si>
    <t>7　健康診断の実施状況</t>
    <rPh sb="2" eb="4">
      <t>ケンコウ</t>
    </rPh>
    <rPh sb="4" eb="6">
      <t>シンダン</t>
    </rPh>
    <rPh sb="7" eb="9">
      <t>ジッシ</t>
    </rPh>
    <rPh sb="9" eb="11">
      <t>ジョウキョウ</t>
    </rPh>
    <phoneticPr fontId="7"/>
  </si>
  <si>
    <t>8　業務継続計画（BCP）の策定状況等</t>
    <rPh sb="2" eb="4">
      <t>ギョウム</t>
    </rPh>
    <rPh sb="4" eb="6">
      <t>ケイゾク</t>
    </rPh>
    <rPh sb="6" eb="8">
      <t>ケイカク</t>
    </rPh>
    <rPh sb="14" eb="18">
      <t>サクテイジョウキョウ</t>
    </rPh>
    <rPh sb="18" eb="19">
      <t>トウ</t>
    </rPh>
    <phoneticPr fontId="7"/>
  </si>
  <si>
    <t>9　感染症等の予防・対策状況</t>
    <rPh sb="2" eb="5">
      <t>カンセンショウ</t>
    </rPh>
    <rPh sb="5" eb="6">
      <t>トウ</t>
    </rPh>
    <rPh sb="7" eb="9">
      <t>ヨボウ</t>
    </rPh>
    <rPh sb="10" eb="12">
      <t>タイサク</t>
    </rPh>
    <rPh sb="12" eb="14">
      <t>ジョウキョウ</t>
    </rPh>
    <phoneticPr fontId="7"/>
  </si>
  <si>
    <t>11　防火・災害対策の状況</t>
    <rPh sb="3" eb="5">
      <t>ボウカ</t>
    </rPh>
    <rPh sb="6" eb="8">
      <t>サイガイ</t>
    </rPh>
    <rPh sb="8" eb="10">
      <t>タイサク</t>
    </rPh>
    <rPh sb="11" eb="13">
      <t>ジョウキョウ</t>
    </rPh>
    <phoneticPr fontId="7"/>
  </si>
  <si>
    <t>12　苦情解決体制の整備状況</t>
    <rPh sb="3" eb="5">
      <t>クジョウ</t>
    </rPh>
    <rPh sb="5" eb="7">
      <t>カイケツ</t>
    </rPh>
    <rPh sb="7" eb="9">
      <t>タイセイ</t>
    </rPh>
    <rPh sb="10" eb="12">
      <t>セイビ</t>
    </rPh>
    <rPh sb="12" eb="14">
      <t>ジョウキョウ</t>
    </rPh>
    <phoneticPr fontId="7"/>
  </si>
  <si>
    <t>13　事故防止に向けた取り組み状況</t>
    <rPh sb="3" eb="5">
      <t>ジコ</t>
    </rPh>
    <rPh sb="5" eb="7">
      <t>ボウシ</t>
    </rPh>
    <rPh sb="8" eb="9">
      <t>ム</t>
    </rPh>
    <rPh sb="11" eb="12">
      <t>ト</t>
    </rPh>
    <rPh sb="13" eb="14">
      <t>ク</t>
    </rPh>
    <rPh sb="15" eb="17">
      <t>ジョウキョウ</t>
    </rPh>
    <phoneticPr fontId="7"/>
  </si>
  <si>
    <t>①～②の合計</t>
    <rPh sb="4" eb="6">
      <t>ゴウケイ</t>
    </rPh>
    <phoneticPr fontId="7"/>
  </si>
  <si>
    <t>（多機能型・人員配置特例なし）放課後等デイサービス</t>
    <rPh sb="1" eb="5">
      <t>タキノウガタ</t>
    </rPh>
    <rPh sb="6" eb="8">
      <t>ジンイン</t>
    </rPh>
    <rPh sb="8" eb="10">
      <t>ハイチ</t>
    </rPh>
    <rPh sb="10" eb="12">
      <t>トクレイ</t>
    </rPh>
    <rPh sb="15" eb="19">
      <t>ホウカゴトウ</t>
    </rPh>
    <phoneticPr fontId="3"/>
  </si>
  <si>
    <t>　多機能型（人員配置特例の利用なし）の場合、児童発達支援を本シートに、放課後等デイサービスをシート「18医療的ケア区分（人員配置特例なし用）」に分けて作成してください。</t>
    <rPh sb="1" eb="4">
      <t>タキノウ</t>
    </rPh>
    <rPh sb="4" eb="5">
      <t>ガタ</t>
    </rPh>
    <rPh sb="13" eb="15">
      <t>リヨウ</t>
    </rPh>
    <rPh sb="19" eb="21">
      <t>バアイ</t>
    </rPh>
    <rPh sb="29" eb="30">
      <t>ホン</t>
    </rPh>
    <rPh sb="35" eb="38">
      <t>ホウカゴ</t>
    </rPh>
    <rPh sb="38" eb="39">
      <t>トウ</t>
    </rPh>
    <rPh sb="52" eb="55">
      <t>イリョウテキ</t>
    </rPh>
    <rPh sb="57" eb="59">
      <t>クブン</t>
    </rPh>
    <rPh sb="60" eb="62">
      <t>ジンイン</t>
    </rPh>
    <rPh sb="62" eb="64">
      <t>ハイチ</t>
    </rPh>
    <rPh sb="64" eb="66">
      <t>トクレイ</t>
    </rPh>
    <rPh sb="68" eb="69">
      <t>ヨウ</t>
    </rPh>
    <rPh sb="72" eb="73">
      <t>ワ</t>
    </rPh>
    <rPh sb="75" eb="77">
      <t>サクセイ</t>
    </rPh>
    <phoneticPr fontId="7"/>
  </si>
  <si>
    <t>　多機能型（人員配置特例の利用なし）の場合、放課後等デイサービスを本シートに、児童発達支援をシート「17医療的ケア区分」に分けて作成してください。</t>
    <rPh sb="1" eb="4">
      <t>タキノウ</t>
    </rPh>
    <rPh sb="4" eb="5">
      <t>ガタ</t>
    </rPh>
    <rPh sb="13" eb="15">
      <t>リヨウ</t>
    </rPh>
    <rPh sb="19" eb="21">
      <t>バアイ</t>
    </rPh>
    <rPh sb="22" eb="26">
      <t>ホウカゴトウ</t>
    </rPh>
    <rPh sb="33" eb="34">
      <t>ホン</t>
    </rPh>
    <rPh sb="39" eb="45">
      <t>ジドウハッタツシエン</t>
    </rPh>
    <rPh sb="52" eb="55">
      <t>イリョウテキ</t>
    </rPh>
    <rPh sb="57" eb="59">
      <t>クブン</t>
    </rPh>
    <rPh sb="61" eb="62">
      <t>ワ</t>
    </rPh>
    <rPh sb="64" eb="66">
      <t>サクセイ</t>
    </rPh>
    <phoneticPr fontId="7"/>
  </si>
  <si>
    <t>医療的ケア区分に応じた基本報酬を算定していない場合は作成不要</t>
    <rPh sb="0" eb="3">
      <t>イリョウテキ</t>
    </rPh>
    <rPh sb="5" eb="7">
      <t>クブン</t>
    </rPh>
    <rPh sb="8" eb="9">
      <t>オウ</t>
    </rPh>
    <rPh sb="11" eb="13">
      <t>キホン</t>
    </rPh>
    <rPh sb="13" eb="15">
      <t>ホウシュウ</t>
    </rPh>
    <rPh sb="16" eb="18">
      <t>サンテイ</t>
    </rPh>
    <rPh sb="23" eb="25">
      <t>バアイ</t>
    </rPh>
    <rPh sb="26" eb="28">
      <t>サクセイ</t>
    </rPh>
    <rPh sb="28" eb="30">
      <t>フヨウ</t>
    </rPh>
    <phoneticPr fontId="3"/>
  </si>
  <si>
    <t>色つきセルのみ入力してください。</t>
    <rPh sb="0" eb="1">
      <t>イロ</t>
    </rPh>
    <rPh sb="7" eb="9">
      <t>ニュウリョク</t>
    </rPh>
    <phoneticPr fontId="7"/>
  </si>
  <si>
    <t>※提出前に、 記入漏れはないか、 資料の添付漏れはないかどうか、再度ご確認ください。</t>
    <phoneticPr fontId="7"/>
  </si>
  <si>
    <t>運営規程</t>
    <rPh sb="0" eb="2">
      <t>ウンエイ</t>
    </rPh>
    <rPh sb="2" eb="4">
      <t>キテイ</t>
    </rPh>
    <phoneticPr fontId="7"/>
  </si>
  <si>
    <t>利用児童数（入力必須）</t>
    <rPh sb="0" eb="2">
      <t>リヨウ</t>
    </rPh>
    <rPh sb="2" eb="4">
      <t>ジドウ</t>
    </rPh>
    <rPh sb="4" eb="5">
      <t>スウ</t>
    </rPh>
    <rPh sb="6" eb="8">
      <t>ニュウリョク</t>
    </rPh>
    <phoneticPr fontId="7"/>
  </si>
  <si>
    <t>訪問支援員</t>
    <rPh sb="0" eb="2">
      <t>ホウモン</t>
    </rPh>
    <rPh sb="2" eb="4">
      <t>シエン</t>
    </rPh>
    <rPh sb="4" eb="5">
      <t>イン</t>
    </rPh>
    <phoneticPr fontId="7"/>
  </si>
  <si>
    <t>医療機関や保健所等関係機関との連携</t>
    <rPh sb="8" eb="9">
      <t>トウ</t>
    </rPh>
    <rPh sb="9" eb="11">
      <t>カンケイ</t>
    </rPh>
    <rPh sb="11" eb="13">
      <t>キカン</t>
    </rPh>
    <rPh sb="15" eb="17">
      <t>レンケイ</t>
    </rPh>
    <phoneticPr fontId="7"/>
  </si>
  <si>
    <t>浸水害</t>
    <rPh sb="0" eb="2">
      <t>シンスイ</t>
    </rPh>
    <rPh sb="2" eb="3">
      <t>ガイ</t>
    </rPh>
    <phoneticPr fontId="7"/>
  </si>
  <si>
    <t>火災※</t>
    <rPh sb="0" eb="2">
      <t>カサイ</t>
    </rPh>
    <phoneticPr fontId="7"/>
  </si>
  <si>
    <t>有</t>
    <rPh sb="0" eb="1">
      <t>アリ</t>
    </rPh>
    <phoneticPr fontId="3"/>
  </si>
  <si>
    <t>無</t>
    <rPh sb="0" eb="1">
      <t>ナシ</t>
    </rPh>
    <phoneticPr fontId="3"/>
  </si>
  <si>
    <t>消防計画の作成義務</t>
    <rPh sb="0" eb="2">
      <t>ショウボウ</t>
    </rPh>
    <rPh sb="2" eb="4">
      <t>ケイカク</t>
    </rPh>
    <rPh sb="5" eb="7">
      <t>サクセイ</t>
    </rPh>
    <rPh sb="7" eb="9">
      <t>ギム</t>
    </rPh>
    <phoneticPr fontId="7"/>
  </si>
  <si>
    <t>※消防法に基づく消防計画を作成している場合は〇を入力</t>
    <rPh sb="1" eb="4">
      <t>ショウボウホウ</t>
    </rPh>
    <rPh sb="5" eb="6">
      <t>モト</t>
    </rPh>
    <rPh sb="8" eb="12">
      <t>ショウボウケイカク</t>
    </rPh>
    <rPh sb="13" eb="15">
      <t>サクセイ</t>
    </rPh>
    <rPh sb="19" eb="21">
      <t>バアイ</t>
    </rPh>
    <rPh sb="24" eb="26">
      <t>ニュウリョク</t>
    </rPh>
    <phoneticPr fontId="3"/>
  </si>
  <si>
    <t>【児童発達支援・放課後等デイサービス・保育所等訪問支援・居宅訪問型児童発達支援】</t>
    <rPh sb="1" eb="3">
      <t>ジドウ</t>
    </rPh>
    <rPh sb="3" eb="5">
      <t>ハッタツ</t>
    </rPh>
    <rPh sb="5" eb="7">
      <t>シエン</t>
    </rPh>
    <rPh sb="8" eb="11">
      <t>ホウカゴ</t>
    </rPh>
    <rPh sb="11" eb="12">
      <t>トウ</t>
    </rPh>
    <rPh sb="19" eb="21">
      <t>ホイク</t>
    </rPh>
    <rPh sb="21" eb="22">
      <t>ショ</t>
    </rPh>
    <rPh sb="22" eb="23">
      <t>トウ</t>
    </rPh>
    <rPh sb="23" eb="25">
      <t>ホウモン</t>
    </rPh>
    <rPh sb="25" eb="27">
      <t>シエン</t>
    </rPh>
    <rPh sb="28" eb="30">
      <t>キョタク</t>
    </rPh>
    <rPh sb="30" eb="32">
      <t>ホウモン</t>
    </rPh>
    <rPh sb="32" eb="33">
      <t>ガタ</t>
    </rPh>
    <rPh sb="33" eb="35">
      <t>ジドウ</t>
    </rPh>
    <rPh sb="35" eb="37">
      <t>ハッタツ</t>
    </rPh>
    <rPh sb="37" eb="39">
      <t>シエン</t>
    </rPh>
    <phoneticPr fontId="7"/>
  </si>
  <si>
    <t>ア　児童発達支援センター、児童発達支援事業</t>
    <rPh sb="2" eb="4">
      <t>ジドウ</t>
    </rPh>
    <rPh sb="4" eb="6">
      <t>ハッタツ</t>
    </rPh>
    <rPh sb="6" eb="8">
      <t>シエン</t>
    </rPh>
    <rPh sb="13" eb="15">
      <t>ジドウ</t>
    </rPh>
    <rPh sb="15" eb="17">
      <t>ハッタツ</t>
    </rPh>
    <rPh sb="17" eb="19">
      <t>シエン</t>
    </rPh>
    <rPh sb="19" eb="21">
      <t>ジギョウ</t>
    </rPh>
    <phoneticPr fontId="7"/>
  </si>
  <si>
    <t>【児童発達支援・放課後等デイサービス・保育所等訪問支援・居宅訪問型児童発達支援】</t>
    <phoneticPr fontId="7"/>
  </si>
  <si>
    <r>
      <t xml:space="preserve">1週間に当該事業所常勤職員の勤務すべき時間数
</t>
    </r>
    <r>
      <rPr>
        <b/>
        <sz val="14"/>
        <color rgb="FFFF0000"/>
        <rFont val="游ゴシック"/>
        <family val="3"/>
        <charset val="128"/>
        <scheme val="minor"/>
      </rPr>
      <t xml:space="preserve"> ※必ず時刻表示で入力（例　40:00【40時間00分】）してください。</t>
    </r>
    <rPh sb="25" eb="26">
      <t>カナラ</t>
    </rPh>
    <rPh sb="27" eb="29">
      <t>ジコク</t>
    </rPh>
    <rPh sb="29" eb="31">
      <t>ヒョウジ</t>
    </rPh>
    <rPh sb="32" eb="34">
      <t>ニュウリョク</t>
    </rPh>
    <rPh sb="35" eb="36">
      <t>レイ</t>
    </rPh>
    <rPh sb="45" eb="47">
      <t>ジカン</t>
    </rPh>
    <rPh sb="49" eb="50">
      <t>フン</t>
    </rPh>
    <phoneticPr fontId="7"/>
  </si>
  <si>
    <r>
      <t xml:space="preserve">当該事業所で定める勤務時間の区分
</t>
    </r>
    <r>
      <rPr>
        <b/>
        <sz val="11"/>
        <color rgb="FFFF0000"/>
        <rFont val="游ゴシック"/>
        <family val="3"/>
        <charset val="128"/>
        <scheme val="minor"/>
      </rPr>
      <t>※必ず時刻表示で入力（例　40:00【40時間00分】）してください。</t>
    </r>
    <phoneticPr fontId="7"/>
  </si>
  <si>
    <t>　指定基準上で配置すべき児童指導員、保育士数</t>
    <rPh sb="7" eb="9">
      <t>ハイチ</t>
    </rPh>
    <rPh sb="12" eb="14">
      <t>ジドウ</t>
    </rPh>
    <rPh sb="14" eb="17">
      <t>シドウイン</t>
    </rPh>
    <rPh sb="18" eb="21">
      <t>ホイクシ</t>
    </rPh>
    <phoneticPr fontId="7"/>
  </si>
  <si>
    <t>運営指導実施予定日</t>
    <rPh sb="2" eb="4">
      <t>シドウ</t>
    </rPh>
    <rPh sb="4" eb="6">
      <t>ジッシ</t>
    </rPh>
    <rPh sb="6" eb="9">
      <t>ヨテイビ</t>
    </rPh>
    <phoneticPr fontId="7"/>
  </si>
  <si>
    <t>※作業される前に運営指導実施通知等に記載の実施指導予定日を記載してください。</t>
    <rPh sb="1" eb="3">
      <t>サギョウ</t>
    </rPh>
    <rPh sb="6" eb="7">
      <t>マエ</t>
    </rPh>
    <rPh sb="10" eb="12">
      <t>シドウ</t>
    </rPh>
    <rPh sb="12" eb="16">
      <t>ジッシツウチ</t>
    </rPh>
    <rPh sb="16" eb="17">
      <t>トウ</t>
    </rPh>
    <rPh sb="18" eb="20">
      <t>キサイ</t>
    </rPh>
    <rPh sb="21" eb="23">
      <t>ジッシ</t>
    </rPh>
    <rPh sb="23" eb="25">
      <t>シドウ</t>
    </rPh>
    <rPh sb="25" eb="27">
      <t>ヨテイ</t>
    </rPh>
    <rPh sb="27" eb="28">
      <t>ビ</t>
    </rPh>
    <rPh sb="29" eb="31">
      <t>キサイ</t>
    </rPh>
    <phoneticPr fontId="7"/>
  </si>
  <si>
    <t>特別地域加算</t>
    <rPh sb="0" eb="2">
      <t>トクベツ</t>
    </rPh>
    <rPh sb="2" eb="4">
      <t>チイキ</t>
    </rPh>
    <rPh sb="4" eb="6">
      <t>カサン</t>
    </rPh>
    <phoneticPr fontId="3"/>
  </si>
  <si>
    <t>５　研修の実施状況</t>
    <rPh sb="2" eb="4">
      <t>ケンシュウ</t>
    </rPh>
    <rPh sb="5" eb="7">
      <t>ジッシ</t>
    </rPh>
    <rPh sb="7" eb="9">
      <t>ジョウキョウ</t>
    </rPh>
    <phoneticPr fontId="7"/>
  </si>
  <si>
    <t>その他該当する体制等</t>
    <rPh sb="2" eb="3">
      <t>タ</t>
    </rPh>
    <rPh sb="3" eb="5">
      <t>ガイトウ</t>
    </rPh>
    <rPh sb="7" eb="9">
      <t>タイセイ</t>
    </rPh>
    <rPh sb="9" eb="10">
      <t>トウ</t>
    </rPh>
    <phoneticPr fontId="3"/>
  </si>
  <si>
    <t>児童発達支援センター</t>
    <rPh sb="0" eb="2">
      <t>ジドウ</t>
    </rPh>
    <rPh sb="2" eb="4">
      <t>ハッタツ</t>
    </rPh>
    <rPh sb="4" eb="6">
      <t>シエン</t>
    </rPh>
    <phoneticPr fontId="3"/>
  </si>
  <si>
    <t>児童発達支援センター以外</t>
    <rPh sb="0" eb="6">
      <t>ジドウハッタツシエン</t>
    </rPh>
    <rPh sb="10" eb="12">
      <t>イガイ</t>
    </rPh>
    <phoneticPr fontId="3"/>
  </si>
  <si>
    <t>重症心身障害児</t>
    <rPh sb="0" eb="2">
      <t>ジュウショウ</t>
    </rPh>
    <rPh sb="2" eb="4">
      <t>シンシン</t>
    </rPh>
    <rPh sb="4" eb="7">
      <t>ショウガイジ</t>
    </rPh>
    <phoneticPr fontId="3"/>
  </si>
  <si>
    <t>重症心身障害児以外</t>
    <rPh sb="0" eb="2">
      <t>ジュウショウ</t>
    </rPh>
    <rPh sb="2" eb="4">
      <t>シンシン</t>
    </rPh>
    <rPh sb="4" eb="7">
      <t>ショウガイジ</t>
    </rPh>
    <rPh sb="7" eb="9">
      <t>イガイ</t>
    </rPh>
    <phoneticPr fontId="3"/>
  </si>
  <si>
    <t>サービス提供職員欠如減算</t>
    <rPh sb="4" eb="6">
      <t>テイキョウ</t>
    </rPh>
    <rPh sb="6" eb="8">
      <t>ショクイン</t>
    </rPh>
    <rPh sb="8" eb="10">
      <t>ケツジョ</t>
    </rPh>
    <rPh sb="10" eb="12">
      <t>ゲンサン</t>
    </rPh>
    <phoneticPr fontId="3"/>
  </si>
  <si>
    <t>指定基準に定める人員を満たさない場合</t>
    <rPh sb="0" eb="2">
      <t>シテイ</t>
    </rPh>
    <rPh sb="2" eb="4">
      <t>キジュン</t>
    </rPh>
    <rPh sb="5" eb="6">
      <t>サダ</t>
    </rPh>
    <rPh sb="8" eb="10">
      <t>ジンイン</t>
    </rPh>
    <rPh sb="11" eb="12">
      <t>ミ</t>
    </rPh>
    <rPh sb="16" eb="18">
      <t>バアイ</t>
    </rPh>
    <phoneticPr fontId="3"/>
  </si>
  <si>
    <t>１割を超えて欠如した場合</t>
    <rPh sb="1" eb="2">
      <t>ワリ</t>
    </rPh>
    <rPh sb="3" eb="4">
      <t>コ</t>
    </rPh>
    <rPh sb="6" eb="8">
      <t>ケツジョ</t>
    </rPh>
    <rPh sb="10" eb="12">
      <t>バアイ</t>
    </rPh>
    <phoneticPr fontId="3"/>
  </si>
  <si>
    <t>１割の範囲内で欠如した場合</t>
    <rPh sb="1" eb="2">
      <t>ワリ</t>
    </rPh>
    <rPh sb="3" eb="6">
      <t>ハンイナイ</t>
    </rPh>
    <rPh sb="7" eb="9">
      <t>ケツジョ</t>
    </rPh>
    <rPh sb="11" eb="13">
      <t>バアイ</t>
    </rPh>
    <phoneticPr fontId="3"/>
  </si>
  <si>
    <t>定員超過減算</t>
    <rPh sb="0" eb="2">
      <t>テイイン</t>
    </rPh>
    <rPh sb="2" eb="4">
      <t>チョウカ</t>
    </rPh>
    <rPh sb="4" eb="6">
      <t>ゲンサン</t>
    </rPh>
    <phoneticPr fontId="3"/>
  </si>
  <si>
    <t>個別支援計画未作成減算</t>
    <rPh sb="0" eb="2">
      <t>コベツ</t>
    </rPh>
    <rPh sb="2" eb="4">
      <t>シエン</t>
    </rPh>
    <rPh sb="4" eb="6">
      <t>ケイカク</t>
    </rPh>
    <rPh sb="6" eb="9">
      <t>ミサクセイ</t>
    </rPh>
    <rPh sb="9" eb="11">
      <t>ゲンサン</t>
    </rPh>
    <phoneticPr fontId="3"/>
  </si>
  <si>
    <t>自己評価結果等未公表減算</t>
    <rPh sb="0" eb="4">
      <t>ジコヒョウカ</t>
    </rPh>
    <rPh sb="4" eb="6">
      <t>ケッカ</t>
    </rPh>
    <rPh sb="6" eb="7">
      <t>トウ</t>
    </rPh>
    <rPh sb="7" eb="10">
      <t>ミコウヒョウ</t>
    </rPh>
    <rPh sb="10" eb="12">
      <t>ゲンサン</t>
    </rPh>
    <phoneticPr fontId="3"/>
  </si>
  <si>
    <t>支援プログラム未公表減算</t>
    <rPh sb="0" eb="2">
      <t>シエン</t>
    </rPh>
    <rPh sb="7" eb="10">
      <t>ミコウヒョウ</t>
    </rPh>
    <rPh sb="10" eb="12">
      <t>ゲンサン</t>
    </rPh>
    <phoneticPr fontId="3"/>
  </si>
  <si>
    <t>①虐待防止委員会を定期的に開催し、その結果を従業者に周知徹底している</t>
    <rPh sb="1" eb="3">
      <t>ギャクタイ</t>
    </rPh>
    <rPh sb="3" eb="5">
      <t>ボウシ</t>
    </rPh>
    <rPh sb="5" eb="8">
      <t>イインカイ</t>
    </rPh>
    <rPh sb="9" eb="12">
      <t>テイキテキ</t>
    </rPh>
    <rPh sb="13" eb="15">
      <t>カイサイ</t>
    </rPh>
    <rPh sb="19" eb="21">
      <t>ケッカ</t>
    </rPh>
    <rPh sb="22" eb="25">
      <t>ジュウギョウシャ</t>
    </rPh>
    <rPh sb="26" eb="30">
      <t>シュウチテッテイ</t>
    </rPh>
    <phoneticPr fontId="3"/>
  </si>
  <si>
    <t>②従業者に対し、虐待防止研修を定期的に実施している</t>
    <rPh sb="1" eb="4">
      <t>ジュウギョウシャ</t>
    </rPh>
    <rPh sb="5" eb="6">
      <t>タイ</t>
    </rPh>
    <rPh sb="8" eb="10">
      <t>ギャクタイ</t>
    </rPh>
    <rPh sb="10" eb="12">
      <t>ボウシ</t>
    </rPh>
    <rPh sb="12" eb="14">
      <t>ケンシュウ</t>
    </rPh>
    <rPh sb="15" eb="18">
      <t>テイキテキ</t>
    </rPh>
    <rPh sb="19" eb="21">
      <t>ジッシ</t>
    </rPh>
    <phoneticPr fontId="3"/>
  </si>
  <si>
    <t>③上記措置を適切に実施するための担当者を置いている</t>
    <rPh sb="1" eb="3">
      <t>ジョウキ</t>
    </rPh>
    <rPh sb="3" eb="5">
      <t>ソチ</t>
    </rPh>
    <rPh sb="6" eb="8">
      <t>テキセツ</t>
    </rPh>
    <rPh sb="9" eb="11">
      <t>ジッシ</t>
    </rPh>
    <rPh sb="16" eb="19">
      <t>タントウシャ</t>
    </rPh>
    <rPh sb="20" eb="21">
      <t>オ</t>
    </rPh>
    <phoneticPr fontId="3"/>
  </si>
  <si>
    <t>業務継続計画未策定減算</t>
    <rPh sb="0" eb="2">
      <t>ギョウム</t>
    </rPh>
    <rPh sb="2" eb="4">
      <t>ケイゾク</t>
    </rPh>
    <rPh sb="4" eb="6">
      <t>ケイカク</t>
    </rPh>
    <rPh sb="6" eb="7">
      <t>ミ</t>
    </rPh>
    <rPh sb="7" eb="9">
      <t>サクテイ</t>
    </rPh>
    <rPh sb="9" eb="11">
      <t>ゲンサン</t>
    </rPh>
    <phoneticPr fontId="3"/>
  </si>
  <si>
    <t>感染症若しくは非常災害のいずれか又は両方の業務継続計画が未策定の場合</t>
    <rPh sb="0" eb="3">
      <t>カンセンショウ</t>
    </rPh>
    <rPh sb="3" eb="4">
      <t>モ</t>
    </rPh>
    <rPh sb="7" eb="11">
      <t>ヒジョウサイガイ</t>
    </rPh>
    <rPh sb="16" eb="17">
      <t>マタ</t>
    </rPh>
    <rPh sb="18" eb="20">
      <t>リョウホウ</t>
    </rPh>
    <rPh sb="21" eb="23">
      <t>ギョウム</t>
    </rPh>
    <rPh sb="23" eb="25">
      <t>ケイゾク</t>
    </rPh>
    <rPh sb="25" eb="27">
      <t>ケイカク</t>
    </rPh>
    <rPh sb="28" eb="31">
      <t>ミサクテイ</t>
    </rPh>
    <rPh sb="32" eb="34">
      <t>バアイ</t>
    </rPh>
    <phoneticPr fontId="3"/>
  </si>
  <si>
    <t>情報公表未報告減算</t>
    <rPh sb="0" eb="2">
      <t>ジョウホウ</t>
    </rPh>
    <rPh sb="2" eb="4">
      <t>コウヒョウ</t>
    </rPh>
    <rPh sb="4" eb="7">
      <t>ミホウコク</t>
    </rPh>
    <rPh sb="7" eb="9">
      <t>ゲンサン</t>
    </rPh>
    <phoneticPr fontId="3"/>
  </si>
  <si>
    <t>中核機能強化事業所加算</t>
    <rPh sb="0" eb="2">
      <t>チュウカク</t>
    </rPh>
    <rPh sb="2" eb="4">
      <t>キノウ</t>
    </rPh>
    <rPh sb="4" eb="6">
      <t>キョウカ</t>
    </rPh>
    <rPh sb="6" eb="9">
      <t>ジギョウショ</t>
    </rPh>
    <rPh sb="9" eb="11">
      <t>カサン</t>
    </rPh>
    <phoneticPr fontId="3"/>
  </si>
  <si>
    <t>主として重症心身障害児を通わせる事業所の場合</t>
    <rPh sb="0" eb="1">
      <t>オモ</t>
    </rPh>
    <rPh sb="4" eb="6">
      <t>ジュウショウ</t>
    </rPh>
    <rPh sb="6" eb="8">
      <t>シンシン</t>
    </rPh>
    <rPh sb="8" eb="10">
      <t>ショウガイ</t>
    </rPh>
    <rPh sb="10" eb="11">
      <t>ジ</t>
    </rPh>
    <rPh sb="12" eb="13">
      <t>カヨ</t>
    </rPh>
    <rPh sb="16" eb="19">
      <t>ジギョウショ</t>
    </rPh>
    <rPh sb="20" eb="22">
      <t>バアイ</t>
    </rPh>
    <phoneticPr fontId="3"/>
  </si>
  <si>
    <t>その他の場合</t>
    <rPh sb="2" eb="3">
      <t>タ</t>
    </rPh>
    <rPh sb="4" eb="6">
      <t>バアイ</t>
    </rPh>
    <phoneticPr fontId="3"/>
  </si>
  <si>
    <t>児童指導員等加配加算</t>
    <rPh sb="0" eb="5">
      <t>ジドウシドウイン</t>
    </rPh>
    <rPh sb="5" eb="6">
      <t>トウ</t>
    </rPh>
    <rPh sb="6" eb="8">
      <t>カハイ</t>
    </rPh>
    <rPh sb="8" eb="10">
      <t>カサン</t>
    </rPh>
    <phoneticPr fontId="3"/>
  </si>
  <si>
    <t>専門的支援体制加算</t>
    <rPh sb="0" eb="3">
      <t>センモンテキ</t>
    </rPh>
    <rPh sb="3" eb="5">
      <t>シエン</t>
    </rPh>
    <rPh sb="5" eb="7">
      <t>タイセイ</t>
    </rPh>
    <rPh sb="7" eb="9">
      <t>カサン</t>
    </rPh>
    <phoneticPr fontId="3"/>
  </si>
  <si>
    <t>児童発達支援センター</t>
    <rPh sb="0" eb="4">
      <t>ジドウハッタツ</t>
    </rPh>
    <rPh sb="4" eb="6">
      <t>シエン</t>
    </rPh>
    <phoneticPr fontId="3"/>
  </si>
  <si>
    <t>児童発達支援センター以外の事業所</t>
    <rPh sb="0" eb="6">
      <t>ジドウハッタツシエン</t>
    </rPh>
    <rPh sb="10" eb="12">
      <t>イガイ</t>
    </rPh>
    <rPh sb="13" eb="16">
      <t>ジギョウショ</t>
    </rPh>
    <phoneticPr fontId="3"/>
  </si>
  <si>
    <t>居宅訪問（１時間以上）</t>
    <rPh sb="0" eb="2">
      <t>キョタク</t>
    </rPh>
    <rPh sb="2" eb="4">
      <t>ホウモン</t>
    </rPh>
    <rPh sb="6" eb="8">
      <t>ジカン</t>
    </rPh>
    <rPh sb="8" eb="10">
      <t>イジョウ</t>
    </rPh>
    <phoneticPr fontId="3"/>
  </si>
  <si>
    <t>居宅訪問（１時間未満）</t>
    <rPh sb="0" eb="2">
      <t>キョタク</t>
    </rPh>
    <rPh sb="2" eb="4">
      <t>ホウモン</t>
    </rPh>
    <rPh sb="6" eb="8">
      <t>ジカン</t>
    </rPh>
    <rPh sb="8" eb="10">
      <t>ミマン</t>
    </rPh>
    <phoneticPr fontId="3"/>
  </si>
  <si>
    <t>事業所等での対面</t>
    <rPh sb="0" eb="3">
      <t>ジギョウショ</t>
    </rPh>
    <rPh sb="3" eb="4">
      <t>トウ</t>
    </rPh>
    <rPh sb="6" eb="8">
      <t>タイメン</t>
    </rPh>
    <phoneticPr fontId="3"/>
  </si>
  <si>
    <t>オンライン</t>
    <phoneticPr fontId="3"/>
  </si>
  <si>
    <t>子育てサポート加算</t>
    <rPh sb="0" eb="2">
      <t>コソダ</t>
    </rPh>
    <rPh sb="7" eb="9">
      <t>カサン</t>
    </rPh>
    <phoneticPr fontId="3"/>
  </si>
  <si>
    <t>利用者負担上限額管理加算</t>
    <rPh sb="0" eb="3">
      <t>リヨウシャ</t>
    </rPh>
    <rPh sb="3" eb="5">
      <t>フタン</t>
    </rPh>
    <rPh sb="5" eb="7">
      <t>ジョウゲン</t>
    </rPh>
    <rPh sb="7" eb="8">
      <t>ガク</t>
    </rPh>
    <rPh sb="8" eb="10">
      <t>カンリ</t>
    </rPh>
    <rPh sb="10" eb="12">
      <t>カサン</t>
    </rPh>
    <phoneticPr fontId="3"/>
  </si>
  <si>
    <t>栄養士配置加算</t>
    <rPh sb="0" eb="3">
      <t>エイヨウシ</t>
    </rPh>
    <rPh sb="3" eb="5">
      <t>ハイチ</t>
    </rPh>
    <rPh sb="5" eb="7">
      <t>カサン</t>
    </rPh>
    <phoneticPr fontId="3"/>
  </si>
  <si>
    <t>常勤の場合</t>
    <rPh sb="0" eb="2">
      <t>ジョウキン</t>
    </rPh>
    <rPh sb="3" eb="5">
      <t>バアイ</t>
    </rPh>
    <phoneticPr fontId="3"/>
  </si>
  <si>
    <t>非常勤の場合</t>
    <rPh sb="0" eb="3">
      <t>ヒジョウキン</t>
    </rPh>
    <rPh sb="4" eb="6">
      <t>バアイ</t>
    </rPh>
    <phoneticPr fontId="3"/>
  </si>
  <si>
    <t>欠席時対応加算</t>
    <rPh sb="0" eb="3">
      <t>ケッセキジ</t>
    </rPh>
    <rPh sb="3" eb="5">
      <t>タイオウ</t>
    </rPh>
    <rPh sb="5" eb="7">
      <t>カサン</t>
    </rPh>
    <phoneticPr fontId="3"/>
  </si>
  <si>
    <t>専門的支援実施加算</t>
    <rPh sb="0" eb="3">
      <t>センモンテキ</t>
    </rPh>
    <rPh sb="3" eb="5">
      <t>シエン</t>
    </rPh>
    <rPh sb="5" eb="7">
      <t>ジッシ</t>
    </rPh>
    <rPh sb="7" eb="9">
      <t>カサン</t>
    </rPh>
    <phoneticPr fontId="3"/>
  </si>
  <si>
    <t>強度行動障害児支援加算</t>
    <rPh sb="0" eb="2">
      <t>キョウド</t>
    </rPh>
    <rPh sb="2" eb="4">
      <t>コウドウ</t>
    </rPh>
    <rPh sb="4" eb="7">
      <t>ショウガイジ</t>
    </rPh>
    <rPh sb="7" eb="9">
      <t>シエン</t>
    </rPh>
    <rPh sb="9" eb="11">
      <t>カサン</t>
    </rPh>
    <phoneticPr fontId="3"/>
  </si>
  <si>
    <t>集中的支援加算</t>
    <rPh sb="0" eb="2">
      <t>シュウチュウ</t>
    </rPh>
    <rPh sb="2" eb="3">
      <t>テキ</t>
    </rPh>
    <rPh sb="3" eb="5">
      <t>シエン</t>
    </rPh>
    <rPh sb="5" eb="7">
      <t>カサン</t>
    </rPh>
    <phoneticPr fontId="3"/>
  </si>
  <si>
    <t>視覚・聴覚・言語機能障害児支援加算</t>
    <rPh sb="0" eb="2">
      <t>シカク</t>
    </rPh>
    <rPh sb="3" eb="5">
      <t>チョウカク</t>
    </rPh>
    <rPh sb="6" eb="8">
      <t>ゲンゴ</t>
    </rPh>
    <rPh sb="8" eb="10">
      <t>キノウ</t>
    </rPh>
    <rPh sb="10" eb="13">
      <t>ショウガイジ</t>
    </rPh>
    <rPh sb="13" eb="15">
      <t>シエン</t>
    </rPh>
    <rPh sb="15" eb="17">
      <t>カサン</t>
    </rPh>
    <phoneticPr fontId="3"/>
  </si>
  <si>
    <t>入浴支援加算</t>
    <rPh sb="0" eb="2">
      <t>ニュウヨク</t>
    </rPh>
    <rPh sb="2" eb="4">
      <t>シエン</t>
    </rPh>
    <rPh sb="4" eb="6">
      <t>カサン</t>
    </rPh>
    <phoneticPr fontId="3"/>
  </si>
  <si>
    <t>障害児１人</t>
    <rPh sb="0" eb="3">
      <t>ショウガイジ</t>
    </rPh>
    <rPh sb="4" eb="5">
      <t>リ</t>
    </rPh>
    <phoneticPr fontId="3"/>
  </si>
  <si>
    <t>障害児２人</t>
    <rPh sb="0" eb="3">
      <t>ショウガイジ</t>
    </rPh>
    <rPh sb="4" eb="5">
      <t>リ</t>
    </rPh>
    <phoneticPr fontId="3"/>
  </si>
  <si>
    <t>障害児３人以上８人以下</t>
    <rPh sb="0" eb="3">
      <t>ショウガイジ</t>
    </rPh>
    <rPh sb="4" eb="5">
      <t>ニン</t>
    </rPh>
    <rPh sb="5" eb="7">
      <t>イジョウ</t>
    </rPh>
    <rPh sb="8" eb="9">
      <t>ニン</t>
    </rPh>
    <rPh sb="9" eb="11">
      <t>イカ</t>
    </rPh>
    <phoneticPr fontId="3"/>
  </si>
  <si>
    <t>送迎加算</t>
    <rPh sb="0" eb="2">
      <t>ソウゲイ</t>
    </rPh>
    <rPh sb="2" eb="4">
      <t>カサン</t>
    </rPh>
    <phoneticPr fontId="3"/>
  </si>
  <si>
    <t>児童発達支援センター、主として重症心身障害児を支援する事業所</t>
    <rPh sb="0" eb="2">
      <t>ジドウ</t>
    </rPh>
    <rPh sb="2" eb="4">
      <t>ハッタツ</t>
    </rPh>
    <rPh sb="4" eb="6">
      <t>シエン</t>
    </rPh>
    <rPh sb="11" eb="12">
      <t>オモ</t>
    </rPh>
    <rPh sb="15" eb="17">
      <t>ジュウショウ</t>
    </rPh>
    <rPh sb="17" eb="19">
      <t>シンシン</t>
    </rPh>
    <rPh sb="19" eb="22">
      <t>ショウガイジ</t>
    </rPh>
    <rPh sb="23" eb="25">
      <t>シエン</t>
    </rPh>
    <rPh sb="27" eb="30">
      <t>ジギョウショ</t>
    </rPh>
    <phoneticPr fontId="3"/>
  </si>
  <si>
    <t>重症心身障害児又は医療的ケア児（医療的ケアスコア15点未満）</t>
    <rPh sb="0" eb="4">
      <t>ジュウショウシンシン</t>
    </rPh>
    <rPh sb="4" eb="7">
      <t>ショウガイジ</t>
    </rPh>
    <rPh sb="7" eb="8">
      <t>マタ</t>
    </rPh>
    <rPh sb="9" eb="12">
      <t>イリョウテキ</t>
    </rPh>
    <rPh sb="14" eb="15">
      <t>ジ</t>
    </rPh>
    <rPh sb="16" eb="19">
      <t>イリョウテキ</t>
    </rPh>
    <rPh sb="26" eb="27">
      <t>テン</t>
    </rPh>
    <rPh sb="27" eb="29">
      <t>ミマン</t>
    </rPh>
    <phoneticPr fontId="3"/>
  </si>
  <si>
    <t>医療的ケア児（医療的ケアスコア16点以上）</t>
    <rPh sb="0" eb="2">
      <t>イリョウ</t>
    </rPh>
    <rPh sb="2" eb="3">
      <t>テキ</t>
    </rPh>
    <rPh sb="5" eb="6">
      <t>ジ</t>
    </rPh>
    <rPh sb="7" eb="10">
      <t>イリョウテキ</t>
    </rPh>
    <rPh sb="17" eb="18">
      <t>テン</t>
    </rPh>
    <rPh sb="18" eb="20">
      <t>イジョウ</t>
    </rPh>
    <phoneticPr fontId="3"/>
  </si>
  <si>
    <t>その他の事業所</t>
    <rPh sb="2" eb="3">
      <t>タ</t>
    </rPh>
    <rPh sb="4" eb="7">
      <t>ジギョウショ</t>
    </rPh>
    <phoneticPr fontId="3"/>
  </si>
  <si>
    <t>障害児</t>
    <rPh sb="0" eb="3">
      <t>ショウガイジ</t>
    </rPh>
    <phoneticPr fontId="3"/>
  </si>
  <si>
    <t>重症心身障害児又は医療的ケア児</t>
    <rPh sb="0" eb="4">
      <t>ジュウショウシンシン</t>
    </rPh>
    <rPh sb="4" eb="7">
      <t>ショウガイジ</t>
    </rPh>
    <rPh sb="7" eb="8">
      <t>マタ</t>
    </rPh>
    <rPh sb="9" eb="12">
      <t>イリョウテキ</t>
    </rPh>
    <rPh sb="14" eb="15">
      <t>ジ</t>
    </rPh>
    <phoneticPr fontId="3"/>
  </si>
  <si>
    <t>医療的ケア児</t>
    <rPh sb="0" eb="3">
      <t>イリョウテキ</t>
    </rPh>
    <rPh sb="5" eb="6">
      <t>ジ</t>
    </rPh>
    <phoneticPr fontId="3"/>
  </si>
  <si>
    <t>延長支援加算</t>
    <rPh sb="0" eb="2">
      <t>エンチョウ</t>
    </rPh>
    <rPh sb="2" eb="4">
      <t>シエン</t>
    </rPh>
    <rPh sb="4" eb="6">
      <t>カサン</t>
    </rPh>
    <phoneticPr fontId="3"/>
  </si>
  <si>
    <t>重症心身障害児又は医療的ケア児</t>
    <rPh sb="0" eb="2">
      <t>ジュウショウ</t>
    </rPh>
    <rPh sb="2" eb="4">
      <t>シンシン</t>
    </rPh>
    <rPh sb="4" eb="7">
      <t>ショウガイジ</t>
    </rPh>
    <rPh sb="7" eb="8">
      <t>マタ</t>
    </rPh>
    <rPh sb="9" eb="12">
      <t>イリョウテキ</t>
    </rPh>
    <rPh sb="14" eb="15">
      <t>ジ</t>
    </rPh>
    <phoneticPr fontId="3"/>
  </si>
  <si>
    <t>その他の障害児</t>
    <rPh sb="2" eb="3">
      <t>タ</t>
    </rPh>
    <rPh sb="4" eb="7">
      <t>ショウガイジ</t>
    </rPh>
    <phoneticPr fontId="3"/>
  </si>
  <si>
    <t>保育・教育等移行支援加算</t>
    <rPh sb="0" eb="2">
      <t>ホイク</t>
    </rPh>
    <rPh sb="3" eb="5">
      <t>キョウイク</t>
    </rPh>
    <rPh sb="5" eb="6">
      <t>トウ</t>
    </rPh>
    <rPh sb="6" eb="8">
      <t>イコウ</t>
    </rPh>
    <rPh sb="8" eb="10">
      <t>シエン</t>
    </rPh>
    <rPh sb="10" eb="12">
      <t>カサン</t>
    </rPh>
    <phoneticPr fontId="3"/>
  </si>
  <si>
    <t>児発センター以外</t>
    <rPh sb="0" eb="2">
      <t>ジハツ</t>
    </rPh>
    <rPh sb="6" eb="8">
      <t>イガイ</t>
    </rPh>
    <phoneticPr fontId="3"/>
  </si>
  <si>
    <t>10人以下</t>
    <rPh sb="2" eb="3">
      <t>ニン</t>
    </rPh>
    <rPh sb="3" eb="5">
      <t>イカ</t>
    </rPh>
    <phoneticPr fontId="3"/>
  </si>
  <si>
    <t>11人以上20人以下</t>
    <rPh sb="2" eb="3">
      <t>ニン</t>
    </rPh>
    <rPh sb="3" eb="5">
      <t>イジョウ</t>
    </rPh>
    <rPh sb="7" eb="8">
      <t>ニン</t>
    </rPh>
    <rPh sb="8" eb="10">
      <t>イカ</t>
    </rPh>
    <phoneticPr fontId="3"/>
  </si>
  <si>
    <t>21人以上</t>
    <rPh sb="2" eb="3">
      <t>ニン</t>
    </rPh>
    <rPh sb="3" eb="5">
      <t>イジョウ</t>
    </rPh>
    <phoneticPr fontId="3"/>
  </si>
  <si>
    <t>あり</t>
    <phoneticPr fontId="3"/>
  </si>
  <si>
    <t>なし</t>
    <phoneticPr fontId="3"/>
  </si>
  <si>
    <t>点検結果</t>
    <rPh sb="0" eb="2">
      <t>テンケン</t>
    </rPh>
    <rPh sb="2" eb="4">
      <t>ケッカ</t>
    </rPh>
    <phoneticPr fontId="3"/>
  </si>
  <si>
    <t>黄色のセル箇所を、事業所の体制状況に合わせて選択してください。</t>
    <rPh sb="0" eb="2">
      <t>キイロ</t>
    </rPh>
    <rPh sb="5" eb="7">
      <t>カショ</t>
    </rPh>
    <rPh sb="9" eb="12">
      <t>ジギョウショ</t>
    </rPh>
    <rPh sb="13" eb="15">
      <t>タイセイ</t>
    </rPh>
    <rPh sb="15" eb="17">
      <t>ジョウキョウ</t>
    </rPh>
    <rPh sb="18" eb="19">
      <t>ア</t>
    </rPh>
    <rPh sb="22" eb="24">
      <t>センタク</t>
    </rPh>
    <phoneticPr fontId="3"/>
  </si>
  <si>
    <t>障害児に対してサービス提供を行う場合</t>
    <rPh sb="0" eb="3">
      <t>ショウガイジ</t>
    </rPh>
    <rPh sb="4" eb="5">
      <t>タイ</t>
    </rPh>
    <rPh sb="11" eb="13">
      <t>テイキョウ</t>
    </rPh>
    <rPh sb="14" eb="15">
      <t>オコナ</t>
    </rPh>
    <rPh sb="16" eb="18">
      <t>バアイ</t>
    </rPh>
    <phoneticPr fontId="3"/>
  </si>
  <si>
    <t>主として重症心身障害児を通わせる事業所において重症心身障害児に対してサービス提供を行う場合</t>
    <rPh sb="0" eb="1">
      <t>オモ</t>
    </rPh>
    <rPh sb="4" eb="6">
      <t>ジュウショウ</t>
    </rPh>
    <rPh sb="6" eb="8">
      <t>シンシン</t>
    </rPh>
    <rPh sb="8" eb="11">
      <t>ショウガイジ</t>
    </rPh>
    <rPh sb="12" eb="13">
      <t>カヨ</t>
    </rPh>
    <rPh sb="16" eb="19">
      <t>ジギョウショ</t>
    </rPh>
    <rPh sb="23" eb="30">
      <t>ジュウショウシンシンショウガイジ</t>
    </rPh>
    <rPh sb="31" eb="32">
      <t>タイ</t>
    </rPh>
    <rPh sb="38" eb="40">
      <t>テイキョウ</t>
    </rPh>
    <rPh sb="41" eb="42">
      <t>オコナ</t>
    </rPh>
    <rPh sb="43" eb="45">
      <t>バアイ</t>
    </rPh>
    <phoneticPr fontId="3"/>
  </si>
  <si>
    <t>重症心身障害児以外を対象</t>
    <rPh sb="0" eb="2">
      <t>ジュウショウ</t>
    </rPh>
    <rPh sb="2" eb="4">
      <t>シンシン</t>
    </rPh>
    <rPh sb="4" eb="7">
      <t>ショウガイジ</t>
    </rPh>
    <rPh sb="7" eb="9">
      <t>イガイ</t>
    </rPh>
    <rPh sb="10" eb="12">
      <t>タイショウ</t>
    </rPh>
    <phoneticPr fontId="3"/>
  </si>
  <si>
    <t>重症心身障害児を対象</t>
    <rPh sb="0" eb="2">
      <t>ジュウショウ</t>
    </rPh>
    <rPh sb="2" eb="4">
      <t>シンシン</t>
    </rPh>
    <rPh sb="4" eb="7">
      <t>ショウガイジ</t>
    </rPh>
    <rPh sb="8" eb="10">
      <t>タイショウ</t>
    </rPh>
    <phoneticPr fontId="3"/>
  </si>
  <si>
    <t>人口内耳装用児支援加算</t>
    <rPh sb="0" eb="2">
      <t>ジンコウ</t>
    </rPh>
    <rPh sb="2" eb="4">
      <t>ナイジ</t>
    </rPh>
    <rPh sb="4" eb="6">
      <t>ソウヨウ</t>
    </rPh>
    <rPh sb="6" eb="7">
      <t>ジ</t>
    </rPh>
    <rPh sb="7" eb="9">
      <t>シエン</t>
    </rPh>
    <rPh sb="9" eb="11">
      <t>カサン</t>
    </rPh>
    <phoneticPr fontId="3"/>
  </si>
  <si>
    <t>自立サポート加算</t>
    <rPh sb="0" eb="2">
      <t>ジリツ</t>
    </rPh>
    <rPh sb="6" eb="8">
      <t>カサン</t>
    </rPh>
    <phoneticPr fontId="3"/>
  </si>
  <si>
    <t>通所自立支援加算</t>
    <rPh sb="0" eb="2">
      <t>ツウショ</t>
    </rPh>
    <rPh sb="2" eb="4">
      <t>ジリツ</t>
    </rPh>
    <rPh sb="4" eb="6">
      <t>シエン</t>
    </rPh>
    <rPh sb="6" eb="8">
      <t>カサン</t>
    </rPh>
    <phoneticPr fontId="3"/>
  </si>
  <si>
    <t>児童発達支援管理責任者欠如減算</t>
    <rPh sb="0" eb="4">
      <t>ジドウハッタツ</t>
    </rPh>
    <rPh sb="4" eb="6">
      <t>シエン</t>
    </rPh>
    <rPh sb="6" eb="8">
      <t>カンリ</t>
    </rPh>
    <rPh sb="8" eb="10">
      <t>セキニン</t>
    </rPh>
    <rPh sb="10" eb="11">
      <t>シャ</t>
    </rPh>
    <rPh sb="11" eb="13">
      <t>ケツジョ</t>
    </rPh>
    <rPh sb="13" eb="15">
      <t>ゲンサン</t>
    </rPh>
    <phoneticPr fontId="3"/>
  </si>
  <si>
    <t>①身体拘束等の記録</t>
    <rPh sb="1" eb="5">
      <t>シンタイコウソク</t>
    </rPh>
    <rPh sb="5" eb="6">
      <t>トウ</t>
    </rPh>
    <rPh sb="7" eb="9">
      <t>キロク</t>
    </rPh>
    <phoneticPr fontId="3"/>
  </si>
  <si>
    <t>②委員会の定期開催</t>
    <rPh sb="1" eb="4">
      <t>イインカイ</t>
    </rPh>
    <rPh sb="5" eb="7">
      <t>テイキ</t>
    </rPh>
    <rPh sb="7" eb="9">
      <t>カイサイ</t>
    </rPh>
    <phoneticPr fontId="3"/>
  </si>
  <si>
    <t>③指針の整備</t>
    <rPh sb="1" eb="3">
      <t>シシン</t>
    </rPh>
    <rPh sb="4" eb="6">
      <t>セイビ</t>
    </rPh>
    <phoneticPr fontId="3"/>
  </si>
  <si>
    <t>④研修の実施</t>
    <rPh sb="1" eb="3">
      <t>ケンシュウ</t>
    </rPh>
    <rPh sb="4" eb="6">
      <t>ジッシ</t>
    </rPh>
    <phoneticPr fontId="3"/>
  </si>
  <si>
    <t>多職種連携支援加算</t>
    <rPh sb="0" eb="3">
      <t>タショクシュ</t>
    </rPh>
    <rPh sb="3" eb="5">
      <t>レンケイ</t>
    </rPh>
    <rPh sb="5" eb="7">
      <t>シエン</t>
    </rPh>
    <rPh sb="7" eb="9">
      <t>カサン</t>
    </rPh>
    <phoneticPr fontId="3"/>
  </si>
  <si>
    <t>強度行動障害児支援加算</t>
    <rPh sb="0" eb="2">
      <t>キョウド</t>
    </rPh>
    <rPh sb="2" eb="4">
      <t>コウドウ</t>
    </rPh>
    <rPh sb="4" eb="7">
      <t>ショウガイジ</t>
    </rPh>
    <rPh sb="7" eb="9">
      <t>シエン</t>
    </rPh>
    <rPh sb="9" eb="11">
      <t>カサン</t>
    </rPh>
    <phoneticPr fontId="3"/>
  </si>
  <si>
    <t>通所施設移行支援加算</t>
    <rPh sb="0" eb="2">
      <t>ツウショ</t>
    </rPh>
    <rPh sb="2" eb="4">
      <t>シセツ</t>
    </rPh>
    <rPh sb="4" eb="6">
      <t>イコウ</t>
    </rPh>
    <rPh sb="6" eb="8">
      <t>シエン</t>
    </rPh>
    <rPh sb="8" eb="10">
      <t>カサン</t>
    </rPh>
    <phoneticPr fontId="3"/>
  </si>
  <si>
    <t>同一日同一場所減算</t>
    <rPh sb="0" eb="3">
      <t>ドウイツビ</t>
    </rPh>
    <rPh sb="3" eb="7">
      <t>ドウイツバショ</t>
    </rPh>
    <rPh sb="7" eb="9">
      <t>ゲンサン</t>
    </rPh>
    <phoneticPr fontId="3"/>
  </si>
  <si>
    <t>自己評価結果等未公表減算</t>
    <rPh sb="0" eb="2">
      <t>ジコ</t>
    </rPh>
    <rPh sb="2" eb="4">
      <t>ヒョウカ</t>
    </rPh>
    <rPh sb="4" eb="6">
      <t>ケッカ</t>
    </rPh>
    <rPh sb="6" eb="7">
      <t>トウ</t>
    </rPh>
    <rPh sb="7" eb="10">
      <t>ミコウヒョウ</t>
    </rPh>
    <rPh sb="10" eb="12">
      <t>ゲンサン</t>
    </rPh>
    <phoneticPr fontId="3"/>
  </si>
  <si>
    <t>初回加算</t>
    <rPh sb="0" eb="2">
      <t>ショカイ</t>
    </rPh>
    <rPh sb="2" eb="4">
      <t>カサン</t>
    </rPh>
    <phoneticPr fontId="3"/>
  </si>
  <si>
    <t>ケアニーズ対応加算</t>
    <rPh sb="5" eb="7">
      <t>タイオウ</t>
    </rPh>
    <rPh sb="7" eb="9">
      <t>カサン</t>
    </rPh>
    <phoneticPr fontId="3"/>
  </si>
  <si>
    <t>関係機関連携加算</t>
    <rPh sb="0" eb="2">
      <t>カンケイ</t>
    </rPh>
    <rPh sb="2" eb="4">
      <t>キカン</t>
    </rPh>
    <rPh sb="4" eb="6">
      <t>レンケイ</t>
    </rPh>
    <rPh sb="6" eb="8">
      <t>カサン</t>
    </rPh>
    <phoneticPr fontId="3"/>
  </si>
  <si>
    <t>種別</t>
    <rPh sb="0" eb="2">
      <t>シュベツ</t>
    </rPh>
    <phoneticPr fontId="3"/>
  </si>
  <si>
    <t>種別</t>
    <rPh sb="0" eb="2">
      <t>シュベツ</t>
    </rPh>
    <phoneticPr fontId="3"/>
  </si>
  <si>
    <t>開所時間減算</t>
    <rPh sb="0" eb="2">
      <t>カイショ</t>
    </rPh>
    <rPh sb="2" eb="4">
      <t>ジカン</t>
    </rPh>
    <rPh sb="4" eb="6">
      <t>ゲンサン</t>
    </rPh>
    <phoneticPr fontId="3"/>
  </si>
  <si>
    <t>主として重症心身障害児を支援する事業所</t>
    <rPh sb="0" eb="1">
      <t>オモ</t>
    </rPh>
    <rPh sb="4" eb="6">
      <t>ジュウショウ</t>
    </rPh>
    <rPh sb="6" eb="8">
      <t>シンシン</t>
    </rPh>
    <rPh sb="8" eb="11">
      <t>ショウガイジ</t>
    </rPh>
    <rPh sb="12" eb="14">
      <t>シエン</t>
    </rPh>
    <rPh sb="16" eb="19">
      <t>ジギョウショ</t>
    </rPh>
    <phoneticPr fontId="3"/>
  </si>
  <si>
    <t>就学児</t>
    <rPh sb="0" eb="2">
      <t>シュウガク</t>
    </rPh>
    <rPh sb="2" eb="3">
      <t>ジ</t>
    </rPh>
    <phoneticPr fontId="3"/>
  </si>
  <si>
    <t>重症心身障害児又は医療的ケア児</t>
    <rPh sb="0" eb="7">
      <t>ジュウショウシンシンショウガイジ</t>
    </rPh>
    <rPh sb="7" eb="8">
      <t>マタ</t>
    </rPh>
    <rPh sb="9" eb="12">
      <t>イリョウテキ</t>
    </rPh>
    <rPh sb="14" eb="15">
      <t>ジ</t>
    </rPh>
    <phoneticPr fontId="3"/>
  </si>
  <si>
    <t>医療的ケア児</t>
    <rPh sb="0" eb="3">
      <t>イリョウテキ</t>
    </rPh>
    <rPh sb="5" eb="6">
      <t>ジ</t>
    </rPh>
    <phoneticPr fontId="3"/>
  </si>
  <si>
    <r>
      <t xml:space="preserve">身体拘束廃止未実施減算
</t>
    </r>
    <r>
      <rPr>
        <sz val="11"/>
        <color rgb="FFFF0000"/>
        <rFont val="ＭＳ Ｐ明朝"/>
        <family val="1"/>
        <charset val="128"/>
      </rPr>
      <t>※右記4条件を1つでも満たさない場合減算適用となります。</t>
    </r>
    <rPh sb="0" eb="2">
      <t>シンタイ</t>
    </rPh>
    <rPh sb="2" eb="4">
      <t>コウソク</t>
    </rPh>
    <rPh sb="4" eb="6">
      <t>ハイシ</t>
    </rPh>
    <rPh sb="6" eb="9">
      <t>ミジッシ</t>
    </rPh>
    <rPh sb="9" eb="11">
      <t>ゲンサン</t>
    </rPh>
    <rPh sb="13" eb="15">
      <t>ウキ</t>
    </rPh>
    <rPh sb="16" eb="18">
      <t>ジョウケン</t>
    </rPh>
    <rPh sb="23" eb="24">
      <t>ミ</t>
    </rPh>
    <rPh sb="28" eb="30">
      <t>バアイ</t>
    </rPh>
    <rPh sb="30" eb="32">
      <t>ゲンサン</t>
    </rPh>
    <rPh sb="32" eb="34">
      <t>テキヨウ</t>
    </rPh>
    <phoneticPr fontId="3"/>
  </si>
  <si>
    <r>
      <t xml:space="preserve">虐待防止措置未実施減算
</t>
    </r>
    <r>
      <rPr>
        <sz val="11"/>
        <color rgb="FFFF0000"/>
        <rFont val="ＭＳ Ｐ明朝"/>
        <family val="1"/>
        <charset val="128"/>
      </rPr>
      <t>※右記3条件を1つでも満たさない場合減算適用となります。</t>
    </r>
    <rPh sb="0" eb="2">
      <t>ギャクタイ</t>
    </rPh>
    <rPh sb="2" eb="4">
      <t>ボウシ</t>
    </rPh>
    <rPh sb="4" eb="6">
      <t>ソチ</t>
    </rPh>
    <rPh sb="6" eb="9">
      <t>ミジッシ</t>
    </rPh>
    <rPh sb="9" eb="11">
      <t>ゲンサン</t>
    </rPh>
    <phoneticPr fontId="3"/>
  </si>
  <si>
    <r>
      <t xml:space="preserve">身体拘束廃止未実施減算
</t>
    </r>
    <r>
      <rPr>
        <sz val="11"/>
        <color rgb="FFFF0000"/>
        <rFont val="ＭＳ Ｐ明朝"/>
        <family val="1"/>
        <charset val="128"/>
      </rPr>
      <t>※右記4条件を1つでも満たさない場合減算適用となります。</t>
    </r>
    <rPh sb="0" eb="2">
      <t>シンタイ</t>
    </rPh>
    <rPh sb="2" eb="4">
      <t>コウソク</t>
    </rPh>
    <rPh sb="4" eb="6">
      <t>ハイシ</t>
    </rPh>
    <rPh sb="6" eb="9">
      <t>ミジッシ</t>
    </rPh>
    <rPh sb="9" eb="11">
      <t>ゲンサン</t>
    </rPh>
    <phoneticPr fontId="3"/>
  </si>
  <si>
    <t>自己評価結果公表の公表日</t>
    <rPh sb="4" eb="6">
      <t>ケッカ</t>
    </rPh>
    <rPh sb="6" eb="8">
      <t>コウヒョウ</t>
    </rPh>
    <rPh sb="9" eb="12">
      <t>コウヒョウビ</t>
    </rPh>
    <phoneticPr fontId="7"/>
  </si>
  <si>
    <t>支援プログラムの公表日</t>
    <rPh sb="0" eb="2">
      <t>シエン</t>
    </rPh>
    <rPh sb="8" eb="11">
      <t>コウヒョウビ</t>
    </rPh>
    <phoneticPr fontId="7"/>
  </si>
  <si>
    <t>支援プログラムの公表方法（HPのアドレス等）</t>
    <rPh sb="0" eb="2">
      <t>シエン</t>
    </rPh>
    <rPh sb="8" eb="10">
      <t>コウヒョウ</t>
    </rPh>
    <rPh sb="10" eb="12">
      <t>ホウホウ</t>
    </rPh>
    <rPh sb="20" eb="21">
      <t>ナド</t>
    </rPh>
    <phoneticPr fontId="3"/>
  </si>
  <si>
    <t>自己評価結果公表の方法（HPのアドレス等）</t>
    <rPh sb="9" eb="11">
      <t>ホウホウ</t>
    </rPh>
    <rPh sb="19" eb="20">
      <t>ナド</t>
    </rPh>
    <phoneticPr fontId="7"/>
  </si>
  <si>
    <t>４　この勤務体制表は、勤務予定ではなく実績を記入してください。</t>
    <rPh sb="4" eb="6">
      <t>キンム</t>
    </rPh>
    <rPh sb="6" eb="8">
      <t>タイセイ</t>
    </rPh>
    <rPh sb="8" eb="9">
      <t>ヒョウ</t>
    </rPh>
    <rPh sb="11" eb="13">
      <t>キンム</t>
    </rPh>
    <rPh sb="13" eb="15">
      <t>ヨテイ</t>
    </rPh>
    <rPh sb="19" eb="21">
      <t>ジッセキ</t>
    </rPh>
    <rPh sb="22" eb="24">
      <t>キニュウ</t>
    </rPh>
    <phoneticPr fontId="3"/>
  </si>
  <si>
    <t>添付書類一覧</t>
    <rPh sb="0" eb="4">
      <t>テンプショルイ</t>
    </rPh>
    <rPh sb="4" eb="6">
      <t>イチラン</t>
    </rPh>
    <phoneticPr fontId="3"/>
  </si>
  <si>
    <t>区分等</t>
    <rPh sb="0" eb="2">
      <t>クブン</t>
    </rPh>
    <rPh sb="2" eb="3">
      <t>トウ</t>
    </rPh>
    <phoneticPr fontId="3"/>
  </si>
  <si>
    <t>利用定員</t>
    <rPh sb="0" eb="2">
      <t>リヨウ</t>
    </rPh>
    <rPh sb="2" eb="4">
      <t>テイイン</t>
    </rPh>
    <phoneticPr fontId="3"/>
  </si>
  <si>
    <t>その他</t>
    <rPh sb="2" eb="3">
      <t>タ</t>
    </rPh>
    <phoneticPr fontId="3"/>
  </si>
  <si>
    <t>児童指導員等</t>
    <rPh sb="0" eb="5">
      <t>ジドウシドウイン</t>
    </rPh>
    <rPh sb="5" eb="6">
      <t>トウ</t>
    </rPh>
    <phoneticPr fontId="3"/>
  </si>
  <si>
    <t>常勤専従・５年以上の経験を有する児童指導員等</t>
    <rPh sb="0" eb="2">
      <t>ジョウキン</t>
    </rPh>
    <rPh sb="2" eb="4">
      <t>センジュウ</t>
    </rPh>
    <rPh sb="6" eb="9">
      <t>ネンイジョウ</t>
    </rPh>
    <rPh sb="10" eb="12">
      <t>ケイケン</t>
    </rPh>
    <rPh sb="13" eb="14">
      <t>ユウ</t>
    </rPh>
    <rPh sb="16" eb="20">
      <t>ジドウシドウ</t>
    </rPh>
    <rPh sb="20" eb="21">
      <t>イン</t>
    </rPh>
    <rPh sb="21" eb="22">
      <t>トウ</t>
    </rPh>
    <phoneticPr fontId="3"/>
  </si>
  <si>
    <t>常勤専従・５年未満の経験を有する児童指導員等</t>
    <rPh sb="0" eb="2">
      <t>ジョウキン</t>
    </rPh>
    <rPh sb="2" eb="4">
      <t>センジュウ</t>
    </rPh>
    <rPh sb="6" eb="7">
      <t>ネン</t>
    </rPh>
    <rPh sb="7" eb="9">
      <t>ミマン</t>
    </rPh>
    <rPh sb="10" eb="12">
      <t>ケイケン</t>
    </rPh>
    <rPh sb="13" eb="14">
      <t>ユウ</t>
    </rPh>
    <rPh sb="16" eb="21">
      <t>ジドウシドウイン</t>
    </rPh>
    <rPh sb="21" eb="22">
      <t>トウ</t>
    </rPh>
    <phoneticPr fontId="3"/>
  </si>
  <si>
    <t>５年以上の経験を有する児童指導員等</t>
    <rPh sb="1" eb="2">
      <t>ネン</t>
    </rPh>
    <rPh sb="2" eb="4">
      <t>イジョウ</t>
    </rPh>
    <rPh sb="5" eb="7">
      <t>ケイケン</t>
    </rPh>
    <rPh sb="8" eb="9">
      <t>ユウ</t>
    </rPh>
    <rPh sb="11" eb="16">
      <t>ジドウシドウイン</t>
    </rPh>
    <rPh sb="16" eb="17">
      <t>トウ</t>
    </rPh>
    <phoneticPr fontId="3"/>
  </si>
  <si>
    <t>その他の従業者</t>
    <rPh sb="2" eb="3">
      <t>タ</t>
    </rPh>
    <rPh sb="4" eb="7">
      <t>ジュウギョウシャ</t>
    </rPh>
    <phoneticPr fontId="3"/>
  </si>
  <si>
    <t>…配置人員の氏名（　　　　　　　　　　　　　）</t>
    <rPh sb="1" eb="3">
      <t>ハイチ</t>
    </rPh>
    <rPh sb="3" eb="5">
      <t>ジンイン</t>
    </rPh>
    <rPh sb="6" eb="8">
      <t>シメイ</t>
    </rPh>
    <phoneticPr fontId="3"/>
  </si>
  <si>
    <t>常勤専従・５年以上の経験を有する児童指導員等</t>
    <phoneticPr fontId="3"/>
  </si>
  <si>
    <t>…配置人員の氏名（　　　　　　　　　　　　　）</t>
    <phoneticPr fontId="3"/>
  </si>
  <si>
    <t>常勤専従・５年未満の経験を有する児童指導員等</t>
    <phoneticPr fontId="3"/>
  </si>
  <si>
    <t>５年以上の経験を有する児童指導員等</t>
    <phoneticPr fontId="3"/>
  </si>
  <si>
    <t>児童指導員等</t>
    <phoneticPr fontId="3"/>
  </si>
  <si>
    <t>その他の従業者</t>
    <phoneticPr fontId="3"/>
  </si>
  <si>
    <t>（5）　衛生管理状況</t>
    <rPh sb="4" eb="6">
      <t>エイセイ</t>
    </rPh>
    <rPh sb="6" eb="8">
      <t>カンリ</t>
    </rPh>
    <rPh sb="8" eb="10">
      <t>ジョウキョウ</t>
    </rPh>
    <phoneticPr fontId="7"/>
  </si>
  <si>
    <t>令和８年度障害児通所支援事業所自己点検シートの記載内容に係る誓約書</t>
    <rPh sb="0" eb="2">
      <t>レイワ</t>
    </rPh>
    <rPh sb="3" eb="5">
      <t>ネンド</t>
    </rPh>
    <rPh sb="4" eb="5">
      <t>ド</t>
    </rPh>
    <rPh sb="5" eb="7">
      <t>ショウガイ</t>
    </rPh>
    <rPh sb="7" eb="8">
      <t>ジ</t>
    </rPh>
    <rPh sb="8" eb="10">
      <t>ツウショ</t>
    </rPh>
    <rPh sb="10" eb="12">
      <t>シエン</t>
    </rPh>
    <rPh sb="12" eb="14">
      <t>ジギョウ</t>
    </rPh>
    <rPh sb="14" eb="15">
      <t>ショ</t>
    </rPh>
    <rPh sb="15" eb="19">
      <t>ジコテンケン</t>
    </rPh>
    <rPh sb="23" eb="25">
      <t>キサイ</t>
    </rPh>
    <rPh sb="25" eb="27">
      <t>ナイヨウ</t>
    </rPh>
    <rPh sb="28" eb="29">
      <t>カカ</t>
    </rPh>
    <rPh sb="30" eb="33">
      <t>セイヤクショ</t>
    </rPh>
    <phoneticPr fontId="4"/>
  </si>
  <si>
    <t>　令和８年度障害児通所支援事業所チェックリストを提出するにあたり、当法人
は、記載項目、記載事項に漏れがないことを確認するとともに記載内容が正
確であることを十分に調査・確認のうえ作成しており、すべての記載内容が
真実かつ適正であることを誓約します。</t>
    <rPh sb="13" eb="16">
      <t>ジギョウショ</t>
    </rPh>
    <phoneticPr fontId="3"/>
  </si>
  <si>
    <t>令和８年度障害児通所支援事業所自己点検シート</t>
    <rPh sb="0" eb="2">
      <t>レイワ</t>
    </rPh>
    <rPh sb="4" eb="5">
      <t>ド</t>
    </rPh>
    <rPh sb="5" eb="7">
      <t>ショウガイ</t>
    </rPh>
    <rPh sb="7" eb="8">
      <t>ジ</t>
    </rPh>
    <rPh sb="8" eb="10">
      <t>ツウショ</t>
    </rPh>
    <rPh sb="10" eb="12">
      <t>シエン</t>
    </rPh>
    <rPh sb="12" eb="14">
      <t>ジギョウ</t>
    </rPh>
    <rPh sb="14" eb="15">
      <t>ショ</t>
    </rPh>
    <rPh sb="15" eb="19">
      <t>ジコテンケン</t>
    </rPh>
    <phoneticPr fontId="7"/>
  </si>
  <si>
    <t>令和７年度実績</t>
    <rPh sb="5" eb="7">
      <t>ジッセキ</t>
    </rPh>
    <phoneticPr fontId="3"/>
  </si>
  <si>
    <t>令和７年度</t>
    <phoneticPr fontId="3"/>
  </si>
  <si>
    <t>令和８年度</t>
    <phoneticPr fontId="3"/>
  </si>
  <si>
    <t>令和７年度実績</t>
    <rPh sb="5" eb="7">
      <t>ジッセキ</t>
    </rPh>
    <phoneticPr fontId="7"/>
  </si>
  <si>
    <t>Ⅰ</t>
    <phoneticPr fontId="3"/>
  </si>
  <si>
    <t>Ⅱ</t>
    <phoneticPr fontId="3"/>
  </si>
  <si>
    <t>Ⅲ</t>
    <phoneticPr fontId="3"/>
  </si>
  <si>
    <t>中核機能強化加算</t>
    <rPh sb="0" eb="4">
      <t>チュウカクキノウ</t>
    </rPh>
    <rPh sb="4" eb="6">
      <t>キョウカ</t>
    </rPh>
    <rPh sb="6" eb="8">
      <t>カサン</t>
    </rPh>
    <phoneticPr fontId="3"/>
  </si>
  <si>
    <t>Ⅰ
※個別</t>
    <rPh sb="3" eb="5">
      <t>コベツ</t>
    </rPh>
    <phoneticPr fontId="3"/>
  </si>
  <si>
    <t>家族支援加算</t>
    <rPh sb="0" eb="2">
      <t>カゾク</t>
    </rPh>
    <rPh sb="2" eb="4">
      <t>シエン</t>
    </rPh>
    <rPh sb="4" eb="6">
      <t>カサン</t>
    </rPh>
    <phoneticPr fontId="3"/>
  </si>
  <si>
    <t>Ⅱ
※グループ</t>
    <phoneticPr fontId="3"/>
  </si>
  <si>
    <t>食事提供加算</t>
    <rPh sb="0" eb="2">
      <t>ショクジ</t>
    </rPh>
    <rPh sb="2" eb="4">
      <t>テイキョウ</t>
    </rPh>
    <rPh sb="4" eb="6">
      <t>カサン</t>
    </rPh>
    <phoneticPr fontId="3"/>
  </si>
  <si>
    <t>看護職員加配加算</t>
    <rPh sb="0" eb="2">
      <t>カンゴ</t>
    </rPh>
    <rPh sb="2" eb="4">
      <t>ショクイン</t>
    </rPh>
    <rPh sb="4" eb="6">
      <t>カハイ</t>
    </rPh>
    <rPh sb="6" eb="8">
      <t>カサン</t>
    </rPh>
    <phoneticPr fontId="3"/>
  </si>
  <si>
    <t>Ⅳ</t>
    <phoneticPr fontId="3"/>
  </si>
  <si>
    <t>Ⅴ</t>
    <phoneticPr fontId="3"/>
  </si>
  <si>
    <t>Ⅵ</t>
    <phoneticPr fontId="3"/>
  </si>
  <si>
    <t>Ⅶ</t>
    <phoneticPr fontId="3"/>
  </si>
  <si>
    <t>医療連携体制加算</t>
    <rPh sb="0" eb="2">
      <t>イリョウ</t>
    </rPh>
    <rPh sb="2" eb="4">
      <t>レンケイ</t>
    </rPh>
    <rPh sb="4" eb="6">
      <t>タイセイ</t>
    </rPh>
    <rPh sb="6" eb="8">
      <t>カサン</t>
    </rPh>
    <phoneticPr fontId="3"/>
  </si>
  <si>
    <t>事業所間連携加算</t>
    <rPh sb="0" eb="4">
      <t>ジギョウショカン</t>
    </rPh>
    <rPh sb="4" eb="6">
      <t>レンケイ</t>
    </rPh>
    <rPh sb="6" eb="8">
      <t>カサン</t>
    </rPh>
    <phoneticPr fontId="3"/>
  </si>
  <si>
    <t>個別サポート加算</t>
    <rPh sb="0" eb="2">
      <t>コベツ</t>
    </rPh>
    <rPh sb="6" eb="8">
      <t>カサン</t>
    </rPh>
    <phoneticPr fontId="3"/>
  </si>
  <si>
    <t>福祉専門職員配置等加算</t>
    <rPh sb="0" eb="2">
      <t>フクシ</t>
    </rPh>
    <rPh sb="2" eb="4">
      <t>センモン</t>
    </rPh>
    <rPh sb="4" eb="6">
      <t>ショクイン</t>
    </rPh>
    <rPh sb="6" eb="8">
      <t>ハイチ</t>
    </rPh>
    <rPh sb="8" eb="9">
      <t>トウ</t>
    </rPh>
    <rPh sb="9" eb="11">
      <t>カサン</t>
    </rPh>
    <phoneticPr fontId="3"/>
  </si>
  <si>
    <t>事業所間連携加算</t>
    <rPh sb="0" eb="3">
      <t>ジギョウショ</t>
    </rPh>
    <rPh sb="3" eb="4">
      <t>カン</t>
    </rPh>
    <rPh sb="4" eb="6">
      <t>レンケイ</t>
    </rPh>
    <rPh sb="6" eb="8">
      <t>カサン</t>
    </rPh>
    <phoneticPr fontId="3"/>
  </si>
  <si>
    <t>訪問支援員特別加算</t>
    <rPh sb="0" eb="2">
      <t>ホウモン</t>
    </rPh>
    <rPh sb="2" eb="4">
      <t>シエン</t>
    </rPh>
    <rPh sb="4" eb="5">
      <t>イン</t>
    </rPh>
    <rPh sb="5" eb="7">
      <t>トクベツ</t>
    </rPh>
    <rPh sb="7" eb="9">
      <t>カサン</t>
    </rPh>
    <phoneticPr fontId="3"/>
  </si>
  <si>
    <t>訪問支援員特別加算</t>
    <rPh sb="0" eb="5">
      <t>ホウモンシエンイン</t>
    </rPh>
    <rPh sb="5" eb="9">
      <t>トクベツカサン</t>
    </rPh>
    <phoneticPr fontId="3"/>
  </si>
  <si>
    <t>…該当従業者の氏名
　（　　　　　　　　　　　　　　　　　　　）</t>
    <rPh sb="1" eb="3">
      <t>ガイトウ</t>
    </rPh>
    <rPh sb="3" eb="6">
      <t>ジュウギョウシャ</t>
    </rPh>
    <phoneticPr fontId="3"/>
  </si>
  <si>
    <t>令和7年度</t>
    <rPh sb="0" eb="2">
      <t>レイワ</t>
    </rPh>
    <rPh sb="3" eb="4">
      <t>ネン</t>
    </rPh>
    <rPh sb="4" eb="5">
      <t>ド</t>
    </rPh>
    <phoneticPr fontId="7"/>
  </si>
  <si>
    <t>令和8年度</t>
    <rPh sb="0" eb="2">
      <t>レイワ</t>
    </rPh>
    <rPh sb="3" eb="4">
      <t>ネン</t>
    </rPh>
    <rPh sb="4" eb="5">
      <t>ド</t>
    </rPh>
    <phoneticPr fontId="7"/>
  </si>
  <si>
    <t>令和7年度の利用者の定期健康診断
※児童発達支援センターに限る</t>
    <rPh sb="6" eb="9">
      <t>リヨウシャ</t>
    </rPh>
    <rPh sb="10" eb="12">
      <t>テイキ</t>
    </rPh>
    <rPh sb="12" eb="14">
      <t>ケンコウ</t>
    </rPh>
    <rPh sb="14" eb="16">
      <t>シンダン</t>
    </rPh>
    <rPh sb="18" eb="24">
      <t>ジドウハッタツシエン</t>
    </rPh>
    <rPh sb="29" eb="30">
      <t>カギ</t>
    </rPh>
    <phoneticPr fontId="7"/>
  </si>
  <si>
    <t>（１）虐待防止委員会</t>
    <rPh sb="3" eb="5">
      <t>ギャクタイ</t>
    </rPh>
    <rPh sb="5" eb="7">
      <t>ボウシ</t>
    </rPh>
    <rPh sb="7" eb="10">
      <t>イインカイ</t>
    </rPh>
    <phoneticPr fontId="7"/>
  </si>
  <si>
    <t>虐待防止委員会設置</t>
    <rPh sb="0" eb="2">
      <t>ギャクタイ</t>
    </rPh>
    <rPh sb="2" eb="4">
      <t>ボウシ</t>
    </rPh>
    <rPh sb="4" eb="7">
      <t>イインカイ</t>
    </rPh>
    <rPh sb="7" eb="9">
      <t>セッチ</t>
    </rPh>
    <phoneticPr fontId="7"/>
  </si>
  <si>
    <t>虐待防止委員会開催</t>
    <rPh sb="0" eb="2">
      <t>ギャクタイ</t>
    </rPh>
    <rPh sb="2" eb="4">
      <t>ボウシ</t>
    </rPh>
    <rPh sb="4" eb="7">
      <t>イインカイ</t>
    </rPh>
    <rPh sb="7" eb="9">
      <t>カイサイ</t>
    </rPh>
    <phoneticPr fontId="7"/>
  </si>
  <si>
    <t>14　安全計画の策定</t>
    <rPh sb="3" eb="5">
      <t>アンゼン</t>
    </rPh>
    <rPh sb="5" eb="7">
      <t>ケイカク</t>
    </rPh>
    <rPh sb="8" eb="10">
      <t>サクテイ</t>
    </rPh>
    <phoneticPr fontId="7"/>
  </si>
  <si>
    <t>安全計画の策定</t>
    <rPh sb="0" eb="4">
      <t>アンゼンケイカク</t>
    </rPh>
    <phoneticPr fontId="7"/>
  </si>
  <si>
    <t>（１）　安全計画の整備状況</t>
    <rPh sb="4" eb="6">
      <t>アンゼン</t>
    </rPh>
    <rPh sb="6" eb="8">
      <t>ケイカク</t>
    </rPh>
    <rPh sb="9" eb="11">
      <t>セイビ</t>
    </rPh>
    <rPh sb="11" eb="13">
      <t>ジョウキョウ</t>
    </rPh>
    <phoneticPr fontId="7"/>
  </si>
  <si>
    <t>従業者に対する周知方法</t>
    <rPh sb="0" eb="3">
      <t>ジュウギョウシャ</t>
    </rPh>
    <rPh sb="4" eb="5">
      <t>タイ</t>
    </rPh>
    <rPh sb="7" eb="9">
      <t>シュウチ</t>
    </rPh>
    <rPh sb="9" eb="11">
      <t>ホウホウ</t>
    </rPh>
    <phoneticPr fontId="7"/>
  </si>
  <si>
    <t>保護者に対する取組内容の周知方法</t>
    <rPh sb="0" eb="3">
      <t>ホゴシャ</t>
    </rPh>
    <rPh sb="4" eb="5">
      <t>タイ</t>
    </rPh>
    <rPh sb="7" eb="9">
      <t>トリクミ</t>
    </rPh>
    <rPh sb="9" eb="11">
      <t>ナイヨウ</t>
    </rPh>
    <rPh sb="12" eb="14">
      <t>シュウチ</t>
    </rPh>
    <rPh sb="14" eb="16">
      <t>ホウホウ</t>
    </rPh>
    <phoneticPr fontId="7"/>
  </si>
  <si>
    <t>１５-２　障害児通所給付費算定状況（直近２年分）</t>
    <phoneticPr fontId="7"/>
  </si>
  <si>
    <t>１５-１　障害児通所給付費算定状況（直近２年分）</t>
    <phoneticPr fontId="7"/>
  </si>
  <si>
    <t>１５-３　障害児通所給付費算定状況（直近２年分）</t>
    <rPh sb="5" eb="8">
      <t>ショウガイジ</t>
    </rPh>
    <rPh sb="8" eb="10">
      <t>ツウショ</t>
    </rPh>
    <rPh sb="10" eb="12">
      <t>キュウフ</t>
    </rPh>
    <rPh sb="12" eb="13">
      <t>キュウヒ</t>
    </rPh>
    <rPh sb="13" eb="15">
      <t>サンテイ</t>
    </rPh>
    <rPh sb="15" eb="17">
      <t>ジョウキョウ</t>
    </rPh>
    <phoneticPr fontId="7"/>
  </si>
  <si>
    <t>１５-４　障害児通所給付費算定状況（直近２年分）</t>
    <rPh sb="5" eb="8">
      <t>ショウガイジ</t>
    </rPh>
    <rPh sb="8" eb="10">
      <t>ツウショ</t>
    </rPh>
    <rPh sb="10" eb="12">
      <t>キュウフ</t>
    </rPh>
    <rPh sb="12" eb="13">
      <t>キュウヒ</t>
    </rPh>
    <rPh sb="13" eb="15">
      <t>サンテイ</t>
    </rPh>
    <rPh sb="15" eb="17">
      <t>ジョウキョウ</t>
    </rPh>
    <phoneticPr fontId="7"/>
  </si>
  <si>
    <t>１６　（自己点検シート用）医療的ケア区分に応じた基本報酬の算定</t>
    <rPh sb="4" eb="8">
      <t>ジコテンケン</t>
    </rPh>
    <rPh sb="11" eb="12">
      <t>ヨウ</t>
    </rPh>
    <rPh sb="13" eb="16">
      <t>イリョウテキ</t>
    </rPh>
    <rPh sb="18" eb="20">
      <t>クブン</t>
    </rPh>
    <rPh sb="21" eb="22">
      <t>オウ</t>
    </rPh>
    <rPh sb="24" eb="26">
      <t>キホン</t>
    </rPh>
    <rPh sb="26" eb="28">
      <t>ホウシュウ</t>
    </rPh>
    <rPh sb="29" eb="31">
      <t>サンテイ</t>
    </rPh>
    <phoneticPr fontId="7"/>
  </si>
  <si>
    <t>１７　（自己点検シート用）医療的ケア区分に応じた基本報酬の算定</t>
    <rPh sb="4" eb="8">
      <t>ジコテンケン</t>
    </rPh>
    <rPh sb="11" eb="12">
      <t>ヨウ</t>
    </rPh>
    <rPh sb="13" eb="16">
      <t>イリョウテキ</t>
    </rPh>
    <rPh sb="18" eb="20">
      <t>クブン</t>
    </rPh>
    <rPh sb="21" eb="22">
      <t>オウ</t>
    </rPh>
    <rPh sb="24" eb="26">
      <t>キホン</t>
    </rPh>
    <rPh sb="26" eb="28">
      <t>ホウシュウ</t>
    </rPh>
    <rPh sb="29" eb="31">
      <t>サンテイ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</si>
</sst>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h]:mm"/>
    <numFmt numFmtId="177" formatCode="0.0_);[Red]\(0.0\)"/>
    <numFmt numFmtId="178" formatCode="0_);[Red]\(0\)"/>
    <numFmt numFmtId="179" formatCode="0.00_ "/>
    <numFmt numFmtId="180" formatCode="0.0_ "/>
    <numFmt numFmtId="181" formatCode="h:mm;@"/>
    <numFmt numFmtId="182" formatCode="\(#,##0.0\)"/>
    <numFmt numFmtId="183" formatCode="#,##0.0_);\(#,##0.0\)"/>
    <numFmt numFmtId="184" formatCode="0_ "/>
    <numFmt numFmtId="185" formatCode="[$-411]ggge&quot;年&quot;m&quot;月&quot;;@"/>
    <numFmt numFmtId="186" formatCode="[$-411]ggge&quot;年&quot;m&quot;月分&quot;;@"/>
    <numFmt numFmtId="187" formatCode="[$-411]ge\.m;@"/>
    <numFmt numFmtId="188" formatCode="[$-411]d;@"/>
  </numFmts>
  <fonts count="68">
    <font>
      <sz val="11"/>
      <color theme="1"/>
      <name val="游ゴシック"/>
      <family val="2"/>
      <scheme val="minor"/>
    </font>
    <font>
      <sz val="11"/>
      <name val="ＭＳ Ｐゴシック"/>
      <family val="3"/>
      <charset val="128"/>
    </font>
    <font>
      <b/>
      <sz val="14"/>
      <name val="ＭＳ ゴシック"/>
      <family val="3"/>
      <charset val="128"/>
    </font>
    <font>
      <sz val="6"/>
      <name val="游ゴシック"/>
      <family val="3"/>
      <charset val="128"/>
      <scheme val="minor"/>
    </font>
    <font>
      <sz val="6"/>
      <name val="明朝"/>
      <family val="3"/>
      <charset val="128"/>
    </font>
    <font>
      <sz val="10"/>
      <name val="ＭＳ ゴシック"/>
      <family val="3"/>
      <charset val="128"/>
    </font>
    <font>
      <b/>
      <sz val="9"/>
      <name val="ＭＳ ゴシック"/>
      <family val="3"/>
      <charset val="128"/>
    </font>
    <font>
      <sz val="6"/>
      <name val="ＭＳ Ｐゴシック"/>
      <family val="3"/>
      <charset val="128"/>
    </font>
    <font>
      <sz val="12"/>
      <name val="ＭＳ ゴシック"/>
      <family val="3"/>
      <charset val="128"/>
    </font>
    <font>
      <sz val="6"/>
      <name val="ＭＳ 明朝"/>
      <family val="1"/>
      <charset val="128"/>
    </font>
    <font>
      <sz val="12"/>
      <name val="ＭＳ 明朝"/>
      <family val="1"/>
      <charset val="128"/>
    </font>
    <font>
      <u/>
      <sz val="12"/>
      <name val="ＭＳ ゴシック"/>
      <family val="3"/>
      <charset val="128"/>
    </font>
    <font>
      <sz val="11"/>
      <name val="明朝"/>
      <family val="1"/>
      <charset val="128"/>
    </font>
    <font>
      <sz val="6"/>
      <name val="游ゴシック"/>
      <family val="2"/>
      <charset val="128"/>
      <scheme val="minor"/>
    </font>
    <font>
      <sz val="14"/>
      <name val="ＭＳ ゴシック"/>
      <family val="3"/>
      <charset val="128"/>
    </font>
    <font>
      <sz val="11"/>
      <name val="ＭＳ ゴシック"/>
      <family val="3"/>
      <charset val="128"/>
    </font>
    <font>
      <sz val="10"/>
      <name val="ＭＳ Ｐゴシック"/>
      <family val="3"/>
      <charset val="128"/>
    </font>
    <font>
      <sz val="8"/>
      <name val="ＭＳ Ｐゴシック"/>
      <family val="3"/>
      <charset val="128"/>
    </font>
    <font>
      <sz val="14"/>
      <name val="ＭＳ Ｐゴシック"/>
      <family val="3"/>
      <charset val="128"/>
    </font>
    <font>
      <sz val="11"/>
      <name val="ＭＳ Ｐ明朝"/>
      <family val="1"/>
      <charset val="128"/>
    </font>
    <font>
      <b/>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12"/>
      <name val="游ゴシック"/>
      <family val="3"/>
      <charset val="128"/>
      <scheme val="minor"/>
    </font>
    <font>
      <sz val="11"/>
      <name val="游ゴシック"/>
      <family val="3"/>
      <charset val="128"/>
      <scheme val="minor"/>
    </font>
    <font>
      <sz val="12"/>
      <color rgb="FFFF0000"/>
      <name val="ＭＳ ゴシック"/>
      <family val="3"/>
      <charset val="128"/>
    </font>
    <font>
      <sz val="9"/>
      <color rgb="FFFF0000"/>
      <name val="ＭＳ ゴシック"/>
      <family val="3"/>
      <charset val="128"/>
    </font>
    <font>
      <sz val="14"/>
      <name val="游ゴシック"/>
      <family val="3"/>
      <charset val="128"/>
      <scheme val="minor"/>
    </font>
    <font>
      <sz val="8"/>
      <name val="游ゴシック"/>
      <family val="3"/>
      <charset val="128"/>
      <scheme val="minor"/>
    </font>
    <font>
      <sz val="10"/>
      <name val="游ゴシック"/>
      <family val="3"/>
      <charset val="128"/>
      <scheme val="minor"/>
    </font>
    <font>
      <sz val="16"/>
      <name val="游ゴシック"/>
      <family val="3"/>
      <charset val="128"/>
      <scheme val="minor"/>
    </font>
    <font>
      <sz val="16"/>
      <name val="ＭＳ Ｐゴシック"/>
      <family val="3"/>
      <charset val="128"/>
    </font>
    <font>
      <sz val="9"/>
      <name val="ＭＳ ゴシック"/>
      <family val="3"/>
      <charset val="128"/>
    </font>
    <font>
      <sz val="12"/>
      <name val="ＭＳ Ｐゴシック"/>
      <family val="3"/>
      <charset val="128"/>
    </font>
    <font>
      <sz val="18"/>
      <name val="游ゴシック"/>
      <family val="3"/>
      <charset val="128"/>
      <scheme val="minor"/>
    </font>
    <font>
      <b/>
      <sz val="12"/>
      <name val="ＭＳ Ｐ明朝"/>
      <family val="1"/>
      <charset val="128"/>
    </font>
    <font>
      <sz val="12"/>
      <name val="ＭＳ Ｐ明朝"/>
      <family val="1"/>
      <charset val="128"/>
    </font>
    <font>
      <sz val="14"/>
      <name val="ＭＳ Ｐ明朝"/>
      <family val="1"/>
      <charset val="128"/>
    </font>
    <font>
      <sz val="11"/>
      <color theme="1"/>
      <name val="ＭＳ Ｐ明朝"/>
      <family val="1"/>
      <charset val="128"/>
    </font>
    <font>
      <b/>
      <sz val="9"/>
      <name val="ＭＳ Ｐ明朝"/>
      <family val="1"/>
      <charset val="128"/>
    </font>
    <font>
      <b/>
      <sz val="9"/>
      <color theme="1"/>
      <name val="ＭＳ Ｐ明朝"/>
      <family val="1"/>
      <charset val="128"/>
    </font>
    <font>
      <sz val="9"/>
      <color theme="1"/>
      <name val="ＭＳ Ｐ明朝"/>
      <family val="1"/>
      <charset val="128"/>
    </font>
    <font>
      <b/>
      <sz val="14"/>
      <name val="游ゴシック"/>
      <family val="3"/>
      <charset val="128"/>
    </font>
    <font>
      <u/>
      <sz val="11"/>
      <name val="ＭＳ Ｐ明朝"/>
      <family val="1"/>
      <charset val="128"/>
    </font>
    <font>
      <sz val="10.5"/>
      <name val="ＭＳ Ｐ明朝"/>
      <family val="1"/>
      <charset val="128"/>
    </font>
    <font>
      <b/>
      <u/>
      <sz val="10.5"/>
      <name val="ＭＳ Ｐ明朝"/>
      <family val="1"/>
      <charset val="128"/>
    </font>
    <font>
      <u/>
      <sz val="10.5"/>
      <name val="ＭＳ Ｐ明朝"/>
      <family val="1"/>
      <charset val="128"/>
    </font>
    <font>
      <sz val="11"/>
      <color theme="1"/>
      <name val="游ゴシック"/>
      <family val="3"/>
      <charset val="128"/>
      <scheme val="minor"/>
    </font>
    <font>
      <sz val="10"/>
      <color theme="1"/>
      <name val="ＭＳ Ｐゴシック"/>
      <family val="3"/>
      <charset val="128"/>
    </font>
    <font>
      <sz val="9"/>
      <name val="ＭＳ Ｐゴシック"/>
      <family val="3"/>
      <charset val="128"/>
    </font>
    <font>
      <sz val="9"/>
      <name val="ＭＳ 明朝"/>
      <family val="1"/>
      <charset val="128"/>
    </font>
    <font>
      <b/>
      <sz val="9"/>
      <color rgb="FFFF0000"/>
      <name val="ＭＳ Ｐ明朝"/>
      <family val="1"/>
      <charset val="128"/>
    </font>
    <font>
      <sz val="11"/>
      <color theme="1"/>
      <name val="游ゴシック"/>
      <family val="2"/>
      <scheme val="minor"/>
    </font>
    <font>
      <b/>
      <sz val="11"/>
      <name val="游ゴシック"/>
      <family val="3"/>
      <charset val="128"/>
      <scheme val="minor"/>
    </font>
    <font>
      <b/>
      <sz val="10"/>
      <name val="游ゴシック"/>
      <family val="3"/>
      <charset val="128"/>
      <scheme val="minor"/>
    </font>
    <font>
      <b/>
      <sz val="12"/>
      <name val="游ゴシック"/>
      <family val="3"/>
      <charset val="128"/>
      <scheme val="minor"/>
    </font>
    <font>
      <b/>
      <sz val="14"/>
      <name val="游ゴシック"/>
      <family val="3"/>
      <charset val="128"/>
      <scheme val="minor"/>
    </font>
    <font>
      <b/>
      <sz val="11"/>
      <name val="ＭＳ Ｐゴシック"/>
      <family val="3"/>
      <charset val="128"/>
    </font>
    <font>
      <b/>
      <sz val="14"/>
      <color rgb="FFFF0000"/>
      <name val="游ゴシック"/>
      <family val="3"/>
      <charset val="128"/>
      <scheme val="minor"/>
    </font>
    <font>
      <b/>
      <sz val="9"/>
      <name val="游ゴシック"/>
      <family val="3"/>
      <charset val="128"/>
      <scheme val="minor"/>
    </font>
    <font>
      <b/>
      <sz val="10"/>
      <name val="ＭＳ Ｐゴシック"/>
      <family val="3"/>
      <charset val="128"/>
    </font>
    <font>
      <b/>
      <sz val="11"/>
      <color rgb="FFFF0000"/>
      <name val="游ゴシック"/>
      <family val="3"/>
      <charset val="128"/>
      <scheme val="minor"/>
    </font>
    <font>
      <sz val="11"/>
      <color indexed="8"/>
      <name val="ＭＳ Ｐ明朝"/>
      <family val="1"/>
      <charset val="128"/>
    </font>
    <font>
      <sz val="11"/>
      <color rgb="FFFF0000"/>
      <name val="ＭＳ Ｐ明朝"/>
      <family val="1"/>
      <charset val="128"/>
    </font>
    <font>
      <sz val="10"/>
      <color theme="1"/>
      <name val="ＭＳ Ｐ明朝"/>
      <family val="1"/>
      <charset val="128"/>
    </font>
    <font>
      <sz val="8"/>
      <color theme="1"/>
      <name val="ＭＳ Ｐ明朝"/>
      <family val="1"/>
      <charset val="128"/>
    </font>
    <font>
      <b/>
      <sz val="18"/>
      <name val="ＭＳ Ｐ明朝"/>
      <family val="1"/>
      <charset val="128"/>
    </font>
  </fonts>
  <fills count="13">
    <fill>
      <patternFill patternType="none"/>
    </fill>
    <fill>
      <patternFill patternType="gray125"/>
    </fill>
    <fill>
      <patternFill patternType="solid">
        <fgColor indexed="42"/>
        <bgColor indexed="64"/>
      </patternFill>
    </fill>
    <fill>
      <patternFill patternType="solid">
        <fgColor rgb="FF99FF99"/>
        <bgColor indexed="64"/>
      </patternFill>
    </fill>
    <fill>
      <patternFill patternType="solid">
        <fgColor indexed="9"/>
        <bgColor indexed="64"/>
      </patternFill>
    </fill>
    <fill>
      <patternFill patternType="solid">
        <fgColor indexed="41"/>
        <bgColor indexed="64"/>
      </patternFill>
    </fill>
    <fill>
      <patternFill patternType="solid">
        <fgColor rgb="FFFFFF00"/>
        <bgColor indexed="64"/>
      </patternFill>
    </fill>
    <fill>
      <patternFill patternType="solid">
        <fgColor rgb="FFCCFFFF"/>
        <bgColor indexed="64"/>
      </patternFill>
    </fill>
    <fill>
      <patternFill patternType="solid">
        <fgColor theme="0"/>
        <bgColor indexed="64"/>
      </patternFill>
    </fill>
    <fill>
      <patternFill patternType="solid">
        <fgColor theme="5" tint="0.79998168889431442"/>
        <bgColor indexed="64"/>
      </patternFill>
    </fill>
    <fill>
      <patternFill patternType="solid">
        <fgColor rgb="FFFFFFCC"/>
        <bgColor indexed="64"/>
      </patternFill>
    </fill>
    <fill>
      <patternFill patternType="solid">
        <fgColor rgb="FFFFFF99"/>
        <bgColor indexed="64"/>
      </patternFill>
    </fill>
    <fill>
      <patternFill patternType="solid">
        <fgColor rgb="FF00B0F0"/>
        <bgColor indexed="64"/>
      </patternFill>
    </fill>
  </fills>
  <borders count="214">
    <border>
      <left/>
      <right/>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n">
        <color theme="1" tint="0.34998626667073579"/>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right style="medium">
        <color indexed="64"/>
      </right>
      <top/>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right style="medium">
        <color indexed="64"/>
      </right>
      <top/>
      <bottom style="dotted">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medium">
        <color indexed="64"/>
      </right>
      <top/>
      <bottom style="double">
        <color indexed="64"/>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right style="thin">
        <color indexed="64"/>
      </right>
      <top style="thin">
        <color indexed="64"/>
      </top>
      <bottom style="dotted">
        <color indexed="64"/>
      </bottom>
      <diagonal/>
    </border>
    <border>
      <left style="medium">
        <color indexed="64"/>
      </left>
      <right/>
      <top style="thin">
        <color indexed="64"/>
      </top>
      <bottom/>
      <diagonal/>
    </border>
    <border>
      <left style="medium">
        <color indexed="64"/>
      </left>
      <right/>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tted">
        <color indexed="64"/>
      </left>
      <right/>
      <top style="dotted">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diagonal/>
    </border>
    <border diagonalUp="1">
      <left style="thin">
        <color indexed="64"/>
      </left>
      <right style="thin">
        <color indexed="64"/>
      </right>
      <top style="hair">
        <color indexed="64"/>
      </top>
      <bottom/>
      <diagonal style="thin">
        <color indexed="64"/>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top style="dotted">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thin">
        <color indexed="64"/>
      </right>
      <top/>
      <bottom style="double">
        <color indexed="64"/>
      </bottom>
      <diagonal/>
    </border>
  </borders>
  <cellStyleXfs count="18">
    <xf numFmtId="0" fontId="0" fillId="0" borderId="0"/>
    <xf numFmtId="0" fontId="1"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8" fillId="0" borderId="0">
      <alignment vertical="center"/>
    </xf>
    <xf numFmtId="38" fontId="53" fillId="0" borderId="0" applyFont="0" applyFill="0" applyBorder="0" applyAlignment="0" applyProtection="0">
      <alignment vertical="center"/>
    </xf>
  </cellStyleXfs>
  <cellXfs count="1555">
    <xf numFmtId="0" fontId="0" fillId="0" borderId="0" xfId="0"/>
    <xf numFmtId="0" fontId="5" fillId="0" borderId="0" xfId="1" applyFont="1" applyBorder="1" applyAlignment="1">
      <alignment vertical="center"/>
    </xf>
    <xf numFmtId="0" fontId="8" fillId="0" borderId="0" xfId="1" applyFont="1" applyBorder="1" applyAlignment="1">
      <alignment vertical="center"/>
    </xf>
    <xf numFmtId="49" fontId="8" fillId="0" borderId="0" xfId="1" applyNumberFormat="1" applyFont="1" applyBorder="1" applyAlignment="1">
      <alignment vertical="center"/>
    </xf>
    <xf numFmtId="0" fontId="8" fillId="0" borderId="0" xfId="1" applyFont="1" applyAlignment="1">
      <alignment vertical="center"/>
    </xf>
    <xf numFmtId="0" fontId="8" fillId="0" borderId="0" xfId="1" applyFont="1" applyAlignment="1">
      <alignment vertical="center" shrinkToFit="1"/>
    </xf>
    <xf numFmtId="0" fontId="10" fillId="0" borderId="0" xfId="1" applyFont="1" applyAlignment="1">
      <alignment vertical="center" shrinkToFit="1"/>
    </xf>
    <xf numFmtId="0" fontId="10" fillId="0" borderId="0" xfId="1" applyFont="1" applyAlignment="1">
      <alignment vertical="center"/>
    </xf>
    <xf numFmtId="0" fontId="11" fillId="0" borderId="0" xfId="1" applyFont="1" applyAlignment="1">
      <alignment vertical="center"/>
    </xf>
    <xf numFmtId="0" fontId="11" fillId="0" borderId="0" xfId="1" applyFont="1" applyBorder="1" applyAlignment="1">
      <alignment vertical="center"/>
    </xf>
    <xf numFmtId="0" fontId="8" fillId="0" borderId="0" xfId="1" applyFont="1" applyBorder="1" applyAlignment="1">
      <alignment vertical="center" shrinkToFit="1"/>
    </xf>
    <xf numFmtId="0" fontId="8" fillId="0" borderId="0" xfId="1" applyFont="1" applyBorder="1" applyAlignment="1">
      <alignment horizontal="left" vertical="center" shrinkToFit="1"/>
    </xf>
    <xf numFmtId="0" fontId="8" fillId="0" borderId="0" xfId="1" applyNumberFormat="1" applyFont="1" applyBorder="1" applyAlignment="1">
      <alignment vertical="center"/>
    </xf>
    <xf numFmtId="0" fontId="8" fillId="0" borderId="0" xfId="2" applyFont="1" applyBorder="1" applyAlignment="1">
      <alignment vertical="center"/>
    </xf>
    <xf numFmtId="0" fontId="8" fillId="0" borderId="0" xfId="2" applyFont="1" applyAlignment="1">
      <alignment vertical="center"/>
    </xf>
    <xf numFmtId="49" fontId="8" fillId="0" borderId="0" xfId="2" applyNumberFormat="1" applyFont="1" applyBorder="1" applyAlignment="1">
      <alignment vertical="center"/>
    </xf>
    <xf numFmtId="0" fontId="11" fillId="0" borderId="0" xfId="2" applyFont="1" applyBorder="1" applyAlignment="1">
      <alignment vertical="center"/>
    </xf>
    <xf numFmtId="0" fontId="10" fillId="0" borderId="0" xfId="2" applyFont="1" applyAlignment="1">
      <alignment vertical="center"/>
    </xf>
    <xf numFmtId="0" fontId="8" fillId="0" borderId="0" xfId="2" applyNumberFormat="1" applyFont="1" applyBorder="1" applyAlignment="1">
      <alignment vertical="center"/>
    </xf>
    <xf numFmtId="0" fontId="8" fillId="0" borderId="4" xfId="2" applyFont="1" applyBorder="1" applyAlignment="1">
      <alignment horizontal="left" vertical="center" shrinkToFit="1"/>
    </xf>
    <xf numFmtId="49" fontId="5" fillId="0" borderId="0" xfId="1" applyNumberFormat="1" applyFont="1" applyBorder="1" applyAlignment="1">
      <alignment vertical="center"/>
    </xf>
    <xf numFmtId="0" fontId="1" fillId="0" borderId="0" xfId="3" applyFont="1" applyFill="1">
      <alignment vertical="center"/>
    </xf>
    <xf numFmtId="0" fontId="1" fillId="0" borderId="0" xfId="1" applyFont="1" applyAlignment="1">
      <alignment horizontal="center" vertical="center"/>
    </xf>
    <xf numFmtId="0" fontId="19" fillId="4" borderId="0" xfId="4" applyFont="1" applyFill="1" applyBorder="1">
      <alignment vertical="center"/>
    </xf>
    <xf numFmtId="0" fontId="19" fillId="0" borderId="0" xfId="4" applyFont="1">
      <alignment vertical="center"/>
    </xf>
    <xf numFmtId="0" fontId="19" fillId="4" borderId="0" xfId="4" applyFont="1" applyFill="1">
      <alignment vertical="center"/>
    </xf>
    <xf numFmtId="0" fontId="8" fillId="0" borderId="0" xfId="5" applyFont="1" applyAlignment="1">
      <alignment horizontal="left" vertical="center" shrinkToFit="1"/>
    </xf>
    <xf numFmtId="0" fontId="26" fillId="0" borderId="104" xfId="5" applyFont="1" applyBorder="1" applyAlignment="1">
      <alignment horizontal="left" vertical="center" shrinkToFit="1"/>
    </xf>
    <xf numFmtId="0" fontId="26" fillId="0" borderId="105" xfId="5" applyFont="1" applyBorder="1" applyAlignment="1">
      <alignment horizontal="left" vertical="center" shrinkToFit="1"/>
    </xf>
    <xf numFmtId="0" fontId="26" fillId="0" borderId="105" xfId="5" applyFont="1" applyBorder="1">
      <alignment vertical="center"/>
    </xf>
    <xf numFmtId="0" fontId="26" fillId="0" borderId="106" xfId="5" applyFont="1" applyBorder="1">
      <alignment vertical="center"/>
    </xf>
    <xf numFmtId="0" fontId="8" fillId="0" borderId="0" xfId="5" applyFont="1">
      <alignment vertical="center"/>
    </xf>
    <xf numFmtId="0" fontId="14" fillId="0" borderId="0" xfId="5" applyFont="1" applyAlignment="1">
      <alignment vertical="center"/>
    </xf>
    <xf numFmtId="0" fontId="27" fillId="0" borderId="107" xfId="5" applyFont="1" applyBorder="1" applyAlignment="1">
      <alignment horizontal="center" vertical="center"/>
    </xf>
    <xf numFmtId="0" fontId="27" fillId="0" borderId="0" xfId="5" applyFont="1" applyBorder="1" applyAlignment="1">
      <alignment horizontal="center" vertical="center"/>
    </xf>
    <xf numFmtId="0" fontId="27" fillId="0" borderId="108" xfId="5" applyFont="1" applyBorder="1" applyAlignment="1">
      <alignment horizontal="center" vertical="center"/>
    </xf>
    <xf numFmtId="0" fontId="28" fillId="0" borderId="0" xfId="5" applyFont="1" applyBorder="1" applyAlignment="1">
      <alignment horizontal="left" vertical="center" wrapText="1"/>
    </xf>
    <xf numFmtId="0" fontId="28" fillId="0" borderId="0" xfId="5" applyFont="1" applyBorder="1" applyAlignment="1">
      <alignment horizontal="left" vertical="center"/>
    </xf>
    <xf numFmtId="0" fontId="24" fillId="0" borderId="32" xfId="5" applyFont="1" applyFill="1" applyBorder="1" applyAlignment="1">
      <alignment horizontal="center" vertical="center"/>
    </xf>
    <xf numFmtId="0" fontId="25" fillId="0" borderId="6" xfId="1" applyFont="1" applyBorder="1" applyAlignment="1">
      <alignment horizontal="center" vertical="center"/>
    </xf>
    <xf numFmtId="0" fontId="26" fillId="0" borderId="112" xfId="5" applyFont="1" applyBorder="1" applyAlignment="1">
      <alignment horizontal="center" vertical="center"/>
    </xf>
    <xf numFmtId="0" fontId="26" fillId="0" borderId="113" xfId="5" applyFont="1" applyBorder="1" applyAlignment="1">
      <alignment horizontal="center" vertical="center"/>
    </xf>
    <xf numFmtId="0" fontId="26" fillId="0" borderId="113" xfId="5" applyFont="1" applyBorder="1">
      <alignment vertical="center"/>
    </xf>
    <xf numFmtId="0" fontId="26" fillId="0" borderId="114" xfId="5" applyFont="1" applyBorder="1">
      <alignment vertical="center"/>
    </xf>
    <xf numFmtId="0" fontId="24" fillId="0" borderId="124" xfId="5" applyFont="1" applyFill="1" applyBorder="1" applyAlignment="1">
      <alignment horizontal="center" vertical="center" shrinkToFit="1"/>
    </xf>
    <xf numFmtId="0" fontId="8" fillId="0" borderId="0" xfId="5" applyFont="1" applyAlignment="1">
      <alignment vertical="center"/>
    </xf>
    <xf numFmtId="0" fontId="24" fillId="0" borderId="0" xfId="5" applyFont="1" applyFill="1" applyBorder="1" applyAlignment="1">
      <alignment horizontal="center" vertical="center"/>
    </xf>
    <xf numFmtId="0" fontId="24" fillId="0" borderId="0" xfId="5" applyFont="1">
      <alignment vertical="center"/>
    </xf>
    <xf numFmtId="0" fontId="24" fillId="0" borderId="0" xfId="5" applyFont="1" applyFill="1" applyBorder="1" applyAlignment="1">
      <alignment horizontal="center" vertical="center" shrinkToFit="1"/>
    </xf>
    <xf numFmtId="0" fontId="24" fillId="0" borderId="0" xfId="5" applyFont="1" applyFill="1" applyBorder="1" applyAlignment="1">
      <alignment vertical="center"/>
    </xf>
    <xf numFmtId="180" fontId="24" fillId="0" borderId="0" xfId="5" applyNumberFormat="1" applyFont="1" applyFill="1" applyBorder="1" applyAlignment="1">
      <alignment horizontal="center" vertical="center"/>
    </xf>
    <xf numFmtId="0" fontId="24" fillId="0" borderId="33" xfId="5" applyFont="1" applyFill="1" applyBorder="1" applyAlignment="1">
      <alignment horizontal="center" vertical="center" shrinkToFit="1"/>
    </xf>
    <xf numFmtId="178" fontId="24" fillId="0" borderId="32" xfId="5" applyNumberFormat="1" applyFont="1" applyFill="1" applyBorder="1" applyAlignment="1">
      <alignment horizontal="center" vertical="center"/>
    </xf>
    <xf numFmtId="0" fontId="24" fillId="0" borderId="154" xfId="5" applyFont="1" applyFill="1" applyBorder="1" applyAlignment="1">
      <alignment horizontal="center" vertical="center" shrinkToFit="1"/>
    </xf>
    <xf numFmtId="0" fontId="25" fillId="0" borderId="109" xfId="5" applyFont="1" applyFill="1" applyBorder="1" applyAlignment="1">
      <alignment vertical="center" textRotation="255" wrapText="1"/>
    </xf>
    <xf numFmtId="0" fontId="24" fillId="0" borderId="110" xfId="5" applyFont="1" applyFill="1" applyBorder="1" applyAlignment="1">
      <alignment horizontal="center" vertical="center" shrinkToFit="1"/>
    </xf>
    <xf numFmtId="0" fontId="24" fillId="0" borderId="0" xfId="5" applyFont="1" applyFill="1" applyBorder="1">
      <alignment vertical="center"/>
    </xf>
    <xf numFmtId="0" fontId="8" fillId="0" borderId="0" xfId="5" applyFont="1" applyFill="1" applyBorder="1">
      <alignment vertical="center"/>
    </xf>
    <xf numFmtId="0" fontId="8" fillId="0" borderId="0" xfId="5" applyFont="1" applyFill="1" applyBorder="1" applyAlignment="1">
      <alignment horizontal="center" vertical="center"/>
    </xf>
    <xf numFmtId="180" fontId="8" fillId="0" borderId="0" xfId="5" applyNumberFormat="1" applyFont="1" applyFill="1" applyBorder="1" applyAlignment="1">
      <alignment horizontal="center" vertical="center"/>
    </xf>
    <xf numFmtId="0" fontId="25" fillId="0" borderId="0" xfId="1" applyFont="1" applyBorder="1" applyAlignment="1">
      <alignment horizontal="left" vertical="center" shrinkToFit="1"/>
    </xf>
    <xf numFmtId="181" fontId="24" fillId="0" borderId="33" xfId="5" applyNumberFormat="1" applyFont="1" applyFill="1" applyBorder="1" applyAlignment="1">
      <alignment horizontal="center" vertical="center" shrinkToFit="1"/>
    </xf>
    <xf numFmtId="178" fontId="25" fillId="0" borderId="33" xfId="1" applyNumberFormat="1" applyFont="1" applyBorder="1" applyAlignment="1">
      <alignment horizontal="center" vertical="center" shrinkToFit="1"/>
    </xf>
    <xf numFmtId="178" fontId="24" fillId="0" borderId="0" xfId="5" applyNumberFormat="1" applyFont="1" applyFill="1" applyBorder="1" applyAlignment="1">
      <alignment horizontal="center" vertical="center" shrinkToFit="1"/>
    </xf>
    <xf numFmtId="0" fontId="30" fillId="0" borderId="0" xfId="5" applyFont="1" applyAlignment="1">
      <alignment horizontal="left" vertical="center"/>
    </xf>
    <xf numFmtId="0" fontId="30" fillId="0" borderId="0" xfId="5" applyFont="1" applyAlignment="1">
      <alignment vertical="center"/>
    </xf>
    <xf numFmtId="0" fontId="1" fillId="0" borderId="0" xfId="1" applyAlignment="1">
      <alignment horizontal="left" vertical="center" wrapText="1"/>
    </xf>
    <xf numFmtId="178" fontId="25" fillId="0" borderId="154" xfId="1" applyNumberFormat="1" applyFont="1" applyBorder="1" applyAlignment="1">
      <alignment horizontal="center" vertical="center" shrinkToFit="1"/>
    </xf>
    <xf numFmtId="0" fontId="15" fillId="0" borderId="0" xfId="5" applyFont="1" applyBorder="1" applyAlignment="1">
      <alignment horizontal="left" vertical="center" wrapText="1"/>
    </xf>
    <xf numFmtId="0" fontId="33" fillId="0" borderId="0" xfId="5" applyFont="1">
      <alignment vertical="center"/>
    </xf>
    <xf numFmtId="0" fontId="34" fillId="0" borderId="0" xfId="5" applyFont="1" applyBorder="1">
      <alignment vertical="center"/>
    </xf>
    <xf numFmtId="0" fontId="34" fillId="0" borderId="0" xfId="5" applyFont="1" applyBorder="1" applyAlignment="1">
      <alignment vertical="center" textRotation="255" shrinkToFit="1"/>
    </xf>
    <xf numFmtId="0" fontId="34" fillId="0" borderId="0" xfId="5" applyFont="1" applyBorder="1" applyAlignment="1">
      <alignment vertical="center" textRotation="255" wrapText="1" shrinkToFit="1"/>
    </xf>
    <xf numFmtId="0" fontId="34" fillId="0" borderId="0" xfId="5" applyFont="1">
      <alignment vertical="center"/>
    </xf>
    <xf numFmtId="0" fontId="35" fillId="0" borderId="0" xfId="1" applyFont="1" applyBorder="1" applyAlignment="1">
      <alignment horizontal="left" vertical="center" shrinkToFit="1"/>
    </xf>
    <xf numFmtId="0" fontId="34" fillId="0" borderId="0" xfId="5" applyFont="1" applyAlignment="1">
      <alignment vertical="center" textRotation="255" shrinkToFit="1"/>
    </xf>
    <xf numFmtId="0" fontId="15" fillId="0" borderId="0" xfId="1" applyFont="1"/>
    <xf numFmtId="0" fontId="1" fillId="0" borderId="0" xfId="1"/>
    <xf numFmtId="0" fontId="1" fillId="0" borderId="0" xfId="6">
      <alignment vertical="center"/>
    </xf>
    <xf numFmtId="0" fontId="23" fillId="4" borderId="0" xfId="8" applyFont="1" applyFill="1">
      <alignment vertical="center"/>
    </xf>
    <xf numFmtId="0" fontId="23" fillId="0" borderId="0" xfId="8" applyFont="1">
      <alignment vertical="center"/>
    </xf>
    <xf numFmtId="0" fontId="23" fillId="4" borderId="0" xfId="8" applyFont="1" applyFill="1" applyAlignment="1">
      <alignment vertical="center"/>
    </xf>
    <xf numFmtId="0" fontId="23" fillId="4" borderId="0" xfId="8" applyFont="1" applyFill="1" applyBorder="1" applyAlignment="1">
      <alignment vertical="center"/>
    </xf>
    <xf numFmtId="0" fontId="23" fillId="4" borderId="0" xfId="8" applyFont="1" applyFill="1" applyBorder="1" applyAlignment="1">
      <alignment horizontal="left" vertical="center" wrapText="1"/>
    </xf>
    <xf numFmtId="0" fontId="23" fillId="0" borderId="0" xfId="8" applyFont="1" applyFill="1" applyBorder="1" applyAlignment="1">
      <alignment vertical="center"/>
    </xf>
    <xf numFmtId="0" fontId="23" fillId="8" borderId="0" xfId="8" applyFont="1" applyFill="1" applyBorder="1" applyAlignment="1">
      <alignment vertical="center"/>
    </xf>
    <xf numFmtId="0" fontId="23" fillId="8" borderId="0" xfId="8" applyFont="1" applyFill="1">
      <alignment vertical="center"/>
    </xf>
    <xf numFmtId="0" fontId="23" fillId="8" borderId="0" xfId="8" applyFont="1" applyFill="1" applyAlignment="1">
      <alignment vertical="center"/>
    </xf>
    <xf numFmtId="0" fontId="19" fillId="4" borderId="0" xfId="8" applyFont="1" applyFill="1" applyAlignment="1">
      <alignment horizontal="left" vertical="center"/>
    </xf>
    <xf numFmtId="176" fontId="25" fillId="9" borderId="33" xfId="1" applyNumberFormat="1" applyFont="1" applyFill="1" applyBorder="1" applyAlignment="1">
      <alignment horizontal="center" vertical="center" shrinkToFit="1"/>
    </xf>
    <xf numFmtId="176" fontId="25" fillId="9" borderId="124" xfId="1" applyNumberFormat="1" applyFont="1" applyFill="1" applyBorder="1" applyAlignment="1">
      <alignment horizontal="center" vertical="center" shrinkToFit="1"/>
    </xf>
    <xf numFmtId="176" fontId="29" fillId="9" borderId="145" xfId="1" applyNumberFormat="1" applyFont="1" applyFill="1" applyBorder="1" applyAlignment="1">
      <alignment horizontal="center" vertical="center"/>
    </xf>
    <xf numFmtId="176" fontId="29" fillId="9" borderId="146" xfId="1" applyNumberFormat="1" applyFont="1" applyFill="1" applyBorder="1" applyAlignment="1">
      <alignment horizontal="center" vertical="center"/>
    </xf>
    <xf numFmtId="176" fontId="29" fillId="9" borderId="147" xfId="1" applyNumberFormat="1" applyFont="1" applyFill="1" applyBorder="1" applyAlignment="1">
      <alignment horizontal="center" vertical="center"/>
    </xf>
    <xf numFmtId="176" fontId="29" fillId="9" borderId="148" xfId="1" applyNumberFormat="1" applyFont="1" applyFill="1" applyBorder="1" applyAlignment="1">
      <alignment horizontal="center" vertical="center"/>
    </xf>
    <xf numFmtId="176" fontId="29" fillId="9" borderId="149" xfId="1" applyNumberFormat="1" applyFont="1" applyFill="1" applyBorder="1" applyAlignment="1">
      <alignment horizontal="center" vertical="center"/>
    </xf>
    <xf numFmtId="178" fontId="25" fillId="9" borderId="13" xfId="5" applyNumberFormat="1" applyFont="1" applyFill="1" applyBorder="1" applyAlignment="1">
      <alignment vertical="center"/>
    </xf>
    <xf numFmtId="178" fontId="25" fillId="9" borderId="53" xfId="5" applyNumberFormat="1" applyFont="1" applyFill="1" applyBorder="1" applyAlignment="1">
      <alignment vertical="center"/>
    </xf>
    <xf numFmtId="178" fontId="25" fillId="9" borderId="50" xfId="5" applyNumberFormat="1" applyFont="1" applyFill="1" applyBorder="1" applyAlignment="1">
      <alignment vertical="center"/>
    </xf>
    <xf numFmtId="178" fontId="25" fillId="9" borderId="54" xfId="5" applyNumberFormat="1" applyFont="1" applyFill="1" applyBorder="1" applyAlignment="1">
      <alignment vertical="center"/>
    </xf>
    <xf numFmtId="178" fontId="25" fillId="9" borderId="52" xfId="5" applyNumberFormat="1" applyFont="1" applyFill="1" applyBorder="1" applyAlignment="1">
      <alignment vertical="center"/>
    </xf>
    <xf numFmtId="179" fontId="24" fillId="9" borderId="5" xfId="5" applyNumberFormat="1" applyFont="1" applyFill="1" applyBorder="1" applyAlignment="1">
      <alignment horizontal="right" vertical="center"/>
    </xf>
    <xf numFmtId="179" fontId="24" fillId="9" borderId="135" xfId="5" applyNumberFormat="1" applyFont="1" applyFill="1" applyBorder="1" applyAlignment="1">
      <alignment horizontal="right" vertical="center"/>
    </xf>
    <xf numFmtId="177" fontId="24" fillId="9" borderId="111" xfId="5" applyNumberFormat="1" applyFont="1" applyFill="1" applyBorder="1" applyAlignment="1">
      <alignment horizontal="right" vertical="center"/>
    </xf>
    <xf numFmtId="176" fontId="24" fillId="9" borderId="150" xfId="5" applyNumberFormat="1" applyFont="1" applyFill="1" applyBorder="1" applyAlignment="1">
      <alignment horizontal="right" vertical="center"/>
    </xf>
    <xf numFmtId="176" fontId="24" fillId="9" borderId="146" xfId="5" applyNumberFormat="1" applyFont="1" applyFill="1" applyBorder="1" applyAlignment="1">
      <alignment horizontal="right" vertical="center"/>
    </xf>
    <xf numFmtId="177" fontId="24" fillId="9" borderId="148" xfId="5" applyNumberFormat="1" applyFont="1" applyFill="1" applyBorder="1" applyAlignment="1">
      <alignment horizontal="right" vertical="center"/>
    </xf>
    <xf numFmtId="176" fontId="24" fillId="9" borderId="130" xfId="5" applyNumberFormat="1" applyFont="1" applyFill="1" applyBorder="1" applyAlignment="1">
      <alignment horizontal="center" vertical="center" shrinkToFit="1"/>
    </xf>
    <xf numFmtId="176" fontId="24" fillId="9" borderId="131" xfId="5" applyNumberFormat="1" applyFont="1" applyFill="1" applyBorder="1" applyAlignment="1">
      <alignment horizontal="center" vertical="center" shrinkToFit="1"/>
    </xf>
    <xf numFmtId="176" fontId="24" fillId="9" borderId="19" xfId="5" applyNumberFormat="1" applyFont="1" applyFill="1" applyBorder="1" applyAlignment="1">
      <alignment horizontal="center" vertical="center" shrinkToFit="1"/>
    </xf>
    <xf numFmtId="176" fontId="24" fillId="9" borderId="132" xfId="5" applyNumberFormat="1" applyFont="1" applyFill="1" applyBorder="1" applyAlignment="1">
      <alignment horizontal="center" vertical="center" shrinkToFit="1"/>
    </xf>
    <xf numFmtId="176" fontId="24" fillId="9" borderId="20" xfId="5" applyNumberFormat="1" applyFont="1" applyFill="1" applyBorder="1" applyAlignment="1">
      <alignment horizontal="center" vertical="center" shrinkToFit="1"/>
    </xf>
    <xf numFmtId="0" fontId="25" fillId="9" borderId="134" xfId="5" applyNumberFormat="1" applyFont="1" applyFill="1" applyBorder="1" applyAlignment="1">
      <alignment horizontal="center" vertical="center"/>
    </xf>
    <xf numFmtId="178" fontId="25" fillId="9" borderId="135" xfId="5" applyNumberFormat="1" applyFont="1" applyFill="1" applyBorder="1" applyAlignment="1">
      <alignment horizontal="center" vertical="center"/>
    </xf>
    <xf numFmtId="178" fontId="25" fillId="9" borderId="7" xfId="5" applyNumberFormat="1" applyFont="1" applyFill="1" applyBorder="1" applyAlignment="1">
      <alignment horizontal="center" vertical="center"/>
    </xf>
    <xf numFmtId="178" fontId="25" fillId="9" borderId="134" xfId="5" applyNumberFormat="1" applyFont="1" applyFill="1" applyBorder="1" applyAlignment="1">
      <alignment horizontal="center" vertical="center"/>
    </xf>
    <xf numFmtId="178" fontId="25" fillId="9" borderId="111" xfId="5" applyNumberFormat="1" applyFont="1" applyFill="1" applyBorder="1" applyAlignment="1">
      <alignment horizontal="center" vertical="center"/>
    </xf>
    <xf numFmtId="178" fontId="25" fillId="9" borderId="6" xfId="5" applyNumberFormat="1" applyFont="1" applyFill="1" applyBorder="1" applyAlignment="1">
      <alignment horizontal="center" vertical="center"/>
    </xf>
    <xf numFmtId="0" fontId="19" fillId="0" borderId="0" xfId="3" applyFont="1" applyFill="1">
      <alignment vertical="center"/>
    </xf>
    <xf numFmtId="0" fontId="39" fillId="0" borderId="0" xfId="3" applyFont="1" applyFill="1" applyAlignment="1">
      <alignment horizontal="right" vertical="center"/>
    </xf>
    <xf numFmtId="0" fontId="40" fillId="0" borderId="7" xfId="1" applyFont="1" applyBorder="1" applyAlignment="1">
      <alignment horizontal="center" vertical="center"/>
    </xf>
    <xf numFmtId="0" fontId="40" fillId="0" borderId="8" xfId="1" applyFont="1" applyBorder="1" applyAlignment="1">
      <alignment horizontal="center" vertical="center"/>
    </xf>
    <xf numFmtId="0" fontId="41" fillId="0" borderId="9" xfId="1" applyFont="1" applyBorder="1" applyAlignment="1">
      <alignment horizontal="center" vertical="center"/>
    </xf>
    <xf numFmtId="0" fontId="40" fillId="0" borderId="10" xfId="1" applyFont="1" applyBorder="1" applyAlignment="1">
      <alignment vertical="center"/>
    </xf>
    <xf numFmtId="0" fontId="40" fillId="0" borderId="8" xfId="1" applyFont="1" applyBorder="1" applyAlignment="1">
      <alignment vertical="center"/>
    </xf>
    <xf numFmtId="0" fontId="40" fillId="0" borderId="9" xfId="1" applyFont="1" applyBorder="1" applyAlignment="1">
      <alignment vertical="center"/>
    </xf>
    <xf numFmtId="0" fontId="40" fillId="0" borderId="11" xfId="1" applyFont="1" applyBorder="1" applyAlignment="1">
      <alignment vertical="center"/>
    </xf>
    <xf numFmtId="0" fontId="19" fillId="0" borderId="9" xfId="1" applyFont="1" applyBorder="1" applyAlignment="1">
      <alignment vertical="center"/>
    </xf>
    <xf numFmtId="0" fontId="19" fillId="0" borderId="6" xfId="1" applyFont="1" applyBorder="1" applyAlignment="1">
      <alignment vertical="center"/>
    </xf>
    <xf numFmtId="0" fontId="19" fillId="0" borderId="9" xfId="3" applyFont="1" applyFill="1" applyBorder="1" applyAlignment="1">
      <alignment vertical="center"/>
    </xf>
    <xf numFmtId="0" fontId="19" fillId="0" borderId="12" xfId="3" applyFont="1" applyFill="1" applyBorder="1" applyAlignment="1">
      <alignment vertical="center"/>
    </xf>
    <xf numFmtId="0" fontId="28" fillId="0" borderId="0" xfId="5" applyFont="1" applyAlignment="1">
      <alignment horizontal="left" vertical="center"/>
    </xf>
    <xf numFmtId="0" fontId="28" fillId="0" borderId="0" xfId="5" applyFont="1" applyAlignment="1">
      <alignment vertical="center"/>
    </xf>
    <xf numFmtId="0" fontId="18" fillId="0" borderId="0" xfId="5" applyFont="1">
      <alignment vertical="center"/>
    </xf>
    <xf numFmtId="0" fontId="36" fillId="0" borderId="0" xfId="1" applyFont="1"/>
    <xf numFmtId="0" fontId="20" fillId="0" borderId="0" xfId="1" applyFont="1"/>
    <xf numFmtId="0" fontId="19" fillId="0" borderId="0" xfId="1" applyFont="1"/>
    <xf numFmtId="0" fontId="37" fillId="0" borderId="0" xfId="1" applyFont="1"/>
    <xf numFmtId="0" fontId="44" fillId="0" borderId="30" xfId="1" applyFont="1" applyBorder="1"/>
    <xf numFmtId="182" fontId="19" fillId="0" borderId="76" xfId="1" applyNumberFormat="1" applyFont="1" applyBorder="1" applyAlignment="1">
      <alignment wrapText="1"/>
    </xf>
    <xf numFmtId="182" fontId="19" fillId="0" borderId="76" xfId="1" applyNumberFormat="1" applyFont="1" applyBorder="1" applyAlignment="1">
      <alignment horizontal="left"/>
    </xf>
    <xf numFmtId="182" fontId="19" fillId="0" borderId="163" xfId="1" applyNumberFormat="1" applyFont="1" applyBorder="1" applyAlignment="1">
      <alignment horizontal="left"/>
    </xf>
    <xf numFmtId="182" fontId="19" fillId="0" borderId="164" xfId="1" applyNumberFormat="1" applyFont="1" applyBorder="1" applyAlignment="1">
      <alignment horizontal="left"/>
    </xf>
    <xf numFmtId="0" fontId="19" fillId="0" borderId="29" xfId="1" applyFont="1" applyBorder="1" applyAlignment="1">
      <alignment vertical="center"/>
    </xf>
    <xf numFmtId="0" fontId="19" fillId="0" borderId="57" xfId="1" applyFont="1" applyBorder="1" applyAlignment="1">
      <alignment vertical="center"/>
    </xf>
    <xf numFmtId="0" fontId="19" fillId="0" borderId="27" xfId="1" applyFont="1" applyBorder="1" applyAlignment="1">
      <alignment vertical="center"/>
    </xf>
    <xf numFmtId="0" fontId="19" fillId="0" borderId="136" xfId="1" applyFont="1" applyBorder="1" applyAlignment="1">
      <alignment vertical="center"/>
    </xf>
    <xf numFmtId="182" fontId="19" fillId="0" borderId="165" xfId="1" applyNumberFormat="1" applyFont="1" applyBorder="1" applyAlignment="1">
      <alignment wrapText="1"/>
    </xf>
    <xf numFmtId="182" fontId="19" fillId="0" borderId="165" xfId="1" applyNumberFormat="1" applyFont="1" applyBorder="1" applyAlignment="1">
      <alignment horizontal="left"/>
    </xf>
    <xf numFmtId="182" fontId="19" fillId="0" borderId="166" xfId="1" applyNumberFormat="1" applyFont="1" applyBorder="1" applyAlignment="1">
      <alignment horizontal="left"/>
    </xf>
    <xf numFmtId="182" fontId="19" fillId="0" borderId="167" xfId="1" applyNumberFormat="1" applyFont="1" applyBorder="1" applyAlignment="1">
      <alignment horizontal="left"/>
    </xf>
    <xf numFmtId="0" fontId="19" fillId="0" borderId="44" xfId="1" applyFont="1" applyBorder="1" applyAlignment="1">
      <alignment vertical="center"/>
    </xf>
    <xf numFmtId="0" fontId="19" fillId="0" borderId="143" xfId="1" applyFont="1" applyBorder="1" applyAlignment="1">
      <alignment vertical="center"/>
    </xf>
    <xf numFmtId="182" fontId="19" fillId="0" borderId="59" xfId="1" applyNumberFormat="1" applyFont="1" applyBorder="1" applyAlignment="1">
      <alignment wrapText="1"/>
    </xf>
    <xf numFmtId="182" fontId="19" fillId="0" borderId="59" xfId="1" applyNumberFormat="1" applyFont="1" applyBorder="1" applyAlignment="1">
      <alignment horizontal="left"/>
    </xf>
    <xf numFmtId="182" fontId="19" fillId="0" borderId="58" xfId="1" applyNumberFormat="1" applyFont="1" applyBorder="1" applyAlignment="1">
      <alignment horizontal="left"/>
    </xf>
    <xf numFmtId="182" fontId="19" fillId="0" borderId="60" xfId="1" applyNumberFormat="1" applyFont="1" applyBorder="1" applyAlignment="1">
      <alignment horizontal="left"/>
    </xf>
    <xf numFmtId="183" fontId="19" fillId="9" borderId="165" xfId="1" applyNumberFormat="1" applyFont="1" applyFill="1" applyBorder="1" applyAlignment="1">
      <alignment vertical="center"/>
    </xf>
    <xf numFmtId="0" fontId="19" fillId="9" borderId="44" xfId="1" applyFont="1" applyFill="1" applyBorder="1" applyAlignment="1">
      <alignment vertical="center"/>
    </xf>
    <xf numFmtId="0" fontId="19" fillId="9" borderId="143" xfId="1" applyFont="1" applyFill="1" applyBorder="1" applyAlignment="1">
      <alignment vertical="center"/>
    </xf>
    <xf numFmtId="182" fontId="19" fillId="9" borderId="76" xfId="1" applyNumberFormat="1" applyFont="1" applyFill="1" applyBorder="1" applyAlignment="1">
      <alignment horizontal="center" wrapText="1"/>
    </xf>
    <xf numFmtId="182" fontId="19" fillId="9" borderId="164" xfId="1" applyNumberFormat="1" applyFont="1" applyFill="1" applyBorder="1" applyAlignment="1">
      <alignment horizontal="center"/>
    </xf>
    <xf numFmtId="0" fontId="19" fillId="0" borderId="0" xfId="1" applyFont="1" applyBorder="1" applyAlignment="1">
      <alignment vertical="center" wrapText="1"/>
    </xf>
    <xf numFmtId="0" fontId="19" fillId="0" borderId="0" xfId="1" applyFont="1" applyBorder="1" applyAlignment="1">
      <alignment vertical="center"/>
    </xf>
    <xf numFmtId="0" fontId="19" fillId="0" borderId="0" xfId="6" applyFont="1" applyFill="1" applyAlignment="1">
      <alignment vertical="center"/>
    </xf>
    <xf numFmtId="0" fontId="21" fillId="0" borderId="0" xfId="6" applyFont="1" applyFill="1" applyAlignment="1">
      <alignment vertical="center"/>
    </xf>
    <xf numFmtId="0" fontId="19" fillId="7" borderId="33" xfId="6" applyFont="1" applyFill="1" applyBorder="1" applyAlignment="1">
      <alignment horizontal="center" vertical="center" shrinkToFit="1"/>
    </xf>
    <xf numFmtId="0" fontId="21" fillId="7" borderId="23" xfId="6" applyFont="1" applyFill="1" applyBorder="1" applyAlignment="1">
      <alignment horizontal="center" vertical="center"/>
    </xf>
    <xf numFmtId="0" fontId="21" fillId="7" borderId="124" xfId="6" applyFont="1" applyFill="1" applyBorder="1" applyAlignment="1">
      <alignment horizontal="center" vertical="center"/>
    </xf>
    <xf numFmtId="0" fontId="21" fillId="7" borderId="89" xfId="6" applyFont="1" applyFill="1" applyBorder="1" applyAlignment="1">
      <alignment horizontal="center" vertical="center"/>
    </xf>
    <xf numFmtId="0" fontId="19" fillId="7" borderId="33" xfId="6" applyFont="1" applyFill="1" applyBorder="1" applyAlignment="1">
      <alignment horizontal="center" vertical="center"/>
    </xf>
    <xf numFmtId="0" fontId="21" fillId="0" borderId="33" xfId="6" applyFont="1" applyFill="1" applyBorder="1" applyAlignment="1">
      <alignment horizontal="center" vertical="center"/>
    </xf>
    <xf numFmtId="0" fontId="21" fillId="0" borderId="88" xfId="6" applyFont="1" applyFill="1" applyBorder="1" applyAlignment="1">
      <alignment horizontal="center" vertical="center"/>
    </xf>
    <xf numFmtId="0" fontId="21" fillId="0" borderId="170" xfId="6" applyFont="1" applyFill="1" applyBorder="1" applyAlignment="1">
      <alignment horizontal="center" vertical="center"/>
    </xf>
    <xf numFmtId="0" fontId="21" fillId="0" borderId="0" xfId="6" applyFont="1" applyFill="1" applyBorder="1" applyAlignment="1">
      <alignment vertical="center"/>
    </xf>
    <xf numFmtId="0" fontId="21" fillId="0" borderId="28" xfId="6" applyFont="1" applyFill="1" applyBorder="1" applyAlignment="1">
      <alignment vertical="center"/>
    </xf>
    <xf numFmtId="0" fontId="21" fillId="0" borderId="0" xfId="6" applyFont="1" applyFill="1" applyBorder="1" applyAlignment="1">
      <alignment horizontal="center" vertical="center" wrapText="1"/>
    </xf>
    <xf numFmtId="0" fontId="21" fillId="0" borderId="0" xfId="6" applyFont="1" applyFill="1" applyBorder="1" applyAlignment="1">
      <alignment horizontal="center" vertical="center"/>
    </xf>
    <xf numFmtId="0" fontId="19" fillId="0" borderId="0" xfId="6" applyFont="1" applyFill="1" applyBorder="1" applyAlignment="1">
      <alignment vertical="center"/>
    </xf>
    <xf numFmtId="176" fontId="24" fillId="9" borderId="192" xfId="5" applyNumberFormat="1" applyFont="1" applyFill="1" applyBorder="1" applyAlignment="1">
      <alignment horizontal="center" vertical="center" shrinkToFit="1"/>
    </xf>
    <xf numFmtId="176" fontId="24" fillId="9" borderId="193" xfId="5" applyNumberFormat="1" applyFont="1" applyFill="1" applyBorder="1" applyAlignment="1">
      <alignment horizontal="center" vertical="center" shrinkToFit="1"/>
    </xf>
    <xf numFmtId="176" fontId="24" fillId="9" borderId="194" xfId="5" applyNumberFormat="1" applyFont="1" applyFill="1" applyBorder="1" applyAlignment="1">
      <alignment horizontal="center" vertical="center" shrinkToFit="1"/>
    </xf>
    <xf numFmtId="0" fontId="18" fillId="0" borderId="0" xfId="15" applyFont="1" applyProtection="1">
      <alignment vertical="center"/>
      <protection locked="0"/>
    </xf>
    <xf numFmtId="0" fontId="1" fillId="0" borderId="0" xfId="15" applyProtection="1">
      <alignment vertical="center"/>
      <protection locked="0"/>
    </xf>
    <xf numFmtId="0" fontId="18" fillId="0" borderId="0" xfId="15" applyFont="1" applyAlignment="1" applyProtection="1">
      <alignment horizontal="center" vertical="center"/>
      <protection locked="0"/>
    </xf>
    <xf numFmtId="0" fontId="49" fillId="0" borderId="33" xfId="16" applyFont="1" applyBorder="1" applyAlignment="1" applyProtection="1">
      <alignment horizontal="right" vertical="center"/>
      <protection locked="0"/>
    </xf>
    <xf numFmtId="0" fontId="49" fillId="0" borderId="33" xfId="16" applyFont="1" applyBorder="1" applyAlignment="1" applyProtection="1">
      <alignment horizontal="center" vertical="center" shrinkToFit="1"/>
      <protection locked="0"/>
    </xf>
    <xf numFmtId="0" fontId="49" fillId="0" borderId="196" xfId="16" applyFont="1" applyBorder="1" applyAlignment="1" applyProtection="1">
      <alignment horizontal="center" vertical="center" shrinkToFit="1"/>
      <protection locked="0"/>
    </xf>
    <xf numFmtId="0" fontId="49" fillId="0" borderId="197" xfId="16" applyFont="1" applyBorder="1" applyAlignment="1" applyProtection="1">
      <alignment horizontal="center" vertical="center" shrinkToFit="1"/>
      <protection locked="0"/>
    </xf>
    <xf numFmtId="0" fontId="49" fillId="0" borderId="199" xfId="16" applyFont="1" applyBorder="1" applyAlignment="1" applyProtection="1">
      <alignment horizontal="center" vertical="center" shrinkToFit="1"/>
      <protection locked="0"/>
    </xf>
    <xf numFmtId="0" fontId="49" fillId="0" borderId="202" xfId="16" applyFont="1" applyBorder="1" applyAlignment="1">
      <alignment horizontal="center" vertical="center" shrinkToFit="1"/>
    </xf>
    <xf numFmtId="184" fontId="49" fillId="0" borderId="202" xfId="16" applyNumberFormat="1" applyFont="1" applyBorder="1" applyAlignment="1">
      <alignment horizontal="center" vertical="center" shrinkToFit="1"/>
    </xf>
    <xf numFmtId="0" fontId="49" fillId="0" borderId="163" xfId="16" applyFont="1" applyBorder="1" applyAlignment="1">
      <alignment horizontal="center" vertical="center" shrinkToFit="1"/>
    </xf>
    <xf numFmtId="0" fontId="49" fillId="0" borderId="196" xfId="16" applyFont="1" applyBorder="1" applyAlignment="1">
      <alignment horizontal="center" vertical="center" shrinkToFit="1"/>
    </xf>
    <xf numFmtId="0" fontId="49" fillId="0" borderId="61" xfId="16" applyFont="1" applyBorder="1" applyAlignment="1">
      <alignment horizontal="center" vertical="center" shrinkToFit="1"/>
    </xf>
    <xf numFmtId="0" fontId="49" fillId="0" borderId="197" xfId="16" applyFont="1" applyBorder="1" applyAlignment="1">
      <alignment horizontal="center" vertical="center" shrinkToFit="1"/>
    </xf>
    <xf numFmtId="0" fontId="49" fillId="0" borderId="199" xfId="16" applyFont="1" applyBorder="1" applyAlignment="1">
      <alignment horizontal="center" vertical="center" shrinkToFit="1"/>
    </xf>
    <xf numFmtId="179" fontId="49" fillId="0" borderId="198" xfId="16" applyNumberFormat="1" applyFont="1" applyBorder="1" applyAlignment="1">
      <alignment horizontal="center" vertical="center" shrinkToFit="1"/>
    </xf>
    <xf numFmtId="0" fontId="49" fillId="0" borderId="88" xfId="16" applyFont="1" applyBorder="1" applyAlignment="1" applyProtection="1">
      <alignment horizontal="center" vertical="center" shrinkToFit="1"/>
      <protection locked="0"/>
    </xf>
    <xf numFmtId="0" fontId="49" fillId="0" borderId="124" xfId="16" applyFont="1" applyBorder="1" applyAlignment="1" applyProtection="1">
      <alignment horizontal="center" vertical="center" shrinkToFit="1"/>
      <protection locked="0"/>
    </xf>
    <xf numFmtId="0" fontId="49" fillId="0" borderId="163" xfId="16" applyFont="1" applyBorder="1" applyAlignment="1" applyProtection="1">
      <alignment horizontal="center" vertical="center" shrinkToFit="1"/>
      <protection locked="0"/>
    </xf>
    <xf numFmtId="0" fontId="49" fillId="0" borderId="61" xfId="16" applyFont="1" applyBorder="1" applyAlignment="1" applyProtection="1">
      <alignment horizontal="center" vertical="center" shrinkToFit="1"/>
      <protection locked="0"/>
    </xf>
    <xf numFmtId="0" fontId="49" fillId="0" borderId="198" xfId="16" applyFont="1" applyBorder="1" applyAlignment="1" applyProtection="1">
      <alignment horizontal="center" vertical="center" shrinkToFit="1"/>
      <protection locked="0"/>
    </xf>
    <xf numFmtId="0" fontId="49" fillId="0" borderId="202" xfId="16" applyFont="1" applyBorder="1" applyAlignment="1" applyProtection="1">
      <alignment horizontal="center" vertical="center" shrinkToFit="1"/>
      <protection locked="0"/>
    </xf>
    <xf numFmtId="184" fontId="49" fillId="0" borderId="202" xfId="16" applyNumberFormat="1" applyFont="1" applyBorder="1" applyAlignment="1" applyProtection="1">
      <alignment horizontal="center" vertical="center" shrinkToFit="1"/>
      <protection locked="0"/>
    </xf>
    <xf numFmtId="0" fontId="19" fillId="8" borderId="0" xfId="8" applyFont="1" applyFill="1" applyAlignment="1">
      <alignment horizontal="left" vertical="center"/>
    </xf>
    <xf numFmtId="0" fontId="23" fillId="0" borderId="0" xfId="8" applyFont="1" applyBorder="1" applyAlignment="1">
      <alignment horizontal="center" vertical="center"/>
    </xf>
    <xf numFmtId="0" fontId="36" fillId="4" borderId="0" xfId="8" applyFont="1" applyFill="1" applyAlignment="1">
      <alignment vertical="center"/>
    </xf>
    <xf numFmtId="0" fontId="23" fillId="0" borderId="0" xfId="8" applyFont="1" applyFill="1" applyBorder="1" applyAlignment="1">
      <alignment horizontal="left" vertical="center" wrapText="1"/>
    </xf>
    <xf numFmtId="0" fontId="23" fillId="0" borderId="0" xfId="8" applyFont="1" applyFill="1" applyBorder="1" applyAlignment="1">
      <alignment horizontal="center" vertical="center"/>
    </xf>
    <xf numFmtId="0" fontId="23" fillId="4" borderId="27" xfId="8" applyFont="1" applyFill="1" applyBorder="1" applyAlignment="1">
      <alignment vertical="center"/>
    </xf>
    <xf numFmtId="0" fontId="23" fillId="0" borderId="30" xfId="8" applyFont="1" applyFill="1" applyBorder="1" applyAlignment="1">
      <alignment vertical="center" wrapText="1"/>
    </xf>
    <xf numFmtId="0" fontId="23" fillId="0" borderId="0" xfId="8" applyFont="1" applyFill="1" applyBorder="1">
      <alignment vertical="center"/>
    </xf>
    <xf numFmtId="0" fontId="23" fillId="0" borderId="0" xfId="8" applyFont="1" applyFill="1" applyBorder="1" applyAlignment="1">
      <alignment horizontal="center" vertical="center" wrapText="1"/>
    </xf>
    <xf numFmtId="0" fontId="23" fillId="0" borderId="0" xfId="8" applyFont="1" applyFill="1" applyBorder="1" applyAlignment="1">
      <alignment vertical="center" wrapText="1"/>
    </xf>
    <xf numFmtId="0" fontId="23" fillId="4" borderId="0" xfId="8" applyFont="1" applyFill="1" applyBorder="1" applyAlignment="1">
      <alignment horizontal="center" vertical="center"/>
    </xf>
    <xf numFmtId="0" fontId="19" fillId="4" borderId="0" xfId="0" applyFont="1" applyFill="1" applyAlignment="1">
      <alignment vertical="center"/>
    </xf>
    <xf numFmtId="0" fontId="20" fillId="4" borderId="0" xfId="0" applyFont="1" applyFill="1" applyBorder="1" applyAlignment="1">
      <alignment vertical="center"/>
    </xf>
    <xf numFmtId="0" fontId="19" fillId="0" borderId="0" xfId="0" applyFont="1" applyAlignment="1">
      <alignment vertical="center"/>
    </xf>
    <xf numFmtId="0" fontId="23" fillId="7" borderId="29" xfId="0" applyFont="1" applyFill="1" applyBorder="1" applyAlignment="1">
      <alignment vertical="center"/>
    </xf>
    <xf numFmtId="0" fontId="19" fillId="7" borderId="30" xfId="0" applyFont="1" applyFill="1" applyBorder="1" applyAlignment="1">
      <alignment vertical="center"/>
    </xf>
    <xf numFmtId="0" fontId="23" fillId="7" borderId="30" xfId="0" applyFont="1" applyFill="1" applyBorder="1" applyAlignment="1">
      <alignment vertical="center"/>
    </xf>
    <xf numFmtId="0" fontId="23" fillId="7" borderId="55" xfId="0" applyFont="1" applyFill="1" applyBorder="1" applyAlignment="1">
      <alignment vertical="center"/>
    </xf>
    <xf numFmtId="0" fontId="26" fillId="0" borderId="107" xfId="5" applyFont="1" applyBorder="1" applyAlignment="1">
      <alignment horizontal="left" vertical="center" shrinkToFit="1"/>
    </xf>
    <xf numFmtId="0" fontId="26" fillId="0" borderId="0" xfId="5" applyFont="1" applyBorder="1" applyAlignment="1">
      <alignment horizontal="left" vertical="center" shrinkToFit="1"/>
    </xf>
    <xf numFmtId="0" fontId="26" fillId="0" borderId="0" xfId="5" applyFont="1" applyBorder="1">
      <alignment vertical="center"/>
    </xf>
    <xf numFmtId="0" fontId="26" fillId="0" borderId="108" xfId="5" applyFont="1" applyBorder="1">
      <alignment vertical="center"/>
    </xf>
    <xf numFmtId="0" fontId="24" fillId="7" borderId="123" xfId="5" applyFont="1" applyFill="1" applyBorder="1" applyAlignment="1">
      <alignment horizontal="center" vertical="center" shrinkToFit="1"/>
    </xf>
    <xf numFmtId="0" fontId="24" fillId="7" borderId="33" xfId="5" applyFont="1" applyFill="1" applyBorder="1" applyAlignment="1">
      <alignment horizontal="center" vertical="center" shrinkToFit="1"/>
    </xf>
    <xf numFmtId="0" fontId="24" fillId="7" borderId="34" xfId="5" applyFont="1" applyFill="1" applyBorder="1" applyAlignment="1">
      <alignment horizontal="center" vertical="center" shrinkToFit="1"/>
    </xf>
    <xf numFmtId="0" fontId="24" fillId="10" borderId="154" xfId="5" applyFont="1" applyFill="1" applyBorder="1" applyAlignment="1">
      <alignment horizontal="center" vertical="center" shrinkToFit="1"/>
    </xf>
    <xf numFmtId="0" fontId="24" fillId="7" borderId="89" xfId="5" applyFont="1" applyFill="1" applyBorder="1" applyAlignment="1">
      <alignment horizontal="center" vertical="center" shrinkToFit="1"/>
    </xf>
    <xf numFmtId="0" fontId="24" fillId="7" borderId="88" xfId="5" applyFont="1" applyFill="1" applyBorder="1" applyAlignment="1">
      <alignment horizontal="center" vertical="center" shrinkToFit="1"/>
    </xf>
    <xf numFmtId="0" fontId="24" fillId="7" borderId="116" xfId="5" applyFont="1" applyFill="1" applyBorder="1" applyAlignment="1">
      <alignment horizontal="center" vertical="center" shrinkToFit="1"/>
    </xf>
    <xf numFmtId="0" fontId="25" fillId="7" borderId="116" xfId="1" applyFont="1" applyFill="1" applyBorder="1" applyAlignment="1">
      <alignment horizontal="center" vertical="center" shrinkToFit="1"/>
    </xf>
    <xf numFmtId="0" fontId="24" fillId="10" borderId="50" xfId="5" applyFont="1" applyFill="1" applyBorder="1" applyAlignment="1">
      <alignment horizontal="center" vertical="center" shrinkToFit="1"/>
    </xf>
    <xf numFmtId="0" fontId="24" fillId="10" borderId="53" xfId="5" applyFont="1" applyFill="1" applyBorder="1" applyAlignment="1">
      <alignment horizontal="center" vertical="center"/>
    </xf>
    <xf numFmtId="0" fontId="24" fillId="10" borderId="32" xfId="5" applyFont="1" applyFill="1" applyBorder="1" applyAlignment="1">
      <alignment vertical="center"/>
    </xf>
    <xf numFmtId="0" fontId="24" fillId="10" borderId="27" xfId="5" applyFont="1" applyFill="1" applyBorder="1" applyAlignment="1">
      <alignment vertical="center"/>
    </xf>
    <xf numFmtId="0" fontId="24" fillId="10" borderId="136" xfId="5" applyFont="1" applyFill="1" applyBorder="1" applyAlignment="1">
      <alignment vertical="center"/>
    </xf>
    <xf numFmtId="0" fontId="24" fillId="10" borderId="0" xfId="5" applyFont="1" applyFill="1" applyBorder="1" applyAlignment="1">
      <alignment vertical="center"/>
    </xf>
    <xf numFmtId="0" fontId="24" fillId="10" borderId="33" xfId="5" applyFont="1" applyFill="1" applyBorder="1" applyAlignment="1">
      <alignment horizontal="center" vertical="center"/>
    </xf>
    <xf numFmtId="0" fontId="24" fillId="10" borderId="156" xfId="5" applyFont="1" applyFill="1" applyBorder="1" applyAlignment="1">
      <alignment vertical="center"/>
    </xf>
    <xf numFmtId="0" fontId="24" fillId="10" borderId="88" xfId="5" applyFont="1" applyFill="1" applyBorder="1" applyAlignment="1">
      <alignment vertical="center"/>
    </xf>
    <xf numFmtId="0" fontId="24" fillId="10" borderId="34" xfId="5" applyFont="1" applyFill="1" applyBorder="1" applyAlignment="1">
      <alignment vertical="center"/>
    </xf>
    <xf numFmtId="0" fontId="24" fillId="10" borderId="90" xfId="5" applyFont="1" applyFill="1" applyBorder="1" applyAlignment="1">
      <alignment vertical="center"/>
    </xf>
    <xf numFmtId="0" fontId="24" fillId="10" borderId="142" xfId="5" applyFont="1" applyFill="1" applyBorder="1" applyAlignment="1">
      <alignment horizontal="center" vertical="center"/>
    </xf>
    <xf numFmtId="0" fontId="24" fillId="10" borderId="151" xfId="5" applyFont="1" applyFill="1" applyBorder="1" applyAlignment="1">
      <alignment vertical="center"/>
    </xf>
    <xf numFmtId="0" fontId="24" fillId="10" borderId="157" xfId="5" applyFont="1" applyFill="1" applyBorder="1" applyAlignment="1">
      <alignment vertical="center"/>
    </xf>
    <xf numFmtId="0" fontId="24" fillId="10" borderId="154" xfId="5" applyFont="1" applyFill="1" applyBorder="1" applyAlignment="1">
      <alignment vertical="center"/>
    </xf>
    <xf numFmtId="0" fontId="24" fillId="10" borderId="158" xfId="5" applyFont="1" applyFill="1" applyBorder="1" applyAlignment="1">
      <alignment vertical="center"/>
    </xf>
    <xf numFmtId="0" fontId="24" fillId="10" borderId="152" xfId="5" applyFont="1" applyFill="1" applyBorder="1" applyAlignment="1">
      <alignment vertical="center"/>
    </xf>
    <xf numFmtId="0" fontId="25" fillId="10" borderId="9" xfId="1" applyFont="1" applyFill="1" applyBorder="1" applyAlignment="1">
      <alignment horizontal="center" vertical="center"/>
    </xf>
    <xf numFmtId="0" fontId="19" fillId="7" borderId="117" xfId="1" applyFont="1" applyFill="1" applyBorder="1" applyAlignment="1">
      <alignment horizontal="center" vertical="center" wrapText="1"/>
    </xf>
    <xf numFmtId="187" fontId="19" fillId="7" borderId="117" xfId="1" applyNumberFormat="1" applyFont="1" applyFill="1" applyBorder="1" applyAlignment="1">
      <alignment horizontal="center" vertical="center" wrapText="1"/>
    </xf>
    <xf numFmtId="0" fontId="20" fillId="0" borderId="0" xfId="1" applyFont="1" applyAlignment="1">
      <alignment horizontal="right"/>
    </xf>
    <xf numFmtId="0" fontId="20" fillId="0" borderId="0" xfId="1" applyFont="1" applyAlignment="1">
      <alignment horizontal="center"/>
    </xf>
    <xf numFmtId="0" fontId="23" fillId="0" borderId="27" xfId="8" applyFont="1" applyFill="1" applyBorder="1" applyAlignment="1">
      <alignment vertical="center"/>
    </xf>
    <xf numFmtId="0" fontId="19" fillId="0" borderId="0" xfId="8" applyFont="1" applyFill="1" applyBorder="1" applyAlignment="1">
      <alignment horizontal="center" vertical="center"/>
    </xf>
    <xf numFmtId="0" fontId="19" fillId="8" borderId="0" xfId="8" applyFont="1" applyFill="1" applyAlignment="1">
      <alignment vertical="center"/>
    </xf>
    <xf numFmtId="0" fontId="21" fillId="8" borderId="0" xfId="8" applyFont="1" applyFill="1" applyAlignment="1">
      <alignment vertical="center"/>
    </xf>
    <xf numFmtId="0" fontId="23" fillId="4" borderId="0" xfId="8" applyFont="1" applyFill="1" applyBorder="1">
      <alignment vertical="center"/>
    </xf>
    <xf numFmtId="0" fontId="23" fillId="0" borderId="0" xfId="8" applyFont="1" applyBorder="1">
      <alignment vertical="center"/>
    </xf>
    <xf numFmtId="0" fontId="19" fillId="4" borderId="0" xfId="8" applyFont="1" applyFill="1" applyBorder="1" applyAlignment="1">
      <alignment vertical="center"/>
    </xf>
    <xf numFmtId="0" fontId="23" fillId="0" borderId="122" xfId="8" applyFont="1" applyFill="1" applyBorder="1" applyAlignment="1">
      <alignment vertical="center"/>
    </xf>
    <xf numFmtId="0" fontId="23" fillId="7" borderId="89" xfId="8" applyFont="1" applyFill="1" applyBorder="1">
      <alignment vertical="center"/>
    </xf>
    <xf numFmtId="0" fontId="37" fillId="0" borderId="122" xfId="8" applyFont="1" applyFill="1" applyBorder="1" applyAlignment="1">
      <alignment vertical="center"/>
    </xf>
    <xf numFmtId="0" fontId="1" fillId="0" borderId="0" xfId="8" applyBorder="1">
      <alignment vertical="center"/>
    </xf>
    <xf numFmtId="0" fontId="23" fillId="0" borderId="122" xfId="8" applyFont="1" applyFill="1" applyBorder="1" applyAlignment="1">
      <alignment horizontal="center" vertical="center"/>
    </xf>
    <xf numFmtId="0" fontId="23" fillId="0" borderId="122" xfId="8" applyFont="1" applyBorder="1" applyAlignment="1">
      <alignment horizontal="center" vertical="center"/>
    </xf>
    <xf numFmtId="0" fontId="23" fillId="0" borderId="27" xfId="8" applyFont="1" applyBorder="1">
      <alignment vertical="center"/>
    </xf>
    <xf numFmtId="0" fontId="23" fillId="0" borderId="0" xfId="8" applyFont="1" applyFill="1">
      <alignment vertical="center"/>
    </xf>
    <xf numFmtId="0" fontId="50" fillId="0" borderId="0" xfId="8" applyFont="1" applyFill="1" applyBorder="1" applyAlignment="1">
      <alignment horizontal="center" vertical="center"/>
    </xf>
    <xf numFmtId="0" fontId="1" fillId="0" borderId="0" xfId="8" applyFill="1" applyBorder="1" applyAlignment="1">
      <alignment horizontal="left" vertical="center"/>
    </xf>
    <xf numFmtId="0" fontId="19" fillId="0" borderId="23" xfId="8" applyFont="1" applyFill="1" applyBorder="1" applyAlignment="1">
      <alignment vertical="center"/>
    </xf>
    <xf numFmtId="0" fontId="19" fillId="0" borderId="25" xfId="8" applyFont="1" applyFill="1" applyBorder="1" applyAlignment="1">
      <alignment vertical="center"/>
    </xf>
    <xf numFmtId="0" fontId="19" fillId="0" borderId="0" xfId="8" applyFont="1" applyBorder="1" applyAlignment="1">
      <alignment horizontal="center" vertical="center"/>
    </xf>
    <xf numFmtId="0" fontId="19" fillId="0" borderId="27" xfId="8" applyFont="1" applyFill="1" applyBorder="1" applyAlignment="1">
      <alignment vertical="center"/>
    </xf>
    <xf numFmtId="0" fontId="19" fillId="0" borderId="0" xfId="8" applyFont="1" applyFill="1" applyBorder="1" applyAlignment="1">
      <alignment vertical="center"/>
    </xf>
    <xf numFmtId="0" fontId="23" fillId="0" borderId="90" xfId="8" applyFont="1" applyFill="1" applyBorder="1" applyAlignment="1">
      <alignment vertical="center" wrapText="1"/>
    </xf>
    <xf numFmtId="0" fontId="23" fillId="8" borderId="23" xfId="8" applyFont="1" applyFill="1" applyBorder="1" applyAlignment="1">
      <alignment vertical="center" wrapText="1"/>
    </xf>
    <xf numFmtId="0" fontId="23" fillId="8" borderId="25" xfId="8" applyFont="1" applyFill="1" applyBorder="1" applyAlignment="1">
      <alignment vertical="center" wrapText="1"/>
    </xf>
    <xf numFmtId="0" fontId="23" fillId="8" borderId="25" xfId="8" applyFont="1" applyFill="1" applyBorder="1" applyAlignment="1">
      <alignment vertical="center"/>
    </xf>
    <xf numFmtId="0" fontId="23" fillId="8" borderId="27" xfId="8" applyFont="1" applyFill="1" applyBorder="1" applyAlignment="1">
      <alignment vertical="center" wrapText="1"/>
    </xf>
    <xf numFmtId="0" fontId="23" fillId="8" borderId="0" xfId="8" applyFont="1" applyFill="1" applyBorder="1" applyAlignment="1">
      <alignment vertical="center" wrapText="1"/>
    </xf>
    <xf numFmtId="0" fontId="23" fillId="0" borderId="0" xfId="8" applyFont="1" applyBorder="1" applyAlignment="1">
      <alignment vertical="center"/>
    </xf>
    <xf numFmtId="0" fontId="23" fillId="0" borderId="27" xfId="8" applyFont="1" applyBorder="1" applyAlignment="1">
      <alignment vertical="center"/>
    </xf>
    <xf numFmtId="0" fontId="19" fillId="4" borderId="0" xfId="8" applyFont="1" applyFill="1" applyBorder="1" applyAlignment="1">
      <alignment horizontal="left" vertical="center"/>
    </xf>
    <xf numFmtId="0" fontId="37" fillId="0" borderId="0" xfId="8" applyFont="1" applyFill="1" applyBorder="1" applyAlignment="1">
      <alignment horizontal="center" vertical="center"/>
    </xf>
    <xf numFmtId="0" fontId="36" fillId="4" borderId="0" xfId="8" applyFont="1" applyFill="1" applyBorder="1" applyAlignment="1">
      <alignment vertical="center"/>
    </xf>
    <xf numFmtId="0" fontId="36" fillId="0" borderId="0" xfId="8" applyFont="1" applyFill="1" applyBorder="1" applyAlignment="1">
      <alignment vertical="center"/>
    </xf>
    <xf numFmtId="0" fontId="19" fillId="8" borderId="30" xfId="8" applyFont="1" applyFill="1" applyBorder="1" applyAlignment="1">
      <alignment vertical="center"/>
    </xf>
    <xf numFmtId="0" fontId="23" fillId="4" borderId="0" xfId="0" applyFont="1" applyFill="1" applyAlignment="1">
      <alignment vertical="center"/>
    </xf>
    <xf numFmtId="0" fontId="23" fillId="0" borderId="0" xfId="0" applyFont="1" applyAlignment="1">
      <alignment vertical="center"/>
    </xf>
    <xf numFmtId="0" fontId="23" fillId="4" borderId="0" xfId="0" applyFont="1" applyFill="1" applyBorder="1" applyAlignment="1">
      <alignment vertical="center"/>
    </xf>
    <xf numFmtId="0" fontId="23" fillId="0" borderId="0" xfId="0" applyFont="1" applyFill="1" applyBorder="1" applyAlignment="1">
      <alignment vertical="center"/>
    </xf>
    <xf numFmtId="0" fontId="24" fillId="10" borderId="124" xfId="5" applyFont="1" applyFill="1" applyBorder="1" applyAlignment="1">
      <alignment horizontal="center" vertical="center" shrinkToFit="1"/>
    </xf>
    <xf numFmtId="0" fontId="24" fillId="10" borderId="129" xfId="5" applyFont="1" applyFill="1" applyBorder="1" applyAlignment="1">
      <alignment horizontal="center" vertical="center" shrinkToFit="1"/>
    </xf>
    <xf numFmtId="0" fontId="24" fillId="10" borderId="33" xfId="5" applyFont="1" applyFill="1" applyBorder="1" applyAlignment="1">
      <alignment horizontal="center" vertical="center" shrinkToFit="1"/>
    </xf>
    <xf numFmtId="0" fontId="24" fillId="10" borderId="128" xfId="5" applyFont="1" applyFill="1" applyBorder="1" applyAlignment="1">
      <alignment horizontal="center" vertical="center" shrinkToFit="1"/>
    </xf>
    <xf numFmtId="0" fontId="24" fillId="0" borderId="51" xfId="5" applyFont="1" applyFill="1" applyBorder="1" applyAlignment="1">
      <alignment horizontal="center" vertical="center" shrinkToFit="1"/>
    </xf>
    <xf numFmtId="0" fontId="24" fillId="0" borderId="0" xfId="5" applyFont="1" applyAlignment="1">
      <alignment horizontal="left" vertical="center" shrinkToFit="1"/>
    </xf>
    <xf numFmtId="0" fontId="25" fillId="0" borderId="0" xfId="1" applyFont="1" applyAlignment="1">
      <alignment horizontal="left" vertical="center" shrinkToFit="1"/>
    </xf>
    <xf numFmtId="0" fontId="43" fillId="0" borderId="0" xfId="5" applyFont="1" applyBorder="1" applyAlignment="1">
      <alignment vertical="center" wrapText="1"/>
    </xf>
    <xf numFmtId="188" fontId="24" fillId="7" borderId="123" xfId="5" applyNumberFormat="1" applyFont="1" applyFill="1" applyBorder="1" applyAlignment="1">
      <alignment horizontal="center" vertical="center" shrinkToFit="1"/>
    </xf>
    <xf numFmtId="188" fontId="24" fillId="7" borderId="33" xfId="5" applyNumberFormat="1" applyFont="1" applyFill="1" applyBorder="1" applyAlignment="1">
      <alignment horizontal="center" vertical="center" shrinkToFit="1"/>
    </xf>
    <xf numFmtId="188" fontId="24" fillId="7" borderId="34" xfId="5" applyNumberFormat="1" applyFont="1" applyFill="1" applyBorder="1" applyAlignment="1">
      <alignment horizontal="center" vertical="center" shrinkToFit="1"/>
    </xf>
    <xf numFmtId="188" fontId="24" fillId="7" borderId="88" xfId="5" applyNumberFormat="1" applyFont="1" applyFill="1" applyBorder="1" applyAlignment="1">
      <alignment horizontal="center" vertical="center" shrinkToFit="1"/>
    </xf>
    <xf numFmtId="188" fontId="24" fillId="7" borderId="89" xfId="5" applyNumberFormat="1" applyFont="1" applyFill="1" applyBorder="1" applyAlignment="1">
      <alignment horizontal="center" vertical="center" shrinkToFit="1"/>
    </xf>
    <xf numFmtId="188" fontId="24" fillId="7" borderId="33" xfId="17" applyNumberFormat="1" applyFont="1" applyFill="1" applyBorder="1" applyAlignment="1">
      <alignment horizontal="center" vertical="center" shrinkToFit="1"/>
    </xf>
    <xf numFmtId="188" fontId="24" fillId="7" borderId="57" xfId="5" applyNumberFormat="1" applyFont="1" applyFill="1" applyBorder="1" applyAlignment="1">
      <alignment horizontal="center" vertical="center" shrinkToFit="1"/>
    </xf>
    <xf numFmtId="188" fontId="24" fillId="7" borderId="29" xfId="5" applyNumberFormat="1" applyFont="1" applyFill="1" applyBorder="1" applyAlignment="1">
      <alignment horizontal="center" vertical="center" shrinkToFit="1"/>
    </xf>
    <xf numFmtId="0" fontId="24" fillId="10" borderId="141" xfId="5" applyFont="1" applyFill="1" applyBorder="1" applyAlignment="1">
      <alignment vertical="center"/>
    </xf>
    <xf numFmtId="0" fontId="18" fillId="0" borderId="0" xfId="15" applyFont="1" applyAlignment="1" applyProtection="1">
      <alignment vertical="center"/>
      <protection locked="0"/>
    </xf>
    <xf numFmtId="0" fontId="49" fillId="11" borderId="124" xfId="16" applyFont="1" applyFill="1" applyBorder="1" applyAlignment="1" applyProtection="1">
      <alignment horizontal="center" vertical="center" shrinkToFit="1"/>
      <protection locked="0"/>
    </xf>
    <xf numFmtId="0" fontId="49" fillId="11" borderId="163" xfId="16" applyFont="1" applyFill="1" applyBorder="1" applyAlignment="1" applyProtection="1">
      <alignment horizontal="center" vertical="center" shrinkToFit="1"/>
      <protection locked="0"/>
    </xf>
    <xf numFmtId="0" fontId="49" fillId="11" borderId="61" xfId="16" applyFont="1" applyFill="1" applyBorder="1" applyAlignment="1" applyProtection="1">
      <alignment horizontal="center" vertical="center" shrinkToFit="1"/>
      <protection locked="0"/>
    </xf>
    <xf numFmtId="0" fontId="49" fillId="11" borderId="198" xfId="16" applyFont="1" applyFill="1" applyBorder="1" applyAlignment="1" applyProtection="1">
      <alignment horizontal="center" vertical="center" shrinkToFit="1"/>
      <protection locked="0"/>
    </xf>
    <xf numFmtId="0" fontId="49" fillId="11" borderId="33" xfId="16" applyFont="1" applyFill="1" applyBorder="1" applyAlignment="1" applyProtection="1">
      <alignment horizontal="center" vertical="center" shrinkToFit="1"/>
      <protection locked="0"/>
    </xf>
    <xf numFmtId="0" fontId="49" fillId="11" borderId="88" xfId="16" applyFont="1" applyFill="1" applyBorder="1" applyAlignment="1" applyProtection="1">
      <alignment horizontal="center" vertical="center" shrinkToFit="1"/>
      <protection locked="0"/>
    </xf>
    <xf numFmtId="0" fontId="19" fillId="8" borderId="0" xfId="8" applyFont="1" applyFill="1" applyAlignment="1">
      <alignment horizontal="left" vertical="center"/>
    </xf>
    <xf numFmtId="187" fontId="19" fillId="7" borderId="119" xfId="1" applyNumberFormat="1" applyFont="1" applyFill="1" applyBorder="1" applyAlignment="1">
      <alignment horizontal="center" vertical="center" wrapText="1"/>
    </xf>
    <xf numFmtId="0" fontId="24" fillId="10" borderId="128" xfId="5" applyFont="1" applyFill="1" applyBorder="1" applyAlignment="1">
      <alignment horizontal="center" vertical="center" shrinkToFit="1"/>
    </xf>
    <xf numFmtId="0" fontId="24" fillId="10" borderId="124" xfId="5" applyFont="1" applyFill="1" applyBorder="1" applyAlignment="1">
      <alignment horizontal="center" vertical="center" shrinkToFit="1"/>
    </xf>
    <xf numFmtId="0" fontId="24" fillId="10" borderId="23" xfId="5" applyFont="1" applyFill="1" applyBorder="1" applyAlignment="1">
      <alignment horizontal="center" vertical="center" shrinkToFit="1"/>
    </xf>
    <xf numFmtId="0" fontId="24" fillId="10" borderId="53" xfId="5" applyFont="1" applyFill="1" applyBorder="1" applyAlignment="1">
      <alignment horizontal="center" vertical="center" shrinkToFit="1"/>
    </xf>
    <xf numFmtId="0" fontId="24" fillId="10" borderId="54" xfId="5" applyFont="1" applyFill="1" applyBorder="1" applyAlignment="1">
      <alignment horizontal="center" vertical="center" shrinkToFit="1"/>
    </xf>
    <xf numFmtId="0" fontId="24" fillId="10" borderId="129" xfId="5" applyFont="1" applyFill="1" applyBorder="1" applyAlignment="1">
      <alignment horizontal="center" vertical="center" shrinkToFit="1"/>
    </xf>
    <xf numFmtId="178" fontId="49" fillId="0" borderId="33" xfId="16" applyNumberFormat="1" applyFont="1" applyBorder="1" applyAlignment="1" applyProtection="1">
      <alignment horizontal="center" vertical="center" shrinkToFit="1"/>
      <protection locked="0"/>
    </xf>
    <xf numFmtId="0" fontId="49" fillId="0" borderId="124" xfId="16" applyFont="1" applyBorder="1" applyAlignment="1" applyProtection="1">
      <alignment horizontal="center" vertical="center" shrinkToFit="1"/>
      <protection locked="0"/>
    </xf>
    <xf numFmtId="0" fontId="18" fillId="0" borderId="0" xfId="15" applyFont="1" applyAlignment="1" applyProtection="1">
      <alignment horizontal="center" vertical="center"/>
      <protection locked="0"/>
    </xf>
    <xf numFmtId="0" fontId="28" fillId="0" borderId="0" xfId="5" applyFont="1">
      <alignment vertical="center"/>
    </xf>
    <xf numFmtId="0" fontId="28" fillId="0" borderId="0" xfId="5" applyFont="1" applyFill="1" applyBorder="1" applyAlignment="1">
      <alignment horizontal="right" vertical="center"/>
    </xf>
    <xf numFmtId="0" fontId="24" fillId="10" borderId="13" xfId="5" applyFont="1" applyFill="1" applyBorder="1" applyAlignment="1">
      <alignment horizontal="center" vertical="center" shrinkToFit="1"/>
    </xf>
    <xf numFmtId="0" fontId="1" fillId="11" borderId="0" xfId="15" applyFill="1" applyProtection="1">
      <alignment vertical="center"/>
      <protection locked="0"/>
    </xf>
    <xf numFmtId="0" fontId="0" fillId="11" borderId="0" xfId="15" applyFont="1" applyFill="1" applyProtection="1">
      <alignment vertical="center"/>
      <protection locked="0"/>
    </xf>
    <xf numFmtId="0" fontId="23" fillId="0" borderId="27" xfId="8" applyFont="1" applyFill="1" applyBorder="1" applyAlignment="1">
      <alignment horizontal="center" vertical="center"/>
    </xf>
    <xf numFmtId="0" fontId="23" fillId="0" borderId="0" xfId="8" applyFont="1" applyFill="1" applyBorder="1" applyAlignment="1">
      <alignment horizontal="center" vertical="center"/>
    </xf>
    <xf numFmtId="0" fontId="23" fillId="0" borderId="0" xfId="8" applyFont="1" applyBorder="1" applyAlignment="1">
      <alignment horizontal="center" vertical="center"/>
    </xf>
    <xf numFmtId="0" fontId="23" fillId="0" borderId="30" xfId="8" applyFont="1" applyFill="1" applyBorder="1" applyAlignment="1">
      <alignment horizontal="center" vertical="center"/>
    </xf>
    <xf numFmtId="0" fontId="23" fillId="0" borderId="29" xfId="8" applyFont="1" applyFill="1" applyBorder="1" applyAlignment="1">
      <alignment horizontal="center" vertical="center"/>
    </xf>
    <xf numFmtId="0" fontId="24" fillId="6" borderId="134" xfId="5" applyFont="1" applyFill="1" applyBorder="1" applyAlignment="1">
      <alignment horizontal="center" vertical="center" shrinkToFit="1"/>
    </xf>
    <xf numFmtId="0" fontId="24" fillId="6" borderId="135" xfId="5" applyFont="1" applyFill="1" applyBorder="1" applyAlignment="1">
      <alignment horizontal="center" vertical="center" shrinkToFit="1"/>
    </xf>
    <xf numFmtId="0" fontId="24" fillId="6" borderId="111" xfId="5" applyFont="1" applyFill="1" applyBorder="1" applyAlignment="1">
      <alignment horizontal="center" vertical="center" shrinkToFit="1"/>
    </xf>
    <xf numFmtId="0" fontId="23" fillId="0" borderId="30" xfId="8" applyFont="1" applyFill="1" applyBorder="1" applyAlignment="1">
      <alignment vertical="center"/>
    </xf>
    <xf numFmtId="0" fontId="23" fillId="0" borderId="29" xfId="8" applyFont="1" applyFill="1" applyBorder="1" applyAlignment="1">
      <alignment vertical="center"/>
    </xf>
    <xf numFmtId="176" fontId="24" fillId="6" borderId="111" xfId="5" applyNumberFormat="1" applyFont="1" applyFill="1" applyBorder="1" applyAlignment="1">
      <alignment horizontal="center" vertical="center"/>
    </xf>
    <xf numFmtId="188" fontId="56" fillId="7" borderId="123" xfId="5" applyNumberFormat="1" applyFont="1" applyFill="1" applyBorder="1" applyAlignment="1">
      <alignment horizontal="center" vertical="center" shrinkToFit="1"/>
    </xf>
    <xf numFmtId="188" fontId="56" fillId="7" borderId="33" xfId="5" applyNumberFormat="1" applyFont="1" applyFill="1" applyBorder="1" applyAlignment="1">
      <alignment horizontal="center" vertical="center" shrinkToFit="1"/>
    </xf>
    <xf numFmtId="188" fontId="56" fillId="7" borderId="88" xfId="5" applyNumberFormat="1" applyFont="1" applyFill="1" applyBorder="1" applyAlignment="1">
      <alignment horizontal="center" vertical="center" shrinkToFit="1"/>
    </xf>
    <xf numFmtId="188" fontId="56" fillId="7" borderId="34" xfId="5" applyNumberFormat="1" applyFont="1" applyFill="1" applyBorder="1" applyAlignment="1">
      <alignment horizontal="center" vertical="center" shrinkToFit="1"/>
    </xf>
    <xf numFmtId="188" fontId="56" fillId="7" borderId="89" xfId="5" applyNumberFormat="1" applyFont="1" applyFill="1" applyBorder="1" applyAlignment="1">
      <alignment horizontal="center" vertical="center" shrinkToFit="1"/>
    </xf>
    <xf numFmtId="188" fontId="56" fillId="7" borderId="57" xfId="5" applyNumberFormat="1" applyFont="1" applyFill="1" applyBorder="1" applyAlignment="1">
      <alignment horizontal="center" vertical="center" shrinkToFit="1"/>
    </xf>
    <xf numFmtId="0" fontId="56" fillId="7" borderId="123" xfId="5" applyFont="1" applyFill="1" applyBorder="1" applyAlignment="1">
      <alignment horizontal="center" vertical="center" shrinkToFit="1"/>
    </xf>
    <xf numFmtId="0" fontId="56" fillId="7" borderId="33" xfId="5" applyFont="1" applyFill="1" applyBorder="1" applyAlignment="1">
      <alignment horizontal="center" vertical="center" shrinkToFit="1"/>
    </xf>
    <xf numFmtId="0" fontId="56" fillId="7" borderId="88" xfId="5" applyFont="1" applyFill="1" applyBorder="1" applyAlignment="1">
      <alignment horizontal="center" vertical="center" shrinkToFit="1"/>
    </xf>
    <xf numFmtId="0" fontId="56" fillId="7" borderId="34" xfId="5" applyFont="1" applyFill="1" applyBorder="1" applyAlignment="1">
      <alignment horizontal="center" vertical="center" shrinkToFit="1"/>
    </xf>
    <xf numFmtId="0" fontId="56" fillId="7" borderId="89" xfId="5" applyFont="1" applyFill="1" applyBorder="1" applyAlignment="1">
      <alignment horizontal="center" vertical="center" shrinkToFit="1"/>
    </xf>
    <xf numFmtId="188" fontId="56" fillId="7" borderId="126" xfId="5" applyNumberFormat="1" applyFont="1" applyFill="1" applyBorder="1" applyAlignment="1">
      <alignment horizontal="center" vertical="center" shrinkToFit="1"/>
    </xf>
    <xf numFmtId="188" fontId="56" fillId="7" borderId="56" xfId="5" applyNumberFormat="1" applyFont="1" applyFill="1" applyBorder="1" applyAlignment="1">
      <alignment horizontal="center" vertical="center" shrinkToFit="1"/>
    </xf>
    <xf numFmtId="0" fontId="36" fillId="0" borderId="0" xfId="0" applyFont="1" applyFill="1" applyAlignment="1">
      <alignment vertical="center"/>
    </xf>
    <xf numFmtId="0" fontId="0" fillId="0" borderId="0" xfId="0" applyBorder="1" applyAlignment="1">
      <alignment horizontal="left" vertical="center"/>
    </xf>
    <xf numFmtId="0" fontId="23" fillId="0" borderId="0" xfId="14" applyFont="1" applyFill="1" applyBorder="1" applyAlignment="1">
      <alignment vertical="center"/>
    </xf>
    <xf numFmtId="0" fontId="23" fillId="0" borderId="0" xfId="14" applyFont="1" applyFill="1" applyBorder="1" applyAlignment="1">
      <alignment vertical="center" textRotation="255"/>
    </xf>
    <xf numFmtId="0" fontId="23" fillId="0" borderId="0" xfId="14" applyFont="1" applyFill="1" applyBorder="1" applyAlignment="1">
      <alignment horizontal="left" vertical="center"/>
    </xf>
    <xf numFmtId="0" fontId="23" fillId="0" borderId="56" xfId="14" applyFont="1" applyFill="1" applyBorder="1" applyAlignment="1">
      <alignment vertical="center"/>
    </xf>
    <xf numFmtId="0" fontId="23" fillId="0" borderId="154" xfId="14" applyFont="1" applyFill="1" applyBorder="1" applyAlignment="1">
      <alignment vertical="center"/>
    </xf>
    <xf numFmtId="0" fontId="0" fillId="0" borderId="0" xfId="0" applyAlignment="1">
      <alignment horizontal="left"/>
    </xf>
    <xf numFmtId="0" fontId="23" fillId="0" borderId="33" xfId="14" applyFont="1" applyFill="1" applyBorder="1" applyAlignment="1">
      <alignment horizontal="left" vertical="center"/>
    </xf>
    <xf numFmtId="0" fontId="23" fillId="0" borderId="33" xfId="14" applyFont="1" applyFill="1" applyBorder="1" applyAlignment="1">
      <alignment vertical="center"/>
    </xf>
    <xf numFmtId="0" fontId="19" fillId="12" borderId="9" xfId="14" applyFont="1" applyFill="1" applyBorder="1" applyAlignment="1">
      <alignment horizontal="center" vertical="center"/>
    </xf>
    <xf numFmtId="0" fontId="39" fillId="0" borderId="0" xfId="0" applyFont="1"/>
    <xf numFmtId="0" fontId="39" fillId="0" borderId="0" xfId="0" applyFont="1" applyBorder="1"/>
    <xf numFmtId="0" fontId="63" fillId="10" borderId="56" xfId="0" applyFont="1" applyFill="1" applyBorder="1" applyAlignment="1">
      <alignment horizontal="center" vertical="center"/>
    </xf>
    <xf numFmtId="0" fontId="63" fillId="10" borderId="33" xfId="0" applyFont="1" applyFill="1" applyBorder="1" applyAlignment="1">
      <alignment horizontal="center" vertical="center"/>
    </xf>
    <xf numFmtId="0" fontId="63" fillId="10" borderId="154" xfId="0" applyFont="1" applyFill="1" applyBorder="1" applyAlignment="1">
      <alignment horizontal="center" vertical="center"/>
    </xf>
    <xf numFmtId="0" fontId="63" fillId="10" borderId="33" xfId="0" applyFont="1" applyFill="1" applyBorder="1" applyAlignment="1">
      <alignment horizontal="left" vertical="center"/>
    </xf>
    <xf numFmtId="0" fontId="66" fillId="0" borderId="33" xfId="0" applyFont="1" applyBorder="1" applyAlignment="1">
      <alignment horizontal="left" vertical="center" wrapText="1"/>
    </xf>
    <xf numFmtId="0" fontId="66" fillId="0" borderId="33" xfId="0" applyFont="1" applyBorder="1" applyAlignment="1">
      <alignment horizontal="center" vertical="center"/>
    </xf>
    <xf numFmtId="0" fontId="39" fillId="7" borderId="123" xfId="0" applyFont="1" applyFill="1" applyBorder="1" applyAlignment="1">
      <alignment horizontal="left" vertical="center"/>
    </xf>
    <xf numFmtId="0" fontId="39" fillId="7" borderId="156" xfId="0" applyFont="1" applyFill="1" applyBorder="1" applyAlignment="1">
      <alignment horizontal="left"/>
    </xf>
    <xf numFmtId="0" fontId="39" fillId="7" borderId="90" xfId="0" applyFont="1" applyFill="1" applyBorder="1" applyAlignment="1">
      <alignment horizontal="left"/>
    </xf>
    <xf numFmtId="0" fontId="39" fillId="7" borderId="89" xfId="0" applyFont="1" applyFill="1" applyBorder="1" applyAlignment="1">
      <alignment horizontal="left"/>
    </xf>
    <xf numFmtId="0" fontId="39" fillId="7" borderId="156" xfId="0" applyFont="1" applyFill="1" applyBorder="1" applyAlignment="1">
      <alignment horizontal="left" vertical="center"/>
    </xf>
    <xf numFmtId="0" fontId="39" fillId="7" borderId="90" xfId="0" applyFont="1" applyFill="1" applyBorder="1" applyAlignment="1">
      <alignment horizontal="left" vertical="center"/>
    </xf>
    <xf numFmtId="0" fontId="39" fillId="7" borderId="89" xfId="0" applyFont="1" applyFill="1" applyBorder="1" applyAlignment="1">
      <alignment horizontal="left" vertical="center"/>
    </xf>
    <xf numFmtId="0" fontId="23" fillId="0" borderId="57" xfId="14" applyFont="1" applyFill="1" applyBorder="1" applyAlignment="1">
      <alignment horizontal="left" vertical="center"/>
    </xf>
    <xf numFmtId="0" fontId="23" fillId="0" borderId="34" xfId="14" applyFont="1" applyFill="1" applyBorder="1" applyAlignment="1">
      <alignment horizontal="left" vertical="center"/>
    </xf>
    <xf numFmtId="0" fontId="23" fillId="0" borderId="155" xfId="14" applyFont="1" applyFill="1" applyBorder="1" applyAlignment="1">
      <alignment horizontal="left" vertical="center"/>
    </xf>
    <xf numFmtId="0" fontId="20" fillId="4" borderId="0" xfId="4" applyFont="1" applyFill="1" applyBorder="1" applyAlignment="1">
      <alignment horizontal="left" vertical="center"/>
    </xf>
    <xf numFmtId="0" fontId="67" fillId="4" borderId="0" xfId="4" applyFont="1" applyFill="1" applyBorder="1" applyAlignment="1">
      <alignment horizontal="left" vertical="center"/>
    </xf>
    <xf numFmtId="0" fontId="23" fillId="0" borderId="34" xfId="14" applyFont="1" applyFill="1" applyBorder="1" applyAlignment="1">
      <alignment horizontal="left" vertical="center"/>
    </xf>
    <xf numFmtId="0" fontId="63" fillId="10" borderId="33" xfId="0" applyFont="1" applyFill="1" applyBorder="1" applyAlignment="1">
      <alignment horizontal="center" vertical="center"/>
    </xf>
    <xf numFmtId="0" fontId="23" fillId="0" borderId="33" xfId="14" applyFont="1" applyFill="1" applyBorder="1" applyAlignment="1">
      <alignment vertical="center"/>
    </xf>
    <xf numFmtId="0" fontId="39" fillId="0" borderId="0" xfId="0" applyFont="1" applyFill="1" applyBorder="1" applyAlignment="1">
      <alignment horizontal="center" vertical="center" textRotation="255"/>
    </xf>
    <xf numFmtId="0" fontId="39" fillId="0" borderId="0" xfId="0" applyFont="1" applyFill="1" applyBorder="1" applyAlignment="1">
      <alignment horizontal="left" vertical="center"/>
    </xf>
    <xf numFmtId="0" fontId="39" fillId="0" borderId="0" xfId="0" applyFont="1" applyFill="1" applyBorder="1" applyAlignment="1">
      <alignment vertical="center" textRotation="255"/>
    </xf>
    <xf numFmtId="0" fontId="39" fillId="0" borderId="0" xfId="0" applyFont="1" applyFill="1" applyBorder="1" applyAlignment="1">
      <alignment vertical="center"/>
    </xf>
    <xf numFmtId="0" fontId="66" fillId="0" borderId="33" xfId="0" applyFont="1" applyBorder="1" applyAlignment="1">
      <alignment horizontal="left" vertical="center"/>
    </xf>
    <xf numFmtId="0" fontId="39" fillId="0" borderId="0" xfId="0" applyFont="1" applyFill="1" applyBorder="1" applyAlignment="1"/>
    <xf numFmtId="0" fontId="23" fillId="0" borderId="34" xfId="14" applyFont="1" applyFill="1" applyBorder="1" applyAlignment="1">
      <alignment horizontal="left" vertical="center"/>
    </xf>
    <xf numFmtId="0" fontId="63" fillId="10" borderId="33" xfId="0" applyFont="1" applyFill="1" applyBorder="1" applyAlignment="1">
      <alignment horizontal="center" vertical="center"/>
    </xf>
    <xf numFmtId="0" fontId="23" fillId="0" borderId="33" xfId="14" applyFont="1" applyFill="1" applyBorder="1" applyAlignment="1">
      <alignment vertical="center"/>
    </xf>
    <xf numFmtId="0" fontId="15" fillId="0" borderId="32" xfId="1" applyFont="1" applyBorder="1"/>
    <xf numFmtId="0" fontId="39" fillId="12" borderId="134" xfId="0" applyFont="1" applyFill="1" applyBorder="1" applyAlignment="1">
      <alignment horizontal="center" vertical="center" textRotation="255"/>
    </xf>
    <xf numFmtId="0" fontId="23" fillId="0" borderId="135" xfId="14" applyFont="1" applyFill="1" applyBorder="1" applyAlignment="1">
      <alignment horizontal="left" vertical="center" wrapText="1"/>
    </xf>
    <xf numFmtId="0" fontId="39" fillId="10" borderId="12" xfId="0" applyFont="1" applyFill="1" applyBorder="1" applyAlignment="1">
      <alignment horizontal="left" vertical="center"/>
    </xf>
    <xf numFmtId="0" fontId="39" fillId="0" borderId="88" xfId="0" applyFont="1" applyBorder="1" applyAlignment="1">
      <alignment vertical="center"/>
    </xf>
    <xf numFmtId="0" fontId="39" fillId="0" borderId="89" xfId="0" applyFont="1" applyBorder="1" applyAlignment="1">
      <alignment vertical="center"/>
    </xf>
    <xf numFmtId="0" fontId="19" fillId="8" borderId="0" xfId="8" applyFont="1" applyFill="1" applyAlignment="1">
      <alignment vertical="center"/>
    </xf>
    <xf numFmtId="49" fontId="8" fillId="0" borderId="0" xfId="1" applyNumberFormat="1" applyFont="1" applyBorder="1" applyAlignment="1">
      <alignment horizontal="left" vertical="center" wrapText="1" shrinkToFit="1"/>
    </xf>
    <xf numFmtId="0" fontId="2" fillId="0" borderId="0" xfId="1" applyFont="1" applyAlignment="1">
      <alignment horizontal="center" vertical="center" wrapText="1"/>
    </xf>
    <xf numFmtId="0" fontId="6" fillId="0" borderId="0" xfId="1" applyFont="1" applyAlignment="1">
      <alignment horizontal="center" vertical="center" wrapText="1"/>
    </xf>
    <xf numFmtId="0" fontId="8" fillId="0" borderId="0" xfId="1" applyFont="1" applyAlignment="1">
      <alignment vertical="center" shrinkToFit="1"/>
    </xf>
    <xf numFmtId="0" fontId="10" fillId="0" borderId="0" xfId="1" applyFont="1" applyAlignment="1">
      <alignment vertical="center" shrinkToFit="1"/>
    </xf>
    <xf numFmtId="0" fontId="8" fillId="0" borderId="1" xfId="1" applyFont="1" applyBorder="1" applyAlignment="1">
      <alignment horizontal="left" vertical="center" shrinkToFit="1"/>
    </xf>
    <xf numFmtId="0" fontId="8" fillId="0" borderId="2" xfId="1" applyFont="1" applyBorder="1" applyAlignment="1">
      <alignment horizontal="left" vertical="center" shrinkToFit="1"/>
    </xf>
    <xf numFmtId="0" fontId="8" fillId="0" borderId="3" xfId="1" applyFont="1" applyBorder="1" applyAlignment="1">
      <alignment horizontal="left" vertical="center" shrinkToFit="1"/>
    </xf>
    <xf numFmtId="0" fontId="8" fillId="0" borderId="1" xfId="2" applyFont="1" applyBorder="1" applyAlignment="1">
      <alignment horizontal="left" vertical="center" shrinkToFit="1"/>
    </xf>
    <xf numFmtId="0" fontId="8" fillId="0" borderId="2" xfId="2" applyFont="1" applyBorder="1" applyAlignment="1">
      <alignment horizontal="left" vertical="center" shrinkToFit="1"/>
    </xf>
    <xf numFmtId="0" fontId="8" fillId="0" borderId="3" xfId="2" applyFont="1" applyBorder="1" applyAlignment="1">
      <alignment horizontal="left" vertical="center" shrinkToFit="1"/>
    </xf>
    <xf numFmtId="0" fontId="38" fillId="0" borderId="0" xfId="3" applyFont="1" applyFill="1" applyAlignment="1">
      <alignment horizontal="left" vertical="center"/>
    </xf>
    <xf numFmtId="0" fontId="21" fillId="0" borderId="0" xfId="3" applyFont="1" applyFill="1" applyAlignment="1">
      <alignment horizontal="left" vertical="center"/>
    </xf>
    <xf numFmtId="0" fontId="40" fillId="2" borderId="5" xfId="1" applyFont="1" applyFill="1" applyBorder="1" applyAlignment="1">
      <alignment horizontal="center" vertical="center"/>
    </xf>
    <xf numFmtId="0" fontId="20" fillId="2" borderId="6" xfId="1" applyFont="1" applyFill="1" applyBorder="1"/>
    <xf numFmtId="0" fontId="23" fillId="0" borderId="5" xfId="1" applyFont="1" applyBorder="1" applyAlignment="1">
      <alignment horizontal="left" vertical="center"/>
    </xf>
    <xf numFmtId="0" fontId="23" fillId="0" borderId="9" xfId="1" applyFont="1" applyBorder="1" applyAlignment="1">
      <alignment horizontal="left" vertical="center"/>
    </xf>
    <xf numFmtId="0" fontId="23" fillId="0" borderId="12" xfId="1" applyFont="1" applyBorder="1" applyAlignment="1">
      <alignment horizontal="left" vertical="center"/>
    </xf>
    <xf numFmtId="0" fontId="42" fillId="2" borderId="13" xfId="1" applyFont="1" applyFill="1" applyBorder="1" applyAlignment="1">
      <alignment horizontal="center" vertical="center" textRotation="255" wrapText="1"/>
    </xf>
    <xf numFmtId="0" fontId="42" fillId="2" borderId="18" xfId="1" applyFont="1" applyFill="1" applyBorder="1" applyAlignment="1">
      <alignment horizontal="center" vertical="center" textRotation="255" wrapText="1"/>
    </xf>
    <xf numFmtId="0" fontId="42" fillId="2" borderId="32" xfId="1" applyFont="1" applyFill="1" applyBorder="1" applyAlignment="1">
      <alignment horizontal="center" vertical="center" textRotation="255" wrapText="1"/>
    </xf>
    <xf numFmtId="0" fontId="42" fillId="2" borderId="43" xfId="1" applyFont="1" applyFill="1" applyBorder="1" applyAlignment="1">
      <alignment horizontal="center" vertical="center" textRotation="255" wrapText="1"/>
    </xf>
    <xf numFmtId="0" fontId="23" fillId="2" borderId="14" xfId="1" applyFont="1" applyFill="1" applyBorder="1" applyAlignment="1">
      <alignment horizontal="center" vertical="center"/>
    </xf>
    <xf numFmtId="0" fontId="23" fillId="2" borderId="15" xfId="1" applyFont="1" applyFill="1" applyBorder="1" applyAlignment="1">
      <alignment horizontal="center" vertical="center"/>
    </xf>
    <xf numFmtId="0" fontId="23" fillId="0" borderId="14" xfId="1" applyFont="1" applyBorder="1" applyAlignment="1">
      <alignment horizontal="left" vertical="center"/>
    </xf>
    <xf numFmtId="0" fontId="19" fillId="0" borderId="16" xfId="1" applyFont="1" applyBorder="1"/>
    <xf numFmtId="0" fontId="19" fillId="0" borderId="17" xfId="1" applyFont="1" applyBorder="1"/>
    <xf numFmtId="0" fontId="23" fillId="2" borderId="19" xfId="1" applyFont="1" applyFill="1" applyBorder="1" applyAlignment="1">
      <alignment horizontal="center" vertical="center"/>
    </xf>
    <xf numFmtId="0" fontId="23" fillId="2" borderId="20" xfId="1" applyFont="1" applyFill="1" applyBorder="1" applyAlignment="1">
      <alignment horizontal="center" vertical="center"/>
    </xf>
    <xf numFmtId="0" fontId="23" fillId="0" borderId="19" xfId="1" applyFont="1" applyBorder="1" applyAlignment="1">
      <alignment horizontal="left" vertical="center"/>
    </xf>
    <xf numFmtId="0" fontId="19" fillId="0" borderId="21" xfId="1" applyFont="1" applyBorder="1"/>
    <xf numFmtId="0" fontId="19" fillId="0" borderId="22" xfId="1" applyFont="1" applyBorder="1"/>
    <xf numFmtId="0" fontId="23" fillId="2" borderId="23" xfId="1" applyFont="1" applyFill="1" applyBorder="1" applyAlignment="1">
      <alignment horizontal="center" vertical="center"/>
    </xf>
    <xf numFmtId="0" fontId="19" fillId="2" borderId="24" xfId="1" applyFont="1" applyFill="1" applyBorder="1"/>
    <xf numFmtId="0" fontId="19" fillId="2" borderId="27" xfId="1" applyFont="1" applyFill="1" applyBorder="1"/>
    <xf numFmtId="0" fontId="19" fillId="2" borderId="28" xfId="1" applyFont="1" applyFill="1" applyBorder="1"/>
    <xf numFmtId="0" fontId="19" fillId="2" borderId="33" xfId="1" applyFont="1" applyFill="1" applyBorder="1" applyAlignment="1">
      <alignment horizontal="center" vertical="center" shrinkToFit="1"/>
    </xf>
    <xf numFmtId="0" fontId="23" fillId="0" borderId="33" xfId="1" applyFont="1" applyBorder="1" applyAlignment="1">
      <alignment horizontal="center" vertical="center"/>
    </xf>
    <xf numFmtId="0" fontId="23" fillId="0" borderId="34" xfId="1" applyFont="1" applyBorder="1" applyAlignment="1">
      <alignment horizontal="center" vertical="center"/>
    </xf>
    <xf numFmtId="0" fontId="23" fillId="3" borderId="33" xfId="1" applyFont="1" applyFill="1" applyBorder="1" applyAlignment="1">
      <alignment horizontal="center" vertical="center"/>
    </xf>
    <xf numFmtId="0" fontId="23" fillId="3" borderId="34" xfId="1" applyFont="1" applyFill="1" applyBorder="1" applyAlignment="1">
      <alignment horizontal="center" vertical="center"/>
    </xf>
    <xf numFmtId="0" fontId="23" fillId="0" borderId="23" xfId="1" applyFont="1" applyBorder="1" applyAlignment="1">
      <alignment horizontal="left" vertical="top"/>
    </xf>
    <xf numFmtId="0" fontId="19" fillId="0" borderId="25" xfId="1" applyFont="1" applyBorder="1"/>
    <xf numFmtId="0" fontId="19" fillId="0" borderId="26" xfId="1" applyFont="1" applyBorder="1"/>
    <xf numFmtId="0" fontId="23" fillId="0" borderId="29" xfId="1" applyFont="1" applyBorder="1" applyAlignment="1">
      <alignment vertical="top"/>
    </xf>
    <xf numFmtId="0" fontId="19" fillId="0" borderId="30" xfId="1" applyFont="1" applyBorder="1"/>
    <xf numFmtId="0" fontId="19" fillId="0" borderId="31" xfId="1" applyFont="1" applyBorder="1"/>
    <xf numFmtId="0" fontId="23" fillId="2" borderId="24" xfId="1" applyFont="1" applyFill="1" applyBorder="1" applyAlignment="1">
      <alignment horizontal="center" vertical="center"/>
    </xf>
    <xf numFmtId="0" fontId="23" fillId="0" borderId="23" xfId="1" applyFont="1" applyBorder="1" applyAlignment="1">
      <alignment horizontal="left" vertical="center"/>
    </xf>
    <xf numFmtId="0" fontId="19" fillId="0" borderId="24" xfId="1" applyFont="1" applyBorder="1"/>
    <xf numFmtId="0" fontId="23" fillId="2" borderId="35" xfId="1" applyFont="1" applyFill="1" applyBorder="1" applyAlignment="1">
      <alignment horizontal="center" vertical="center"/>
    </xf>
    <xf numFmtId="0" fontId="23" fillId="2" borderId="36" xfId="1" applyFont="1" applyFill="1" applyBorder="1" applyAlignment="1">
      <alignment horizontal="center" vertical="center"/>
    </xf>
    <xf numFmtId="0" fontId="23" fillId="0" borderId="35" xfId="1" applyFont="1" applyBorder="1" applyAlignment="1">
      <alignment horizontal="center" vertical="center"/>
    </xf>
    <xf numFmtId="0" fontId="23" fillId="0" borderId="37" xfId="1" applyFont="1" applyBorder="1" applyAlignment="1">
      <alignment horizontal="center" vertical="center"/>
    </xf>
    <xf numFmtId="0" fontId="23" fillId="0" borderId="36" xfId="1" applyFont="1" applyBorder="1" applyAlignment="1">
      <alignment horizontal="center" vertical="center"/>
    </xf>
    <xf numFmtId="0" fontId="23" fillId="2" borderId="27" xfId="1" applyFont="1" applyFill="1" applyBorder="1" applyAlignment="1">
      <alignment horizontal="center" vertical="center"/>
    </xf>
    <xf numFmtId="0" fontId="23" fillId="2" borderId="28" xfId="1" applyFont="1" applyFill="1" applyBorder="1" applyAlignment="1">
      <alignment horizontal="center" vertical="center"/>
    </xf>
    <xf numFmtId="0" fontId="23" fillId="2" borderId="44" xfId="1" applyFont="1" applyFill="1" applyBorder="1" applyAlignment="1">
      <alignment horizontal="center" vertical="center"/>
    </xf>
    <xf numFmtId="0" fontId="23" fillId="2" borderId="45" xfId="1" applyFont="1" applyFill="1" applyBorder="1" applyAlignment="1">
      <alignment horizontal="center" vertical="center"/>
    </xf>
    <xf numFmtId="0" fontId="23" fillId="0" borderId="27" xfId="1" applyFont="1" applyBorder="1" applyAlignment="1">
      <alignment vertical="center"/>
    </xf>
    <xf numFmtId="0" fontId="23" fillId="0" borderId="0" xfId="1" applyFont="1" applyBorder="1" applyAlignment="1">
      <alignment vertical="center"/>
    </xf>
    <xf numFmtId="0" fontId="23" fillId="0" borderId="38" xfId="1" applyFont="1" applyBorder="1" applyAlignment="1">
      <alignment vertical="center"/>
    </xf>
    <xf numFmtId="0" fontId="23" fillId="2" borderId="39" xfId="1" applyFont="1" applyFill="1" applyBorder="1" applyAlignment="1">
      <alignment horizontal="center" vertical="center"/>
    </xf>
    <xf numFmtId="0" fontId="23" fillId="2" borderId="40" xfId="1" applyFont="1" applyFill="1" applyBorder="1" applyAlignment="1">
      <alignment horizontal="center" vertical="center"/>
    </xf>
    <xf numFmtId="0" fontId="23" fillId="0" borderId="39" xfId="1" applyFont="1" applyBorder="1" applyAlignment="1">
      <alignment horizontal="center" vertical="center"/>
    </xf>
    <xf numFmtId="0" fontId="23" fillId="0" borderId="41" xfId="1" applyFont="1" applyBorder="1" applyAlignment="1">
      <alignment horizontal="center" vertical="center"/>
    </xf>
    <xf numFmtId="0" fontId="23" fillId="0" borderId="40" xfId="1" applyFont="1" applyBorder="1" applyAlignment="1">
      <alignment horizontal="center" vertical="center"/>
    </xf>
    <xf numFmtId="0" fontId="23" fillId="0" borderId="44" xfId="1" applyFont="1" applyBorder="1" applyAlignment="1">
      <alignment horizontal="center" vertical="center"/>
    </xf>
    <xf numFmtId="0" fontId="23" fillId="0" borderId="46" xfId="1" applyFont="1" applyBorder="1" applyAlignment="1">
      <alignment horizontal="center" vertical="center"/>
    </xf>
    <xf numFmtId="0" fontId="23" fillId="0" borderId="45" xfId="1" applyFont="1" applyBorder="1" applyAlignment="1">
      <alignment horizontal="center" vertical="center"/>
    </xf>
    <xf numFmtId="0" fontId="23" fillId="0" borderId="35" xfId="1" applyFont="1" applyBorder="1" applyAlignment="1"/>
    <xf numFmtId="0" fontId="23" fillId="0" borderId="37" xfId="1" applyFont="1" applyBorder="1" applyAlignment="1"/>
    <xf numFmtId="0" fontId="23" fillId="0" borderId="42" xfId="1" applyFont="1" applyBorder="1" applyAlignment="1"/>
    <xf numFmtId="0" fontId="23" fillId="0" borderId="47" xfId="1" applyFont="1" applyBorder="1" applyAlignment="1">
      <alignment horizontal="center" vertical="center"/>
    </xf>
    <xf numFmtId="0" fontId="23" fillId="0" borderId="48" xfId="1" applyFont="1" applyBorder="1" applyAlignment="1">
      <alignment horizontal="center" vertical="center"/>
    </xf>
    <xf numFmtId="0" fontId="23" fillId="0" borderId="49" xfId="1" applyFont="1" applyBorder="1" applyAlignment="1">
      <alignment horizontal="center" vertical="center"/>
    </xf>
    <xf numFmtId="0" fontId="23" fillId="0" borderId="88" xfId="1" applyFont="1" applyBorder="1" applyAlignment="1">
      <alignment horizontal="center" vertical="center"/>
    </xf>
    <xf numFmtId="0" fontId="23" fillId="0" borderId="90" xfId="1" applyFont="1" applyBorder="1" applyAlignment="1">
      <alignment horizontal="center" vertical="center"/>
    </xf>
    <xf numFmtId="0" fontId="23" fillId="0" borderId="168" xfId="1" applyFont="1" applyBorder="1" applyAlignment="1">
      <alignment horizontal="center" vertical="center"/>
    </xf>
    <xf numFmtId="0" fontId="19" fillId="2" borderId="13" xfId="1" applyFont="1" applyFill="1" applyBorder="1" applyAlignment="1">
      <alignment horizontal="center" vertical="center" wrapText="1" shrinkToFit="1"/>
    </xf>
    <xf numFmtId="0" fontId="19" fillId="2" borderId="18" xfId="1" applyFont="1" applyFill="1" applyBorder="1" applyAlignment="1">
      <alignment horizontal="center" vertical="center" wrapText="1" shrinkToFit="1"/>
    </xf>
    <xf numFmtId="0" fontId="19" fillId="2" borderId="32" xfId="1" applyFont="1" applyFill="1" applyBorder="1" applyAlignment="1">
      <alignment horizontal="center" vertical="center" wrapText="1" shrinkToFit="1"/>
    </xf>
    <xf numFmtId="0" fontId="23" fillId="2" borderId="50" xfId="3" applyFont="1" applyFill="1" applyBorder="1" applyAlignment="1">
      <alignment horizontal="center" vertical="center" wrapText="1"/>
    </xf>
    <xf numFmtId="0" fontId="23" fillId="2" borderId="51" xfId="3" applyFont="1" applyFill="1" applyBorder="1" applyAlignment="1">
      <alignment horizontal="center" vertical="center" wrapText="1"/>
    </xf>
    <xf numFmtId="0" fontId="23" fillId="2" borderId="52" xfId="3" applyFont="1" applyFill="1" applyBorder="1" applyAlignment="1">
      <alignment horizontal="center" vertical="center" wrapText="1"/>
    </xf>
    <xf numFmtId="0" fontId="23" fillId="2" borderId="29" xfId="3" applyFont="1" applyFill="1" applyBorder="1" applyAlignment="1">
      <alignment horizontal="center" vertical="center" wrapText="1"/>
    </xf>
    <xf numFmtId="0" fontId="23" fillId="2" borderId="30" xfId="3" applyFont="1" applyFill="1" applyBorder="1" applyAlignment="1">
      <alignment horizontal="center" vertical="center" wrapText="1"/>
    </xf>
    <xf numFmtId="0" fontId="23" fillId="2" borderId="55" xfId="3" applyFont="1" applyFill="1" applyBorder="1" applyAlignment="1">
      <alignment horizontal="center" vertical="center" wrapText="1"/>
    </xf>
    <xf numFmtId="0" fontId="21" fillId="2" borderId="53" xfId="1" applyFont="1" applyFill="1" applyBorder="1" applyAlignment="1">
      <alignment horizontal="center" vertical="center" wrapText="1"/>
    </xf>
    <xf numFmtId="0" fontId="21" fillId="2" borderId="56" xfId="1" applyFont="1" applyFill="1" applyBorder="1" applyAlignment="1">
      <alignment horizontal="center" vertical="center" wrapText="1"/>
    </xf>
    <xf numFmtId="0" fontId="21" fillId="2" borderId="50" xfId="1" applyFont="1" applyFill="1" applyBorder="1" applyAlignment="1">
      <alignment horizontal="center" vertical="center" wrapText="1"/>
    </xf>
    <xf numFmtId="0" fontId="21" fillId="2" borderId="29" xfId="1" applyFont="1" applyFill="1" applyBorder="1" applyAlignment="1">
      <alignment horizontal="center" vertical="center" wrapText="1"/>
    </xf>
    <xf numFmtId="0" fontId="21" fillId="2" borderId="54" xfId="1" applyFont="1" applyFill="1" applyBorder="1" applyAlignment="1">
      <alignment horizontal="center" vertical="center" wrapText="1"/>
    </xf>
    <xf numFmtId="0" fontId="21" fillId="2" borderId="57" xfId="1" applyFont="1" applyFill="1" applyBorder="1" applyAlignment="1">
      <alignment horizontal="center" vertical="center" wrapText="1"/>
    </xf>
    <xf numFmtId="0" fontId="19" fillId="0" borderId="58" xfId="1" applyFont="1" applyBorder="1" applyAlignment="1">
      <alignment horizontal="center" vertical="center" wrapText="1" shrinkToFit="1"/>
    </xf>
    <xf numFmtId="0" fontId="19" fillId="0" borderId="60" xfId="1" applyFont="1" applyBorder="1" applyAlignment="1">
      <alignment horizontal="center" vertical="center" wrapText="1" shrinkToFit="1"/>
    </xf>
    <xf numFmtId="0" fontId="23" fillId="0" borderId="61" xfId="3" applyFont="1" applyFill="1" applyBorder="1" applyAlignment="1">
      <alignment horizontal="center" vertical="center" shrinkToFit="1"/>
    </xf>
    <xf numFmtId="0" fontId="19" fillId="0" borderId="61" xfId="1" applyFont="1" applyBorder="1" applyAlignment="1">
      <alignment horizontal="center" vertical="center" wrapText="1" shrinkToFit="1"/>
    </xf>
    <xf numFmtId="0" fontId="19" fillId="0" borderId="61" xfId="1" applyFont="1" applyBorder="1" applyAlignment="1">
      <alignment horizontal="right" vertical="center" wrapText="1" shrinkToFit="1"/>
    </xf>
    <xf numFmtId="0" fontId="19" fillId="0" borderId="62" xfId="1" applyFont="1" applyBorder="1" applyAlignment="1">
      <alignment horizontal="center" vertical="center" wrapText="1" shrinkToFit="1"/>
    </xf>
    <xf numFmtId="0" fontId="19" fillId="0" borderId="63" xfId="1" applyFont="1" applyBorder="1" applyAlignment="1">
      <alignment horizontal="center" vertical="center" wrapText="1" shrinkToFit="1"/>
    </xf>
    <xf numFmtId="0" fontId="23" fillId="0" borderId="58" xfId="3" applyFont="1" applyFill="1" applyBorder="1" applyAlignment="1">
      <alignment horizontal="center" vertical="center" shrinkToFit="1"/>
    </xf>
    <xf numFmtId="0" fontId="19" fillId="0" borderId="58" xfId="1" applyFont="1" applyBorder="1" applyAlignment="1">
      <alignment horizontal="right" vertical="center" wrapText="1" shrinkToFit="1"/>
    </xf>
    <xf numFmtId="0" fontId="19" fillId="0" borderId="59" xfId="1" applyFont="1" applyBorder="1" applyAlignment="1">
      <alignment horizontal="center" vertical="center" wrapText="1" shrinkToFit="1"/>
    </xf>
    <xf numFmtId="0" fontId="19" fillId="2" borderId="67" xfId="1" applyFont="1" applyFill="1" applyBorder="1" applyAlignment="1">
      <alignment horizontal="center" vertical="center" wrapText="1" shrinkToFit="1"/>
    </xf>
    <xf numFmtId="0" fontId="19" fillId="2" borderId="68" xfId="1" applyFont="1" applyFill="1" applyBorder="1" applyAlignment="1">
      <alignment horizontal="center" vertical="center" wrapText="1" shrinkToFit="1"/>
    </xf>
    <xf numFmtId="0" fontId="19" fillId="2" borderId="69" xfId="1" applyFont="1" applyFill="1" applyBorder="1" applyAlignment="1">
      <alignment horizontal="center" vertical="center" wrapText="1" shrinkToFit="1"/>
    </xf>
    <xf numFmtId="0" fontId="23" fillId="2" borderId="27" xfId="3" applyFont="1" applyFill="1" applyBorder="1" applyAlignment="1">
      <alignment horizontal="center" vertical="center" wrapText="1"/>
    </xf>
    <xf numFmtId="0" fontId="23" fillId="2" borderId="28" xfId="3" applyFont="1" applyFill="1" applyBorder="1" applyAlignment="1">
      <alignment horizontal="center" vertical="center" wrapText="1"/>
    </xf>
    <xf numFmtId="0" fontId="22" fillId="2" borderId="27" xfId="3" applyFont="1" applyFill="1" applyBorder="1" applyAlignment="1">
      <alignment horizontal="center" vertical="center"/>
    </xf>
    <xf numFmtId="0" fontId="22" fillId="2" borderId="28" xfId="3" applyFont="1" applyFill="1" applyBorder="1" applyAlignment="1">
      <alignment horizontal="center" vertical="center"/>
    </xf>
    <xf numFmtId="0" fontId="22" fillId="2" borderId="29" xfId="3" applyFont="1" applyFill="1" applyBorder="1" applyAlignment="1">
      <alignment horizontal="center" vertical="center"/>
    </xf>
    <xf numFmtId="0" fontId="22" fillId="2" borderId="55" xfId="3" applyFont="1" applyFill="1" applyBorder="1" applyAlignment="1">
      <alignment horizontal="center" vertical="center"/>
    </xf>
    <xf numFmtId="0" fontId="22" fillId="2" borderId="27" xfId="3" applyFont="1" applyFill="1" applyBorder="1" applyAlignment="1">
      <alignment horizontal="center" vertical="center" wrapText="1"/>
    </xf>
    <xf numFmtId="0" fontId="22" fillId="2" borderId="28" xfId="3" applyFont="1" applyFill="1" applyBorder="1" applyAlignment="1">
      <alignment horizontal="center" vertical="center" wrapText="1"/>
    </xf>
    <xf numFmtId="0" fontId="22" fillId="2" borderId="29" xfId="3" applyFont="1" applyFill="1" applyBorder="1" applyAlignment="1">
      <alignment horizontal="center" vertical="center" wrapText="1"/>
    </xf>
    <xf numFmtId="0" fontId="22" fillId="2" borderId="55" xfId="3" applyFont="1" applyFill="1" applyBorder="1" applyAlignment="1">
      <alignment horizontal="center" vertical="center" wrapText="1"/>
    </xf>
    <xf numFmtId="0" fontId="22" fillId="2" borderId="23" xfId="3" applyFont="1" applyFill="1" applyBorder="1" applyAlignment="1">
      <alignment horizontal="center" vertical="center" wrapText="1"/>
    </xf>
    <xf numFmtId="0" fontId="22" fillId="2" borderId="24" xfId="3" applyFont="1" applyFill="1" applyBorder="1" applyAlignment="1">
      <alignment horizontal="center" vertical="center" wrapText="1"/>
    </xf>
    <xf numFmtId="0" fontId="23" fillId="0" borderId="64" xfId="3" applyFont="1" applyFill="1" applyBorder="1" applyAlignment="1">
      <alignment horizontal="center" vertical="center" wrapText="1"/>
    </xf>
    <xf numFmtId="0" fontId="19" fillId="0" borderId="64" xfId="1" applyFont="1" applyBorder="1" applyAlignment="1">
      <alignment horizontal="right" vertical="center" wrapText="1" shrinkToFit="1"/>
    </xf>
    <xf numFmtId="0" fontId="19" fillId="0" borderId="64" xfId="1" applyFont="1" applyBorder="1" applyAlignment="1">
      <alignment horizontal="center" vertical="center" wrapText="1" shrinkToFit="1"/>
    </xf>
    <xf numFmtId="0" fontId="19" fillId="0" borderId="65" xfId="1" applyFont="1" applyBorder="1" applyAlignment="1">
      <alignment horizontal="center" vertical="center" wrapText="1" shrinkToFit="1"/>
    </xf>
    <xf numFmtId="0" fontId="19" fillId="0" borderId="66" xfId="1" applyFont="1" applyBorder="1" applyAlignment="1">
      <alignment horizontal="center" vertical="center" wrapText="1" shrinkToFit="1"/>
    </xf>
    <xf numFmtId="0" fontId="22" fillId="0" borderId="70" xfId="3" applyFont="1" applyFill="1" applyBorder="1" applyAlignment="1">
      <alignment horizontal="center" vertical="center" wrapText="1"/>
    </xf>
    <xf numFmtId="0" fontId="22" fillId="0" borderId="71" xfId="3" applyFont="1" applyFill="1" applyBorder="1" applyAlignment="1">
      <alignment horizontal="center" vertical="center" wrapText="1"/>
    </xf>
    <xf numFmtId="0" fontId="22" fillId="0" borderId="72" xfId="3" applyFont="1" applyFill="1" applyBorder="1" applyAlignment="1">
      <alignment horizontal="center" vertical="center" wrapText="1"/>
    </xf>
    <xf numFmtId="0" fontId="22" fillId="0" borderId="73" xfId="3" applyFont="1" applyFill="1" applyBorder="1" applyAlignment="1">
      <alignment horizontal="center" vertical="center" wrapText="1"/>
    </xf>
    <xf numFmtId="0" fontId="22" fillId="0" borderId="74" xfId="3" applyFont="1" applyFill="1" applyBorder="1" applyAlignment="1">
      <alignment horizontal="center" vertical="center" wrapText="1"/>
    </xf>
    <xf numFmtId="0" fontId="22" fillId="0" borderId="75" xfId="3" applyFont="1" applyFill="1" applyBorder="1" applyAlignment="1">
      <alignment horizontal="center" vertical="center" wrapText="1"/>
    </xf>
    <xf numFmtId="0" fontId="22" fillId="0" borderId="80" xfId="3" applyFont="1" applyFill="1" applyBorder="1" applyAlignment="1">
      <alignment horizontal="center" vertical="center" wrapText="1"/>
    </xf>
    <xf numFmtId="0" fontId="22" fillId="0" borderId="81" xfId="3" applyFont="1" applyFill="1" applyBorder="1" applyAlignment="1">
      <alignment horizontal="center" vertical="center" wrapText="1"/>
    </xf>
    <xf numFmtId="0" fontId="22" fillId="0" borderId="82" xfId="3" applyFont="1" applyFill="1" applyBorder="1" applyAlignment="1">
      <alignment horizontal="center" vertical="center" wrapText="1"/>
    </xf>
    <xf numFmtId="0" fontId="23" fillId="0" borderId="76" xfId="3" applyFont="1" applyFill="1" applyBorder="1" applyAlignment="1">
      <alignment horizontal="center" vertical="center" shrinkToFit="1"/>
    </xf>
    <xf numFmtId="0" fontId="23" fillId="0" borderId="77" xfId="3" applyFont="1" applyFill="1" applyBorder="1" applyAlignment="1">
      <alignment horizontal="center" vertical="center" shrinkToFit="1"/>
    </xf>
    <xf numFmtId="0" fontId="23" fillId="0" borderId="76" xfId="3" applyFont="1" applyFill="1" applyBorder="1" applyAlignment="1">
      <alignment horizontal="right" vertical="center"/>
    </xf>
    <xf numFmtId="0" fontId="23" fillId="0" borderId="77" xfId="3" applyFont="1" applyFill="1" applyBorder="1" applyAlignment="1">
      <alignment horizontal="right" vertical="center"/>
    </xf>
    <xf numFmtId="0" fontId="23" fillId="0" borderId="62" xfId="3" applyFont="1" applyFill="1" applyBorder="1" applyAlignment="1">
      <alignment horizontal="right" vertical="center"/>
    </xf>
    <xf numFmtId="0" fontId="23" fillId="0" borderId="78" xfId="3" applyFont="1" applyFill="1" applyBorder="1" applyAlignment="1">
      <alignment horizontal="right" vertical="center"/>
    </xf>
    <xf numFmtId="0" fontId="23" fillId="0" borderId="62" xfId="3" applyFont="1" applyFill="1" applyBorder="1" applyAlignment="1">
      <alignment horizontal="center" vertical="center" shrinkToFit="1"/>
    </xf>
    <xf numFmtId="0" fontId="23" fillId="0" borderId="78" xfId="3" applyFont="1" applyFill="1" applyBorder="1" applyAlignment="1">
      <alignment horizontal="center" vertical="center" shrinkToFit="1"/>
    </xf>
    <xf numFmtId="0" fontId="23" fillId="0" borderId="65" xfId="3" applyFont="1" applyFill="1" applyBorder="1" applyAlignment="1">
      <alignment horizontal="right" vertical="center"/>
    </xf>
    <xf numFmtId="0" fontId="23" fillId="0" borderId="79" xfId="3" applyFont="1" applyFill="1" applyBorder="1" applyAlignment="1">
      <alignment horizontal="right" vertical="center"/>
    </xf>
    <xf numFmtId="0" fontId="23" fillId="0" borderId="83" xfId="1" applyFont="1" applyBorder="1" applyAlignment="1">
      <alignment horizontal="center" vertical="center" wrapText="1"/>
    </xf>
    <xf numFmtId="0" fontId="23" fillId="0" borderId="84" xfId="1" applyFont="1" applyBorder="1" applyAlignment="1">
      <alignment horizontal="center" vertical="center" wrapText="1"/>
    </xf>
    <xf numFmtId="0" fontId="23" fillId="0" borderId="85" xfId="1" applyFont="1" applyBorder="1" applyAlignment="1">
      <alignment horizontal="center" vertical="center" wrapText="1"/>
    </xf>
    <xf numFmtId="0" fontId="23" fillId="0" borderId="27" xfId="1" applyFont="1" applyBorder="1" applyAlignment="1">
      <alignment horizontal="center" vertical="center" wrapText="1"/>
    </xf>
    <xf numFmtId="0" fontId="23" fillId="0" borderId="0" xfId="1" applyFont="1" applyBorder="1" applyAlignment="1">
      <alignment horizontal="center" vertical="center" wrapText="1"/>
    </xf>
    <xf numFmtId="0" fontId="23" fillId="0" borderId="28" xfId="1" applyFont="1" applyBorder="1" applyAlignment="1">
      <alignment horizontal="center" vertical="center" wrapText="1"/>
    </xf>
    <xf numFmtId="0" fontId="19" fillId="0" borderId="83" xfId="1" applyFont="1" applyBorder="1" applyAlignment="1">
      <alignment horizontal="right" vertical="center" wrapText="1"/>
    </xf>
    <xf numFmtId="0" fontId="19" fillId="0" borderId="84" xfId="1" applyFont="1" applyBorder="1" applyAlignment="1">
      <alignment horizontal="right" vertical="center" wrapText="1"/>
    </xf>
    <xf numFmtId="0" fontId="19" fillId="0" borderId="85" xfId="1" applyFont="1" applyBorder="1" applyAlignment="1">
      <alignment horizontal="right" vertical="center" wrapText="1"/>
    </xf>
    <xf numFmtId="0" fontId="19" fillId="0" borderId="44" xfId="1" applyFont="1" applyBorder="1" applyAlignment="1">
      <alignment horizontal="right" vertical="center" wrapText="1"/>
    </xf>
    <xf numFmtId="0" fontId="19" fillId="0" borderId="46" xfId="1" applyFont="1" applyBorder="1" applyAlignment="1">
      <alignment horizontal="right" vertical="center" wrapText="1"/>
    </xf>
    <xf numFmtId="0" fontId="19" fillId="0" borderId="45" xfId="1" applyFont="1" applyBorder="1" applyAlignment="1">
      <alignment horizontal="right" vertical="center" wrapText="1"/>
    </xf>
    <xf numFmtId="0" fontId="23" fillId="0" borderId="83" xfId="1" applyFont="1" applyBorder="1" applyAlignment="1">
      <alignment vertical="distributed"/>
    </xf>
    <xf numFmtId="0" fontId="23" fillId="0" borderId="84" xfId="1" applyFont="1" applyBorder="1" applyAlignment="1">
      <alignment vertical="distributed"/>
    </xf>
    <xf numFmtId="0" fontId="23" fillId="0" borderId="86" xfId="1" applyFont="1" applyBorder="1" applyAlignment="1">
      <alignment vertical="distributed"/>
    </xf>
    <xf numFmtId="0" fontId="23" fillId="0" borderId="44" xfId="1" applyFont="1" applyBorder="1" applyAlignment="1">
      <alignment vertical="distributed"/>
    </xf>
    <xf numFmtId="0" fontId="23" fillId="0" borderId="46" xfId="1" applyFont="1" applyBorder="1" applyAlignment="1">
      <alignment vertical="distributed"/>
    </xf>
    <xf numFmtId="0" fontId="23" fillId="0" borderId="87" xfId="1" applyFont="1" applyBorder="1" applyAlignment="1">
      <alignment vertical="distributed"/>
    </xf>
    <xf numFmtId="0" fontId="23" fillId="0" borderId="65" xfId="3" applyFont="1" applyFill="1" applyBorder="1" applyAlignment="1">
      <alignment horizontal="center" vertical="center" wrapText="1"/>
    </xf>
    <xf numFmtId="0" fontId="23" fillId="0" borderId="79" xfId="3" applyFont="1" applyFill="1" applyBorder="1" applyAlignment="1">
      <alignment horizontal="center" vertical="center" wrapText="1"/>
    </xf>
    <xf numFmtId="0" fontId="23" fillId="2" borderId="65" xfId="3" applyFont="1" applyFill="1" applyBorder="1" applyAlignment="1">
      <alignment horizontal="center" vertical="center" wrapText="1"/>
    </xf>
    <xf numFmtId="0" fontId="23" fillId="2" borderId="79" xfId="3" applyFont="1" applyFill="1" applyBorder="1" applyAlignment="1">
      <alignment horizontal="center" vertical="center" wrapText="1"/>
    </xf>
    <xf numFmtId="0" fontId="19" fillId="2" borderId="29" xfId="1" applyFont="1" applyFill="1" applyBorder="1" applyAlignment="1">
      <alignment horizontal="center" vertical="center" wrapText="1" shrinkToFit="1"/>
    </xf>
    <xf numFmtId="0" fontId="19" fillId="2" borderId="30" xfId="1" applyFont="1" applyFill="1" applyBorder="1" applyAlignment="1">
      <alignment horizontal="center" vertical="center" wrapText="1" shrinkToFit="1"/>
    </xf>
    <xf numFmtId="0" fontId="23" fillId="0" borderId="76" xfId="3" applyFont="1" applyFill="1" applyBorder="1" applyAlignment="1">
      <alignment horizontal="right" vertical="center" wrapText="1"/>
    </xf>
    <xf numFmtId="0" fontId="23" fillId="0" borderId="77" xfId="3" applyFont="1" applyFill="1" applyBorder="1" applyAlignment="1">
      <alignment horizontal="right" vertical="center" wrapText="1"/>
    </xf>
    <xf numFmtId="0" fontId="19" fillId="2" borderId="94" xfId="3" applyFont="1" applyFill="1" applyBorder="1" applyAlignment="1">
      <alignment horizontal="center" vertical="center"/>
    </xf>
    <xf numFmtId="0" fontId="19" fillId="2" borderId="95" xfId="3" applyFont="1" applyFill="1" applyBorder="1" applyAlignment="1">
      <alignment horizontal="center" vertical="center"/>
    </xf>
    <xf numFmtId="0" fontId="19" fillId="2" borderId="96" xfId="3" applyFont="1" applyFill="1" applyBorder="1" applyAlignment="1">
      <alignment horizontal="center" vertical="center"/>
    </xf>
    <xf numFmtId="0" fontId="19" fillId="2" borderId="7" xfId="1" applyFont="1" applyFill="1" applyBorder="1" applyAlignment="1">
      <alignment horizontal="center" vertical="center"/>
    </xf>
    <xf numFmtId="0" fontId="19" fillId="2" borderId="9" xfId="1" applyFont="1" applyFill="1" applyBorder="1" applyAlignment="1">
      <alignment horizontal="center" vertical="center"/>
    </xf>
    <xf numFmtId="0" fontId="19" fillId="2" borderId="6" xfId="1" applyFont="1" applyFill="1" applyBorder="1" applyAlignment="1">
      <alignment horizontal="center" vertical="center"/>
    </xf>
    <xf numFmtId="0" fontId="38" fillId="0" borderId="97" xfId="3" applyFont="1" applyFill="1" applyBorder="1" applyAlignment="1">
      <alignment vertical="center" wrapText="1"/>
    </xf>
    <xf numFmtId="0" fontId="38" fillId="0" borderId="84" xfId="1" applyFont="1" applyBorder="1" applyAlignment="1">
      <alignment vertical="center" wrapText="1"/>
    </xf>
    <xf numFmtId="0" fontId="38" fillId="0" borderId="98" xfId="1" applyFont="1" applyBorder="1" applyAlignment="1">
      <alignment vertical="center" wrapText="1"/>
    </xf>
    <xf numFmtId="0" fontId="38" fillId="0" borderId="99" xfId="1" applyFont="1" applyBorder="1" applyAlignment="1">
      <alignment vertical="center" wrapText="1"/>
    </xf>
    <xf numFmtId="0" fontId="38" fillId="0" borderId="0" xfId="1" applyFont="1" applyBorder="1" applyAlignment="1">
      <alignment vertical="center" wrapText="1"/>
    </xf>
    <xf numFmtId="0" fontId="38" fillId="0" borderId="100" xfId="1" applyFont="1" applyBorder="1" applyAlignment="1">
      <alignment vertical="center" wrapText="1"/>
    </xf>
    <xf numFmtId="0" fontId="38" fillId="0" borderId="101" xfId="1" applyFont="1" applyBorder="1" applyAlignment="1">
      <alignment vertical="center" wrapText="1"/>
    </xf>
    <xf numFmtId="0" fontId="38" fillId="0" borderId="102" xfId="1" applyFont="1" applyBorder="1" applyAlignment="1">
      <alignment vertical="center" wrapText="1"/>
    </xf>
    <xf numFmtId="0" fontId="38" fillId="0" borderId="103" xfId="1" applyFont="1" applyBorder="1" applyAlignment="1">
      <alignment vertical="center" wrapText="1"/>
    </xf>
    <xf numFmtId="0" fontId="23" fillId="0" borderId="27" xfId="1" applyFont="1" applyBorder="1" applyAlignment="1">
      <alignment horizontal="center" vertical="center"/>
    </xf>
    <xf numFmtId="0" fontId="23" fillId="0" borderId="28" xfId="1" applyFont="1" applyBorder="1" applyAlignment="1">
      <alignment horizontal="center" vertical="center"/>
    </xf>
    <xf numFmtId="0" fontId="23" fillId="0" borderId="91" xfId="1" applyFont="1" applyBorder="1" applyAlignment="1">
      <alignment vertical="center"/>
    </xf>
    <xf numFmtId="0" fontId="23" fillId="0" borderId="92" xfId="1" applyFont="1" applyBorder="1" applyAlignment="1">
      <alignment vertical="center"/>
    </xf>
    <xf numFmtId="0" fontId="23" fillId="0" borderId="93" xfId="1" applyFont="1" applyBorder="1" applyAlignment="1">
      <alignment vertical="center"/>
    </xf>
    <xf numFmtId="0" fontId="23" fillId="0" borderId="27" xfId="1" applyFont="1" applyBorder="1" applyAlignment="1">
      <alignment horizontal="center"/>
    </xf>
    <xf numFmtId="0" fontId="23" fillId="0" borderId="0" xfId="1" applyFont="1" applyBorder="1" applyAlignment="1">
      <alignment horizontal="center"/>
    </xf>
    <xf numFmtId="0" fontId="23" fillId="0" borderId="38" xfId="1" applyFont="1" applyBorder="1" applyAlignment="1">
      <alignment horizontal="center"/>
    </xf>
    <xf numFmtId="0" fontId="23" fillId="0" borderId="44" xfId="1" applyFont="1" applyBorder="1" applyAlignment="1">
      <alignment horizontal="center"/>
    </xf>
    <xf numFmtId="0" fontId="23" fillId="0" borderId="46" xfId="1" applyFont="1" applyBorder="1" applyAlignment="1">
      <alignment horizontal="center"/>
    </xf>
    <xf numFmtId="0" fontId="23" fillId="0" borderId="87" xfId="1" applyFont="1" applyBorder="1" applyAlignment="1">
      <alignment horizontal="center"/>
    </xf>
    <xf numFmtId="0" fontId="23" fillId="2" borderId="13" xfId="1" applyFont="1" applyFill="1" applyBorder="1" applyAlignment="1">
      <alignment horizontal="center" vertical="center" textRotation="255" wrapText="1"/>
    </xf>
    <xf numFmtId="0" fontId="23" fillId="2" borderId="18" xfId="1" applyFont="1" applyFill="1" applyBorder="1" applyAlignment="1">
      <alignment horizontal="center" vertical="center" textRotation="255" wrapText="1"/>
    </xf>
    <xf numFmtId="0" fontId="23" fillId="2" borderId="43" xfId="1" applyFont="1" applyFill="1" applyBorder="1" applyAlignment="1">
      <alignment horizontal="center" vertical="center" textRotation="255" wrapText="1"/>
    </xf>
    <xf numFmtId="0" fontId="19" fillId="2" borderId="29" xfId="1" applyFont="1" applyFill="1" applyBorder="1"/>
    <xf numFmtId="0" fontId="19" fillId="2" borderId="55" xfId="1" applyFont="1" applyFill="1" applyBorder="1"/>
    <xf numFmtId="0" fontId="23" fillId="2" borderId="88" xfId="1" applyFont="1" applyFill="1" applyBorder="1" applyAlignment="1">
      <alignment horizontal="center" vertical="center"/>
    </xf>
    <xf numFmtId="0" fontId="23" fillId="2" borderId="89" xfId="1" applyFont="1" applyFill="1" applyBorder="1" applyAlignment="1">
      <alignment horizontal="center" vertical="center"/>
    </xf>
    <xf numFmtId="0" fontId="23" fillId="0" borderId="88" xfId="1" applyFont="1" applyBorder="1" applyAlignment="1">
      <alignment horizontal="left" vertical="center"/>
    </xf>
    <xf numFmtId="0" fontId="19" fillId="0" borderId="90" xfId="1" applyFont="1" applyBorder="1"/>
    <xf numFmtId="0" fontId="21" fillId="5" borderId="23" xfId="4" applyFont="1" applyFill="1" applyBorder="1" applyAlignment="1">
      <alignment horizontal="left" vertical="center"/>
    </xf>
    <xf numFmtId="0" fontId="21" fillId="5" borderId="25" xfId="4" applyFont="1" applyFill="1" applyBorder="1" applyAlignment="1">
      <alignment horizontal="left" vertical="center"/>
    </xf>
    <xf numFmtId="0" fontId="21" fillId="5" borderId="24" xfId="4" applyFont="1" applyFill="1" applyBorder="1" applyAlignment="1">
      <alignment horizontal="left" vertical="center"/>
    </xf>
    <xf numFmtId="0" fontId="21" fillId="5" borderId="29" xfId="4" applyFont="1" applyFill="1" applyBorder="1" applyAlignment="1">
      <alignment horizontal="left" vertical="center"/>
    </xf>
    <xf numFmtId="0" fontId="21" fillId="5" borderId="30" xfId="4" applyFont="1" applyFill="1" applyBorder="1" applyAlignment="1">
      <alignment horizontal="left" vertical="center"/>
    </xf>
    <xf numFmtId="0" fontId="21" fillId="5" borderId="55" xfId="4" applyFont="1" applyFill="1" applyBorder="1" applyAlignment="1">
      <alignment horizontal="left" vertical="center"/>
    </xf>
    <xf numFmtId="0" fontId="23" fillId="4" borderId="33" xfId="4" applyFont="1" applyFill="1" applyBorder="1" applyAlignment="1">
      <alignment horizontal="left" vertical="center"/>
    </xf>
    <xf numFmtId="0" fontId="20" fillId="4" borderId="0" xfId="4" applyFont="1" applyFill="1" applyBorder="1" applyAlignment="1">
      <alignment horizontal="left" vertical="center"/>
    </xf>
    <xf numFmtId="0" fontId="22" fillId="0" borderId="23" xfId="4" applyFont="1" applyBorder="1" applyAlignment="1">
      <alignment horizontal="center" vertical="center" wrapText="1"/>
    </xf>
    <xf numFmtId="0" fontId="22" fillId="0" borderId="25" xfId="4" applyFont="1" applyBorder="1" applyAlignment="1">
      <alignment horizontal="center" vertical="center" wrapText="1"/>
    </xf>
    <xf numFmtId="0" fontId="22" fillId="0" borderId="29" xfId="4" applyFont="1" applyBorder="1" applyAlignment="1">
      <alignment horizontal="center" vertical="center" wrapText="1"/>
    </xf>
    <xf numFmtId="0" fontId="22" fillId="0" borderId="30" xfId="4" applyFont="1" applyBorder="1" applyAlignment="1">
      <alignment horizontal="center" vertical="center" wrapText="1"/>
    </xf>
    <xf numFmtId="0" fontId="19" fillId="0" borderId="25" xfId="4" applyFont="1" applyBorder="1" applyAlignment="1">
      <alignment horizontal="center" vertical="center"/>
    </xf>
    <xf numFmtId="0" fontId="19" fillId="0" borderId="30" xfId="4" applyFont="1" applyBorder="1" applyAlignment="1">
      <alignment horizontal="center" vertical="center"/>
    </xf>
    <xf numFmtId="0" fontId="23" fillId="10" borderId="25" xfId="4" applyFont="1" applyFill="1" applyBorder="1" applyAlignment="1">
      <alignment horizontal="center" vertical="center"/>
    </xf>
    <xf numFmtId="0" fontId="23" fillId="10" borderId="24" xfId="4" applyFont="1" applyFill="1" applyBorder="1" applyAlignment="1">
      <alignment horizontal="center" vertical="center"/>
    </xf>
    <xf numFmtId="0" fontId="23" fillId="10" borderId="30" xfId="4" applyFont="1" applyFill="1" applyBorder="1" applyAlignment="1">
      <alignment horizontal="center" vertical="center"/>
    </xf>
    <xf numFmtId="0" fontId="23" fillId="10" borderId="55" xfId="4" applyFont="1" applyFill="1" applyBorder="1" applyAlignment="1">
      <alignment horizontal="center" vertical="center"/>
    </xf>
    <xf numFmtId="0" fontId="23" fillId="0" borderId="23" xfId="4" applyFont="1" applyBorder="1" applyAlignment="1">
      <alignment horizontal="left" vertical="center"/>
    </xf>
    <xf numFmtId="0" fontId="23" fillId="0" borderId="25" xfId="4" applyFont="1" applyBorder="1" applyAlignment="1">
      <alignment horizontal="left" vertical="center"/>
    </xf>
    <xf numFmtId="0" fontId="23" fillId="0" borderId="24" xfId="4" applyFont="1" applyBorder="1" applyAlignment="1">
      <alignment horizontal="left" vertical="center"/>
    </xf>
    <xf numFmtId="0" fontId="23" fillId="0" borderId="27" xfId="4" applyFont="1" applyBorder="1" applyAlignment="1">
      <alignment horizontal="left" vertical="center"/>
    </xf>
    <xf numFmtId="0" fontId="23" fillId="0" borderId="0" xfId="4" applyFont="1" applyBorder="1" applyAlignment="1">
      <alignment horizontal="left" vertical="center"/>
    </xf>
    <xf numFmtId="0" fontId="23" fillId="0" borderId="28" xfId="4" applyFont="1" applyBorder="1" applyAlignment="1">
      <alignment horizontal="left" vertical="center"/>
    </xf>
    <xf numFmtId="0" fontId="23" fillId="0" borderId="23" xfId="4" applyFont="1" applyBorder="1" applyAlignment="1">
      <alignment horizontal="left" vertical="center" wrapText="1"/>
    </xf>
    <xf numFmtId="0" fontId="23" fillId="0" borderId="25" xfId="4" applyFont="1" applyBorder="1" applyAlignment="1">
      <alignment horizontal="left" vertical="center" wrapText="1"/>
    </xf>
    <xf numFmtId="0" fontId="23" fillId="0" borderId="24" xfId="4" applyFont="1" applyBorder="1" applyAlignment="1">
      <alignment horizontal="left" vertical="center" wrapText="1"/>
    </xf>
    <xf numFmtId="0" fontId="23" fillId="0" borderId="29" xfId="4" applyFont="1" applyBorder="1" applyAlignment="1">
      <alignment horizontal="left" vertical="center" wrapText="1"/>
    </xf>
    <xf numFmtId="0" fontId="23" fillId="0" borderId="30" xfId="4" applyFont="1" applyBorder="1" applyAlignment="1">
      <alignment horizontal="left" vertical="center" wrapText="1"/>
    </xf>
    <xf numFmtId="0" fontId="23" fillId="0" borderId="55" xfId="4" applyFont="1" applyBorder="1" applyAlignment="1">
      <alignment horizontal="left" vertical="center" wrapText="1"/>
    </xf>
    <xf numFmtId="0" fontId="23" fillId="7" borderId="0" xfId="0" applyFont="1" applyFill="1" applyBorder="1" applyAlignment="1">
      <alignment vertical="center"/>
    </xf>
    <xf numFmtId="0" fontId="23" fillId="7" borderId="28" xfId="0" applyFont="1" applyFill="1" applyBorder="1" applyAlignment="1">
      <alignment vertical="center"/>
    </xf>
    <xf numFmtId="0" fontId="23" fillId="7" borderId="30" xfId="0" applyFont="1" applyFill="1" applyBorder="1" applyAlignment="1">
      <alignment vertical="center"/>
    </xf>
    <xf numFmtId="0" fontId="23" fillId="7" borderId="55" xfId="0" applyFont="1" applyFill="1" applyBorder="1" applyAlignment="1">
      <alignment vertical="center"/>
    </xf>
    <xf numFmtId="0" fontId="20" fillId="7" borderId="23" xfId="0" applyFont="1" applyFill="1" applyBorder="1" applyAlignment="1">
      <alignment horizontal="center" vertical="center"/>
    </xf>
    <xf numFmtId="0" fontId="20" fillId="7" borderId="25" xfId="0" applyFont="1" applyFill="1" applyBorder="1" applyAlignment="1">
      <alignment horizontal="center" vertical="center"/>
    </xf>
    <xf numFmtId="0" fontId="20" fillId="7" borderId="29" xfId="0" applyFont="1" applyFill="1" applyBorder="1" applyAlignment="1">
      <alignment horizontal="center" vertical="center"/>
    </xf>
    <xf numFmtId="0" fontId="20" fillId="7" borderId="30" xfId="0" applyFont="1" applyFill="1" applyBorder="1" applyAlignment="1">
      <alignment horizontal="center" vertical="center"/>
    </xf>
    <xf numFmtId="14" fontId="20" fillId="6" borderId="109" xfId="0" applyNumberFormat="1" applyFont="1" applyFill="1" applyBorder="1" applyAlignment="1">
      <alignment vertical="center"/>
    </xf>
    <xf numFmtId="14" fontId="20" fillId="6" borderId="51" xfId="0" applyNumberFormat="1" applyFont="1" applyFill="1" applyBorder="1" applyAlignment="1">
      <alignment vertical="center"/>
    </xf>
    <xf numFmtId="14" fontId="20" fillId="6" borderId="110" xfId="0" applyNumberFormat="1" applyFont="1" applyFill="1" applyBorder="1" applyAlignment="1">
      <alignment vertical="center"/>
    </xf>
    <xf numFmtId="14" fontId="20" fillId="6" borderId="144" xfId="0" applyNumberFormat="1" applyFont="1" applyFill="1" applyBorder="1" applyAlignment="1">
      <alignment vertical="center"/>
    </xf>
    <xf numFmtId="14" fontId="20" fillId="6" borderId="46" xfId="0" applyNumberFormat="1" applyFont="1" applyFill="1" applyBorder="1" applyAlignment="1">
      <alignment vertical="center"/>
    </xf>
    <xf numFmtId="14" fontId="20" fillId="6" borderId="87" xfId="0" applyNumberFormat="1" applyFont="1" applyFill="1" applyBorder="1" applyAlignment="1">
      <alignment vertical="center"/>
    </xf>
    <xf numFmtId="0" fontId="52" fillId="4" borderId="0" xfId="0" applyFont="1" applyFill="1" applyBorder="1" applyAlignment="1">
      <alignment vertical="center" wrapText="1"/>
    </xf>
    <xf numFmtId="185" fontId="40" fillId="7" borderId="30" xfId="0" applyNumberFormat="1" applyFont="1" applyFill="1" applyBorder="1" applyAlignment="1">
      <alignment horizontal="distributed" vertical="center" shrinkToFit="1"/>
    </xf>
    <xf numFmtId="0" fontId="23" fillId="0" borderId="23" xfId="4" applyFont="1" applyBorder="1" applyAlignment="1">
      <alignment vertical="center"/>
    </xf>
    <xf numFmtId="0" fontId="23" fillId="0" borderId="25" xfId="4" applyFont="1" applyBorder="1" applyAlignment="1">
      <alignment vertical="center"/>
    </xf>
    <xf numFmtId="0" fontId="23" fillId="0" borderId="24" xfId="4" applyFont="1" applyBorder="1" applyAlignment="1">
      <alignment vertical="center"/>
    </xf>
    <xf numFmtId="0" fontId="23" fillId="0" borderId="27" xfId="4" applyFont="1" applyBorder="1" applyAlignment="1">
      <alignment vertical="center"/>
    </xf>
    <xf numFmtId="0" fontId="23" fillId="0" borderId="0" xfId="4" applyFont="1" applyBorder="1" applyAlignment="1">
      <alignment vertical="center"/>
    </xf>
    <xf numFmtId="0" fontId="23" fillId="0" borderId="28" xfId="4" applyFont="1" applyBorder="1" applyAlignment="1">
      <alignment vertical="center"/>
    </xf>
    <xf numFmtId="0" fontId="23" fillId="0" borderId="29" xfId="4" applyFont="1" applyBorder="1" applyAlignment="1">
      <alignment vertical="center"/>
    </xf>
    <xf numFmtId="0" fontId="23" fillId="0" borderId="30" xfId="4" applyFont="1" applyBorder="1" applyAlignment="1">
      <alignment vertical="center"/>
    </xf>
    <xf numFmtId="0" fontId="23" fillId="0" borderId="55" xfId="4" applyFont="1" applyBorder="1" applyAlignment="1">
      <alignment vertical="center"/>
    </xf>
    <xf numFmtId="0" fontId="19" fillId="7" borderId="0" xfId="0" applyFont="1" applyFill="1" applyBorder="1" applyAlignment="1">
      <alignment horizontal="center" vertical="center"/>
    </xf>
    <xf numFmtId="0" fontId="19" fillId="7" borderId="30" xfId="0" applyFont="1" applyFill="1" applyBorder="1" applyAlignment="1">
      <alignment horizontal="center" vertical="center"/>
    </xf>
    <xf numFmtId="0" fontId="21" fillId="5" borderId="23" xfId="4" applyFont="1" applyFill="1" applyBorder="1" applyAlignment="1">
      <alignment horizontal="left" vertical="center" wrapText="1"/>
    </xf>
    <xf numFmtId="0" fontId="21" fillId="5" borderId="25" xfId="4" applyFont="1" applyFill="1" applyBorder="1" applyAlignment="1">
      <alignment horizontal="left" vertical="center" wrapText="1"/>
    </xf>
    <xf numFmtId="0" fontId="21" fillId="5" borderId="24" xfId="4" applyFont="1" applyFill="1" applyBorder="1" applyAlignment="1">
      <alignment horizontal="left" vertical="center" wrapText="1"/>
    </xf>
    <xf numFmtId="0" fontId="21" fillId="5" borderId="27" xfId="4" applyFont="1" applyFill="1" applyBorder="1" applyAlignment="1">
      <alignment horizontal="left" vertical="center" wrapText="1"/>
    </xf>
    <xf numFmtId="0" fontId="21" fillId="5" borderId="0" xfId="4" applyFont="1" applyFill="1" applyBorder="1" applyAlignment="1">
      <alignment horizontal="left" vertical="center" wrapText="1"/>
    </xf>
    <xf numFmtId="0" fontId="21" fillId="5" borderId="28" xfId="4" applyFont="1" applyFill="1" applyBorder="1" applyAlignment="1">
      <alignment horizontal="left" vertical="center" wrapText="1"/>
    </xf>
    <xf numFmtId="0" fontId="21" fillId="5" borderId="29" xfId="4" applyFont="1" applyFill="1" applyBorder="1" applyAlignment="1">
      <alignment horizontal="left" vertical="center" wrapText="1"/>
    </xf>
    <xf numFmtId="0" fontId="21" fillId="5" borderId="30" xfId="4" applyFont="1" applyFill="1" applyBorder="1" applyAlignment="1">
      <alignment horizontal="left" vertical="center" wrapText="1"/>
    </xf>
    <xf numFmtId="0" fontId="21" fillId="5" borderId="55" xfId="4" applyFont="1" applyFill="1" applyBorder="1" applyAlignment="1">
      <alignment horizontal="left" vertical="center" wrapText="1"/>
    </xf>
    <xf numFmtId="0" fontId="23" fillId="0" borderId="29" xfId="4" applyFont="1" applyBorder="1" applyAlignment="1">
      <alignment horizontal="left" vertical="center"/>
    </xf>
    <xf numFmtId="0" fontId="23" fillId="0" borderId="30" xfId="4" applyFont="1" applyBorder="1" applyAlignment="1">
      <alignment horizontal="left" vertical="center"/>
    </xf>
    <xf numFmtId="0" fontId="23" fillId="0" borderId="55" xfId="4" applyFont="1" applyBorder="1" applyAlignment="1">
      <alignment horizontal="left" vertical="center"/>
    </xf>
    <xf numFmtId="0" fontId="21" fillId="5" borderId="27" xfId="0" applyFont="1" applyFill="1" applyBorder="1" applyAlignment="1">
      <alignment horizontal="center" vertical="center"/>
    </xf>
    <xf numFmtId="0" fontId="21" fillId="5" borderId="0" xfId="0" applyFont="1" applyFill="1" applyBorder="1" applyAlignment="1">
      <alignment horizontal="center" vertical="center"/>
    </xf>
    <xf numFmtId="185" fontId="40" fillId="7" borderId="0" xfId="0" applyNumberFormat="1" applyFont="1" applyFill="1" applyBorder="1" applyAlignment="1">
      <alignment horizontal="distributed" vertical="center" shrinkToFit="1"/>
    </xf>
    <xf numFmtId="0" fontId="24" fillId="0" borderId="0" xfId="5" applyFont="1" applyAlignment="1">
      <alignment horizontal="left" vertical="center" shrinkToFit="1"/>
    </xf>
    <xf numFmtId="0" fontId="25" fillId="0" borderId="0" xfId="1" applyFont="1" applyAlignment="1">
      <alignment horizontal="left" vertical="center" shrinkToFit="1"/>
    </xf>
    <xf numFmtId="0" fontId="43" fillId="0" borderId="0" xfId="5" applyFont="1" applyBorder="1" applyAlignment="1">
      <alignment vertical="center" wrapText="1"/>
    </xf>
    <xf numFmtId="186" fontId="43" fillId="0" borderId="0" xfId="5" applyNumberFormat="1" applyFont="1" applyBorder="1" applyAlignment="1">
      <alignment horizontal="distributed" vertical="center" wrapText="1"/>
    </xf>
    <xf numFmtId="0" fontId="24" fillId="7" borderId="109" xfId="5" applyFont="1" applyFill="1" applyBorder="1" applyAlignment="1">
      <alignment horizontal="center" vertical="center"/>
    </xf>
    <xf numFmtId="0" fontId="1" fillId="7" borderId="51" xfId="1" applyFill="1" applyBorder="1" applyAlignment="1">
      <alignment horizontal="center" vertical="center"/>
    </xf>
    <xf numFmtId="0" fontId="1" fillId="7" borderId="52" xfId="1" applyFill="1" applyBorder="1" applyAlignment="1">
      <alignment horizontal="center" vertical="center"/>
    </xf>
    <xf numFmtId="0" fontId="24" fillId="10" borderId="50" xfId="5" applyFont="1" applyFill="1" applyBorder="1" applyAlignment="1">
      <alignment horizontal="center" vertical="center"/>
    </xf>
    <xf numFmtId="0" fontId="1" fillId="10" borderId="51" xfId="1" applyFill="1" applyBorder="1" applyAlignment="1">
      <alignment horizontal="center" vertical="center"/>
    </xf>
    <xf numFmtId="0" fontId="1" fillId="10" borderId="52" xfId="1" applyFill="1" applyBorder="1" applyAlignment="1">
      <alignment horizontal="center" vertical="center"/>
    </xf>
    <xf numFmtId="0" fontId="24" fillId="7" borderId="50" xfId="5" applyFont="1" applyFill="1" applyBorder="1" applyAlignment="1">
      <alignment horizontal="center" vertical="center"/>
    </xf>
    <xf numFmtId="0" fontId="1" fillId="10" borderId="110" xfId="1" applyFill="1" applyBorder="1" applyAlignment="1">
      <alignment horizontal="center" vertical="center"/>
    </xf>
    <xf numFmtId="0" fontId="43" fillId="0" borderId="0" xfId="5" applyFont="1" applyBorder="1" applyAlignment="1">
      <alignment horizontal="center" vertical="center" wrapText="1"/>
    </xf>
    <xf numFmtId="0" fontId="24" fillId="7" borderId="118" xfId="5" applyFont="1" applyFill="1" applyBorder="1" applyAlignment="1">
      <alignment horizontal="center" vertical="center"/>
    </xf>
    <xf numFmtId="0" fontId="24" fillId="7" borderId="116" xfId="5" applyFont="1" applyFill="1" applyBorder="1" applyAlignment="1">
      <alignment horizontal="center" vertical="center"/>
    </xf>
    <xf numFmtId="0" fontId="24" fillId="7" borderId="119" xfId="5" applyFont="1" applyFill="1" applyBorder="1" applyAlignment="1">
      <alignment horizontal="center" vertical="center"/>
    </xf>
    <xf numFmtId="0" fontId="56" fillId="7" borderId="95" xfId="5" applyFont="1" applyFill="1" applyBorder="1" applyAlignment="1">
      <alignment horizontal="center" vertical="center" wrapText="1"/>
    </xf>
    <xf numFmtId="0" fontId="54" fillId="7" borderId="95" xfId="1" applyFont="1" applyFill="1" applyBorder="1" applyAlignment="1">
      <alignment horizontal="center" vertical="center" wrapText="1"/>
    </xf>
    <xf numFmtId="0" fontId="54" fillId="7" borderId="120" xfId="1" applyFont="1" applyFill="1" applyBorder="1" applyAlignment="1">
      <alignment horizontal="center" vertical="center" wrapText="1"/>
    </xf>
    <xf numFmtId="0" fontId="55" fillId="7" borderId="25" xfId="5" applyFont="1" applyFill="1" applyBorder="1" applyAlignment="1">
      <alignment horizontal="center" vertical="center" wrapText="1"/>
    </xf>
    <xf numFmtId="0" fontId="55" fillId="7" borderId="30" xfId="5" applyFont="1" applyFill="1" applyBorder="1" applyAlignment="1">
      <alignment horizontal="center" vertical="center" wrapText="1"/>
    </xf>
    <xf numFmtId="0" fontId="60" fillId="7" borderId="124" xfId="5" applyFont="1" applyFill="1" applyBorder="1" applyAlignment="1">
      <alignment horizontal="center" vertical="center" wrapText="1"/>
    </xf>
    <xf numFmtId="0" fontId="60" fillId="7" borderId="56" xfId="1" applyFont="1" applyFill="1" applyBorder="1" applyAlignment="1">
      <alignment horizontal="center" vertical="center" wrapText="1"/>
    </xf>
    <xf numFmtId="0" fontId="60" fillId="7" borderId="26" xfId="5" applyFont="1" applyFill="1" applyBorder="1" applyAlignment="1">
      <alignment horizontal="center" vertical="center" wrapText="1"/>
    </xf>
    <xf numFmtId="0" fontId="60" fillId="7" borderId="31" xfId="1" applyFont="1" applyFill="1" applyBorder="1" applyAlignment="1">
      <alignment horizontal="center" vertical="center" wrapText="1"/>
    </xf>
    <xf numFmtId="0" fontId="24" fillId="7" borderId="94" xfId="5" applyFont="1" applyFill="1" applyBorder="1" applyAlignment="1">
      <alignment horizontal="center" vertical="center"/>
    </xf>
    <xf numFmtId="0" fontId="24" fillId="7" borderId="95" xfId="5" applyFont="1" applyFill="1" applyBorder="1" applyAlignment="1">
      <alignment horizontal="center" vertical="center"/>
    </xf>
    <xf numFmtId="0" fontId="24" fillId="7" borderId="120" xfId="5" applyFont="1" applyFill="1" applyBorder="1" applyAlignment="1">
      <alignment horizontal="center" vertical="center"/>
    </xf>
    <xf numFmtId="0" fontId="56" fillId="7" borderId="5" xfId="5" applyFont="1" applyFill="1" applyBorder="1" applyAlignment="1">
      <alignment horizontal="center" vertical="center"/>
    </xf>
    <xf numFmtId="0" fontId="54" fillId="7" borderId="6" xfId="1" applyFont="1" applyFill="1" applyBorder="1" applyAlignment="1">
      <alignment horizontal="center" vertical="center"/>
    </xf>
    <xf numFmtId="0" fontId="54" fillId="7" borderId="7" xfId="5" applyFont="1" applyFill="1" applyBorder="1" applyAlignment="1">
      <alignment vertical="center" wrapText="1"/>
    </xf>
    <xf numFmtId="0" fontId="54" fillId="7" borderId="9" xfId="1" applyFont="1" applyFill="1" applyBorder="1" applyAlignment="1">
      <alignment vertical="center" wrapText="1"/>
    </xf>
    <xf numFmtId="0" fontId="58" fillId="7" borderId="9" xfId="1" applyFont="1" applyFill="1" applyBorder="1" applyAlignment="1">
      <alignment vertical="center" wrapText="1"/>
    </xf>
    <xf numFmtId="0" fontId="58" fillId="7" borderId="6" xfId="1" applyFont="1" applyFill="1" applyBorder="1" applyAlignment="1">
      <alignment vertical="center" wrapText="1"/>
    </xf>
    <xf numFmtId="0" fontId="57" fillId="7" borderId="7" xfId="5" applyFont="1" applyFill="1" applyBorder="1" applyAlignment="1">
      <alignment horizontal="center" vertical="center" wrapText="1"/>
    </xf>
    <xf numFmtId="0" fontId="57" fillId="7" borderId="9" xfId="1" applyFont="1" applyFill="1" applyBorder="1" applyAlignment="1">
      <alignment horizontal="center" vertical="center"/>
    </xf>
    <xf numFmtId="0" fontId="24" fillId="0" borderId="51" xfId="5" applyFont="1" applyFill="1" applyBorder="1" applyAlignment="1">
      <alignment horizontal="center" vertical="center" shrinkToFit="1"/>
    </xf>
    <xf numFmtId="0" fontId="24" fillId="7" borderId="115" xfId="5" applyFont="1" applyFill="1" applyBorder="1" applyAlignment="1">
      <alignment vertical="center" textRotation="255"/>
    </xf>
    <xf numFmtId="0" fontId="1" fillId="7" borderId="121" xfId="1" applyFont="1" applyFill="1" applyBorder="1" applyAlignment="1">
      <alignment vertical="center" textRotation="255"/>
    </xf>
    <xf numFmtId="0" fontId="1" fillId="7" borderId="125" xfId="1" applyFont="1" applyFill="1" applyBorder="1" applyAlignment="1">
      <alignment vertical="center" textRotation="255"/>
    </xf>
    <xf numFmtId="0" fontId="24" fillId="7" borderId="13" xfId="5" applyFont="1" applyFill="1" applyBorder="1" applyAlignment="1">
      <alignment horizontal="center" vertical="center" wrapText="1"/>
    </xf>
    <xf numFmtId="0" fontId="24" fillId="7" borderId="18" xfId="5" applyFont="1" applyFill="1" applyBorder="1" applyAlignment="1">
      <alignment horizontal="center" vertical="center" wrapText="1"/>
    </xf>
    <xf numFmtId="0" fontId="24" fillId="7" borderId="126" xfId="5" applyFont="1" applyFill="1" applyBorder="1" applyAlignment="1">
      <alignment horizontal="center" vertical="center" wrapText="1"/>
    </xf>
    <xf numFmtId="0" fontId="29" fillId="7" borderId="53" xfId="5" applyFont="1" applyFill="1" applyBorder="1" applyAlignment="1">
      <alignment horizontal="center" vertical="center" wrapText="1"/>
    </xf>
    <xf numFmtId="0" fontId="17" fillId="7" borderId="122" xfId="1" applyFont="1" applyFill="1" applyBorder="1" applyAlignment="1">
      <alignment horizontal="center" vertical="center" wrapText="1"/>
    </xf>
    <xf numFmtId="0" fontId="17" fillId="7" borderId="56" xfId="1" applyFont="1" applyFill="1" applyBorder="1" applyAlignment="1">
      <alignment horizontal="center" vertical="center" wrapText="1"/>
    </xf>
    <xf numFmtId="0" fontId="24" fillId="7" borderId="116" xfId="5" applyFont="1" applyFill="1" applyBorder="1" applyAlignment="1">
      <alignment horizontal="center" vertical="center" wrapText="1"/>
    </xf>
    <xf numFmtId="0" fontId="24" fillId="7" borderId="33" xfId="5" applyFont="1" applyFill="1" applyBorder="1" applyAlignment="1">
      <alignment horizontal="center" vertical="center" wrapText="1"/>
    </xf>
    <xf numFmtId="0" fontId="24" fillId="7" borderId="117" xfId="5" applyFont="1" applyFill="1" applyBorder="1" applyAlignment="1">
      <alignment horizontal="center" vertical="center"/>
    </xf>
    <xf numFmtId="0" fontId="24" fillId="7" borderId="88" xfId="5" applyFont="1" applyFill="1" applyBorder="1" applyAlignment="1">
      <alignment horizontal="center" vertical="center"/>
    </xf>
    <xf numFmtId="176" fontId="24" fillId="9" borderId="23" xfId="5" applyNumberFormat="1" applyFont="1" applyFill="1" applyBorder="1" applyAlignment="1">
      <alignment horizontal="right" vertical="center"/>
    </xf>
    <xf numFmtId="176" fontId="25" fillId="9" borderId="29" xfId="1" applyNumberFormat="1" applyFont="1" applyFill="1" applyBorder="1" applyAlignment="1">
      <alignment horizontal="right" vertical="center"/>
    </xf>
    <xf numFmtId="177" fontId="24" fillId="9" borderId="129" xfId="5" applyNumberFormat="1" applyFont="1" applyFill="1" applyBorder="1" applyAlignment="1">
      <alignment horizontal="right" vertical="center"/>
    </xf>
    <xf numFmtId="177" fontId="25" fillId="9" borderId="57" xfId="1" applyNumberFormat="1" applyFont="1" applyFill="1" applyBorder="1" applyAlignment="1">
      <alignment horizontal="right" vertical="center"/>
    </xf>
    <xf numFmtId="0" fontId="24" fillId="10" borderId="128" xfId="5" applyFont="1" applyFill="1" applyBorder="1" applyAlignment="1">
      <alignment horizontal="center" vertical="center" shrinkToFit="1"/>
    </xf>
    <xf numFmtId="0" fontId="25" fillId="10" borderId="126" xfId="1" applyFont="1" applyFill="1" applyBorder="1" applyAlignment="1">
      <alignment horizontal="center" vertical="center" shrinkToFit="1"/>
    </xf>
    <xf numFmtId="0" fontId="31" fillId="10" borderId="124" xfId="5" applyFont="1" applyFill="1" applyBorder="1" applyAlignment="1">
      <alignment horizontal="center" vertical="center" shrinkToFit="1"/>
    </xf>
    <xf numFmtId="0" fontId="32" fillId="10" borderId="56" xfId="1" applyFont="1" applyFill="1" applyBorder="1" applyAlignment="1">
      <alignment horizontal="center" vertical="center" shrinkToFit="1"/>
    </xf>
    <xf numFmtId="0" fontId="24" fillId="10" borderId="124" xfId="5" applyFont="1" applyFill="1" applyBorder="1" applyAlignment="1">
      <alignment horizontal="center" vertical="center" shrinkToFit="1"/>
    </xf>
    <xf numFmtId="0" fontId="25" fillId="10" borderId="56" xfId="1" applyFont="1" applyFill="1" applyBorder="1" applyAlignment="1">
      <alignment horizontal="center" vertical="center" shrinkToFit="1"/>
    </xf>
    <xf numFmtId="0" fontId="24" fillId="10" borderId="23" xfId="5" applyFont="1" applyFill="1" applyBorder="1" applyAlignment="1">
      <alignment horizontal="center" vertical="center" shrinkToFit="1"/>
    </xf>
    <xf numFmtId="0" fontId="25" fillId="10" borderId="29" xfId="1" applyFont="1" applyFill="1" applyBorder="1" applyAlignment="1">
      <alignment horizontal="center" vertical="center" shrinkToFit="1"/>
    </xf>
    <xf numFmtId="176" fontId="24" fillId="9" borderId="25" xfId="5" applyNumberFormat="1" applyFont="1" applyFill="1" applyBorder="1" applyAlignment="1">
      <alignment horizontal="right" vertical="center"/>
    </xf>
    <xf numFmtId="176" fontId="25" fillId="9" borderId="30" xfId="1" applyNumberFormat="1" applyFont="1" applyFill="1" applyBorder="1" applyAlignment="1">
      <alignment horizontal="right" vertical="center"/>
    </xf>
    <xf numFmtId="0" fontId="32" fillId="10" borderId="122" xfId="1" applyFont="1" applyFill="1" applyBorder="1" applyAlignment="1">
      <alignment horizontal="center" vertical="center" shrinkToFit="1"/>
    </xf>
    <xf numFmtId="0" fontId="25" fillId="10" borderId="122" xfId="1" applyFont="1" applyFill="1" applyBorder="1" applyAlignment="1">
      <alignment horizontal="center" vertical="center" shrinkToFit="1"/>
    </xf>
    <xf numFmtId="0" fontId="25" fillId="10" borderId="27" xfId="1" applyFont="1" applyFill="1" applyBorder="1" applyAlignment="1">
      <alignment horizontal="center" vertical="center" shrinkToFit="1"/>
    </xf>
    <xf numFmtId="176" fontId="24" fillId="9" borderId="124" xfId="5" applyNumberFormat="1" applyFont="1" applyFill="1" applyBorder="1" applyAlignment="1">
      <alignment horizontal="right" vertical="center"/>
    </xf>
    <xf numFmtId="176" fontId="25" fillId="9" borderId="142" xfId="1" applyNumberFormat="1" applyFont="1" applyFill="1" applyBorder="1" applyAlignment="1">
      <alignment horizontal="right" vertical="center"/>
    </xf>
    <xf numFmtId="177" fontId="24" fillId="9" borderId="26" xfId="5" applyNumberFormat="1" applyFont="1" applyFill="1" applyBorder="1" applyAlignment="1">
      <alignment horizontal="right" vertical="center"/>
    </xf>
    <xf numFmtId="177" fontId="25" fillId="9" borderId="38" xfId="1" applyNumberFormat="1" applyFont="1" applyFill="1" applyBorder="1" applyAlignment="1">
      <alignment horizontal="right" vertical="center"/>
    </xf>
    <xf numFmtId="0" fontId="16" fillId="7" borderId="109" xfId="1" applyFont="1" applyFill="1" applyBorder="1" applyAlignment="1">
      <alignment horizontal="center" vertical="center" wrapText="1"/>
    </xf>
    <xf numFmtId="0" fontId="16" fillId="7" borderId="52" xfId="1" applyFont="1" applyFill="1" applyBorder="1" applyAlignment="1">
      <alignment horizontal="center" vertical="center" wrapText="1"/>
    </xf>
    <xf numFmtId="0" fontId="1" fillId="10" borderId="50" xfId="1" applyFont="1" applyFill="1" applyBorder="1" applyAlignment="1">
      <alignment horizontal="center" vertical="center"/>
    </xf>
    <xf numFmtId="0" fontId="1" fillId="10" borderId="51" xfId="1" applyFont="1" applyFill="1" applyBorder="1" applyAlignment="1">
      <alignment horizontal="center" vertical="center"/>
    </xf>
    <xf numFmtId="0" fontId="24" fillId="7" borderId="109" xfId="5" applyFont="1" applyFill="1" applyBorder="1" applyAlignment="1">
      <alignment horizontal="center" vertical="center" wrapText="1"/>
    </xf>
    <xf numFmtId="0" fontId="34" fillId="7" borderId="32" xfId="1" applyFont="1" applyFill="1" applyBorder="1" applyAlignment="1">
      <alignment horizontal="center" vertical="center"/>
    </xf>
    <xf numFmtId="0" fontId="34" fillId="7" borderId="140" xfId="1" applyFont="1" applyFill="1" applyBorder="1" applyAlignment="1">
      <alignment horizontal="center" vertical="center"/>
    </xf>
    <xf numFmtId="0" fontId="24" fillId="10" borderId="118" xfId="5" applyFont="1" applyFill="1" applyBorder="1" applyAlignment="1">
      <alignment horizontal="center" vertical="center" shrinkToFit="1"/>
    </xf>
    <xf numFmtId="0" fontId="24" fillId="10" borderId="123" xfId="5" applyFont="1" applyFill="1" applyBorder="1" applyAlignment="1">
      <alignment horizontal="center" vertical="center" shrinkToFit="1"/>
    </xf>
    <xf numFmtId="0" fontId="31" fillId="10" borderId="53" xfId="5" applyFont="1" applyFill="1" applyBorder="1" applyAlignment="1">
      <alignment horizontal="center" vertical="center" shrinkToFit="1"/>
    </xf>
    <xf numFmtId="0" fontId="24" fillId="10" borderId="53" xfId="5" applyFont="1" applyFill="1" applyBorder="1" applyAlignment="1">
      <alignment horizontal="center" vertical="center" shrinkToFit="1"/>
    </xf>
    <xf numFmtId="0" fontId="24" fillId="10" borderId="54" xfId="5" applyFont="1" applyFill="1" applyBorder="1" applyAlignment="1">
      <alignment horizontal="center" vertical="center" shrinkToFit="1"/>
    </xf>
    <xf numFmtId="0" fontId="25" fillId="10" borderId="57" xfId="1" applyFont="1" applyFill="1" applyBorder="1" applyAlignment="1">
      <alignment horizontal="center" vertical="center" shrinkToFit="1"/>
    </xf>
    <xf numFmtId="0" fontId="31" fillId="10" borderId="33" xfId="5" applyFont="1" applyFill="1" applyBorder="1" applyAlignment="1">
      <alignment horizontal="center" vertical="center" shrinkToFit="1"/>
    </xf>
    <xf numFmtId="0" fontId="32" fillId="10" borderId="33" xfId="1" applyFont="1" applyFill="1" applyBorder="1" applyAlignment="1">
      <alignment horizontal="center" vertical="center" shrinkToFit="1"/>
    </xf>
    <xf numFmtId="0" fontId="24" fillId="10" borderId="33" xfId="5" applyFont="1" applyFill="1" applyBorder="1" applyAlignment="1">
      <alignment horizontal="center" vertical="center" shrinkToFit="1"/>
    </xf>
    <xf numFmtId="0" fontId="25" fillId="10" borderId="33" xfId="1" applyFont="1" applyFill="1" applyBorder="1" applyAlignment="1">
      <alignment horizontal="center" vertical="center" shrinkToFit="1"/>
    </xf>
    <xf numFmtId="0" fontId="24" fillId="7" borderId="127" xfId="5" applyFont="1" applyFill="1" applyBorder="1" applyAlignment="1">
      <alignment horizontal="center" vertical="center" wrapText="1"/>
    </xf>
    <xf numFmtId="0" fontId="34" fillId="7" borderId="121" xfId="1" applyFont="1" applyFill="1" applyBorder="1" applyAlignment="1">
      <alignment horizontal="center" vertical="center" wrapText="1"/>
    </xf>
    <xf numFmtId="0" fontId="34" fillId="7" borderId="133" xfId="1" applyFont="1" applyFill="1" applyBorder="1" applyAlignment="1">
      <alignment horizontal="center" vertical="center"/>
    </xf>
    <xf numFmtId="176" fontId="24" fillId="9" borderId="13" xfId="5" applyNumberFormat="1" applyFont="1" applyFill="1" applyBorder="1" applyAlignment="1">
      <alignment horizontal="right" vertical="center"/>
    </xf>
    <xf numFmtId="176" fontId="25" fillId="9" borderId="126" xfId="1" applyNumberFormat="1" applyFont="1" applyFill="1" applyBorder="1" applyAlignment="1">
      <alignment horizontal="right" vertical="center"/>
    </xf>
    <xf numFmtId="177" fontId="24" fillId="9" borderId="136" xfId="5" applyNumberFormat="1" applyFont="1" applyFill="1" applyBorder="1" applyAlignment="1">
      <alignment horizontal="right" vertical="center"/>
    </xf>
    <xf numFmtId="0" fontId="24" fillId="10" borderId="136" xfId="5" applyFont="1" applyFill="1" applyBorder="1" applyAlignment="1">
      <alignment horizontal="center" vertical="center" shrinkToFit="1"/>
    </xf>
    <xf numFmtId="176" fontId="24" fillId="9" borderId="128" xfId="5" applyNumberFormat="1" applyFont="1" applyFill="1" applyBorder="1" applyAlignment="1">
      <alignment horizontal="right" vertical="center"/>
    </xf>
    <xf numFmtId="0" fontId="31" fillId="10" borderId="122" xfId="5" applyFont="1" applyFill="1" applyBorder="1" applyAlignment="1">
      <alignment horizontal="center" vertical="center" shrinkToFit="1"/>
    </xf>
    <xf numFmtId="0" fontId="24" fillId="10" borderId="122" xfId="5" applyFont="1" applyFill="1" applyBorder="1" applyAlignment="1">
      <alignment horizontal="center" vertical="center" shrinkToFit="1"/>
    </xf>
    <xf numFmtId="0" fontId="24" fillId="10" borderId="195" xfId="5" applyFont="1" applyFill="1" applyBorder="1" applyAlignment="1">
      <alignment horizontal="center" vertical="center" shrinkToFit="1"/>
    </xf>
    <xf numFmtId="0" fontId="32" fillId="10" borderId="64" xfId="1" applyFont="1" applyFill="1" applyBorder="1" applyAlignment="1">
      <alignment horizontal="center" vertical="center" shrinkToFit="1"/>
    </xf>
    <xf numFmtId="0" fontId="25" fillId="10" borderId="64" xfId="1" applyFont="1" applyFill="1" applyBorder="1" applyAlignment="1">
      <alignment horizontal="center" vertical="center" shrinkToFit="1"/>
    </xf>
    <xf numFmtId="0" fontId="24" fillId="10" borderId="129" xfId="5" applyFont="1" applyFill="1" applyBorder="1" applyAlignment="1">
      <alignment horizontal="center" vertical="center" shrinkToFit="1"/>
    </xf>
    <xf numFmtId="0" fontId="25" fillId="10" borderId="66" xfId="1" applyFont="1" applyFill="1" applyBorder="1" applyAlignment="1">
      <alignment horizontal="center" vertical="center" shrinkToFit="1"/>
    </xf>
    <xf numFmtId="176" fontId="25" fillId="9" borderId="213" xfId="1" applyNumberFormat="1" applyFont="1" applyFill="1" applyBorder="1" applyAlignment="1">
      <alignment horizontal="right" vertical="center"/>
    </xf>
    <xf numFmtId="177" fontId="25" fillId="9" borderId="136" xfId="1" applyNumberFormat="1" applyFont="1" applyFill="1" applyBorder="1" applyAlignment="1">
      <alignment horizontal="right" vertical="center"/>
    </xf>
    <xf numFmtId="0" fontId="24" fillId="9" borderId="144" xfId="5" applyFont="1" applyFill="1" applyBorder="1" applyAlignment="1">
      <alignment horizontal="center" vertical="center"/>
    </xf>
    <xf numFmtId="0" fontId="1" fillId="9" borderId="46" xfId="1" applyFill="1" applyBorder="1" applyAlignment="1">
      <alignment vertical="center"/>
    </xf>
    <xf numFmtId="0" fontId="1" fillId="9" borderId="87" xfId="1" applyFill="1" applyBorder="1" applyAlignment="1">
      <alignment vertical="center"/>
    </xf>
    <xf numFmtId="0" fontId="55" fillId="7" borderId="109" xfId="5" applyFont="1" applyFill="1" applyBorder="1" applyAlignment="1">
      <alignment horizontal="center" vertical="center" wrapText="1"/>
    </xf>
    <xf numFmtId="0" fontId="61" fillId="7" borderId="51" xfId="1" applyFont="1" applyFill="1" applyBorder="1" applyAlignment="1">
      <alignment horizontal="center" vertical="center" wrapText="1"/>
    </xf>
    <xf numFmtId="0" fontId="61" fillId="7" borderId="52" xfId="1" applyFont="1" applyFill="1" applyBorder="1" applyAlignment="1">
      <alignment horizontal="center" vertical="center" wrapText="1"/>
    </xf>
    <xf numFmtId="0" fontId="57" fillId="7" borderId="5" xfId="5" applyFont="1" applyFill="1" applyBorder="1" applyAlignment="1">
      <alignment horizontal="center" vertical="center" wrapText="1"/>
    </xf>
    <xf numFmtId="0" fontId="28" fillId="7" borderId="9" xfId="5" applyFont="1" applyFill="1" applyBorder="1" applyAlignment="1">
      <alignment horizontal="center" vertical="center" wrapText="1"/>
    </xf>
    <xf numFmtId="0" fontId="28" fillId="7" borderId="12" xfId="5" applyFont="1" applyFill="1" applyBorder="1" applyAlignment="1">
      <alignment horizontal="center" vertical="center" wrapText="1"/>
    </xf>
    <xf numFmtId="0" fontId="54" fillId="7" borderId="115" xfId="5" applyFont="1" applyFill="1" applyBorder="1" applyAlignment="1">
      <alignment horizontal="center" vertical="center" wrapText="1"/>
    </xf>
    <xf numFmtId="0" fontId="54" fillId="7" borderId="121" xfId="1" applyFont="1" applyFill="1" applyBorder="1" applyAlignment="1">
      <alignment horizontal="center" vertical="center"/>
    </xf>
    <xf numFmtId="0" fontId="54" fillId="7" borderId="133" xfId="1" applyFont="1" applyFill="1" applyBorder="1" applyAlignment="1">
      <alignment horizontal="center" vertical="center"/>
    </xf>
    <xf numFmtId="0" fontId="56" fillId="7" borderId="109" xfId="5" applyFont="1" applyFill="1" applyBorder="1" applyAlignment="1">
      <alignment horizontal="center" vertical="center" wrapText="1"/>
    </xf>
    <xf numFmtId="0" fontId="58" fillId="7" borderId="52" xfId="1" applyFont="1" applyFill="1" applyBorder="1" applyAlignment="1">
      <alignment horizontal="center" vertical="center" wrapText="1"/>
    </xf>
    <xf numFmtId="0" fontId="56" fillId="7" borderId="32" xfId="5" applyFont="1" applyFill="1" applyBorder="1" applyAlignment="1">
      <alignment horizontal="center" vertical="center" wrapText="1"/>
    </xf>
    <xf numFmtId="0" fontId="58" fillId="7" borderId="28" xfId="1" applyFont="1" applyFill="1" applyBorder="1" applyAlignment="1">
      <alignment horizontal="center" vertical="center" wrapText="1"/>
    </xf>
    <xf numFmtId="0" fontId="56" fillId="7" borderId="144" xfId="5" applyFont="1" applyFill="1" applyBorder="1" applyAlignment="1">
      <alignment horizontal="center" vertical="center" wrapText="1"/>
    </xf>
    <xf numFmtId="0" fontId="58" fillId="7" borderId="45" xfId="1" applyFont="1" applyFill="1" applyBorder="1" applyAlignment="1">
      <alignment horizontal="center" vertical="center" wrapText="1"/>
    </xf>
    <xf numFmtId="0" fontId="56" fillId="7" borderId="50" xfId="5" applyFont="1" applyFill="1" applyBorder="1" applyAlignment="1">
      <alignment horizontal="center" vertical="center" wrapText="1"/>
    </xf>
    <xf numFmtId="0" fontId="56" fillId="7" borderId="27" xfId="5" applyFont="1" applyFill="1" applyBorder="1" applyAlignment="1">
      <alignment horizontal="center" vertical="center" wrapText="1"/>
    </xf>
    <xf numFmtId="0" fontId="56" fillId="7" borderId="44" xfId="5" applyFont="1" applyFill="1" applyBorder="1" applyAlignment="1">
      <alignment horizontal="center" vertical="center" wrapText="1"/>
    </xf>
    <xf numFmtId="0" fontId="56" fillId="7" borderId="117" xfId="5" applyFont="1" applyFill="1" applyBorder="1" applyAlignment="1">
      <alignment horizontal="center" vertical="center"/>
    </xf>
    <xf numFmtId="0" fontId="56" fillId="7" borderId="88" xfId="5" applyFont="1" applyFill="1" applyBorder="1" applyAlignment="1">
      <alignment horizontal="center" vertical="center"/>
    </xf>
    <xf numFmtId="0" fontId="24" fillId="0" borderId="156" xfId="5" applyFont="1" applyFill="1" applyBorder="1" applyAlignment="1">
      <alignment horizontal="center" vertical="center" shrinkToFit="1"/>
    </xf>
    <xf numFmtId="0" fontId="1" fillId="0" borderId="89" xfId="1" applyBorder="1" applyAlignment="1">
      <alignment horizontal="center" vertical="center" shrinkToFit="1"/>
    </xf>
    <xf numFmtId="0" fontId="24" fillId="10" borderId="151" xfId="5" applyFont="1" applyFill="1" applyBorder="1" applyAlignment="1">
      <alignment horizontal="center" vertical="center" shrinkToFit="1"/>
    </xf>
    <xf numFmtId="0" fontId="1" fillId="10" borderId="153" xfId="1" applyFill="1" applyBorder="1" applyAlignment="1">
      <alignment horizontal="center" vertical="center" shrinkToFit="1"/>
    </xf>
    <xf numFmtId="0" fontId="56" fillId="7" borderId="118" xfId="5" applyFont="1" applyFill="1" applyBorder="1" applyAlignment="1">
      <alignment horizontal="center" vertical="center"/>
    </xf>
    <xf numFmtId="0" fontId="56" fillId="7" borderId="116" xfId="5" applyFont="1" applyFill="1" applyBorder="1" applyAlignment="1">
      <alignment horizontal="center" vertical="center"/>
    </xf>
    <xf numFmtId="0" fontId="56" fillId="7" borderId="119" xfId="5" applyFont="1" applyFill="1" applyBorder="1" applyAlignment="1">
      <alignment horizontal="center" vertical="center"/>
    </xf>
    <xf numFmtId="0" fontId="56" fillId="7" borderId="96" xfId="5" applyFont="1" applyFill="1" applyBorder="1" applyAlignment="1">
      <alignment horizontal="center" vertical="center"/>
    </xf>
    <xf numFmtId="0" fontId="24" fillId="0" borderId="0" xfId="5" applyFont="1" applyFill="1" applyBorder="1" applyAlignment="1">
      <alignment horizontal="center" vertical="center" wrapText="1"/>
    </xf>
    <xf numFmtId="0" fontId="25" fillId="0" borderId="0" xfId="1" applyFont="1" applyBorder="1" applyAlignment="1">
      <alignment horizontal="center" vertical="center" wrapText="1"/>
    </xf>
    <xf numFmtId="0" fontId="56" fillId="7" borderId="94" xfId="5" applyFont="1" applyFill="1" applyBorder="1" applyAlignment="1">
      <alignment horizontal="center" vertical="center"/>
    </xf>
    <xf numFmtId="0" fontId="56" fillId="7" borderId="95" xfId="5" applyFont="1" applyFill="1" applyBorder="1" applyAlignment="1">
      <alignment horizontal="center" vertical="center"/>
    </xf>
    <xf numFmtId="0" fontId="56" fillId="7" borderId="120" xfId="5" applyFont="1" applyFill="1" applyBorder="1" applyAlignment="1">
      <alignment horizontal="center" vertical="center"/>
    </xf>
    <xf numFmtId="181" fontId="24" fillId="10" borderId="33" xfId="5" applyNumberFormat="1" applyFont="1" applyFill="1" applyBorder="1" applyAlignment="1">
      <alignment horizontal="center" vertical="center" shrinkToFit="1"/>
    </xf>
    <xf numFmtId="181" fontId="25" fillId="10" borderId="33" xfId="1" applyNumberFormat="1" applyFont="1" applyFill="1" applyBorder="1" applyAlignment="1">
      <alignment horizontal="center" vertical="center" shrinkToFit="1"/>
    </xf>
    <xf numFmtId="181" fontId="25" fillId="10" borderId="34" xfId="1" applyNumberFormat="1" applyFont="1" applyFill="1" applyBorder="1" applyAlignment="1">
      <alignment horizontal="center" vertical="center" shrinkToFit="1"/>
    </xf>
    <xf numFmtId="0" fontId="30" fillId="0" borderId="0" xfId="1" applyFont="1" applyBorder="1" applyAlignment="1">
      <alignment horizontal="left" vertical="center" shrinkToFit="1"/>
    </xf>
    <xf numFmtId="0" fontId="30" fillId="0" borderId="0" xfId="1" applyFont="1" applyAlignment="1">
      <alignment horizontal="left" vertical="center"/>
    </xf>
    <xf numFmtId="0" fontId="25" fillId="0" borderId="0" xfId="1" applyFont="1" applyBorder="1" applyAlignment="1">
      <alignment horizontal="left" vertical="center" wrapText="1"/>
    </xf>
    <xf numFmtId="0" fontId="25" fillId="0" borderId="0" xfId="1" applyFont="1" applyAlignment="1">
      <alignment horizontal="left" vertical="center" wrapText="1"/>
    </xf>
    <xf numFmtId="0" fontId="1" fillId="0" borderId="0" xfId="1" applyFont="1" applyAlignment="1">
      <alignment horizontal="left" vertical="center" wrapText="1"/>
    </xf>
    <xf numFmtId="181" fontId="24" fillId="10" borderId="23" xfId="5" applyNumberFormat="1" applyFont="1" applyFill="1" applyBorder="1" applyAlignment="1">
      <alignment horizontal="center" vertical="center" shrinkToFit="1"/>
    </xf>
    <xf numFmtId="181" fontId="24" fillId="10" borderId="24" xfId="5" applyNumberFormat="1" applyFont="1" applyFill="1" applyBorder="1" applyAlignment="1">
      <alignment horizontal="center" vertical="center" shrinkToFit="1"/>
    </xf>
    <xf numFmtId="0" fontId="35" fillId="0" borderId="0" xfId="5" applyFont="1" applyFill="1" applyBorder="1" applyAlignment="1">
      <alignment horizontal="left" vertical="center" shrinkToFit="1"/>
    </xf>
    <xf numFmtId="0" fontId="25" fillId="7" borderId="109" xfId="1" applyFont="1" applyFill="1" applyBorder="1" applyAlignment="1">
      <alignment horizontal="center" vertical="center" wrapText="1"/>
    </xf>
    <xf numFmtId="0" fontId="25" fillId="7" borderId="51" xfId="1" applyFont="1" applyFill="1" applyBorder="1" applyAlignment="1">
      <alignment horizontal="center" vertical="center" wrapText="1"/>
    </xf>
    <xf numFmtId="0" fontId="25" fillId="7" borderId="52" xfId="1" applyFont="1" applyFill="1" applyBorder="1" applyAlignment="1">
      <alignment horizontal="center" vertical="center" wrapText="1"/>
    </xf>
    <xf numFmtId="0" fontId="25" fillId="7" borderId="32" xfId="1" applyFont="1" applyFill="1" applyBorder="1" applyAlignment="1">
      <alignment horizontal="center" vertical="center" wrapText="1"/>
    </xf>
    <xf numFmtId="0" fontId="25" fillId="7" borderId="0" xfId="1" applyFont="1" applyFill="1" applyBorder="1" applyAlignment="1">
      <alignment horizontal="center" vertical="center" wrapText="1"/>
    </xf>
    <xf numFmtId="0" fontId="25" fillId="7" borderId="28" xfId="1" applyFont="1" applyFill="1" applyBorder="1" applyAlignment="1">
      <alignment horizontal="center" vertical="center" wrapText="1"/>
    </xf>
    <xf numFmtId="0" fontId="25" fillId="7" borderId="144" xfId="1" applyFont="1" applyFill="1" applyBorder="1" applyAlignment="1">
      <alignment horizontal="center" vertical="center" wrapText="1"/>
    </xf>
    <xf numFmtId="0" fontId="25" fillId="7" borderId="46" xfId="1" applyFont="1" applyFill="1" applyBorder="1" applyAlignment="1">
      <alignment horizontal="center" vertical="center" wrapText="1"/>
    </xf>
    <xf numFmtId="0" fontId="25" fillId="7" borderId="45" xfId="1" applyFont="1" applyFill="1" applyBorder="1" applyAlignment="1">
      <alignment horizontal="center" vertical="center" wrapText="1"/>
    </xf>
    <xf numFmtId="0" fontId="24" fillId="7" borderId="117" xfId="5" applyFont="1" applyFill="1" applyBorder="1" applyAlignment="1">
      <alignment horizontal="center" vertical="center" shrinkToFit="1"/>
    </xf>
    <xf numFmtId="0" fontId="24" fillId="7" borderId="96" xfId="5" applyFont="1" applyFill="1" applyBorder="1" applyAlignment="1">
      <alignment horizontal="center" vertical="center" shrinkToFit="1"/>
    </xf>
    <xf numFmtId="0" fontId="24" fillId="7" borderId="120" xfId="5" applyFont="1" applyFill="1" applyBorder="1" applyAlignment="1">
      <alignment horizontal="center" vertical="center" shrinkToFit="1"/>
    </xf>
    <xf numFmtId="0" fontId="24" fillId="0" borderId="0" xfId="5" applyFont="1" applyFill="1" applyBorder="1" applyAlignment="1">
      <alignment horizontal="left" vertical="center" shrinkToFit="1"/>
    </xf>
    <xf numFmtId="181" fontId="24" fillId="0" borderId="159" xfId="5" applyNumberFormat="1" applyFont="1" applyFill="1" applyBorder="1" applyAlignment="1">
      <alignment horizontal="center" vertical="center" shrinkToFit="1"/>
    </xf>
    <xf numFmtId="181" fontId="25" fillId="0" borderId="159" xfId="1" applyNumberFormat="1" applyFont="1" applyBorder="1" applyAlignment="1">
      <alignment horizontal="center" vertical="center" shrinkToFit="1"/>
    </xf>
    <xf numFmtId="181" fontId="25" fillId="0" borderId="160" xfId="1" applyNumberFormat="1" applyFont="1" applyBorder="1" applyAlignment="1">
      <alignment horizontal="center" vertical="center" shrinkToFit="1"/>
    </xf>
    <xf numFmtId="0" fontId="30" fillId="0" borderId="0" xfId="5" applyFont="1" applyFill="1" applyBorder="1" applyAlignment="1">
      <alignment horizontal="left" vertical="center" wrapText="1"/>
    </xf>
    <xf numFmtId="0" fontId="30" fillId="0" borderId="0" xfId="1" applyFont="1" applyAlignment="1">
      <alignment vertical="center" wrapText="1"/>
    </xf>
    <xf numFmtId="0" fontId="30" fillId="0" borderId="0" xfId="1" applyFont="1" applyAlignment="1">
      <alignment vertical="center"/>
    </xf>
    <xf numFmtId="0" fontId="28" fillId="0" borderId="0" xfId="5" applyFont="1" applyFill="1" applyBorder="1" applyAlignment="1">
      <alignment horizontal="left" vertical="center" wrapText="1"/>
    </xf>
    <xf numFmtId="0" fontId="28" fillId="0" borderId="0" xfId="1" applyFont="1" applyBorder="1" applyAlignment="1">
      <alignment horizontal="left" vertical="center" shrinkToFit="1"/>
    </xf>
    <xf numFmtId="0" fontId="28" fillId="6" borderId="0" xfId="1" applyFont="1" applyFill="1" applyBorder="1" applyAlignment="1">
      <alignment horizontal="left" vertical="center" wrapText="1"/>
    </xf>
    <xf numFmtId="0" fontId="28" fillId="6" borderId="0" xfId="1" applyFont="1" applyFill="1" applyAlignment="1">
      <alignment horizontal="left" vertical="center" wrapText="1"/>
    </xf>
    <xf numFmtId="0" fontId="18" fillId="6" borderId="0" xfId="1" applyFont="1" applyFill="1" applyAlignment="1">
      <alignment horizontal="left" vertical="center" wrapText="1"/>
    </xf>
    <xf numFmtId="181" fontId="24" fillId="10" borderId="26" xfId="5" applyNumberFormat="1" applyFont="1" applyFill="1" applyBorder="1" applyAlignment="1">
      <alignment horizontal="center" vertical="center" shrinkToFit="1"/>
    </xf>
    <xf numFmtId="181" fontId="24" fillId="0" borderId="161" xfId="5" applyNumberFormat="1" applyFont="1" applyFill="1" applyBorder="1" applyAlignment="1">
      <alignment horizontal="center" vertical="center" shrinkToFit="1"/>
    </xf>
    <xf numFmtId="181" fontId="25" fillId="0" borderId="161" xfId="1" applyNumberFormat="1" applyFont="1" applyBorder="1" applyAlignment="1">
      <alignment horizontal="center" vertical="center" shrinkToFit="1"/>
    </xf>
    <xf numFmtId="181" fontId="25" fillId="0" borderId="162" xfId="1" applyNumberFormat="1" applyFont="1" applyBorder="1" applyAlignment="1">
      <alignment horizontal="center" vertical="center" shrinkToFit="1"/>
    </xf>
    <xf numFmtId="0" fontId="19" fillId="7" borderId="139" xfId="1" applyFont="1" applyFill="1" applyBorder="1" applyAlignment="1">
      <alignment horizontal="left" vertical="center" wrapText="1"/>
    </xf>
    <xf numFmtId="0" fontId="19" fillId="7" borderId="24" xfId="1" applyFont="1" applyFill="1" applyBorder="1" applyAlignment="1">
      <alignment horizontal="left" vertical="center" wrapText="1"/>
    </xf>
    <xf numFmtId="0" fontId="19" fillId="7" borderId="32" xfId="1" applyFont="1" applyFill="1" applyBorder="1" applyAlignment="1">
      <alignment horizontal="left" vertical="center" wrapText="1"/>
    </xf>
    <xf numFmtId="0" fontId="19" fillId="7" borderId="28" xfId="1" applyFont="1" applyFill="1" applyBorder="1" applyAlignment="1">
      <alignment horizontal="left" vertical="center" wrapText="1"/>
    </xf>
    <xf numFmtId="49" fontId="19" fillId="0" borderId="124" xfId="1" applyNumberFormat="1" applyFont="1" applyBorder="1" applyAlignment="1">
      <alignment horizontal="center" wrapText="1"/>
    </xf>
    <xf numFmtId="49" fontId="19" fillId="0" borderId="122" xfId="1" applyNumberFormat="1" applyFont="1" applyBorder="1" applyAlignment="1">
      <alignment horizontal="center" wrapText="1"/>
    </xf>
    <xf numFmtId="0" fontId="19" fillId="7" borderId="94" xfId="1" applyFont="1" applyFill="1" applyBorder="1" applyAlignment="1">
      <alignment horizontal="center" vertical="center" wrapText="1"/>
    </xf>
    <xf numFmtId="0" fontId="19" fillId="7" borderId="96" xfId="1" applyFont="1" applyFill="1" applyBorder="1" applyAlignment="1">
      <alignment horizontal="center" vertical="center" wrapText="1"/>
    </xf>
    <xf numFmtId="0" fontId="19" fillId="7" borderId="137" xfId="1" applyFont="1" applyFill="1" applyBorder="1" applyAlignment="1">
      <alignment horizontal="left" vertical="center" wrapText="1"/>
    </xf>
    <xf numFmtId="0" fontId="19" fillId="7" borderId="55" xfId="1" applyFont="1" applyFill="1" applyBorder="1" applyAlignment="1">
      <alignment horizontal="left" vertical="center" wrapText="1"/>
    </xf>
    <xf numFmtId="0" fontId="19" fillId="0" borderId="124" xfId="1" applyFont="1" applyBorder="1" applyAlignment="1">
      <alignment horizontal="center" vertical="center" wrapText="1"/>
    </xf>
    <xf numFmtId="0" fontId="19" fillId="0" borderId="56" xfId="1" applyFont="1" applyBorder="1" applyAlignment="1">
      <alignment horizontal="center" vertical="center" wrapText="1"/>
    </xf>
    <xf numFmtId="0" fontId="19" fillId="0" borderId="124" xfId="1" applyFont="1" applyBorder="1" applyAlignment="1">
      <alignment horizontal="center"/>
    </xf>
    <xf numFmtId="0" fontId="19" fillId="0" borderId="56" xfId="1" applyFont="1" applyBorder="1" applyAlignment="1">
      <alignment horizontal="center"/>
    </xf>
    <xf numFmtId="0" fontId="19" fillId="7" borderId="109" xfId="1" applyFont="1" applyFill="1" applyBorder="1" applyAlignment="1">
      <alignment horizontal="left" vertical="center" wrapText="1"/>
    </xf>
    <xf numFmtId="0" fontId="19" fillId="7" borderId="52" xfId="1" applyFont="1" applyFill="1" applyBorder="1" applyAlignment="1">
      <alignment horizontal="left" vertical="center" wrapText="1"/>
    </xf>
    <xf numFmtId="0" fontId="19" fillId="7" borderId="144" xfId="1" applyFont="1" applyFill="1" applyBorder="1" applyAlignment="1">
      <alignment horizontal="left" vertical="center" wrapText="1"/>
    </xf>
    <xf numFmtId="0" fontId="19" fillId="7" borderId="45" xfId="1" applyFont="1" applyFill="1" applyBorder="1" applyAlignment="1">
      <alignment horizontal="left" vertical="center" wrapText="1"/>
    </xf>
    <xf numFmtId="0" fontId="19" fillId="0" borderId="53" xfId="1" applyFont="1" applyBorder="1" applyAlignment="1">
      <alignment horizontal="center"/>
    </xf>
    <xf numFmtId="0" fontId="19" fillId="0" borderId="142" xfId="1" applyFont="1" applyBorder="1" applyAlignment="1">
      <alignment horizontal="center"/>
    </xf>
    <xf numFmtId="0" fontId="19" fillId="0" borderId="122" xfId="1" applyFont="1" applyBorder="1" applyAlignment="1">
      <alignment horizontal="center"/>
    </xf>
    <xf numFmtId="0" fontId="19" fillId="7" borderId="109" xfId="1" applyFont="1" applyFill="1" applyBorder="1" applyAlignment="1">
      <alignment horizontal="center" vertical="center" wrapText="1"/>
    </xf>
    <xf numFmtId="0" fontId="19" fillId="7" borderId="52" xfId="1" applyFont="1" applyFill="1" applyBorder="1" applyAlignment="1">
      <alignment horizontal="center" vertical="center" wrapText="1"/>
    </xf>
    <xf numFmtId="0" fontId="19" fillId="7" borderId="144" xfId="1" applyFont="1" applyFill="1" applyBorder="1" applyAlignment="1">
      <alignment horizontal="center" vertical="center" wrapText="1"/>
    </xf>
    <xf numFmtId="0" fontId="19" fillId="7" borderId="45" xfId="1" applyFont="1" applyFill="1" applyBorder="1" applyAlignment="1">
      <alignment horizontal="center" vertical="center" wrapText="1"/>
    </xf>
    <xf numFmtId="0" fontId="45" fillId="0" borderId="0" xfId="1" applyFont="1" applyAlignment="1">
      <alignment horizontal="justify" vertical="center" wrapText="1"/>
    </xf>
    <xf numFmtId="0" fontId="45" fillId="0" borderId="0" xfId="1" applyFont="1" applyAlignment="1">
      <alignment vertical="center"/>
    </xf>
    <xf numFmtId="0" fontId="19" fillId="0" borderId="124" xfId="1" applyFont="1" applyBorder="1" applyAlignment="1">
      <alignment horizontal="center" vertical="center"/>
    </xf>
    <xf numFmtId="0" fontId="19" fillId="0" borderId="56" xfId="1" applyFont="1" applyBorder="1" applyAlignment="1">
      <alignment horizontal="center" vertical="center"/>
    </xf>
    <xf numFmtId="0" fontId="19" fillId="0" borderId="142" xfId="1" applyFont="1" applyBorder="1" applyAlignment="1">
      <alignment horizontal="center" vertical="center"/>
    </xf>
    <xf numFmtId="185" fontId="20" fillId="0" borderId="0" xfId="1" applyNumberFormat="1" applyFont="1" applyAlignment="1">
      <alignment horizontal="center"/>
    </xf>
    <xf numFmtId="0" fontId="45" fillId="0" borderId="0" xfId="1" applyFont="1" applyBorder="1" applyAlignment="1">
      <alignment horizontal="justify" vertical="center"/>
    </xf>
    <xf numFmtId="0" fontId="45" fillId="0" borderId="0" xfId="1" applyFont="1" applyBorder="1" applyAlignment="1">
      <alignment vertical="center"/>
    </xf>
    <xf numFmtId="0" fontId="45" fillId="0" borderId="0" xfId="1" applyFont="1" applyBorder="1" applyAlignment="1">
      <alignment horizontal="left" vertical="center" wrapText="1"/>
    </xf>
    <xf numFmtId="0" fontId="45" fillId="0" borderId="0" xfId="1" applyFont="1" applyBorder="1" applyAlignment="1">
      <alignment horizontal="left" vertical="center"/>
    </xf>
    <xf numFmtId="0" fontId="19" fillId="7" borderId="139" xfId="1" applyFont="1" applyFill="1" applyBorder="1" applyAlignment="1">
      <alignment horizontal="left" vertical="center" shrinkToFit="1"/>
    </xf>
    <xf numFmtId="0" fontId="19" fillId="7" borderId="24" xfId="1" applyFont="1" applyFill="1" applyBorder="1" applyAlignment="1">
      <alignment horizontal="left" vertical="center" shrinkToFit="1"/>
    </xf>
    <xf numFmtId="0" fontId="19" fillId="7" borderId="137" xfId="1" applyFont="1" applyFill="1" applyBorder="1" applyAlignment="1">
      <alignment horizontal="left" vertical="center" shrinkToFit="1"/>
    </xf>
    <xf numFmtId="0" fontId="19" fillId="7" borderId="55" xfId="1" applyFont="1" applyFill="1" applyBorder="1" applyAlignment="1">
      <alignment horizontal="left" vertical="center" shrinkToFit="1"/>
    </xf>
    <xf numFmtId="56" fontId="20" fillId="0" borderId="0" xfId="6" applyNumberFormat="1" applyFont="1" applyFill="1" applyAlignment="1">
      <alignment horizontal="left" vertical="center"/>
    </xf>
    <xf numFmtId="0" fontId="21" fillId="7" borderId="23" xfId="6" applyFont="1" applyFill="1" applyBorder="1" applyAlignment="1">
      <alignment horizontal="center" vertical="center" wrapText="1"/>
    </xf>
    <xf numFmtId="0" fontId="21" fillId="7" borderId="25" xfId="6" applyFont="1" applyFill="1" applyBorder="1" applyAlignment="1">
      <alignment horizontal="center" vertical="center"/>
    </xf>
    <xf numFmtId="0" fontId="21" fillId="7" borderId="27" xfId="6" applyFont="1" applyFill="1" applyBorder="1" applyAlignment="1">
      <alignment horizontal="center" vertical="center"/>
    </xf>
    <xf numFmtId="0" fontId="21" fillId="7" borderId="0" xfId="6" applyFont="1" applyFill="1" applyBorder="1" applyAlignment="1">
      <alignment horizontal="center" vertical="center"/>
    </xf>
    <xf numFmtId="0" fontId="21" fillId="7" borderId="29" xfId="6" applyFont="1" applyFill="1" applyBorder="1" applyAlignment="1">
      <alignment horizontal="center" vertical="center"/>
    </xf>
    <xf numFmtId="0" fontId="21" fillId="7" borderId="30" xfId="6" applyFont="1" applyFill="1" applyBorder="1" applyAlignment="1">
      <alignment horizontal="center" vertical="center"/>
    </xf>
    <xf numFmtId="0" fontId="21" fillId="7" borderId="23" xfId="6" applyFont="1" applyFill="1" applyBorder="1" applyAlignment="1">
      <alignment horizontal="center" vertical="center"/>
    </xf>
    <xf numFmtId="0" fontId="19" fillId="7" borderId="25" xfId="6" applyFont="1" applyFill="1" applyBorder="1" applyAlignment="1">
      <alignment horizontal="center" vertical="center"/>
    </xf>
    <xf numFmtId="0" fontId="19" fillId="7" borderId="24" xfId="6" applyFont="1" applyFill="1" applyBorder="1" applyAlignment="1">
      <alignment horizontal="center" vertical="center"/>
    </xf>
    <xf numFmtId="0" fontId="19" fillId="7" borderId="27" xfId="6" applyFont="1" applyFill="1" applyBorder="1" applyAlignment="1">
      <alignment horizontal="center" vertical="center"/>
    </xf>
    <xf numFmtId="0" fontId="19" fillId="7" borderId="0" xfId="6" applyFont="1" applyFill="1" applyBorder="1" applyAlignment="1">
      <alignment horizontal="center" vertical="center"/>
    </xf>
    <xf numFmtId="0" fontId="19" fillId="7" borderId="28" xfId="6" applyFont="1" applyFill="1" applyBorder="1" applyAlignment="1">
      <alignment horizontal="center" vertical="center"/>
    </xf>
    <xf numFmtId="0" fontId="21" fillId="0" borderId="23" xfId="6" applyFont="1" applyFill="1" applyBorder="1" applyAlignment="1">
      <alignment horizontal="left" vertical="center"/>
    </xf>
    <xf numFmtId="0" fontId="21" fillId="0" borderId="25" xfId="6" applyFont="1" applyFill="1" applyBorder="1" applyAlignment="1">
      <alignment horizontal="left" vertical="center"/>
    </xf>
    <xf numFmtId="0" fontId="21" fillId="0" borderId="24" xfId="6" applyFont="1" applyFill="1" applyBorder="1" applyAlignment="1">
      <alignment horizontal="left" vertical="center"/>
    </xf>
    <xf numFmtId="0" fontId="21" fillId="0" borderId="27" xfId="6" applyFont="1" applyFill="1" applyBorder="1" applyAlignment="1">
      <alignment horizontal="left" vertical="center"/>
    </xf>
    <xf numFmtId="0" fontId="21" fillId="0" borderId="0" xfId="6" applyFont="1" applyFill="1" applyBorder="1" applyAlignment="1">
      <alignment horizontal="left" vertical="center"/>
    </xf>
    <xf numFmtId="0" fontId="21" fillId="0" borderId="28" xfId="6" applyFont="1" applyFill="1" applyBorder="1" applyAlignment="1">
      <alignment horizontal="left" vertical="center"/>
    </xf>
    <xf numFmtId="0" fontId="21" fillId="0" borderId="29" xfId="6" applyFont="1" applyFill="1" applyBorder="1" applyAlignment="1">
      <alignment horizontal="left" vertical="center"/>
    </xf>
    <xf numFmtId="0" fontId="21" fillId="0" borderId="30" xfId="6" applyFont="1" applyFill="1" applyBorder="1" applyAlignment="1">
      <alignment horizontal="left" vertical="center"/>
    </xf>
    <xf numFmtId="0" fontId="21" fillId="0" borderId="55" xfId="6" applyFont="1" applyFill="1" applyBorder="1" applyAlignment="1">
      <alignment horizontal="left" vertical="center"/>
    </xf>
    <xf numFmtId="0" fontId="21" fillId="7" borderId="24" xfId="6" applyFont="1" applyFill="1" applyBorder="1" applyAlignment="1">
      <alignment horizontal="center" vertical="center"/>
    </xf>
    <xf numFmtId="0" fontId="21" fillId="7" borderId="28" xfId="6" applyFont="1" applyFill="1" applyBorder="1" applyAlignment="1">
      <alignment horizontal="center" vertical="center"/>
    </xf>
    <xf numFmtId="0" fontId="21" fillId="7" borderId="55" xfId="6" applyFont="1" applyFill="1" applyBorder="1" applyAlignment="1">
      <alignment horizontal="center" vertical="center"/>
    </xf>
    <xf numFmtId="0" fontId="21" fillId="7" borderId="88" xfId="6" applyFont="1" applyFill="1" applyBorder="1" applyAlignment="1">
      <alignment horizontal="center" vertical="center"/>
    </xf>
    <xf numFmtId="0" fontId="21" fillId="7" borderId="89" xfId="6" applyFont="1" applyFill="1" applyBorder="1" applyAlignment="1">
      <alignment horizontal="center" vertical="center"/>
    </xf>
    <xf numFmtId="0" fontId="21" fillId="0" borderId="88" xfId="6" applyFont="1" applyFill="1" applyBorder="1" applyAlignment="1">
      <alignment horizontal="center" vertical="center"/>
    </xf>
    <xf numFmtId="0" fontId="21" fillId="0" borderId="169" xfId="6" applyFont="1" applyFill="1" applyBorder="1" applyAlignment="1">
      <alignment horizontal="center" vertical="center"/>
    </xf>
    <xf numFmtId="0" fontId="21" fillId="0" borderId="171" xfId="6" applyFont="1" applyFill="1" applyBorder="1" applyAlignment="1">
      <alignment horizontal="center" vertical="center"/>
    </xf>
    <xf numFmtId="0" fontId="21" fillId="0" borderId="89" xfId="6" applyFont="1" applyFill="1" applyBorder="1" applyAlignment="1">
      <alignment horizontal="center" vertical="center"/>
    </xf>
    <xf numFmtId="0" fontId="21" fillId="7" borderId="88" xfId="6" applyFont="1" applyFill="1" applyBorder="1" applyAlignment="1">
      <alignment horizontal="left" vertical="center"/>
    </xf>
    <xf numFmtId="0" fontId="19" fillId="7" borderId="90" xfId="6" applyFont="1" applyFill="1" applyBorder="1" applyAlignment="1">
      <alignment vertical="center"/>
    </xf>
    <xf numFmtId="0" fontId="19" fillId="7" borderId="89" xfId="6" applyFont="1" applyFill="1" applyBorder="1" applyAlignment="1">
      <alignment vertical="center"/>
    </xf>
    <xf numFmtId="0" fontId="21" fillId="7" borderId="88" xfId="6" applyFont="1" applyFill="1" applyBorder="1" applyAlignment="1">
      <alignment horizontal="center" vertical="center" wrapText="1"/>
    </xf>
    <xf numFmtId="0" fontId="21" fillId="7" borderId="90" xfId="6" applyFont="1" applyFill="1" applyBorder="1" applyAlignment="1">
      <alignment horizontal="center" vertical="center" wrapText="1"/>
    </xf>
    <xf numFmtId="0" fontId="21" fillId="7" borderId="89" xfId="6" applyFont="1" applyFill="1" applyBorder="1" applyAlignment="1">
      <alignment horizontal="center" vertical="center" wrapText="1"/>
    </xf>
    <xf numFmtId="0" fontId="21" fillId="0" borderId="88" xfId="6" applyFont="1" applyFill="1" applyBorder="1" applyAlignment="1">
      <alignment horizontal="left" vertical="center"/>
    </xf>
    <xf numFmtId="0" fontId="19" fillId="0" borderId="90" xfId="6" applyFont="1" applyFill="1" applyBorder="1" applyAlignment="1">
      <alignment horizontal="left" vertical="center"/>
    </xf>
    <xf numFmtId="0" fontId="19" fillId="0" borderId="89" xfId="6" applyFont="1" applyFill="1" applyBorder="1" applyAlignment="1">
      <alignment horizontal="left" vertical="center"/>
    </xf>
    <xf numFmtId="0" fontId="21" fillId="7" borderId="25" xfId="6" applyFont="1" applyFill="1" applyBorder="1" applyAlignment="1">
      <alignment horizontal="center" vertical="center" wrapText="1"/>
    </xf>
    <xf numFmtId="0" fontId="21" fillId="7" borderId="24" xfId="6" applyFont="1" applyFill="1" applyBorder="1" applyAlignment="1">
      <alignment horizontal="center" vertical="center" wrapText="1"/>
    </xf>
    <xf numFmtId="0" fontId="21" fillId="7" borderId="27" xfId="6" applyFont="1" applyFill="1" applyBorder="1" applyAlignment="1">
      <alignment horizontal="center" vertical="center" wrapText="1"/>
    </xf>
    <xf numFmtId="0" fontId="21" fillId="7" borderId="0" xfId="6" applyFont="1" applyFill="1" applyBorder="1" applyAlignment="1">
      <alignment horizontal="center" vertical="center" wrapText="1"/>
    </xf>
    <xf numFmtId="0" fontId="21" fillId="7" borderId="28" xfId="6" applyFont="1" applyFill="1" applyBorder="1" applyAlignment="1">
      <alignment horizontal="center" vertical="center" wrapText="1"/>
    </xf>
    <xf numFmtId="0" fontId="21" fillId="7" borderId="29" xfId="6" applyFont="1" applyFill="1" applyBorder="1" applyAlignment="1">
      <alignment horizontal="center" vertical="center" wrapText="1"/>
    </xf>
    <xf numFmtId="0" fontId="21" fillId="7" borderId="30" xfId="6" applyFont="1" applyFill="1" applyBorder="1" applyAlignment="1">
      <alignment horizontal="center" vertical="center" wrapText="1"/>
    </xf>
    <xf numFmtId="0" fontId="21" fillId="7" borderId="55" xfId="6" applyFont="1" applyFill="1" applyBorder="1" applyAlignment="1">
      <alignment horizontal="center" vertical="center" wrapText="1"/>
    </xf>
    <xf numFmtId="0" fontId="22" fillId="0" borderId="25" xfId="6" applyFont="1" applyFill="1" applyBorder="1" applyAlignment="1">
      <alignment vertical="center" wrapText="1"/>
    </xf>
    <xf numFmtId="0" fontId="21" fillId="7" borderId="88" xfId="6" applyFont="1" applyFill="1" applyBorder="1" applyAlignment="1">
      <alignment vertical="center"/>
    </xf>
    <xf numFmtId="0" fontId="21" fillId="7" borderId="90" xfId="6" applyFont="1" applyFill="1" applyBorder="1" applyAlignment="1">
      <alignment vertical="center"/>
    </xf>
    <xf numFmtId="0" fontId="21" fillId="7" borderId="89" xfId="6" applyFont="1" applyFill="1" applyBorder="1" applyAlignment="1">
      <alignment vertical="center"/>
    </xf>
    <xf numFmtId="0" fontId="36" fillId="4" borderId="0" xfId="8" applyFont="1" applyFill="1" applyAlignment="1">
      <alignment vertical="center"/>
    </xf>
    <xf numFmtId="0" fontId="23" fillId="4" borderId="0" xfId="8" applyFont="1" applyFill="1" applyAlignment="1">
      <alignment horizontal="center" vertical="center"/>
    </xf>
    <xf numFmtId="0" fontId="19" fillId="8" borderId="0" xfId="8" applyFont="1" applyFill="1" applyAlignment="1">
      <alignment horizontal="left" vertical="center"/>
    </xf>
    <xf numFmtId="0" fontId="23" fillId="5" borderId="23" xfId="8" applyFont="1" applyFill="1" applyBorder="1" applyAlignment="1">
      <alignment horizontal="center" vertical="center"/>
    </xf>
    <xf numFmtId="0" fontId="23" fillId="5" borderId="25" xfId="8" applyFont="1" applyFill="1" applyBorder="1" applyAlignment="1">
      <alignment horizontal="center" vertical="center"/>
    </xf>
    <xf numFmtId="0" fontId="23" fillId="5" borderId="24" xfId="8" applyFont="1" applyFill="1" applyBorder="1" applyAlignment="1">
      <alignment horizontal="center" vertical="center"/>
    </xf>
    <xf numFmtId="0" fontId="23" fillId="5" borderId="29" xfId="8" applyFont="1" applyFill="1" applyBorder="1" applyAlignment="1">
      <alignment horizontal="center" vertical="center"/>
    </xf>
    <xf numFmtId="0" fontId="23" fillId="5" borderId="30" xfId="8" applyFont="1" applyFill="1" applyBorder="1" applyAlignment="1">
      <alignment horizontal="center" vertical="center"/>
    </xf>
    <xf numFmtId="0" fontId="23" fillId="5" borderId="55" xfId="8" applyFont="1" applyFill="1" applyBorder="1" applyAlignment="1">
      <alignment horizontal="center" vertical="center"/>
    </xf>
    <xf numFmtId="0" fontId="23" fillId="5" borderId="33" xfId="8" applyFont="1" applyFill="1" applyBorder="1" applyAlignment="1">
      <alignment horizontal="center" vertical="center"/>
    </xf>
    <xf numFmtId="0" fontId="23" fillId="10" borderId="88" xfId="8" applyFont="1" applyFill="1" applyBorder="1" applyAlignment="1">
      <alignment horizontal="center" vertical="center"/>
    </xf>
    <xf numFmtId="0" fontId="23" fillId="10" borderId="90" xfId="8" applyFont="1" applyFill="1" applyBorder="1" applyAlignment="1">
      <alignment horizontal="center" vertical="center"/>
    </xf>
    <xf numFmtId="0" fontId="23" fillId="10" borderId="89" xfId="8" applyFont="1" applyFill="1" applyBorder="1" applyAlignment="1">
      <alignment horizontal="center" vertical="center"/>
    </xf>
    <xf numFmtId="0" fontId="23" fillId="5" borderId="23" xfId="8" applyFont="1" applyFill="1" applyBorder="1" applyAlignment="1">
      <alignment horizontal="left" vertical="center"/>
    </xf>
    <xf numFmtId="0" fontId="23" fillId="5" borderId="25" xfId="8" applyFont="1" applyFill="1" applyBorder="1" applyAlignment="1">
      <alignment horizontal="left" vertical="center"/>
    </xf>
    <xf numFmtId="0" fontId="23" fillId="5" borderId="24" xfId="8" applyFont="1" applyFill="1" applyBorder="1" applyAlignment="1">
      <alignment horizontal="left" vertical="center"/>
    </xf>
    <xf numFmtId="0" fontId="23" fillId="5" borderId="27" xfId="8" applyFont="1" applyFill="1" applyBorder="1" applyAlignment="1">
      <alignment horizontal="left" vertical="center"/>
    </xf>
    <xf numFmtId="0" fontId="23" fillId="5" borderId="0" xfId="8" applyFont="1" applyFill="1" applyBorder="1" applyAlignment="1">
      <alignment horizontal="left" vertical="center"/>
    </xf>
    <xf numFmtId="0" fontId="23" fillId="5" borderId="28" xfId="8" applyFont="1" applyFill="1" applyBorder="1" applyAlignment="1">
      <alignment horizontal="left" vertical="center"/>
    </xf>
    <xf numFmtId="0" fontId="23" fillId="10" borderId="23" xfId="8" applyFont="1" applyFill="1" applyBorder="1" applyAlignment="1">
      <alignment horizontal="center" vertical="center" shrinkToFit="1"/>
    </xf>
    <xf numFmtId="0" fontId="23" fillId="10" borderId="25" xfId="8" applyFont="1" applyFill="1" applyBorder="1" applyAlignment="1">
      <alignment horizontal="center" vertical="center" shrinkToFit="1"/>
    </xf>
    <xf numFmtId="0" fontId="23" fillId="10" borderId="24" xfId="8" applyFont="1" applyFill="1" applyBorder="1" applyAlignment="1">
      <alignment horizontal="center" vertical="center" shrinkToFit="1"/>
    </xf>
    <xf numFmtId="0" fontId="23" fillId="0" borderId="25" xfId="8" applyFont="1" applyFill="1" applyBorder="1" applyAlignment="1">
      <alignment vertical="center" wrapText="1"/>
    </xf>
    <xf numFmtId="0" fontId="23" fillId="0" borderId="0" xfId="8" applyFont="1" applyFill="1" applyBorder="1" applyAlignment="1">
      <alignment vertical="center" wrapText="1"/>
    </xf>
    <xf numFmtId="0" fontId="23" fillId="0" borderId="89" xfId="8" applyFont="1" applyBorder="1" applyAlignment="1">
      <alignment horizontal="center" vertical="center"/>
    </xf>
    <xf numFmtId="0" fontId="23" fillId="0" borderId="33" xfId="8" applyFont="1" applyBorder="1" applyAlignment="1">
      <alignment horizontal="center" vertical="center"/>
    </xf>
    <xf numFmtId="0" fontId="23" fillId="0" borderId="24" xfId="8" applyFont="1" applyBorder="1" applyAlignment="1">
      <alignment horizontal="center" vertical="center"/>
    </xf>
    <xf numFmtId="0" fontId="23" fillId="0" borderId="124" xfId="8" applyFont="1" applyBorder="1" applyAlignment="1">
      <alignment horizontal="center" vertical="center"/>
    </xf>
    <xf numFmtId="0" fontId="23" fillId="5" borderId="27" xfId="8" applyFont="1" applyFill="1" applyBorder="1" applyAlignment="1">
      <alignment horizontal="center" vertical="center"/>
    </xf>
    <xf numFmtId="0" fontId="23" fillId="5" borderId="0" xfId="8" applyFont="1" applyFill="1" applyBorder="1" applyAlignment="1">
      <alignment horizontal="center" vertical="center"/>
    </xf>
    <xf numFmtId="0" fontId="19" fillId="10" borderId="23" xfId="8" applyFont="1" applyFill="1" applyBorder="1" applyAlignment="1">
      <alignment horizontal="center" vertical="center"/>
    </xf>
    <xf numFmtId="0" fontId="19" fillId="10" borderId="25" xfId="8" applyFont="1" applyFill="1" applyBorder="1" applyAlignment="1">
      <alignment horizontal="center" vertical="center"/>
    </xf>
    <xf numFmtId="0" fontId="19" fillId="10" borderId="24" xfId="8" applyFont="1" applyFill="1" applyBorder="1" applyAlignment="1">
      <alignment horizontal="center" vertical="center"/>
    </xf>
    <xf numFmtId="0" fontId="19" fillId="10" borderId="29" xfId="8" applyFont="1" applyFill="1" applyBorder="1" applyAlignment="1">
      <alignment horizontal="center" vertical="center"/>
    </xf>
    <xf numFmtId="0" fontId="19" fillId="10" borderId="30" xfId="8" applyFont="1" applyFill="1" applyBorder="1" applyAlignment="1">
      <alignment horizontal="center" vertical="center"/>
    </xf>
    <xf numFmtId="0" fontId="19" fillId="10" borderId="55" xfId="8" applyFont="1" applyFill="1" applyBorder="1" applyAlignment="1">
      <alignment horizontal="center" vertical="center"/>
    </xf>
    <xf numFmtId="0" fontId="23" fillId="5" borderId="28" xfId="8" applyFont="1" applyFill="1" applyBorder="1" applyAlignment="1">
      <alignment horizontal="center" vertical="center"/>
    </xf>
    <xf numFmtId="0" fontId="23" fillId="10" borderId="33" xfId="8" applyFont="1" applyFill="1" applyBorder="1" applyAlignment="1">
      <alignment horizontal="center" vertical="center"/>
    </xf>
    <xf numFmtId="0" fontId="23" fillId="10" borderId="124" xfId="8" applyFont="1" applyFill="1" applyBorder="1" applyAlignment="1">
      <alignment horizontal="center" vertical="center"/>
    </xf>
    <xf numFmtId="0" fontId="23" fillId="10" borderId="23" xfId="8" applyFont="1" applyFill="1" applyBorder="1" applyAlignment="1">
      <alignment horizontal="center" vertical="center"/>
    </xf>
    <xf numFmtId="0" fontId="23" fillId="5" borderId="23" xfId="8" applyFont="1" applyFill="1" applyBorder="1" applyAlignment="1">
      <alignment vertical="center" wrapText="1"/>
    </xf>
    <xf numFmtId="0" fontId="23" fillId="5" borderId="25" xfId="8" applyFont="1" applyFill="1" applyBorder="1" applyAlignment="1">
      <alignment vertical="center" wrapText="1"/>
    </xf>
    <xf numFmtId="0" fontId="23" fillId="5" borderId="24" xfId="8" applyFont="1" applyFill="1" applyBorder="1" applyAlignment="1">
      <alignment vertical="center" wrapText="1"/>
    </xf>
    <xf numFmtId="0" fontId="23" fillId="5" borderId="29" xfId="8" applyFont="1" applyFill="1" applyBorder="1" applyAlignment="1">
      <alignment vertical="center" wrapText="1"/>
    </xf>
    <xf numFmtId="0" fontId="23" fillId="5" borderId="30" xfId="8" applyFont="1" applyFill="1" applyBorder="1" applyAlignment="1">
      <alignment vertical="center" wrapText="1"/>
    </xf>
    <xf numFmtId="0" fontId="23" fillId="5" borderId="55" xfId="8" applyFont="1" applyFill="1" applyBorder="1" applyAlignment="1">
      <alignment vertical="center" wrapText="1"/>
    </xf>
    <xf numFmtId="0" fontId="23" fillId="10" borderId="25" xfId="8" applyFont="1" applyFill="1" applyBorder="1" applyAlignment="1">
      <alignment horizontal="center" vertical="center"/>
    </xf>
    <xf numFmtId="0" fontId="23" fillId="10" borderId="24" xfId="8" applyFont="1" applyFill="1" applyBorder="1" applyAlignment="1">
      <alignment horizontal="center" vertical="center"/>
    </xf>
    <xf numFmtId="0" fontId="23" fillId="10" borderId="29" xfId="8" applyFont="1" applyFill="1" applyBorder="1" applyAlignment="1">
      <alignment horizontal="center" vertical="center"/>
    </xf>
    <xf numFmtId="0" fontId="23" fillId="10" borderId="30" xfId="8" applyFont="1" applyFill="1" applyBorder="1" applyAlignment="1">
      <alignment horizontal="center" vertical="center"/>
    </xf>
    <xf numFmtId="0" fontId="23" fillId="10" borderId="55" xfId="8" applyFont="1" applyFill="1" applyBorder="1" applyAlignment="1">
      <alignment horizontal="center" vertical="center"/>
    </xf>
    <xf numFmtId="0" fontId="23" fillId="0" borderId="30" xfId="8" applyFont="1" applyFill="1" applyBorder="1" applyAlignment="1">
      <alignment vertical="center" wrapText="1"/>
    </xf>
    <xf numFmtId="0" fontId="23" fillId="5" borderId="88" xfId="8" applyFont="1" applyFill="1" applyBorder="1" applyAlignment="1">
      <alignment horizontal="center" vertical="center" wrapText="1"/>
    </xf>
    <xf numFmtId="0" fontId="23" fillId="5" borderId="90" xfId="8" applyFont="1" applyFill="1" applyBorder="1" applyAlignment="1">
      <alignment horizontal="center" vertical="center" wrapText="1"/>
    </xf>
    <xf numFmtId="0" fontId="23" fillId="5" borderId="89" xfId="8" applyFont="1" applyFill="1" applyBorder="1" applyAlignment="1">
      <alignment horizontal="center" vertical="center" wrapText="1"/>
    </xf>
    <xf numFmtId="0" fontId="23" fillId="5" borderId="33" xfId="8" applyFont="1" applyFill="1" applyBorder="1" applyAlignment="1">
      <alignment vertical="center"/>
    </xf>
    <xf numFmtId="0" fontId="23" fillId="0" borderId="0" xfId="8" applyFont="1" applyBorder="1" applyAlignment="1">
      <alignment horizontal="center" vertical="center"/>
    </xf>
    <xf numFmtId="0" fontId="23" fillId="0" borderId="28" xfId="8" applyFont="1" applyBorder="1" applyAlignment="1">
      <alignment horizontal="center" vertical="center"/>
    </xf>
    <xf numFmtId="0" fontId="23" fillId="0" borderId="30" xfId="8" applyFont="1" applyBorder="1" applyAlignment="1">
      <alignment horizontal="center" vertical="center"/>
    </xf>
    <xf numFmtId="0" fontId="23" fillId="0" borderId="55" xfId="8" applyFont="1" applyBorder="1" applyAlignment="1">
      <alignment horizontal="center" vertical="center"/>
    </xf>
    <xf numFmtId="0" fontId="51" fillId="10" borderId="23" xfId="8" applyFont="1" applyFill="1" applyBorder="1" applyAlignment="1">
      <alignment horizontal="center" vertical="center"/>
    </xf>
    <xf numFmtId="0" fontId="51" fillId="10" borderId="25" xfId="8" applyFont="1" applyFill="1" applyBorder="1" applyAlignment="1">
      <alignment horizontal="center" vertical="center"/>
    </xf>
    <xf numFmtId="0" fontId="51" fillId="10" borderId="27" xfId="8" applyFont="1" applyFill="1" applyBorder="1" applyAlignment="1">
      <alignment horizontal="center" vertical="center"/>
    </xf>
    <xf numFmtId="0" fontId="51" fillId="10" borderId="0" xfId="8" applyFont="1" applyFill="1" applyBorder="1" applyAlignment="1">
      <alignment horizontal="center" vertical="center"/>
    </xf>
    <xf numFmtId="0" fontId="51" fillId="0" borderId="25" xfId="8" applyFont="1" applyBorder="1" applyAlignment="1">
      <alignment horizontal="center" vertical="center"/>
    </xf>
    <xf numFmtId="0" fontId="51" fillId="0" borderId="24" xfId="8" applyFont="1" applyBorder="1" applyAlignment="1">
      <alignment horizontal="center" vertical="center"/>
    </xf>
    <xf numFmtId="0" fontId="51" fillId="0" borderId="0" xfId="8" applyFont="1" applyBorder="1" applyAlignment="1">
      <alignment horizontal="center" vertical="center"/>
    </xf>
    <xf numFmtId="0" fontId="51" fillId="0" borderId="28" xfId="8" applyFont="1" applyBorder="1" applyAlignment="1">
      <alignment horizontal="center" vertical="center"/>
    </xf>
    <xf numFmtId="0" fontId="23" fillId="10" borderId="23" xfId="8" applyFont="1" applyFill="1" applyBorder="1" applyAlignment="1">
      <alignment vertical="top"/>
    </xf>
    <xf numFmtId="0" fontId="23" fillId="10" borderId="25" xfId="8" applyFont="1" applyFill="1" applyBorder="1" applyAlignment="1">
      <alignment vertical="top"/>
    </xf>
    <xf numFmtId="0" fontId="23" fillId="10" borderId="24" xfId="8" applyFont="1" applyFill="1" applyBorder="1" applyAlignment="1">
      <alignment vertical="top"/>
    </xf>
    <xf numFmtId="0" fontId="23" fillId="10" borderId="27" xfId="8" applyFont="1" applyFill="1" applyBorder="1" applyAlignment="1">
      <alignment vertical="top"/>
    </xf>
    <xf numFmtId="0" fontId="23" fillId="10" borderId="0" xfId="8" applyFont="1" applyFill="1" applyBorder="1" applyAlignment="1">
      <alignment vertical="top"/>
    </xf>
    <xf numFmtId="0" fontId="23" fillId="10" borderId="28" xfId="8" applyFont="1" applyFill="1" applyBorder="1" applyAlignment="1">
      <alignment vertical="top"/>
    </xf>
    <xf numFmtId="0" fontId="23" fillId="10" borderId="29" xfId="8" applyFont="1" applyFill="1" applyBorder="1" applyAlignment="1">
      <alignment vertical="top"/>
    </xf>
    <xf numFmtId="0" fontId="23" fillId="10" borderId="30" xfId="8" applyFont="1" applyFill="1" applyBorder="1" applyAlignment="1">
      <alignment vertical="top"/>
    </xf>
    <xf numFmtId="0" fontId="23" fillId="10" borderId="55" xfId="8" applyFont="1" applyFill="1" applyBorder="1" applyAlignment="1">
      <alignment vertical="top"/>
    </xf>
    <xf numFmtId="0" fontId="36" fillId="4" borderId="0" xfId="8" applyFont="1" applyFill="1" applyAlignment="1">
      <alignment horizontal="left" vertical="center"/>
    </xf>
    <xf numFmtId="0" fontId="23" fillId="5" borderId="90" xfId="8" applyFont="1" applyFill="1" applyBorder="1" applyAlignment="1">
      <alignment horizontal="center" vertical="center"/>
    </xf>
    <xf numFmtId="0" fontId="23" fillId="5" borderId="89" xfId="8" applyFont="1" applyFill="1" applyBorder="1" applyAlignment="1">
      <alignment horizontal="center" vertical="center"/>
    </xf>
    <xf numFmtId="0" fontId="23" fillId="10" borderId="88" xfId="8" applyFont="1" applyFill="1" applyBorder="1" applyAlignment="1">
      <alignment horizontal="center" vertical="center" shrinkToFit="1"/>
    </xf>
    <xf numFmtId="0" fontId="23" fillId="10" borderId="90" xfId="8" applyFont="1" applyFill="1" applyBorder="1" applyAlignment="1">
      <alignment horizontal="center" vertical="center" shrinkToFit="1"/>
    </xf>
    <xf numFmtId="0" fontId="23" fillId="10" borderId="89" xfId="8" applyFont="1" applyFill="1" applyBorder="1" applyAlignment="1">
      <alignment horizontal="center" vertical="center" shrinkToFit="1"/>
    </xf>
    <xf numFmtId="0" fontId="19" fillId="10" borderId="23" xfId="8" applyFont="1" applyFill="1" applyBorder="1" applyAlignment="1">
      <alignment vertical="center"/>
    </xf>
    <xf numFmtId="0" fontId="19" fillId="10" borderId="25" xfId="8" applyFont="1" applyFill="1" applyBorder="1" applyAlignment="1">
      <alignment vertical="center"/>
    </xf>
    <xf numFmtId="0" fontId="19" fillId="10" borderId="24" xfId="8" applyFont="1" applyFill="1" applyBorder="1" applyAlignment="1">
      <alignment vertical="center"/>
    </xf>
    <xf numFmtId="0" fontId="19" fillId="10" borderId="29" xfId="8" applyFont="1" applyFill="1" applyBorder="1" applyAlignment="1">
      <alignment vertical="center"/>
    </xf>
    <xf numFmtId="0" fontId="19" fillId="10" borderId="30" xfId="8" applyFont="1" applyFill="1" applyBorder="1" applyAlignment="1">
      <alignment vertical="center"/>
    </xf>
    <xf numFmtId="0" fontId="19" fillId="10" borderId="55" xfId="8" applyFont="1" applyFill="1" applyBorder="1" applyAlignment="1">
      <alignment vertical="center"/>
    </xf>
    <xf numFmtId="0" fontId="19" fillId="10" borderId="33" xfId="8" applyFont="1" applyFill="1" applyBorder="1" applyAlignment="1">
      <alignment horizontal="center" vertical="center"/>
    </xf>
    <xf numFmtId="0" fontId="23" fillId="10" borderId="27" xfId="8" applyFont="1" applyFill="1" applyBorder="1" applyAlignment="1">
      <alignment horizontal="center" vertical="center"/>
    </xf>
    <xf numFmtId="0" fontId="23" fillId="10" borderId="0" xfId="8" applyFont="1" applyFill="1" applyBorder="1" applyAlignment="1">
      <alignment horizontal="center" vertical="center"/>
    </xf>
    <xf numFmtId="0" fontId="23" fillId="0" borderId="25" xfId="8" applyFont="1" applyBorder="1" applyAlignment="1">
      <alignment horizontal="center" vertical="center"/>
    </xf>
    <xf numFmtId="0" fontId="51" fillId="10" borderId="33" xfId="8" applyFont="1" applyFill="1" applyBorder="1" applyAlignment="1">
      <alignment horizontal="center" vertical="center"/>
    </xf>
    <xf numFmtId="0" fontId="51" fillId="10" borderId="88" xfId="8" applyFont="1" applyFill="1" applyBorder="1" applyAlignment="1">
      <alignment horizontal="center" vertical="center"/>
    </xf>
    <xf numFmtId="0" fontId="51" fillId="0" borderId="89" xfId="8" applyFont="1" applyBorder="1" applyAlignment="1">
      <alignment horizontal="center" vertical="center"/>
    </xf>
    <xf numFmtId="0" fontId="51" fillId="0" borderId="33" xfId="8" applyFont="1" applyBorder="1" applyAlignment="1">
      <alignment horizontal="center" vertical="center"/>
    </xf>
    <xf numFmtId="0" fontId="23" fillId="10" borderId="56" xfId="8" applyFont="1" applyFill="1" applyBorder="1" applyAlignment="1">
      <alignment horizontal="center" vertical="center"/>
    </xf>
    <xf numFmtId="0" fontId="23" fillId="0" borderId="56" xfId="8" applyFont="1" applyBorder="1" applyAlignment="1">
      <alignment horizontal="center" vertical="center"/>
    </xf>
    <xf numFmtId="0" fontId="23" fillId="0" borderId="27" xfId="8" applyFont="1" applyFill="1" applyBorder="1" applyAlignment="1">
      <alignment horizontal="center" vertical="center"/>
    </xf>
    <xf numFmtId="0" fontId="23" fillId="0" borderId="0" xfId="8" applyFont="1" applyFill="1" applyBorder="1" applyAlignment="1">
      <alignment horizontal="center" vertical="center"/>
    </xf>
    <xf numFmtId="0" fontId="23" fillId="0" borderId="27" xfId="8" applyFont="1" applyFill="1" applyBorder="1" applyAlignment="1">
      <alignment horizontal="center" vertical="center" shrinkToFit="1"/>
    </xf>
    <xf numFmtId="0" fontId="23" fillId="0" borderId="0" xfId="8" applyFont="1" applyFill="1" applyBorder="1" applyAlignment="1">
      <alignment horizontal="center" vertical="center" shrinkToFit="1"/>
    </xf>
    <xf numFmtId="0" fontId="51" fillId="0" borderId="23" xfId="8" applyFont="1" applyFill="1" applyBorder="1" applyAlignment="1">
      <alignment vertical="center" wrapText="1"/>
    </xf>
    <xf numFmtId="0" fontId="51" fillId="0" borderId="25" xfId="8" applyFont="1" applyFill="1" applyBorder="1" applyAlignment="1">
      <alignment vertical="center" wrapText="1"/>
    </xf>
    <xf numFmtId="0" fontId="51" fillId="0" borderId="27" xfId="8" applyFont="1" applyFill="1" applyBorder="1" applyAlignment="1">
      <alignment vertical="center" wrapText="1"/>
    </xf>
    <xf numFmtId="0" fontId="51" fillId="0" borderId="0" xfId="8" applyFont="1" applyFill="1" applyBorder="1" applyAlignment="1">
      <alignment vertical="center" wrapText="1"/>
    </xf>
    <xf numFmtId="0" fontId="23" fillId="0" borderId="90" xfId="8" applyFont="1" applyFill="1" applyBorder="1" applyAlignment="1">
      <alignment horizontal="center" vertical="center"/>
    </xf>
    <xf numFmtId="0" fontId="23" fillId="0" borderId="25" xfId="8" applyFont="1" applyFill="1" applyBorder="1" applyAlignment="1">
      <alignment horizontal="center" vertical="center"/>
    </xf>
    <xf numFmtId="0" fontId="21" fillId="7" borderId="33" xfId="8" applyFont="1" applyFill="1" applyBorder="1" applyAlignment="1">
      <alignment horizontal="center" vertical="center"/>
    </xf>
    <xf numFmtId="0" fontId="23" fillId="5" borderId="88" xfId="8" applyFont="1" applyFill="1" applyBorder="1" applyAlignment="1">
      <alignment horizontal="center" vertical="center"/>
    </xf>
    <xf numFmtId="0" fontId="19" fillId="8" borderId="0" xfId="8" applyFont="1" applyFill="1" applyAlignment="1">
      <alignment vertical="center"/>
    </xf>
    <xf numFmtId="0" fontId="19" fillId="8" borderId="30" xfId="8" applyFont="1" applyFill="1" applyBorder="1" applyAlignment="1">
      <alignment vertical="center"/>
    </xf>
    <xf numFmtId="0" fontId="23" fillId="7" borderId="33" xfId="8" applyFont="1" applyFill="1" applyBorder="1" applyAlignment="1">
      <alignment vertical="center" wrapText="1"/>
    </xf>
    <xf numFmtId="0" fontId="23" fillId="7" borderId="33" xfId="8" applyFont="1" applyFill="1" applyBorder="1" applyAlignment="1">
      <alignment vertical="center"/>
    </xf>
    <xf numFmtId="0" fontId="23" fillId="7" borderId="33" xfId="8" applyFont="1" applyFill="1" applyBorder="1" applyAlignment="1">
      <alignment horizontal="center" vertical="center"/>
    </xf>
    <xf numFmtId="0" fontId="23" fillId="7" borderId="33" xfId="8" applyFont="1" applyFill="1" applyBorder="1" applyAlignment="1">
      <alignment horizontal="left" vertical="center" wrapText="1"/>
    </xf>
    <xf numFmtId="0" fontId="19" fillId="8" borderId="25" xfId="8" applyFont="1" applyFill="1" applyBorder="1" applyAlignment="1">
      <alignment vertical="center"/>
    </xf>
    <xf numFmtId="0" fontId="23" fillId="7" borderId="23" xfId="8" applyFont="1" applyFill="1" applyBorder="1" applyAlignment="1">
      <alignment horizontal="left" vertical="center" wrapText="1"/>
    </xf>
    <xf numFmtId="0" fontId="23" fillId="7" borderId="25" xfId="8" applyFont="1" applyFill="1" applyBorder="1" applyAlignment="1">
      <alignment horizontal="left" vertical="center" wrapText="1"/>
    </xf>
    <xf numFmtId="0" fontId="23" fillId="7" borderId="24" xfId="8" applyFont="1" applyFill="1" applyBorder="1" applyAlignment="1">
      <alignment horizontal="left" vertical="center" wrapText="1"/>
    </xf>
    <xf numFmtId="0" fontId="23" fillId="7" borderId="27" xfId="8" applyFont="1" applyFill="1" applyBorder="1" applyAlignment="1">
      <alignment horizontal="left" vertical="center" wrapText="1"/>
    </xf>
    <xf numFmtId="0" fontId="23" fillId="7" borderId="0" xfId="8" applyFont="1" applyFill="1" applyBorder="1" applyAlignment="1">
      <alignment horizontal="left" vertical="center" wrapText="1"/>
    </xf>
    <xf numFmtId="0" fontId="23" fillId="7" borderId="28" xfId="8" applyFont="1" applyFill="1" applyBorder="1" applyAlignment="1">
      <alignment horizontal="left" vertical="center" wrapText="1"/>
    </xf>
    <xf numFmtId="0" fontId="23" fillId="7" borderId="29" xfId="8" applyFont="1" applyFill="1" applyBorder="1" applyAlignment="1">
      <alignment horizontal="left" vertical="center" wrapText="1"/>
    </xf>
    <xf numFmtId="0" fontId="23" fillId="7" borderId="30" xfId="8" applyFont="1" applyFill="1" applyBorder="1" applyAlignment="1">
      <alignment horizontal="left" vertical="center" wrapText="1"/>
    </xf>
    <xf numFmtId="0" fontId="23" fillId="7" borderId="55" xfId="8" applyFont="1" applyFill="1" applyBorder="1" applyAlignment="1">
      <alignment horizontal="left" vertical="center" wrapText="1"/>
    </xf>
    <xf numFmtId="0" fontId="23" fillId="10" borderId="208" xfId="8" applyFont="1" applyFill="1" applyBorder="1" applyAlignment="1">
      <alignment horizontal="center" vertical="center"/>
    </xf>
    <xf numFmtId="0" fontId="23" fillId="10" borderId="209" xfId="8" applyFont="1" applyFill="1" applyBorder="1" applyAlignment="1">
      <alignment horizontal="center" vertical="center"/>
    </xf>
    <xf numFmtId="0" fontId="23" fillId="0" borderId="179" xfId="8" applyFont="1" applyBorder="1" applyAlignment="1">
      <alignment horizontal="center" vertical="center"/>
    </xf>
    <xf numFmtId="0" fontId="23" fillId="0" borderId="180" xfId="8" applyFont="1" applyBorder="1" applyAlignment="1">
      <alignment horizontal="center" vertical="center"/>
    </xf>
    <xf numFmtId="0" fontId="23" fillId="5" borderId="172" xfId="8" applyFont="1" applyFill="1" applyBorder="1" applyAlignment="1">
      <alignment horizontal="center" vertical="center"/>
    </xf>
    <xf numFmtId="0" fontId="23" fillId="5" borderId="173" xfId="8" applyFont="1" applyFill="1" applyBorder="1" applyAlignment="1">
      <alignment horizontal="center" vertical="center"/>
    </xf>
    <xf numFmtId="0" fontId="23" fillId="5" borderId="174" xfId="8" applyFont="1" applyFill="1" applyBorder="1" applyAlignment="1">
      <alignment horizontal="center" vertical="center"/>
    </xf>
    <xf numFmtId="0" fontId="23" fillId="5" borderId="189" xfId="8" applyFont="1" applyFill="1" applyBorder="1" applyAlignment="1">
      <alignment horizontal="center" vertical="center"/>
    </xf>
    <xf numFmtId="0" fontId="23" fillId="5" borderId="190" xfId="8" applyFont="1" applyFill="1" applyBorder="1" applyAlignment="1">
      <alignment horizontal="center" vertical="center"/>
    </xf>
    <xf numFmtId="0" fontId="23" fillId="5" borderId="191" xfId="8" applyFont="1" applyFill="1" applyBorder="1" applyAlignment="1">
      <alignment horizontal="center" vertical="center"/>
    </xf>
    <xf numFmtId="0" fontId="23" fillId="5" borderId="175" xfId="8" applyFont="1" applyFill="1" applyBorder="1" applyAlignment="1">
      <alignment horizontal="center" vertical="center"/>
    </xf>
    <xf numFmtId="0" fontId="23" fillId="5" borderId="176" xfId="8" applyFont="1" applyFill="1" applyBorder="1" applyAlignment="1">
      <alignment horizontal="center" vertical="center"/>
    </xf>
    <xf numFmtId="0" fontId="23" fillId="5" borderId="177" xfId="8" applyFont="1" applyFill="1" applyBorder="1" applyAlignment="1">
      <alignment horizontal="center" vertical="center"/>
    </xf>
    <xf numFmtId="0" fontId="23" fillId="5" borderId="91" xfId="8" applyFont="1" applyFill="1" applyBorder="1" applyAlignment="1">
      <alignment horizontal="center" vertical="center"/>
    </xf>
    <xf numFmtId="0" fontId="23" fillId="5" borderId="92" xfId="8" applyFont="1" applyFill="1" applyBorder="1" applyAlignment="1">
      <alignment horizontal="center" vertical="center"/>
    </xf>
    <xf numFmtId="0" fontId="23" fillId="5" borderId="138" xfId="8" applyFont="1" applyFill="1" applyBorder="1" applyAlignment="1">
      <alignment horizontal="center" vertical="center"/>
    </xf>
    <xf numFmtId="0" fontId="23" fillId="5" borderId="178" xfId="8" applyFont="1" applyFill="1" applyBorder="1" applyAlignment="1">
      <alignment horizontal="center" vertical="center"/>
    </xf>
    <xf numFmtId="0" fontId="23" fillId="5" borderId="21" xfId="8" applyFont="1" applyFill="1" applyBorder="1" applyAlignment="1">
      <alignment horizontal="center" vertical="center"/>
    </xf>
    <xf numFmtId="0" fontId="23" fillId="5" borderId="207" xfId="8" applyFont="1" applyFill="1" applyBorder="1" applyAlignment="1">
      <alignment horizontal="center" vertical="center"/>
    </xf>
    <xf numFmtId="0" fontId="23" fillId="5" borderId="20" xfId="8" applyFont="1" applyFill="1" applyBorder="1" applyAlignment="1">
      <alignment horizontal="center" vertical="center"/>
    </xf>
    <xf numFmtId="185" fontId="23" fillId="5" borderId="88" xfId="8" applyNumberFormat="1" applyFont="1" applyFill="1" applyBorder="1" applyAlignment="1">
      <alignment horizontal="center" vertical="center"/>
    </xf>
    <xf numFmtId="185" fontId="23" fillId="5" borderId="90" xfId="8" applyNumberFormat="1" applyFont="1" applyFill="1" applyBorder="1" applyAlignment="1">
      <alignment horizontal="center" vertical="center"/>
    </xf>
    <xf numFmtId="185" fontId="23" fillId="5" borderId="89" xfId="8" applyNumberFormat="1" applyFont="1" applyFill="1" applyBorder="1" applyAlignment="1">
      <alignment horizontal="center" vertical="center"/>
    </xf>
    <xf numFmtId="0" fontId="23" fillId="5" borderId="23" xfId="8" applyFont="1" applyFill="1" applyBorder="1" applyAlignment="1">
      <alignment horizontal="left" vertical="center" wrapText="1"/>
    </xf>
    <xf numFmtId="0" fontId="23" fillId="5" borderId="25" xfId="8" applyFont="1" applyFill="1" applyBorder="1" applyAlignment="1">
      <alignment horizontal="left" vertical="center" wrapText="1"/>
    </xf>
    <xf numFmtId="0" fontId="23" fillId="5" borderId="24" xfId="8" applyFont="1" applyFill="1" applyBorder="1" applyAlignment="1">
      <alignment horizontal="left" vertical="center" wrapText="1"/>
    </xf>
    <xf numFmtId="0" fontId="23" fillId="5" borderId="29" xfId="8" applyFont="1" applyFill="1" applyBorder="1" applyAlignment="1">
      <alignment horizontal="left" vertical="center" wrapText="1"/>
    </xf>
    <xf numFmtId="0" fontId="23" fillId="5" borderId="30" xfId="8" applyFont="1" applyFill="1" applyBorder="1" applyAlignment="1">
      <alignment horizontal="left" vertical="center" wrapText="1"/>
    </xf>
    <xf numFmtId="0" fontId="23" fillId="5" borderId="55" xfId="8" applyFont="1" applyFill="1" applyBorder="1" applyAlignment="1">
      <alignment horizontal="left" vertical="center" wrapText="1"/>
    </xf>
    <xf numFmtId="0" fontId="22" fillId="5" borderId="23" xfId="8" applyFont="1" applyFill="1" applyBorder="1" applyAlignment="1">
      <alignment vertical="center" wrapText="1"/>
    </xf>
    <xf numFmtId="0" fontId="22" fillId="5" borderId="25" xfId="8" applyFont="1" applyFill="1" applyBorder="1" applyAlignment="1">
      <alignment vertical="center" wrapText="1"/>
    </xf>
    <xf numFmtId="0" fontId="22" fillId="5" borderId="24" xfId="8" applyFont="1" applyFill="1" applyBorder="1" applyAlignment="1">
      <alignment vertical="center" wrapText="1"/>
    </xf>
    <xf numFmtId="0" fontId="22" fillId="5" borderId="29" xfId="8" applyFont="1" applyFill="1" applyBorder="1" applyAlignment="1">
      <alignment vertical="center" wrapText="1"/>
    </xf>
    <xf numFmtId="0" fontId="22" fillId="5" borderId="30" xfId="8" applyFont="1" applyFill="1" applyBorder="1" applyAlignment="1">
      <alignment vertical="center" wrapText="1"/>
    </xf>
    <xf numFmtId="0" fontId="22" fillId="5" borderId="55" xfId="8" applyFont="1" applyFill="1" applyBorder="1" applyAlignment="1">
      <alignment vertical="center" wrapText="1"/>
    </xf>
    <xf numFmtId="0" fontId="23" fillId="0" borderId="36" xfId="8" applyFont="1" applyBorder="1" applyAlignment="1">
      <alignment horizontal="center" vertical="center"/>
    </xf>
    <xf numFmtId="0" fontId="23" fillId="10" borderId="35" xfId="8" applyFont="1" applyFill="1" applyBorder="1" applyAlignment="1">
      <alignment horizontal="center" vertical="center"/>
    </xf>
    <xf numFmtId="0" fontId="23" fillId="10" borderId="37" xfId="8" applyFont="1" applyFill="1" applyBorder="1" applyAlignment="1">
      <alignment horizontal="center" vertical="center"/>
    </xf>
    <xf numFmtId="0" fontId="23" fillId="0" borderId="28" xfId="8" applyFont="1" applyFill="1" applyBorder="1" applyAlignment="1">
      <alignment horizontal="center" vertical="center"/>
    </xf>
    <xf numFmtId="0" fontId="23" fillId="0" borderId="55" xfId="8" applyFont="1" applyFill="1" applyBorder="1" applyAlignment="1">
      <alignment horizontal="center" vertical="center"/>
    </xf>
    <xf numFmtId="0" fontId="23" fillId="0" borderId="24" xfId="8" applyFont="1" applyFill="1" applyBorder="1" applyAlignment="1">
      <alignment horizontal="center" vertical="center"/>
    </xf>
    <xf numFmtId="0" fontId="23" fillId="0" borderId="36" xfId="8" applyFont="1" applyFill="1" applyBorder="1" applyAlignment="1">
      <alignment horizontal="center" vertical="center"/>
    </xf>
    <xf numFmtId="0" fontId="23" fillId="5" borderId="27" xfId="8" applyFont="1" applyFill="1" applyBorder="1" applyAlignment="1">
      <alignment horizontal="center" vertical="center" wrapText="1"/>
    </xf>
    <xf numFmtId="0" fontId="23" fillId="5" borderId="0" xfId="8" applyFont="1" applyFill="1" applyBorder="1" applyAlignment="1">
      <alignment horizontal="center" vertical="center" wrapText="1"/>
    </xf>
    <xf numFmtId="0" fontId="23" fillId="5" borderId="28" xfId="8" applyFont="1" applyFill="1" applyBorder="1" applyAlignment="1">
      <alignment horizontal="center" vertical="center" wrapText="1"/>
    </xf>
    <xf numFmtId="0" fontId="23" fillId="5" borderId="29" xfId="8" applyFont="1" applyFill="1" applyBorder="1" applyAlignment="1">
      <alignment horizontal="center" vertical="center" wrapText="1"/>
    </xf>
    <xf numFmtId="0" fontId="23" fillId="5" borderId="30" xfId="8" applyFont="1" applyFill="1" applyBorder="1" applyAlignment="1">
      <alignment horizontal="center" vertical="center" wrapText="1"/>
    </xf>
    <xf numFmtId="0" fontId="23" fillId="5" borderId="55" xfId="8" applyFont="1" applyFill="1" applyBorder="1" applyAlignment="1">
      <alignment horizontal="center" vertical="center" wrapText="1"/>
    </xf>
    <xf numFmtId="0" fontId="23" fillId="0" borderId="210" xfId="8" applyFont="1" applyFill="1" applyBorder="1" applyAlignment="1">
      <alignment horizontal="center" vertical="center" shrinkToFit="1"/>
    </xf>
    <xf numFmtId="0" fontId="23" fillId="0" borderId="211" xfId="8" applyFont="1" applyFill="1" applyBorder="1" applyAlignment="1">
      <alignment horizontal="center" vertical="center" shrinkToFit="1"/>
    </xf>
    <xf numFmtId="0" fontId="23" fillId="0" borderId="19" xfId="8" applyFont="1" applyFill="1" applyBorder="1" applyAlignment="1">
      <alignment horizontal="center" vertical="center" shrinkToFit="1"/>
    </xf>
    <xf numFmtId="0" fontId="23" fillId="0" borderId="21" xfId="8" applyFont="1" applyFill="1" applyBorder="1" applyAlignment="1">
      <alignment horizontal="center" vertical="center" shrinkToFit="1"/>
    </xf>
    <xf numFmtId="0" fontId="23" fillId="0" borderId="91" xfId="8" applyFont="1" applyFill="1" applyBorder="1" applyAlignment="1">
      <alignment horizontal="center" vertical="center" shrinkToFit="1"/>
    </xf>
    <xf numFmtId="0" fontId="23" fillId="0" borderId="92" xfId="8" applyFont="1" applyFill="1" applyBorder="1" applyAlignment="1">
      <alignment horizontal="center" vertical="center" shrinkToFit="1"/>
    </xf>
    <xf numFmtId="0" fontId="23" fillId="0" borderId="37" xfId="8" applyFont="1" applyBorder="1" applyAlignment="1">
      <alignment horizontal="center" vertical="center"/>
    </xf>
    <xf numFmtId="0" fontId="23" fillId="5" borderId="23" xfId="8" applyFont="1" applyFill="1" applyBorder="1" applyAlignment="1">
      <alignment horizontal="center" vertical="center" wrapText="1"/>
    </xf>
    <xf numFmtId="0" fontId="23" fillId="5" borderId="25" xfId="8" applyFont="1" applyFill="1" applyBorder="1" applyAlignment="1">
      <alignment horizontal="center" vertical="center" wrapText="1"/>
    </xf>
    <xf numFmtId="0" fontId="23" fillId="5" borderId="24" xfId="8" applyFont="1" applyFill="1" applyBorder="1" applyAlignment="1">
      <alignment horizontal="center" vertical="center" wrapText="1"/>
    </xf>
    <xf numFmtId="0" fontId="23" fillId="5" borderId="35" xfId="8" applyFont="1" applyFill="1" applyBorder="1" applyAlignment="1">
      <alignment horizontal="center" vertical="center" wrapText="1"/>
    </xf>
    <xf numFmtId="0" fontId="23" fillId="5" borderId="37" xfId="8" applyFont="1" applyFill="1" applyBorder="1" applyAlignment="1">
      <alignment horizontal="center" vertical="center" wrapText="1"/>
    </xf>
    <xf numFmtId="0" fontId="23" fillId="5" borderId="36" xfId="8" applyFont="1" applyFill="1" applyBorder="1" applyAlignment="1">
      <alignment horizontal="center" vertical="center" wrapText="1"/>
    </xf>
    <xf numFmtId="0" fontId="23" fillId="0" borderId="70" xfId="8" applyFont="1" applyFill="1" applyBorder="1" applyAlignment="1">
      <alignment horizontal="center" vertical="center" shrinkToFit="1"/>
    </xf>
    <xf numFmtId="0" fontId="23" fillId="0" borderId="71" xfId="8" applyFont="1" applyFill="1" applyBorder="1" applyAlignment="1">
      <alignment horizontal="center" vertical="center" shrinkToFit="1"/>
    </xf>
    <xf numFmtId="0" fontId="23" fillId="0" borderId="203" xfId="8" applyFont="1" applyFill="1" applyBorder="1" applyAlignment="1">
      <alignment horizontal="center" vertical="center" shrinkToFit="1"/>
    </xf>
    <xf numFmtId="0" fontId="23" fillId="0" borderId="204" xfId="8" applyFont="1" applyFill="1" applyBorder="1" applyAlignment="1">
      <alignment horizontal="center" vertical="center" shrinkToFit="1"/>
    </xf>
    <xf numFmtId="0" fontId="23" fillId="0" borderId="205" xfId="8" applyFont="1" applyFill="1" applyBorder="1" applyAlignment="1">
      <alignment horizontal="center" vertical="center" shrinkToFit="1"/>
    </xf>
    <xf numFmtId="0" fontId="23" fillId="0" borderId="206" xfId="8" applyFont="1" applyFill="1" applyBorder="1" applyAlignment="1">
      <alignment horizontal="center" vertical="center" shrinkToFit="1"/>
    </xf>
    <xf numFmtId="0" fontId="20" fillId="8" borderId="0" xfId="8" applyFont="1" applyFill="1" applyAlignment="1">
      <alignment vertical="center"/>
    </xf>
    <xf numFmtId="0" fontId="23" fillId="5" borderId="27" xfId="8" applyFont="1" applyFill="1" applyBorder="1" applyAlignment="1">
      <alignment vertical="center" wrapText="1"/>
    </xf>
    <xf numFmtId="0" fontId="23" fillId="5" borderId="0" xfId="8" applyFont="1" applyFill="1" applyBorder="1" applyAlignment="1">
      <alignment vertical="center" wrapText="1"/>
    </xf>
    <xf numFmtId="0" fontId="23" fillId="5" borderId="28" xfId="8" applyFont="1" applyFill="1" applyBorder="1" applyAlignment="1">
      <alignment vertical="center" wrapText="1"/>
    </xf>
    <xf numFmtId="0" fontId="19" fillId="4" borderId="0" xfId="8" applyFont="1" applyFill="1" applyBorder="1" applyAlignment="1">
      <alignment vertical="center"/>
    </xf>
    <xf numFmtId="0" fontId="19" fillId="4" borderId="30" xfId="8" applyFont="1" applyFill="1" applyBorder="1" applyAlignment="1">
      <alignment vertical="center"/>
    </xf>
    <xf numFmtId="0" fontId="23" fillId="5" borderId="33" xfId="8" applyFont="1" applyFill="1" applyBorder="1" applyAlignment="1">
      <alignment horizontal="left" vertical="center" wrapText="1"/>
    </xf>
    <xf numFmtId="0" fontId="23" fillId="5" borderId="171" xfId="8" applyFont="1" applyFill="1" applyBorder="1" applyAlignment="1">
      <alignment horizontal="center" vertical="center"/>
    </xf>
    <xf numFmtId="0" fontId="23" fillId="7" borderId="171" xfId="8" applyFont="1" applyFill="1" applyBorder="1" applyAlignment="1">
      <alignment horizontal="center" vertical="center"/>
    </xf>
    <xf numFmtId="0" fontId="23" fillId="7" borderId="90" xfId="8" applyFont="1" applyFill="1" applyBorder="1" applyAlignment="1">
      <alignment horizontal="center" vertical="center"/>
    </xf>
    <xf numFmtId="0" fontId="37" fillId="10" borderId="23" xfId="8" applyFont="1" applyFill="1" applyBorder="1" applyAlignment="1">
      <alignment horizontal="center" vertical="center"/>
    </xf>
    <xf numFmtId="0" fontId="37" fillId="10" borderId="25" xfId="8" applyFont="1" applyFill="1" applyBorder="1" applyAlignment="1">
      <alignment horizontal="center" vertical="center"/>
    </xf>
    <xf numFmtId="0" fontId="37" fillId="10" borderId="29" xfId="8" applyFont="1" applyFill="1" applyBorder="1" applyAlignment="1">
      <alignment horizontal="center" vertical="center"/>
    </xf>
    <xf numFmtId="0" fontId="37" fillId="10" borderId="30" xfId="8" applyFont="1" applyFill="1" applyBorder="1" applyAlignment="1">
      <alignment horizontal="center" vertical="center"/>
    </xf>
    <xf numFmtId="0" fontId="1" fillId="0" borderId="30" xfId="8" applyBorder="1">
      <alignment vertical="center"/>
    </xf>
    <xf numFmtId="0" fontId="23" fillId="0" borderId="25" xfId="8" applyFont="1" applyBorder="1" applyAlignment="1">
      <alignment vertical="center"/>
    </xf>
    <xf numFmtId="0" fontId="23" fillId="0" borderId="24" xfId="8" applyFont="1" applyBorder="1" applyAlignment="1">
      <alignment vertical="center"/>
    </xf>
    <xf numFmtId="0" fontId="23" fillId="0" borderId="30" xfId="8" applyFont="1" applyBorder="1" applyAlignment="1">
      <alignment vertical="center"/>
    </xf>
    <xf numFmtId="0" fontId="23" fillId="0" borderId="55" xfId="8" applyFont="1" applyBorder="1" applyAlignment="1">
      <alignment vertical="center"/>
    </xf>
    <xf numFmtId="0" fontId="1" fillId="10" borderId="25" xfId="8" applyFill="1" applyBorder="1">
      <alignment vertical="center"/>
    </xf>
    <xf numFmtId="0" fontId="1" fillId="10" borderId="30" xfId="8" applyFill="1" applyBorder="1">
      <alignment vertical="center"/>
    </xf>
    <xf numFmtId="0" fontId="23" fillId="5" borderId="33" xfId="8" applyFont="1" applyFill="1" applyBorder="1" applyAlignment="1">
      <alignment vertical="center" wrapText="1"/>
    </xf>
    <xf numFmtId="0" fontId="1" fillId="0" borderId="25" xfId="8" applyBorder="1">
      <alignment vertical="center"/>
    </xf>
    <xf numFmtId="0" fontId="1" fillId="0" borderId="180" xfId="8" applyBorder="1">
      <alignment vertical="center"/>
    </xf>
    <xf numFmtId="0" fontId="1" fillId="0" borderId="0" xfId="8" applyBorder="1">
      <alignment vertical="center"/>
    </xf>
    <xf numFmtId="0" fontId="1" fillId="10" borderId="0" xfId="8" applyFill="1" applyBorder="1">
      <alignment vertical="center"/>
    </xf>
    <xf numFmtId="0" fontId="19" fillId="4" borderId="25" xfId="8" applyFont="1" applyFill="1" applyBorder="1" applyAlignment="1">
      <alignment vertical="center"/>
    </xf>
    <xf numFmtId="0" fontId="23" fillId="5" borderId="33" xfId="8" applyFont="1" applyFill="1" applyBorder="1" applyAlignment="1">
      <alignment horizontal="center" vertical="center" wrapText="1"/>
    </xf>
    <xf numFmtId="0" fontId="23" fillId="10" borderId="23" xfId="8" applyFont="1" applyFill="1" applyBorder="1" applyAlignment="1">
      <alignment horizontal="center" vertical="center" wrapText="1"/>
    </xf>
    <xf numFmtId="0" fontId="23" fillId="10" borderId="25" xfId="8" applyFont="1" applyFill="1" applyBorder="1" applyAlignment="1">
      <alignment horizontal="center" vertical="center" wrapText="1"/>
    </xf>
    <xf numFmtId="0" fontId="23" fillId="10" borderId="24" xfId="8" applyFont="1" applyFill="1" applyBorder="1" applyAlignment="1">
      <alignment horizontal="center" vertical="center" wrapText="1"/>
    </xf>
    <xf numFmtId="0" fontId="23" fillId="10" borderId="27" xfId="8" applyFont="1" applyFill="1" applyBorder="1" applyAlignment="1">
      <alignment horizontal="center" vertical="center" wrapText="1"/>
    </xf>
    <xf numFmtId="0" fontId="23" fillId="10" borderId="0" xfId="8" applyFont="1" applyFill="1" applyBorder="1" applyAlignment="1">
      <alignment horizontal="center" vertical="center" wrapText="1"/>
    </xf>
    <xf numFmtId="0" fontId="23" fillId="10" borderId="28" xfId="8" applyFont="1" applyFill="1" applyBorder="1" applyAlignment="1">
      <alignment horizontal="center" vertical="center" wrapText="1"/>
    </xf>
    <xf numFmtId="0" fontId="23" fillId="10" borderId="29" xfId="8" applyFont="1" applyFill="1" applyBorder="1" applyAlignment="1">
      <alignment horizontal="center" vertical="center" wrapText="1"/>
    </xf>
    <xf numFmtId="0" fontId="23" fillId="10" borderId="30" xfId="8" applyFont="1" applyFill="1" applyBorder="1" applyAlignment="1">
      <alignment horizontal="center" vertical="center" wrapText="1"/>
    </xf>
    <xf numFmtId="0" fontId="23" fillId="10" borderId="55" xfId="8" applyFont="1" applyFill="1" applyBorder="1" applyAlignment="1">
      <alignment horizontal="center" vertical="center" wrapText="1"/>
    </xf>
    <xf numFmtId="0" fontId="23" fillId="7" borderId="23" xfId="8" applyFont="1" applyFill="1" applyBorder="1" applyAlignment="1">
      <alignment horizontal="center" vertical="center"/>
    </xf>
    <xf numFmtId="0" fontId="23" fillId="7" borderId="25" xfId="8" applyFont="1" applyFill="1" applyBorder="1" applyAlignment="1">
      <alignment horizontal="center" vertical="center"/>
    </xf>
    <xf numFmtId="0" fontId="23" fillId="7" borderId="24" xfId="8" applyFont="1" applyFill="1" applyBorder="1" applyAlignment="1">
      <alignment horizontal="center" vertical="center"/>
    </xf>
    <xf numFmtId="0" fontId="23" fillId="7" borderId="29" xfId="8" applyFont="1" applyFill="1" applyBorder="1" applyAlignment="1">
      <alignment horizontal="center" vertical="center"/>
    </xf>
    <xf numFmtId="0" fontId="23" fillId="7" borderId="30" xfId="8" applyFont="1" applyFill="1" applyBorder="1" applyAlignment="1">
      <alignment horizontal="center" vertical="center"/>
    </xf>
    <xf numFmtId="0" fontId="23" fillId="7" borderId="55" xfId="8" applyFont="1" applyFill="1" applyBorder="1" applyAlignment="1">
      <alignment horizontal="center" vertical="center"/>
    </xf>
    <xf numFmtId="0" fontId="19" fillId="0" borderId="0" xfId="8" applyFont="1" applyFill="1" applyBorder="1" applyAlignment="1">
      <alignment horizontal="left" vertical="center"/>
    </xf>
    <xf numFmtId="0" fontId="23" fillId="0" borderId="27" xfId="8" applyFont="1" applyFill="1" applyBorder="1" applyAlignment="1">
      <alignment vertical="center" wrapText="1"/>
    </xf>
    <xf numFmtId="0" fontId="23" fillId="5" borderId="23" xfId="8" applyFont="1" applyFill="1" applyBorder="1" applyAlignment="1">
      <alignment horizontal="center" vertical="center" shrinkToFit="1"/>
    </xf>
    <xf numFmtId="0" fontId="23" fillId="5" borderId="25" xfId="8" applyFont="1" applyFill="1" applyBorder="1" applyAlignment="1">
      <alignment horizontal="center" vertical="center" shrinkToFit="1"/>
    </xf>
    <xf numFmtId="0" fontId="23" fillId="5" borderId="24" xfId="8" applyFont="1" applyFill="1" applyBorder="1" applyAlignment="1">
      <alignment horizontal="center" vertical="center" shrinkToFit="1"/>
    </xf>
    <xf numFmtId="0" fontId="23" fillId="5" borderId="29" xfId="8" applyFont="1" applyFill="1" applyBorder="1" applyAlignment="1">
      <alignment horizontal="center" vertical="center" shrinkToFit="1"/>
    </xf>
    <xf numFmtId="0" fontId="23" fillId="5" borderId="30" xfId="8" applyFont="1" applyFill="1" applyBorder="1" applyAlignment="1">
      <alignment horizontal="center" vertical="center" shrinkToFit="1"/>
    </xf>
    <xf numFmtId="0" fontId="23" fillId="5" borderId="55" xfId="8" applyFont="1" applyFill="1" applyBorder="1" applyAlignment="1">
      <alignment horizontal="center" vertical="center" shrinkToFit="1"/>
    </xf>
    <xf numFmtId="0" fontId="23" fillId="0" borderId="90" xfId="8" applyFont="1" applyFill="1" applyBorder="1" applyAlignment="1">
      <alignment vertical="center" wrapText="1"/>
    </xf>
    <xf numFmtId="0" fontId="23" fillId="10" borderId="91" xfId="8" applyFont="1" applyFill="1" applyBorder="1" applyAlignment="1">
      <alignment horizontal="center" vertical="center"/>
    </xf>
    <xf numFmtId="0" fontId="23" fillId="10" borderId="92" xfId="8" applyFont="1" applyFill="1" applyBorder="1" applyAlignment="1">
      <alignment horizontal="center" vertical="center"/>
    </xf>
    <xf numFmtId="0" fontId="23" fillId="10" borderId="138" xfId="8" applyFont="1" applyFill="1" applyBorder="1" applyAlignment="1">
      <alignment horizontal="center" vertical="center"/>
    </xf>
    <xf numFmtId="0" fontId="23" fillId="10" borderId="210" xfId="8" applyFont="1" applyFill="1" applyBorder="1" applyAlignment="1">
      <alignment horizontal="center" vertical="center"/>
    </xf>
    <xf numFmtId="0" fontId="23" fillId="10" borderId="211" xfId="8" applyFont="1" applyFill="1" applyBorder="1" applyAlignment="1">
      <alignment horizontal="center" vertical="center"/>
    </xf>
    <xf numFmtId="0" fontId="23" fillId="10" borderId="212" xfId="8" applyFont="1" applyFill="1" applyBorder="1" applyAlignment="1">
      <alignment horizontal="center" vertical="center"/>
    </xf>
    <xf numFmtId="0" fontId="22" fillId="5" borderId="210" xfId="8" applyFont="1" applyFill="1" applyBorder="1" applyAlignment="1">
      <alignment vertical="center" wrapText="1"/>
    </xf>
    <xf numFmtId="0" fontId="22" fillId="5" borderId="211" xfId="8" applyFont="1" applyFill="1" applyBorder="1" applyAlignment="1">
      <alignment vertical="center" wrapText="1"/>
    </xf>
    <xf numFmtId="0" fontId="22" fillId="5" borderId="212" xfId="8" applyFont="1" applyFill="1" applyBorder="1" applyAlignment="1">
      <alignment vertical="center" wrapText="1"/>
    </xf>
    <xf numFmtId="0" fontId="23" fillId="5" borderId="210" xfId="8" applyFont="1" applyFill="1" applyBorder="1" applyAlignment="1">
      <alignment vertical="center" wrapText="1"/>
    </xf>
    <xf numFmtId="0" fontId="23" fillId="5" borderId="211" xfId="8" applyFont="1" applyFill="1" applyBorder="1" applyAlignment="1">
      <alignment vertical="center" wrapText="1"/>
    </xf>
    <xf numFmtId="0" fontId="23" fillId="5" borderId="212" xfId="8" applyFont="1" applyFill="1" applyBorder="1" applyAlignment="1">
      <alignment vertical="center" wrapText="1"/>
    </xf>
    <xf numFmtId="0" fontId="23" fillId="5" borderId="39" xfId="8" applyFont="1" applyFill="1" applyBorder="1" applyAlignment="1">
      <alignment vertical="center" wrapText="1"/>
    </xf>
    <xf numFmtId="0" fontId="23" fillId="5" borderId="41" xfId="8" applyFont="1" applyFill="1" applyBorder="1" applyAlignment="1">
      <alignment vertical="center" wrapText="1"/>
    </xf>
    <xf numFmtId="0" fontId="23" fillId="5" borderId="40" xfId="8" applyFont="1" applyFill="1" applyBorder="1" applyAlignment="1">
      <alignment vertical="center" wrapText="1"/>
    </xf>
    <xf numFmtId="0" fontId="23" fillId="10" borderId="39" xfId="8" applyFont="1" applyFill="1" applyBorder="1" applyAlignment="1">
      <alignment horizontal="center" vertical="center"/>
    </xf>
    <xf numFmtId="0" fontId="23" fillId="10" borderId="41" xfId="8" applyFont="1" applyFill="1" applyBorder="1" applyAlignment="1">
      <alignment horizontal="center" vertical="center"/>
    </xf>
    <xf numFmtId="0" fontId="23" fillId="10" borderId="40" xfId="8" applyFont="1" applyFill="1" applyBorder="1" applyAlignment="1">
      <alignment horizontal="center" vertical="center"/>
    </xf>
    <xf numFmtId="0" fontId="23" fillId="5" borderId="91" xfId="8" applyFont="1" applyFill="1" applyBorder="1" applyAlignment="1">
      <alignment vertical="center" wrapText="1"/>
    </xf>
    <xf numFmtId="0" fontId="23" fillId="5" borderId="92" xfId="8" applyFont="1" applyFill="1" applyBorder="1" applyAlignment="1">
      <alignment vertical="center" wrapText="1"/>
    </xf>
    <xf numFmtId="0" fontId="23" fillId="5" borderId="138" xfId="8" applyFont="1" applyFill="1" applyBorder="1" applyAlignment="1">
      <alignment vertical="center" wrapText="1"/>
    </xf>
    <xf numFmtId="0" fontId="23" fillId="5" borderId="19" xfId="8" applyFont="1" applyFill="1" applyBorder="1" applyAlignment="1">
      <alignment vertical="center" wrapText="1"/>
    </xf>
    <xf numFmtId="0" fontId="23" fillId="5" borderId="21" xfId="8" applyFont="1" applyFill="1" applyBorder="1" applyAlignment="1">
      <alignment vertical="center" wrapText="1"/>
    </xf>
    <xf numFmtId="0" fontId="23" fillId="5" borderId="20" xfId="8" applyFont="1" applyFill="1" applyBorder="1" applyAlignment="1">
      <alignment vertical="center" wrapText="1"/>
    </xf>
    <xf numFmtId="0" fontId="23" fillId="10" borderId="19" xfId="8" applyFont="1" applyFill="1" applyBorder="1" applyAlignment="1">
      <alignment horizontal="center" vertical="center"/>
    </xf>
    <xf numFmtId="0" fontId="23" fillId="10" borderId="21" xfId="8" applyFont="1" applyFill="1" applyBorder="1" applyAlignment="1">
      <alignment horizontal="center" vertical="center"/>
    </xf>
    <xf numFmtId="0" fontId="23" fillId="10" borderId="20" xfId="8" applyFont="1" applyFill="1" applyBorder="1" applyAlignment="1">
      <alignment horizontal="center" vertical="center"/>
    </xf>
    <xf numFmtId="0" fontId="23" fillId="10" borderId="25" xfId="0" applyFont="1" applyFill="1" applyBorder="1" applyAlignment="1">
      <alignment horizontal="center" vertical="center"/>
    </xf>
    <xf numFmtId="0" fontId="23" fillId="10" borderId="30" xfId="0" applyFont="1" applyFill="1" applyBorder="1" applyAlignment="1">
      <alignment horizontal="center" vertical="center"/>
    </xf>
    <xf numFmtId="0" fontId="23" fillId="0" borderId="25" xfId="0" applyFont="1" applyBorder="1" applyAlignment="1">
      <alignment horizontal="center" vertical="center"/>
    </xf>
    <xf numFmtId="0" fontId="23" fillId="0" borderId="30" xfId="0" applyFont="1" applyBorder="1" applyAlignment="1">
      <alignment horizontal="center" vertical="center"/>
    </xf>
    <xf numFmtId="0" fontId="19" fillId="0" borderId="0" xfId="8" applyFont="1" applyFill="1" applyAlignment="1">
      <alignment horizontal="left" vertical="center"/>
    </xf>
    <xf numFmtId="0" fontId="23" fillId="0" borderId="88" xfId="8" applyFont="1" applyBorder="1" applyAlignment="1">
      <alignment horizontal="center" vertical="center"/>
    </xf>
    <xf numFmtId="0" fontId="19" fillId="8" borderId="0" xfId="0" applyFont="1" applyFill="1" applyAlignment="1">
      <alignment vertical="center"/>
    </xf>
    <xf numFmtId="0" fontId="19" fillId="8" borderId="30" xfId="0" applyFont="1" applyFill="1" applyBorder="1" applyAlignment="1">
      <alignment vertical="center"/>
    </xf>
    <xf numFmtId="0" fontId="23" fillId="8" borderId="0" xfId="0" applyFont="1" applyFill="1" applyAlignment="1">
      <alignment vertical="center"/>
    </xf>
    <xf numFmtId="0" fontId="23" fillId="0" borderId="24" xfId="0" applyFont="1" applyBorder="1" applyAlignment="1">
      <alignment horizontal="center" vertical="center"/>
    </xf>
    <xf numFmtId="0" fontId="23" fillId="0" borderId="55" xfId="0" applyFont="1" applyBorder="1" applyAlignment="1">
      <alignment horizontal="center" vertical="center"/>
    </xf>
    <xf numFmtId="0" fontId="23" fillId="10" borderId="33" xfId="0" applyFont="1" applyFill="1" applyBorder="1" applyAlignment="1">
      <alignment horizontal="center" vertical="center"/>
    </xf>
    <xf numFmtId="0" fontId="23" fillId="10" borderId="88" xfId="0" applyFont="1" applyFill="1" applyBorder="1" applyAlignment="1">
      <alignment horizontal="center" vertical="center"/>
    </xf>
    <xf numFmtId="0" fontId="23" fillId="5" borderId="23" xfId="0" applyFont="1" applyFill="1" applyBorder="1" applyAlignment="1">
      <alignment horizontal="center" vertical="center" wrapText="1"/>
    </xf>
    <xf numFmtId="0" fontId="23" fillId="5" borderId="25" xfId="0" applyFont="1" applyFill="1" applyBorder="1" applyAlignment="1">
      <alignment horizontal="center" vertical="center"/>
    </xf>
    <xf numFmtId="0" fontId="23" fillId="5" borderId="29" xfId="0" applyFont="1" applyFill="1" applyBorder="1" applyAlignment="1">
      <alignment horizontal="center" vertical="center"/>
    </xf>
    <xf numFmtId="0" fontId="23" fillId="5" borderId="30" xfId="0" applyFont="1" applyFill="1" applyBorder="1" applyAlignment="1">
      <alignment horizontal="center" vertical="center"/>
    </xf>
    <xf numFmtId="0" fontId="23" fillId="5" borderId="33" xfId="0" applyFont="1" applyFill="1" applyBorder="1" applyAlignment="1">
      <alignment horizontal="center" vertical="center"/>
    </xf>
    <xf numFmtId="0" fontId="23" fillId="5" borderId="88" xfId="0" applyFont="1" applyFill="1" applyBorder="1" applyAlignment="1">
      <alignment horizontal="center" vertical="center"/>
    </xf>
    <xf numFmtId="0" fontId="23" fillId="5" borderId="23" xfId="0" applyFont="1" applyFill="1" applyBorder="1" applyAlignment="1">
      <alignment horizontal="center" vertical="center" shrinkToFit="1"/>
    </xf>
    <xf numFmtId="0" fontId="23" fillId="5" borderId="25" xfId="0" applyFont="1" applyFill="1" applyBorder="1" applyAlignment="1">
      <alignment horizontal="center" vertical="center" shrinkToFit="1"/>
    </xf>
    <xf numFmtId="0" fontId="23" fillId="5" borderId="29" xfId="0" applyFont="1" applyFill="1" applyBorder="1" applyAlignment="1">
      <alignment horizontal="center" vertical="center" shrinkToFit="1"/>
    </xf>
    <xf numFmtId="0" fontId="23" fillId="5" borderId="30" xfId="0" applyFont="1" applyFill="1" applyBorder="1" applyAlignment="1">
      <alignment horizontal="center" vertical="center" shrinkToFit="1"/>
    </xf>
    <xf numFmtId="0" fontId="23" fillId="0" borderId="23" xfId="0" applyFont="1" applyBorder="1" applyAlignment="1">
      <alignment horizontal="center" vertical="center"/>
    </xf>
    <xf numFmtId="0" fontId="23" fillId="0" borderId="29" xfId="0" applyFont="1" applyBorder="1" applyAlignment="1">
      <alignment horizontal="center" vertical="center"/>
    </xf>
    <xf numFmtId="0" fontId="23" fillId="5" borderId="23" xfId="0" applyFont="1" applyFill="1" applyBorder="1" applyAlignment="1">
      <alignment horizontal="center" vertical="center"/>
    </xf>
    <xf numFmtId="0" fontId="19" fillId="4" borderId="0" xfId="8" applyFont="1" applyFill="1" applyBorder="1" applyAlignment="1">
      <alignment horizontal="left" vertical="center"/>
    </xf>
    <xf numFmtId="0" fontId="23" fillId="0" borderId="23" xfId="8" applyFont="1" applyBorder="1" applyAlignment="1">
      <alignment horizontal="center" vertical="center"/>
    </xf>
    <xf numFmtId="0" fontId="23" fillId="0" borderId="27" xfId="8" applyFont="1" applyBorder="1" applyAlignment="1">
      <alignment horizontal="center" vertical="center"/>
    </xf>
    <xf numFmtId="0" fontId="1" fillId="10" borderId="24" xfId="8" applyFill="1" applyBorder="1">
      <alignment vertical="center"/>
    </xf>
    <xf numFmtId="0" fontId="1" fillId="10" borderId="29" xfId="8" applyFill="1" applyBorder="1">
      <alignment vertical="center"/>
    </xf>
    <xf numFmtId="0" fontId="1" fillId="10" borderId="55" xfId="8" applyFill="1" applyBorder="1">
      <alignment vertical="center"/>
    </xf>
    <xf numFmtId="0" fontId="23" fillId="5" borderId="35" xfId="8" applyFont="1" applyFill="1" applyBorder="1" applyAlignment="1">
      <alignment horizontal="center" vertical="center"/>
    </xf>
    <xf numFmtId="0" fontId="23" fillId="5" borderId="37" xfId="8" applyFont="1" applyFill="1" applyBorder="1" applyAlignment="1">
      <alignment horizontal="center" vertical="center"/>
    </xf>
    <xf numFmtId="0" fontId="23" fillId="5" borderId="36" xfId="8" applyFont="1" applyFill="1" applyBorder="1" applyAlignment="1">
      <alignment horizontal="center" vertical="center"/>
    </xf>
    <xf numFmtId="0" fontId="23" fillId="0" borderId="29" xfId="8" applyFont="1" applyBorder="1" applyAlignment="1">
      <alignment horizontal="center" vertical="center"/>
    </xf>
    <xf numFmtId="185" fontId="23" fillId="5" borderId="88" xfId="0" applyNumberFormat="1" applyFont="1" applyFill="1" applyBorder="1" applyAlignment="1">
      <alignment horizontal="center" vertical="center"/>
    </xf>
    <xf numFmtId="185" fontId="23" fillId="5" borderId="90" xfId="0" applyNumberFormat="1" applyFont="1" applyFill="1" applyBorder="1" applyAlignment="1">
      <alignment horizontal="center" vertical="center"/>
    </xf>
    <xf numFmtId="185" fontId="23" fillId="5" borderId="89" xfId="0" applyNumberFormat="1" applyFont="1" applyFill="1" applyBorder="1" applyAlignment="1">
      <alignment horizontal="center" vertical="center"/>
    </xf>
    <xf numFmtId="0" fontId="1" fillId="0" borderId="55" xfId="8" applyBorder="1">
      <alignment vertical="center"/>
    </xf>
    <xf numFmtId="0" fontId="19" fillId="10" borderId="23" xfId="8" applyFont="1" applyFill="1" applyBorder="1" applyAlignment="1">
      <alignment horizontal="left" vertical="center"/>
    </xf>
    <xf numFmtId="0" fontId="19" fillId="10" borderId="25" xfId="8" applyFont="1" applyFill="1" applyBorder="1" applyAlignment="1">
      <alignment horizontal="left" vertical="center"/>
    </xf>
    <xf numFmtId="0" fontId="19" fillId="10" borderId="24" xfId="8" applyFont="1" applyFill="1" applyBorder="1" applyAlignment="1">
      <alignment horizontal="left" vertical="center"/>
    </xf>
    <xf numFmtId="0" fontId="19" fillId="10" borderId="27" xfId="8" applyFont="1" applyFill="1" applyBorder="1" applyAlignment="1">
      <alignment horizontal="left" vertical="center"/>
    </xf>
    <xf numFmtId="0" fontId="19" fillId="10" borderId="0" xfId="8" applyFont="1" applyFill="1" applyBorder="1" applyAlignment="1">
      <alignment horizontal="left" vertical="center"/>
    </xf>
    <xf numFmtId="0" fontId="19" fillId="10" borderId="28" xfId="8" applyFont="1" applyFill="1" applyBorder="1" applyAlignment="1">
      <alignment horizontal="left" vertical="center"/>
    </xf>
    <xf numFmtId="0" fontId="23" fillId="5" borderId="33" xfId="8" applyFont="1" applyFill="1" applyBorder="1" applyAlignment="1">
      <alignment horizontal="center" vertical="center" textRotation="255"/>
    </xf>
    <xf numFmtId="0" fontId="23" fillId="10" borderId="23" xfId="8" applyFont="1" applyFill="1" applyBorder="1" applyAlignment="1">
      <alignment horizontal="left" vertical="center"/>
    </xf>
    <xf numFmtId="0" fontId="23" fillId="10" borderId="25" xfId="8" applyFont="1" applyFill="1" applyBorder="1" applyAlignment="1">
      <alignment horizontal="left" vertical="center"/>
    </xf>
    <xf numFmtId="0" fontId="23" fillId="10" borderId="24" xfId="8" applyFont="1" applyFill="1" applyBorder="1" applyAlignment="1">
      <alignment horizontal="left" vertical="center"/>
    </xf>
    <xf numFmtId="0" fontId="23" fillId="10" borderId="27" xfId="8" applyFont="1" applyFill="1" applyBorder="1" applyAlignment="1">
      <alignment horizontal="left" vertical="center"/>
    </xf>
    <xf numFmtId="0" fontId="23" fillId="10" borderId="0" xfId="8" applyFont="1" applyFill="1" applyBorder="1" applyAlignment="1">
      <alignment horizontal="left" vertical="center"/>
    </xf>
    <xf numFmtId="0" fontId="23" fillId="10" borderId="28" xfId="8" applyFont="1" applyFill="1" applyBorder="1" applyAlignment="1">
      <alignment horizontal="left" vertical="center"/>
    </xf>
    <xf numFmtId="0" fontId="23" fillId="10" borderId="29" xfId="8" applyFont="1" applyFill="1" applyBorder="1" applyAlignment="1">
      <alignment horizontal="left" vertical="center"/>
    </xf>
    <xf numFmtId="0" fontId="23" fillId="10" borderId="30" xfId="8" applyFont="1" applyFill="1" applyBorder="1" applyAlignment="1">
      <alignment horizontal="left" vertical="center"/>
    </xf>
    <xf numFmtId="0" fontId="23" fillId="10" borderId="55" xfId="8" applyFont="1" applyFill="1" applyBorder="1" applyAlignment="1">
      <alignment horizontal="left" vertical="center"/>
    </xf>
    <xf numFmtId="0" fontId="23" fillId="10" borderId="28" xfId="8" applyFont="1" applyFill="1" applyBorder="1" applyAlignment="1">
      <alignment horizontal="center" vertical="center"/>
    </xf>
    <xf numFmtId="0" fontId="37" fillId="10" borderId="24" xfId="8" applyFont="1" applyFill="1" applyBorder="1" applyAlignment="1">
      <alignment horizontal="center" vertical="center"/>
    </xf>
    <xf numFmtId="0" fontId="37" fillId="10" borderId="55" xfId="8" applyFont="1" applyFill="1" applyBorder="1" applyAlignment="1">
      <alignment horizontal="center" vertical="center"/>
    </xf>
    <xf numFmtId="0" fontId="23" fillId="5" borderId="88" xfId="8" applyFont="1" applyFill="1" applyBorder="1" applyAlignment="1">
      <alignment horizontal="center" vertical="center" shrinkToFit="1"/>
    </xf>
    <xf numFmtId="0" fontId="23" fillId="5" borderId="90" xfId="8" applyFont="1" applyFill="1" applyBorder="1" applyAlignment="1">
      <alignment horizontal="center" vertical="center" shrinkToFit="1"/>
    </xf>
    <xf numFmtId="0" fontId="23" fillId="5" borderId="89" xfId="8" applyFont="1" applyFill="1" applyBorder="1" applyAlignment="1">
      <alignment horizontal="center" vertical="center" shrinkToFit="1"/>
    </xf>
    <xf numFmtId="0" fontId="1" fillId="0" borderId="24" xfId="8" applyBorder="1">
      <alignment vertical="center"/>
    </xf>
    <xf numFmtId="0" fontId="1" fillId="0" borderId="29" xfId="8" applyBorder="1">
      <alignment vertical="center"/>
    </xf>
    <xf numFmtId="0" fontId="37" fillId="10" borderId="27" xfId="8" applyFont="1" applyFill="1" applyBorder="1" applyAlignment="1">
      <alignment horizontal="center" vertical="center"/>
    </xf>
    <xf numFmtId="0" fontId="37" fillId="10" borderId="0" xfId="8" applyFont="1" applyFill="1" applyBorder="1" applyAlignment="1">
      <alignment horizontal="center" vertical="center"/>
    </xf>
    <xf numFmtId="0" fontId="37" fillId="10" borderId="28" xfId="8" applyFont="1" applyFill="1" applyBorder="1" applyAlignment="1">
      <alignment horizontal="center" vertical="center"/>
    </xf>
    <xf numFmtId="0" fontId="1" fillId="0" borderId="27" xfId="8" applyBorder="1">
      <alignment vertical="center"/>
    </xf>
    <xf numFmtId="0" fontId="22" fillId="5" borderId="88" xfId="8" applyFont="1" applyFill="1" applyBorder="1" applyAlignment="1">
      <alignment horizontal="center" vertical="center"/>
    </xf>
    <xf numFmtId="0" fontId="22" fillId="5" borderId="90" xfId="8" applyFont="1" applyFill="1" applyBorder="1" applyAlignment="1">
      <alignment horizontal="center" vertical="center"/>
    </xf>
    <xf numFmtId="0" fontId="22" fillId="5" borderId="89" xfId="8" applyFont="1" applyFill="1" applyBorder="1" applyAlignment="1">
      <alignment horizontal="center" vertical="center"/>
    </xf>
    <xf numFmtId="0" fontId="22" fillId="5" borderId="23" xfId="8" applyFont="1" applyFill="1" applyBorder="1" applyAlignment="1">
      <alignment horizontal="center" vertical="center" wrapText="1"/>
    </xf>
    <xf numFmtId="0" fontId="22" fillId="5" borderId="25" xfId="8" applyFont="1" applyFill="1" applyBorder="1" applyAlignment="1">
      <alignment horizontal="center" vertical="center"/>
    </xf>
    <xf numFmtId="0" fontId="22" fillId="5" borderId="24" xfId="8" applyFont="1" applyFill="1" applyBorder="1" applyAlignment="1">
      <alignment horizontal="center" vertical="center"/>
    </xf>
    <xf numFmtId="0" fontId="22" fillId="5" borderId="27" xfId="8" applyFont="1" applyFill="1" applyBorder="1" applyAlignment="1">
      <alignment horizontal="center" vertical="center"/>
    </xf>
    <xf numFmtId="0" fontId="22" fillId="5" borderId="0" xfId="8" applyFont="1" applyFill="1" applyBorder="1" applyAlignment="1">
      <alignment horizontal="center" vertical="center"/>
    </xf>
    <xf numFmtId="0" fontId="22" fillId="5" borderId="28" xfId="8" applyFont="1" applyFill="1" applyBorder="1" applyAlignment="1">
      <alignment horizontal="center" vertical="center"/>
    </xf>
    <xf numFmtId="0" fontId="22" fillId="5" borderId="29" xfId="8" applyFont="1" applyFill="1" applyBorder="1" applyAlignment="1">
      <alignment horizontal="center" vertical="center"/>
    </xf>
    <xf numFmtId="0" fontId="22" fillId="5" borderId="30" xfId="8" applyFont="1" applyFill="1" applyBorder="1" applyAlignment="1">
      <alignment horizontal="center" vertical="center"/>
    </xf>
    <xf numFmtId="0" fontId="22" fillId="5" borderId="55" xfId="8" applyFont="1" applyFill="1" applyBorder="1" applyAlignment="1">
      <alignment horizontal="center" vertical="center"/>
    </xf>
    <xf numFmtId="0" fontId="23" fillId="5" borderId="23" xfId="8" applyFont="1" applyFill="1" applyBorder="1" applyAlignment="1">
      <alignment horizontal="center" vertical="center" textRotation="255"/>
    </xf>
    <xf numFmtId="0" fontId="23" fillId="5" borderId="24" xfId="8" applyFont="1" applyFill="1" applyBorder="1" applyAlignment="1">
      <alignment horizontal="center" vertical="center" textRotation="255"/>
    </xf>
    <xf numFmtId="0" fontId="23" fillId="5" borderId="27" xfId="8" applyFont="1" applyFill="1" applyBorder="1" applyAlignment="1">
      <alignment horizontal="center" vertical="center" textRotation="255"/>
    </xf>
    <xf numFmtId="0" fontId="23" fillId="5" borderId="28" xfId="8" applyFont="1" applyFill="1" applyBorder="1" applyAlignment="1">
      <alignment horizontal="center" vertical="center" textRotation="255"/>
    </xf>
    <xf numFmtId="0" fontId="23" fillId="5" borderId="29" xfId="8" applyFont="1" applyFill="1" applyBorder="1" applyAlignment="1">
      <alignment horizontal="center" vertical="center" textRotation="255"/>
    </xf>
    <xf numFmtId="0" fontId="23" fillId="5" borderId="55" xfId="8" applyFont="1" applyFill="1" applyBorder="1" applyAlignment="1">
      <alignment horizontal="center" vertical="center" textRotation="255"/>
    </xf>
    <xf numFmtId="0" fontId="19" fillId="10" borderId="187" xfId="8" applyFont="1" applyFill="1" applyBorder="1" applyAlignment="1">
      <alignment horizontal="center" vertical="center"/>
    </xf>
    <xf numFmtId="0" fontId="19" fillId="10" borderId="188" xfId="8" applyFont="1" applyFill="1" applyBorder="1" applyAlignment="1">
      <alignment horizontal="center" vertical="center"/>
    </xf>
    <xf numFmtId="0" fontId="23" fillId="7" borderId="179" xfId="8" applyFont="1" applyFill="1" applyBorder="1" applyAlignment="1">
      <alignment horizontal="center" vertical="center"/>
    </xf>
    <xf numFmtId="0" fontId="23" fillId="7" borderId="180" xfId="8" applyFont="1" applyFill="1" applyBorder="1" applyAlignment="1">
      <alignment horizontal="center" vertical="center"/>
    </xf>
    <xf numFmtId="0" fontId="23" fillId="0" borderId="30" xfId="8" applyFont="1" applyFill="1" applyBorder="1" applyAlignment="1">
      <alignment horizontal="center" vertical="center"/>
    </xf>
    <xf numFmtId="0" fontId="23" fillId="10" borderId="179" xfId="8" applyFont="1" applyFill="1" applyBorder="1" applyAlignment="1">
      <alignment horizontal="center" vertical="center"/>
    </xf>
    <xf numFmtId="0" fontId="23" fillId="10" borderId="180" xfId="8" applyFont="1" applyFill="1" applyBorder="1" applyAlignment="1">
      <alignment horizontal="center" vertical="center"/>
    </xf>
    <xf numFmtId="0" fontId="23" fillId="5" borderId="181" xfId="8" applyFont="1" applyFill="1" applyBorder="1" applyAlignment="1">
      <alignment horizontal="center" vertical="center"/>
    </xf>
    <xf numFmtId="0" fontId="23" fillId="5" borderId="182" xfId="8" applyFont="1" applyFill="1" applyBorder="1" applyAlignment="1">
      <alignment horizontal="center" vertical="center"/>
    </xf>
    <xf numFmtId="0" fontId="23" fillId="5" borderId="183" xfId="8" applyFont="1" applyFill="1" applyBorder="1" applyAlignment="1">
      <alignment horizontal="center" vertical="center"/>
    </xf>
    <xf numFmtId="0" fontId="23" fillId="5" borderId="184" xfId="8" applyFont="1" applyFill="1" applyBorder="1" applyAlignment="1">
      <alignment horizontal="center" vertical="center"/>
    </xf>
    <xf numFmtId="0" fontId="23" fillId="5" borderId="185" xfId="8" applyFont="1" applyFill="1" applyBorder="1" applyAlignment="1">
      <alignment horizontal="center" vertical="center"/>
    </xf>
    <xf numFmtId="0" fontId="23" fillId="5" borderId="186" xfId="8" applyFont="1" applyFill="1" applyBorder="1" applyAlignment="1">
      <alignment horizontal="center" vertical="center"/>
    </xf>
    <xf numFmtId="0" fontId="23" fillId="10" borderId="169" xfId="8" applyFont="1" applyFill="1" applyBorder="1" applyAlignment="1">
      <alignment horizontal="center" vertical="center"/>
    </xf>
    <xf numFmtId="0" fontId="23" fillId="10" borderId="170" xfId="8" applyFont="1" applyFill="1" applyBorder="1" applyAlignment="1">
      <alignment horizontal="center" vertical="center"/>
    </xf>
    <xf numFmtId="0" fontId="23" fillId="10" borderId="171" xfId="8" applyFont="1" applyFill="1" applyBorder="1" applyAlignment="1">
      <alignment horizontal="center" vertical="center"/>
    </xf>
    <xf numFmtId="0" fontId="23" fillId="10" borderId="23" xfId="8" applyFont="1" applyFill="1" applyBorder="1" applyAlignment="1">
      <alignment horizontal="left" vertical="center" wrapText="1"/>
    </xf>
    <xf numFmtId="0" fontId="23" fillId="10" borderId="25" xfId="8" applyFont="1" applyFill="1" applyBorder="1" applyAlignment="1">
      <alignment horizontal="left" vertical="center" wrapText="1"/>
    </xf>
    <xf numFmtId="0" fontId="23" fillId="10" borderId="24" xfId="8" applyFont="1" applyFill="1" applyBorder="1" applyAlignment="1">
      <alignment horizontal="left" vertical="center" wrapText="1"/>
    </xf>
    <xf numFmtId="0" fontId="23" fillId="10" borderId="27" xfId="8" applyFont="1" applyFill="1" applyBorder="1" applyAlignment="1">
      <alignment horizontal="left" vertical="center" wrapText="1"/>
    </xf>
    <xf numFmtId="0" fontId="23" fillId="10" borderId="0" xfId="8" applyFont="1" applyFill="1" applyBorder="1" applyAlignment="1">
      <alignment horizontal="left" vertical="center" wrapText="1"/>
    </xf>
    <xf numFmtId="0" fontId="23" fillId="10" borderId="28" xfId="8" applyFont="1" applyFill="1" applyBorder="1" applyAlignment="1">
      <alignment horizontal="left" vertical="center" wrapText="1"/>
    </xf>
    <xf numFmtId="0" fontId="23" fillId="10" borderId="29" xfId="8" applyFont="1" applyFill="1" applyBorder="1" applyAlignment="1">
      <alignment horizontal="left" vertical="center" wrapText="1"/>
    </xf>
    <xf numFmtId="0" fontId="23" fillId="10" borderId="30" xfId="8" applyFont="1" applyFill="1" applyBorder="1" applyAlignment="1">
      <alignment horizontal="left" vertical="center" wrapText="1"/>
    </xf>
    <xf numFmtId="0" fontId="23" fillId="10" borderId="55" xfId="8" applyFont="1" applyFill="1" applyBorder="1" applyAlignment="1">
      <alignment horizontal="left" vertical="center" wrapText="1"/>
    </xf>
    <xf numFmtId="0" fontId="19" fillId="8" borderId="0" xfId="8" applyFont="1" applyFill="1" applyBorder="1" applyAlignment="1">
      <alignment vertical="center"/>
    </xf>
    <xf numFmtId="0" fontId="63" fillId="10" borderId="124" xfId="0" applyFont="1" applyFill="1" applyBorder="1" applyAlignment="1">
      <alignment horizontal="center" vertical="center"/>
    </xf>
    <xf numFmtId="0" fontId="63" fillId="10" borderId="56" xfId="0" applyFont="1" applyFill="1" applyBorder="1" applyAlignment="1">
      <alignment horizontal="center" vertical="center"/>
    </xf>
    <xf numFmtId="0" fontId="23" fillId="0" borderId="124" xfId="14" applyFont="1" applyFill="1" applyBorder="1" applyAlignment="1">
      <alignment horizontal="left" vertical="center"/>
    </xf>
    <xf numFmtId="0" fontId="23" fillId="0" borderId="56" xfId="14" applyFont="1" applyFill="1" applyBorder="1" applyAlignment="1">
      <alignment horizontal="left" vertical="center"/>
    </xf>
    <xf numFmtId="0" fontId="23" fillId="0" borderId="129" xfId="14" applyFont="1" applyFill="1" applyBorder="1" applyAlignment="1">
      <alignment horizontal="left" vertical="center"/>
    </xf>
    <xf numFmtId="0" fontId="23" fillId="0" borderId="57" xfId="14" applyFont="1" applyFill="1" applyBorder="1" applyAlignment="1">
      <alignment horizontal="left" vertical="center"/>
    </xf>
    <xf numFmtId="0" fontId="39" fillId="7" borderId="156" xfId="0" applyFont="1" applyFill="1" applyBorder="1" applyAlignment="1">
      <alignment horizontal="left" vertical="center"/>
    </xf>
    <xf numFmtId="0" fontId="39" fillId="7" borderId="90" xfId="0" applyFont="1" applyFill="1" applyBorder="1" applyAlignment="1">
      <alignment horizontal="left" vertical="center"/>
    </xf>
    <xf numFmtId="0" fontId="39" fillId="7" borderId="123" xfId="0" applyFont="1" applyFill="1" applyBorder="1" applyAlignment="1">
      <alignment horizontal="left" vertical="center"/>
    </xf>
    <xf numFmtId="0" fontId="39" fillId="7" borderId="33" xfId="0" applyFont="1" applyFill="1" applyBorder="1" applyAlignment="1">
      <alignment horizontal="left" vertical="center"/>
    </xf>
    <xf numFmtId="0" fontId="39" fillId="0" borderId="88" xfId="0" applyFont="1" applyBorder="1" applyAlignment="1">
      <alignment horizontal="center"/>
    </xf>
    <xf numFmtId="0" fontId="39" fillId="0" borderId="90" xfId="0" applyFont="1" applyBorder="1" applyAlignment="1">
      <alignment horizontal="center"/>
    </xf>
    <xf numFmtId="0" fontId="39" fillId="0" borderId="33" xfId="0" applyFont="1" applyFill="1" applyBorder="1" applyAlignment="1">
      <alignment horizontal="center" vertical="center"/>
    </xf>
    <xf numFmtId="0" fontId="39" fillId="7" borderId="139" xfId="0" applyFont="1" applyFill="1" applyBorder="1" applyAlignment="1">
      <alignment horizontal="left" vertical="center"/>
    </xf>
    <xf numFmtId="0" fontId="39" fillId="7" borderId="25" xfId="0" applyFont="1" applyFill="1" applyBorder="1" applyAlignment="1">
      <alignment horizontal="left" vertical="center"/>
    </xf>
    <xf numFmtId="0" fontId="39" fillId="7" borderId="24" xfId="0" applyFont="1" applyFill="1" applyBorder="1" applyAlignment="1">
      <alignment horizontal="left" vertical="center"/>
    </xf>
    <xf numFmtId="0" fontId="39" fillId="7" borderId="32" xfId="0" applyFont="1" applyFill="1" applyBorder="1" applyAlignment="1">
      <alignment horizontal="left" vertical="center"/>
    </xf>
    <xf numFmtId="0" fontId="39" fillId="7" borderId="0" xfId="0" applyFont="1" applyFill="1" applyBorder="1" applyAlignment="1">
      <alignment horizontal="left" vertical="center"/>
    </xf>
    <xf numFmtId="0" fontId="39" fillId="7" borderId="28" xfId="0" applyFont="1" applyFill="1" applyBorder="1" applyAlignment="1">
      <alignment horizontal="left" vertical="center"/>
    </xf>
    <xf numFmtId="0" fontId="39" fillId="7" borderId="137" xfId="0" applyFont="1" applyFill="1" applyBorder="1" applyAlignment="1">
      <alignment horizontal="left" vertical="center"/>
    </xf>
    <xf numFmtId="0" fontId="39" fillId="7" borderId="30" xfId="0" applyFont="1" applyFill="1" applyBorder="1" applyAlignment="1">
      <alignment horizontal="left" vertical="center"/>
    </xf>
    <xf numFmtId="0" fontId="39" fillId="7" borderId="55" xfId="0" applyFont="1" applyFill="1" applyBorder="1" applyAlignment="1">
      <alignment horizontal="left" vertical="center"/>
    </xf>
    <xf numFmtId="0" fontId="39" fillId="0" borderId="33" xfId="0" applyFont="1" applyFill="1" applyBorder="1" applyAlignment="1">
      <alignment horizontal="center" vertical="center" wrapText="1"/>
    </xf>
    <xf numFmtId="0" fontId="39" fillId="7" borderId="139" xfId="0" applyFont="1" applyFill="1" applyBorder="1" applyAlignment="1">
      <alignment horizontal="left" vertical="center" wrapText="1"/>
    </xf>
    <xf numFmtId="0" fontId="39" fillId="7" borderId="25" xfId="0" applyFont="1" applyFill="1" applyBorder="1" applyAlignment="1">
      <alignment horizontal="left" vertical="center" wrapText="1"/>
    </xf>
    <xf numFmtId="0" fontId="39" fillId="7" borderId="24" xfId="0" applyFont="1" applyFill="1" applyBorder="1" applyAlignment="1">
      <alignment horizontal="left" vertical="center" wrapText="1"/>
    </xf>
    <xf numFmtId="0" fontId="39" fillId="7" borderId="32" xfId="0" applyFont="1" applyFill="1" applyBorder="1" applyAlignment="1">
      <alignment horizontal="left" vertical="center" wrapText="1"/>
    </xf>
    <xf numFmtId="0" fontId="39" fillId="7" borderId="0" xfId="0" applyFont="1" applyFill="1" applyBorder="1" applyAlignment="1">
      <alignment horizontal="left" vertical="center" wrapText="1"/>
    </xf>
    <xf numFmtId="0" fontId="39" fillId="7" borderId="28" xfId="0" applyFont="1" applyFill="1" applyBorder="1" applyAlignment="1">
      <alignment horizontal="left" vertical="center" wrapText="1"/>
    </xf>
    <xf numFmtId="0" fontId="39" fillId="7" borderId="137" xfId="0" applyFont="1" applyFill="1" applyBorder="1" applyAlignment="1">
      <alignment horizontal="left" vertical="center" wrapText="1"/>
    </xf>
    <xf numFmtId="0" fontId="39" fillId="7" borderId="30" xfId="0" applyFont="1" applyFill="1" applyBorder="1" applyAlignment="1">
      <alignment horizontal="left" vertical="center" wrapText="1"/>
    </xf>
    <xf numFmtId="0" fontId="39" fillId="7" borderId="55" xfId="0" applyFont="1" applyFill="1" applyBorder="1" applyAlignment="1">
      <alignment horizontal="left" vertical="center" wrapText="1"/>
    </xf>
    <xf numFmtId="0" fontId="39" fillId="0" borderId="88" xfId="0" applyFont="1" applyBorder="1" applyAlignment="1">
      <alignment horizontal="left"/>
    </xf>
    <xf numFmtId="0" fontId="39" fillId="0" borderId="90" xfId="0" applyFont="1" applyBorder="1" applyAlignment="1">
      <alignment horizontal="left"/>
    </xf>
    <xf numFmtId="0" fontId="39" fillId="0" borderId="89" xfId="0" applyFont="1" applyBorder="1" applyAlignment="1">
      <alignment horizontal="left"/>
    </xf>
    <xf numFmtId="0" fontId="23" fillId="0" borderId="23" xfId="14" applyFont="1" applyFill="1" applyBorder="1" applyAlignment="1">
      <alignment horizontal="left" vertical="center"/>
    </xf>
    <xf numFmtId="0" fontId="23" fillId="0" borderId="25" xfId="14" applyFont="1" applyFill="1" applyBorder="1" applyAlignment="1">
      <alignment horizontal="left" vertical="center"/>
    </xf>
    <xf numFmtId="0" fontId="23" fillId="0" borderId="26" xfId="14" applyFont="1" applyFill="1" applyBorder="1" applyAlignment="1">
      <alignment horizontal="left" vertical="center"/>
    </xf>
    <xf numFmtId="0" fontId="23" fillId="0" borderId="44" xfId="14" applyFont="1" applyFill="1" applyBorder="1" applyAlignment="1">
      <alignment horizontal="left" vertical="center"/>
    </xf>
    <xf numFmtId="0" fontId="23" fillId="0" borderId="46" xfId="14" applyFont="1" applyFill="1" applyBorder="1" applyAlignment="1">
      <alignment horizontal="left" vertical="center"/>
    </xf>
    <xf numFmtId="0" fontId="23" fillId="0" borderId="87" xfId="14" applyFont="1" applyFill="1" applyBorder="1" applyAlignment="1">
      <alignment horizontal="left" vertical="center"/>
    </xf>
    <xf numFmtId="0" fontId="23" fillId="0" borderId="122" xfId="14" applyFont="1" applyFill="1" applyBorder="1" applyAlignment="1">
      <alignment horizontal="left" vertical="center"/>
    </xf>
    <xf numFmtId="0" fontId="63" fillId="10" borderId="122" xfId="0" applyFont="1" applyFill="1" applyBorder="1" applyAlignment="1">
      <alignment horizontal="center" vertical="center"/>
    </xf>
    <xf numFmtId="0" fontId="23" fillId="0" borderId="136" xfId="14" applyFont="1" applyFill="1" applyBorder="1" applyAlignment="1">
      <alignment horizontal="left" vertical="center"/>
    </xf>
    <xf numFmtId="0" fontId="23" fillId="12" borderId="134" xfId="14" applyFont="1" applyFill="1" applyBorder="1" applyAlignment="1">
      <alignment horizontal="center" vertical="center"/>
    </xf>
    <xf numFmtId="0" fontId="23" fillId="12" borderId="135" xfId="14" applyFont="1" applyFill="1" applyBorder="1" applyAlignment="1">
      <alignment horizontal="center" vertical="center"/>
    </xf>
    <xf numFmtId="0" fontId="23" fillId="12" borderId="111" xfId="14" applyFont="1" applyFill="1" applyBorder="1" applyAlignment="1">
      <alignment horizontal="center" vertical="center"/>
    </xf>
    <xf numFmtId="0" fontId="39" fillId="7" borderId="156" xfId="0" applyFont="1" applyFill="1" applyBorder="1" applyAlignment="1">
      <alignment horizontal="left"/>
    </xf>
    <xf numFmtId="0" fontId="39" fillId="7" borderId="90" xfId="0" applyFont="1" applyFill="1" applyBorder="1" applyAlignment="1">
      <alignment horizontal="left"/>
    </xf>
    <xf numFmtId="0" fontId="39" fillId="0" borderId="88" xfId="0" applyFont="1" applyFill="1" applyBorder="1" applyAlignment="1">
      <alignment horizontal="left"/>
    </xf>
    <xf numFmtId="0" fontId="39" fillId="0" borderId="90" xfId="0" applyFont="1" applyFill="1" applyBorder="1" applyAlignment="1">
      <alignment horizontal="left"/>
    </xf>
    <xf numFmtId="0" fontId="23" fillId="0" borderId="34" xfId="14" applyFont="1" applyFill="1" applyBorder="1" applyAlignment="1">
      <alignment horizontal="left" vertical="center"/>
    </xf>
    <xf numFmtId="0" fontId="63" fillId="10" borderId="33" xfId="0" applyFont="1" applyFill="1" applyBorder="1" applyAlignment="1">
      <alignment horizontal="center" vertical="center"/>
    </xf>
    <xf numFmtId="0" fontId="39" fillId="10" borderId="88" xfId="0" applyFont="1" applyFill="1" applyBorder="1" applyAlignment="1">
      <alignment horizontal="right"/>
    </xf>
    <xf numFmtId="0" fontId="39" fillId="10" borderId="90" xfId="0" applyFont="1" applyFill="1" applyBorder="1" applyAlignment="1">
      <alignment horizontal="right"/>
    </xf>
    <xf numFmtId="0" fontId="39" fillId="10" borderId="89" xfId="0" applyFont="1" applyFill="1" applyBorder="1" applyAlignment="1">
      <alignment horizontal="right"/>
    </xf>
    <xf numFmtId="0" fontId="39" fillId="7" borderId="151" xfId="0" applyFont="1" applyFill="1" applyBorder="1" applyAlignment="1">
      <alignment horizontal="left" vertical="center"/>
    </xf>
    <xf numFmtId="0" fontId="39" fillId="7" borderId="152" xfId="0" applyFont="1" applyFill="1" applyBorder="1" applyAlignment="1">
      <alignment horizontal="left" vertical="center"/>
    </xf>
    <xf numFmtId="0" fontId="42" fillId="0" borderId="33" xfId="0" applyFont="1" applyBorder="1" applyAlignment="1">
      <alignment horizontal="left" wrapText="1"/>
    </xf>
    <xf numFmtId="0" fontId="39" fillId="0" borderId="33" xfId="0" applyFont="1" applyBorder="1" applyAlignment="1">
      <alignment horizontal="left"/>
    </xf>
    <xf numFmtId="0" fontId="39" fillId="0" borderId="33" xfId="0" applyFont="1" applyBorder="1" applyAlignment="1">
      <alignment horizontal="left" vertical="top" wrapText="1"/>
    </xf>
    <xf numFmtId="0" fontId="39" fillId="0" borderId="33" xfId="0" applyFont="1" applyBorder="1" applyAlignment="1">
      <alignment horizontal="left" wrapText="1"/>
    </xf>
    <xf numFmtId="0" fontId="65" fillId="0" borderId="33" xfId="0" applyFont="1" applyBorder="1" applyAlignment="1">
      <alignment horizontal="left"/>
    </xf>
    <xf numFmtId="0" fontId="42" fillId="0" borderId="23" xfId="0" applyFont="1" applyBorder="1" applyAlignment="1">
      <alignment horizontal="left" vertical="center" wrapText="1"/>
    </xf>
    <xf numFmtId="0" fontId="42" fillId="0" borderId="24" xfId="0" applyFont="1" applyBorder="1" applyAlignment="1">
      <alignment horizontal="left" vertical="center" wrapText="1"/>
    </xf>
    <xf numFmtId="0" fontId="42" fillId="0" borderId="27" xfId="0" applyFont="1" applyBorder="1" applyAlignment="1">
      <alignment horizontal="left" vertical="center" wrapText="1"/>
    </xf>
    <xf numFmtId="0" fontId="42" fillId="0" borderId="28" xfId="0" applyFont="1" applyBorder="1" applyAlignment="1">
      <alignment horizontal="left" vertical="center" wrapText="1"/>
    </xf>
    <xf numFmtId="0" fontId="42" fillId="0" borderId="29" xfId="0" applyFont="1" applyBorder="1" applyAlignment="1">
      <alignment horizontal="left" vertical="center" wrapText="1"/>
    </xf>
    <xf numFmtId="0" fontId="42" fillId="0" borderId="55" xfId="0" applyFont="1" applyBorder="1" applyAlignment="1">
      <alignment horizontal="left" vertical="center" wrapText="1"/>
    </xf>
    <xf numFmtId="0" fontId="39" fillId="0" borderId="124" xfId="0" applyFont="1" applyBorder="1" applyAlignment="1">
      <alignment horizontal="left" vertical="center"/>
    </xf>
    <xf numFmtId="0" fontId="39" fillId="0" borderId="122" xfId="0" applyFont="1" applyBorder="1" applyAlignment="1">
      <alignment horizontal="left" vertical="center"/>
    </xf>
    <xf numFmtId="0" fontId="39" fillId="0" borderId="56" xfId="0" applyFont="1" applyBorder="1" applyAlignment="1">
      <alignment horizontal="left" vertical="center"/>
    </xf>
    <xf numFmtId="0" fontId="39" fillId="0" borderId="88" xfId="0" applyFont="1" applyBorder="1" applyAlignment="1">
      <alignment horizontal="left" vertical="center"/>
    </xf>
    <xf numFmtId="0" fontId="39" fillId="0" borderId="90" xfId="0" applyFont="1" applyBorder="1" applyAlignment="1">
      <alignment horizontal="left" vertical="center"/>
    </xf>
    <xf numFmtId="0" fontId="39" fillId="0" borderId="89" xfId="0" applyFont="1" applyBorder="1" applyAlignment="1">
      <alignment horizontal="left" vertical="center"/>
    </xf>
    <xf numFmtId="0" fontId="23" fillId="10" borderId="118" xfId="14" applyFont="1" applyFill="1" applyBorder="1" applyAlignment="1">
      <alignment horizontal="center" vertical="center"/>
    </xf>
    <xf numFmtId="0" fontId="23" fillId="10" borderId="123" xfId="14" applyFont="1" applyFill="1" applyBorder="1" applyAlignment="1">
      <alignment horizontal="center" vertical="center"/>
    </xf>
    <xf numFmtId="0" fontId="23" fillId="10" borderId="141" xfId="14" applyFont="1" applyFill="1" applyBorder="1" applyAlignment="1">
      <alignment horizontal="center" vertical="center"/>
    </xf>
    <xf numFmtId="0" fontId="19" fillId="12" borderId="134" xfId="14" applyFont="1" applyFill="1" applyBorder="1" applyAlignment="1">
      <alignment horizontal="center" vertical="center"/>
    </xf>
    <xf numFmtId="0" fontId="19" fillId="12" borderId="135" xfId="14" applyFont="1" applyFill="1" applyBorder="1" applyAlignment="1">
      <alignment horizontal="center" vertical="center"/>
    </xf>
    <xf numFmtId="0" fontId="23" fillId="10" borderId="33" xfId="14" applyFont="1" applyFill="1" applyBorder="1" applyAlignment="1">
      <alignment horizontal="center" vertical="center"/>
    </xf>
    <xf numFmtId="0" fontId="19" fillId="7" borderId="94" xfId="14" applyFont="1" applyFill="1" applyBorder="1" applyAlignment="1">
      <alignment horizontal="left" vertical="center"/>
    </xf>
    <xf numFmtId="0" fontId="19" fillId="7" borderId="95" xfId="14" applyFont="1" applyFill="1" applyBorder="1" applyAlignment="1">
      <alignment horizontal="left" vertical="center"/>
    </xf>
    <xf numFmtId="0" fontId="19" fillId="7" borderId="96" xfId="14" applyFont="1" applyFill="1" applyBorder="1" applyAlignment="1">
      <alignment horizontal="left" vertical="center"/>
    </xf>
    <xf numFmtId="0" fontId="39" fillId="12" borderId="115" xfId="0" applyFont="1" applyFill="1" applyBorder="1" applyAlignment="1">
      <alignment horizontal="center" vertical="center" textRotation="255"/>
    </xf>
    <xf numFmtId="0" fontId="39" fillId="12" borderId="121" xfId="0" applyFont="1" applyFill="1" applyBorder="1" applyAlignment="1">
      <alignment horizontal="center" vertical="center" textRotation="255"/>
    </xf>
    <xf numFmtId="0" fontId="39" fillId="12" borderId="133" xfId="0" applyFont="1" applyFill="1" applyBorder="1" applyAlignment="1">
      <alignment horizontal="center" vertical="center" textRotation="255"/>
    </xf>
    <xf numFmtId="0" fontId="39" fillId="0" borderId="50" xfId="0" applyFont="1" applyBorder="1" applyAlignment="1">
      <alignment horizontal="left" vertical="center"/>
    </xf>
    <xf numFmtId="0" fontId="39" fillId="0" borderId="51" xfId="0" applyFont="1" applyBorder="1" applyAlignment="1">
      <alignment horizontal="left" vertical="center"/>
    </xf>
    <xf numFmtId="0" fontId="39" fillId="0" borderId="110" xfId="0" applyFont="1" applyBorder="1" applyAlignment="1">
      <alignment horizontal="left" vertical="center"/>
    </xf>
    <xf numFmtId="0" fontId="39" fillId="0" borderId="27" xfId="0" applyFont="1" applyBorder="1" applyAlignment="1">
      <alignment horizontal="left" vertical="center"/>
    </xf>
    <xf numFmtId="0" fontId="39" fillId="0" borderId="0" xfId="0" applyFont="1" applyBorder="1" applyAlignment="1">
      <alignment horizontal="left" vertical="center"/>
    </xf>
    <xf numFmtId="0" fontId="39" fillId="0" borderId="38" xfId="0" applyFont="1" applyBorder="1" applyAlignment="1">
      <alignment horizontal="left" vertical="center"/>
    </xf>
    <xf numFmtId="0" fontId="23" fillId="0" borderId="27" xfId="14" applyFont="1" applyFill="1" applyBorder="1" applyAlignment="1">
      <alignment horizontal="left" vertical="center"/>
    </xf>
    <xf numFmtId="0" fontId="23" fillId="0" borderId="0" xfId="14" applyFont="1" applyFill="1" applyBorder="1" applyAlignment="1">
      <alignment horizontal="left" vertical="center"/>
    </xf>
    <xf numFmtId="0" fontId="23" fillId="0" borderId="38" xfId="14" applyFont="1" applyFill="1" applyBorder="1" applyAlignment="1">
      <alignment horizontal="left" vertical="center"/>
    </xf>
    <xf numFmtId="0" fontId="39" fillId="0" borderId="23" xfId="0" applyFont="1" applyBorder="1" applyAlignment="1">
      <alignment horizontal="left" vertical="center"/>
    </xf>
    <xf numFmtId="0" fontId="39" fillId="0" borderId="25" xfId="0" applyFont="1" applyBorder="1" applyAlignment="1">
      <alignment horizontal="left" vertical="center"/>
    </xf>
    <xf numFmtId="0" fontId="39" fillId="0" borderId="24" xfId="0" applyFont="1" applyBorder="1" applyAlignment="1">
      <alignment horizontal="left" vertical="center"/>
    </xf>
    <xf numFmtId="0" fontId="39" fillId="0" borderId="28" xfId="0" applyFont="1" applyBorder="1" applyAlignment="1">
      <alignment horizontal="left" vertical="center"/>
    </xf>
    <xf numFmtId="0" fontId="39" fillId="0" borderId="44" xfId="0" applyFont="1" applyBorder="1" applyAlignment="1">
      <alignment horizontal="left" vertical="center"/>
    </xf>
    <xf numFmtId="0" fontId="39" fillId="0" borderId="46" xfId="0" applyFont="1" applyBorder="1" applyAlignment="1">
      <alignment horizontal="left" vertical="center"/>
    </xf>
    <xf numFmtId="0" fontId="39" fillId="0" borderId="45" xfId="0" applyFont="1" applyBorder="1" applyAlignment="1">
      <alignment horizontal="left" vertical="center"/>
    </xf>
    <xf numFmtId="0" fontId="23" fillId="10" borderId="154" xfId="14" applyFont="1" applyFill="1" applyBorder="1" applyAlignment="1">
      <alignment horizontal="center" vertical="center"/>
    </xf>
    <xf numFmtId="0" fontId="39" fillId="7" borderId="123" xfId="0" applyFont="1" applyFill="1" applyBorder="1" applyAlignment="1">
      <alignment horizontal="left" vertical="center" wrapText="1"/>
    </xf>
    <xf numFmtId="0" fontId="23" fillId="0" borderId="33" xfId="14" applyFont="1" applyFill="1" applyBorder="1" applyAlignment="1">
      <alignment vertical="center"/>
    </xf>
    <xf numFmtId="0" fontId="39" fillId="0" borderId="23" xfId="0" applyFont="1" applyBorder="1" applyAlignment="1">
      <alignment horizontal="center" vertical="center"/>
    </xf>
    <xf numFmtId="0" fontId="39" fillId="0" borderId="25" xfId="0" applyFont="1" applyBorder="1" applyAlignment="1">
      <alignment horizontal="center" vertical="center"/>
    </xf>
    <xf numFmtId="0" fontId="39" fillId="0" borderId="24" xfId="0" applyFont="1" applyBorder="1" applyAlignment="1">
      <alignment horizontal="center" vertical="center"/>
    </xf>
    <xf numFmtId="0" fontId="39" fillId="0" borderId="27" xfId="0" applyFont="1" applyBorder="1" applyAlignment="1">
      <alignment horizontal="center" vertical="center"/>
    </xf>
    <xf numFmtId="0" fontId="39" fillId="0" borderId="0" xfId="0" applyFont="1" applyBorder="1" applyAlignment="1">
      <alignment horizontal="center" vertical="center"/>
    </xf>
    <xf numFmtId="0" fontId="39" fillId="0" borderId="28" xfId="0" applyFont="1" applyBorder="1" applyAlignment="1">
      <alignment horizontal="center" vertical="center"/>
    </xf>
    <xf numFmtId="0" fontId="39" fillId="0" borderId="29" xfId="0" applyFont="1" applyBorder="1" applyAlignment="1">
      <alignment horizontal="center" vertical="center"/>
    </xf>
    <xf numFmtId="0" fontId="39" fillId="0" borderId="30" xfId="0" applyFont="1" applyBorder="1" applyAlignment="1">
      <alignment horizontal="center" vertical="center"/>
    </xf>
    <xf numFmtId="0" fontId="39" fillId="0" borderId="55" xfId="0" applyFont="1" applyBorder="1" applyAlignment="1">
      <alignment horizontal="center" vertical="center"/>
    </xf>
    <xf numFmtId="0" fontId="39" fillId="0" borderId="88" xfId="0" applyFont="1" applyBorder="1" applyAlignment="1">
      <alignment horizontal="left" vertical="top" wrapText="1"/>
    </xf>
    <xf numFmtId="0" fontId="39" fillId="0" borderId="90" xfId="0" applyFont="1" applyBorder="1" applyAlignment="1">
      <alignment horizontal="left" vertical="top" wrapText="1"/>
    </xf>
    <xf numFmtId="0" fontId="39" fillId="0" borderId="89" xfId="0" applyFont="1" applyBorder="1" applyAlignment="1">
      <alignment horizontal="left" vertical="top" wrapText="1"/>
    </xf>
    <xf numFmtId="0" fontId="39" fillId="0" borderId="88" xfId="0" applyFont="1" applyBorder="1" applyAlignment="1">
      <alignment horizontal="left" vertical="center" wrapText="1"/>
    </xf>
    <xf numFmtId="0" fontId="39" fillId="0" borderId="90" xfId="0" applyFont="1" applyBorder="1" applyAlignment="1">
      <alignment horizontal="left" vertical="center" wrapText="1"/>
    </xf>
    <xf numFmtId="0" fontId="39" fillId="0" borderId="89" xfId="0" applyFont="1" applyBorder="1" applyAlignment="1">
      <alignment horizontal="left" vertical="center" wrapText="1"/>
    </xf>
    <xf numFmtId="0" fontId="39" fillId="7" borderId="89" xfId="0" applyFont="1" applyFill="1" applyBorder="1" applyAlignment="1">
      <alignment horizontal="left" vertical="center"/>
    </xf>
    <xf numFmtId="0" fontId="0" fillId="0" borderId="88" xfId="0" applyBorder="1" applyAlignment="1">
      <alignment horizontal="left"/>
    </xf>
    <xf numFmtId="0" fontId="0" fillId="0" borderId="90" xfId="0" applyBorder="1" applyAlignment="1">
      <alignment horizontal="left"/>
    </xf>
    <xf numFmtId="0" fontId="0" fillId="0" borderId="89" xfId="0" applyBorder="1" applyAlignment="1">
      <alignment horizontal="left"/>
    </xf>
    <xf numFmtId="0" fontId="39" fillId="10" borderId="88" xfId="0" applyFont="1" applyFill="1" applyBorder="1" applyAlignment="1">
      <alignment horizontal="right" vertical="center" wrapText="1"/>
    </xf>
    <xf numFmtId="0" fontId="39" fillId="10" borderId="90" xfId="0" applyFont="1" applyFill="1" applyBorder="1" applyAlignment="1">
      <alignment horizontal="right" vertical="center" wrapText="1"/>
    </xf>
    <xf numFmtId="0" fontId="39" fillId="10" borderId="89" xfId="0" applyFont="1" applyFill="1" applyBorder="1" applyAlignment="1">
      <alignment horizontal="right" vertical="center" wrapText="1"/>
    </xf>
    <xf numFmtId="0" fontId="39" fillId="0" borderId="88" xfId="0" applyFont="1" applyFill="1" applyBorder="1" applyAlignment="1">
      <alignment horizontal="left" vertical="center"/>
    </xf>
    <xf numFmtId="0" fontId="39" fillId="0" borderId="90" xfId="0" applyFont="1" applyFill="1" applyBorder="1" applyAlignment="1">
      <alignment horizontal="left" vertical="center"/>
    </xf>
    <xf numFmtId="0" fontId="39" fillId="0" borderId="89" xfId="0" applyFont="1" applyFill="1" applyBorder="1" applyAlignment="1">
      <alignment horizontal="left" vertical="center"/>
    </xf>
    <xf numFmtId="0" fontId="39" fillId="7" borderId="153" xfId="0" applyFont="1" applyFill="1" applyBorder="1" applyAlignment="1">
      <alignment horizontal="left" vertical="center"/>
    </xf>
    <xf numFmtId="0" fontId="42" fillId="0" borderId="33" xfId="0" applyFont="1" applyBorder="1" applyAlignment="1">
      <alignment horizontal="left" vertical="center" wrapText="1"/>
    </xf>
    <xf numFmtId="0" fontId="65" fillId="0" borderId="33" xfId="0" applyFont="1" applyBorder="1" applyAlignment="1">
      <alignment horizontal="left" vertical="center"/>
    </xf>
    <xf numFmtId="0" fontId="39" fillId="12" borderId="109" xfId="0" applyFont="1" applyFill="1" applyBorder="1" applyAlignment="1">
      <alignment horizontal="center" vertical="center" textRotation="255"/>
    </xf>
    <xf numFmtId="0" fontId="39" fillId="12" borderId="32" xfId="0" applyFont="1" applyFill="1" applyBorder="1" applyAlignment="1">
      <alignment horizontal="center" vertical="center" textRotation="255"/>
    </xf>
    <xf numFmtId="0" fontId="23" fillId="0" borderId="33" xfId="14" applyFont="1" applyFill="1" applyBorder="1" applyAlignment="1">
      <alignment horizontal="left" vertical="center" wrapText="1"/>
    </xf>
    <xf numFmtId="0" fontId="23" fillId="0" borderId="124" xfId="14" applyFont="1" applyFill="1" applyBorder="1" applyAlignment="1">
      <alignment horizontal="left" vertical="center" wrapText="1"/>
    </xf>
    <xf numFmtId="0" fontId="23" fillId="0" borderId="116" xfId="14" applyFont="1" applyFill="1" applyBorder="1" applyAlignment="1">
      <alignment horizontal="left" vertical="center" wrapText="1"/>
    </xf>
    <xf numFmtId="0" fontId="19" fillId="12" borderId="7" xfId="14" applyFont="1" applyFill="1" applyBorder="1" applyAlignment="1">
      <alignment horizontal="center" vertical="center"/>
    </xf>
    <xf numFmtId="0" fontId="39" fillId="7" borderId="33" xfId="0" applyFont="1" applyFill="1" applyBorder="1" applyAlignment="1">
      <alignment horizontal="left" vertical="center" wrapText="1"/>
    </xf>
    <xf numFmtId="0" fontId="23" fillId="10" borderId="119" xfId="14" applyFont="1" applyFill="1" applyBorder="1" applyAlignment="1">
      <alignment horizontal="center" vertical="center"/>
    </xf>
    <xf numFmtId="0" fontId="23" fillId="10" borderId="34" xfId="14" applyFont="1" applyFill="1" applyBorder="1" applyAlignment="1">
      <alignment horizontal="center" vertical="center"/>
    </xf>
    <xf numFmtId="0" fontId="23" fillId="10" borderId="129" xfId="14" applyFont="1" applyFill="1" applyBorder="1" applyAlignment="1">
      <alignment horizontal="center" vertical="center"/>
    </xf>
    <xf numFmtId="0" fontId="23" fillId="0" borderId="33" xfId="14" applyFont="1" applyFill="1" applyBorder="1" applyAlignment="1">
      <alignment horizontal="left" vertical="center"/>
    </xf>
    <xf numFmtId="0" fontId="39" fillId="0" borderId="33" xfId="0" applyFont="1" applyFill="1" applyBorder="1" applyAlignment="1">
      <alignment horizontal="center"/>
    </xf>
    <xf numFmtId="0" fontId="39" fillId="7" borderId="128" xfId="0" applyFont="1" applyFill="1" applyBorder="1" applyAlignment="1">
      <alignment horizontal="left" vertical="center"/>
    </xf>
    <xf numFmtId="0" fontId="39" fillId="7" borderId="126" xfId="0" applyFont="1" applyFill="1" applyBorder="1" applyAlignment="1">
      <alignment horizontal="left" vertical="center"/>
    </xf>
    <xf numFmtId="0" fontId="39" fillId="7" borderId="89" xfId="0" applyFont="1" applyFill="1" applyBorder="1" applyAlignment="1">
      <alignment horizontal="left"/>
    </xf>
    <xf numFmtId="0" fontId="19" fillId="12" borderId="111" xfId="14" applyFont="1" applyFill="1" applyBorder="1" applyAlignment="1">
      <alignment horizontal="center" vertical="center"/>
    </xf>
    <xf numFmtId="0" fontId="39" fillId="0" borderId="33" xfId="0" applyFont="1" applyFill="1" applyBorder="1" applyAlignment="1">
      <alignment horizontal="left"/>
    </xf>
    <xf numFmtId="0" fontId="23" fillId="0" borderId="124" xfId="14" applyFont="1" applyFill="1" applyBorder="1" applyAlignment="1">
      <alignment horizontal="center" vertical="center"/>
    </xf>
    <xf numFmtId="0" fontId="23" fillId="0" borderId="122" xfId="14" applyFont="1" applyFill="1" applyBorder="1" applyAlignment="1">
      <alignment horizontal="center" vertical="center"/>
    </xf>
    <xf numFmtId="0" fontId="23" fillId="0" borderId="56" xfId="14" applyFont="1" applyFill="1" applyBorder="1" applyAlignment="1">
      <alignment horizontal="center" vertical="center"/>
    </xf>
    <xf numFmtId="0" fontId="23" fillId="0" borderId="129" xfId="14" applyFont="1" applyFill="1" applyBorder="1" applyAlignment="1">
      <alignment horizontal="center" vertical="center"/>
    </xf>
    <xf numFmtId="0" fontId="23" fillId="0" borderId="136" xfId="14" applyFont="1" applyFill="1" applyBorder="1" applyAlignment="1">
      <alignment horizontal="center" vertical="center"/>
    </xf>
    <xf numFmtId="0" fontId="23" fillId="0" borderId="57" xfId="14" applyFont="1" applyFill="1" applyBorder="1" applyAlignment="1">
      <alignment horizontal="center" vertical="center"/>
    </xf>
    <xf numFmtId="0" fontId="39" fillId="0" borderId="124" xfId="0" applyFont="1" applyBorder="1" applyAlignment="1">
      <alignment horizontal="center" vertical="center" wrapText="1"/>
    </xf>
    <xf numFmtId="0" fontId="39" fillId="0" borderId="56" xfId="0" applyFont="1" applyBorder="1" applyAlignment="1">
      <alignment horizontal="center" vertical="center"/>
    </xf>
    <xf numFmtId="0" fontId="39" fillId="7" borderId="128" xfId="0" applyFont="1" applyFill="1" applyBorder="1" applyAlignment="1">
      <alignment horizontal="left" vertical="center" wrapText="1"/>
    </xf>
    <xf numFmtId="0" fontId="39" fillId="7" borderId="18" xfId="0" applyFont="1" applyFill="1" applyBorder="1" applyAlignment="1">
      <alignment horizontal="left" vertical="center" wrapText="1"/>
    </xf>
    <xf numFmtId="0" fontId="39" fillId="7" borderId="126" xfId="0" applyFont="1" applyFill="1" applyBorder="1" applyAlignment="1">
      <alignment horizontal="left" vertical="center" wrapText="1"/>
    </xf>
    <xf numFmtId="0" fontId="39" fillId="0" borderId="122" xfId="0" applyFont="1" applyBorder="1" applyAlignment="1">
      <alignment horizontal="center" vertical="center"/>
    </xf>
    <xf numFmtId="0" fontId="39" fillId="7" borderId="33" xfId="0" applyFont="1" applyFill="1" applyBorder="1" applyAlignment="1">
      <alignment horizontal="center" vertical="center" wrapText="1"/>
    </xf>
    <xf numFmtId="0" fontId="39" fillId="7" borderId="33" xfId="0" applyFont="1" applyFill="1" applyBorder="1" applyAlignment="1">
      <alignment horizontal="center" vertical="center"/>
    </xf>
    <xf numFmtId="0" fontId="39" fillId="10" borderId="23" xfId="0" applyFont="1" applyFill="1" applyBorder="1" applyAlignment="1">
      <alignment horizontal="left" vertical="center" wrapText="1"/>
    </xf>
    <xf numFmtId="0" fontId="39" fillId="10" borderId="25" xfId="0" applyFont="1" applyFill="1" applyBorder="1" applyAlignment="1">
      <alignment horizontal="left" vertical="center"/>
    </xf>
    <xf numFmtId="0" fontId="39" fillId="10" borderId="24" xfId="0" applyFont="1" applyFill="1" applyBorder="1" applyAlignment="1">
      <alignment horizontal="left" vertical="center"/>
    </xf>
    <xf numFmtId="0" fontId="39" fillId="10" borderId="29" xfId="0" applyFont="1" applyFill="1" applyBorder="1" applyAlignment="1">
      <alignment horizontal="left" vertical="center"/>
    </xf>
    <xf numFmtId="0" fontId="39" fillId="10" borderId="30" xfId="0" applyFont="1" applyFill="1" applyBorder="1" applyAlignment="1">
      <alignment horizontal="left" vertical="center"/>
    </xf>
    <xf numFmtId="0" fontId="39" fillId="10" borderId="55" xfId="0" applyFont="1" applyFill="1" applyBorder="1" applyAlignment="1">
      <alignment horizontal="left" vertical="center"/>
    </xf>
    <xf numFmtId="0" fontId="1" fillId="0" borderId="0" xfId="15" applyAlignment="1" applyProtection="1">
      <alignment vertical="center" shrinkToFit="1"/>
      <protection locked="0"/>
    </xf>
    <xf numFmtId="0" fontId="18" fillId="0" borderId="30" xfId="15" applyFont="1" applyBorder="1" applyAlignment="1" applyProtection="1">
      <alignment horizontal="right" vertical="center"/>
      <protection locked="0"/>
    </xf>
    <xf numFmtId="0" fontId="49" fillId="0" borderId="172" xfId="16" applyFont="1" applyBorder="1" applyAlignment="1" applyProtection="1">
      <alignment horizontal="center" vertical="center"/>
      <protection locked="0"/>
    </xf>
    <xf numFmtId="0" fontId="49" fillId="0" borderId="173" xfId="16" applyFont="1" applyBorder="1" applyAlignment="1" applyProtection="1">
      <alignment horizontal="center" vertical="center"/>
      <protection locked="0"/>
    </xf>
    <xf numFmtId="0" fontId="49" fillId="0" borderId="174" xfId="16" applyFont="1" applyBorder="1" applyAlignment="1" applyProtection="1">
      <alignment horizontal="center" vertical="center"/>
      <protection locked="0"/>
    </xf>
    <xf numFmtId="0" fontId="49" fillId="0" borderId="189" xfId="16" applyFont="1" applyBorder="1" applyAlignment="1" applyProtection="1">
      <alignment horizontal="center" vertical="center"/>
      <protection locked="0"/>
    </xf>
    <xf numFmtId="0" fontId="49" fillId="0" borderId="190" xfId="16" applyFont="1" applyBorder="1" applyAlignment="1" applyProtection="1">
      <alignment horizontal="center" vertical="center"/>
      <protection locked="0"/>
    </xf>
    <xf numFmtId="0" fontId="49" fillId="0" borderId="191" xfId="16" applyFont="1" applyBorder="1" applyAlignment="1" applyProtection="1">
      <alignment horizontal="center" vertical="center"/>
      <protection locked="0"/>
    </xf>
    <xf numFmtId="0" fontId="49" fillId="0" borderId="175" xfId="16" applyFont="1" applyBorder="1" applyAlignment="1" applyProtection="1">
      <alignment horizontal="center" vertical="center"/>
      <protection locked="0"/>
    </xf>
    <xf numFmtId="0" fontId="49" fillId="0" borderId="176" xfId="16" applyFont="1" applyBorder="1" applyAlignment="1" applyProtection="1">
      <alignment horizontal="center" vertical="center"/>
      <protection locked="0"/>
    </xf>
    <xf numFmtId="0" fontId="49" fillId="0" borderId="177" xfId="16" applyFont="1" applyBorder="1" applyAlignment="1" applyProtection="1">
      <alignment horizontal="center" vertical="center"/>
      <protection locked="0"/>
    </xf>
    <xf numFmtId="185" fontId="49" fillId="0" borderId="23" xfId="16" applyNumberFormat="1" applyFont="1" applyFill="1" applyBorder="1" applyAlignment="1" applyProtection="1">
      <alignment horizontal="center" vertical="center"/>
      <protection locked="0"/>
    </xf>
    <xf numFmtId="185" fontId="49" fillId="0" borderId="25" xfId="16" applyNumberFormat="1" applyFont="1" applyFill="1" applyBorder="1" applyAlignment="1" applyProtection="1">
      <alignment horizontal="center" vertical="center"/>
      <protection locked="0"/>
    </xf>
    <xf numFmtId="185" fontId="49" fillId="0" borderId="24" xfId="16" applyNumberFormat="1" applyFont="1" applyFill="1" applyBorder="1" applyAlignment="1" applyProtection="1">
      <alignment horizontal="center" vertical="center"/>
      <protection locked="0"/>
    </xf>
    <xf numFmtId="0" fontId="49" fillId="0" borderId="124" xfId="16" applyFont="1" applyBorder="1" applyAlignment="1" applyProtection="1">
      <alignment horizontal="center" vertical="center" shrinkToFit="1"/>
      <protection locked="0"/>
    </xf>
    <xf numFmtId="0" fontId="49" fillId="0" borderId="122" xfId="16" applyFont="1" applyBorder="1" applyAlignment="1" applyProtection="1">
      <alignment horizontal="center" vertical="center" shrinkToFit="1"/>
      <protection locked="0"/>
    </xf>
    <xf numFmtId="0" fontId="49" fillId="0" borderId="56" xfId="16" applyFont="1" applyBorder="1" applyAlignment="1" applyProtection="1">
      <alignment horizontal="center" vertical="center" shrinkToFit="1"/>
      <protection locked="0"/>
    </xf>
    <xf numFmtId="0" fontId="1" fillId="0" borderId="33" xfId="15" applyBorder="1" applyAlignment="1">
      <alignment horizontal="center" vertical="center"/>
    </xf>
    <xf numFmtId="0" fontId="1" fillId="0" borderId="33" xfId="15" applyBorder="1" applyAlignment="1" applyProtection="1">
      <alignment horizontal="center" vertical="center"/>
      <protection locked="0"/>
    </xf>
    <xf numFmtId="0" fontId="36" fillId="0" borderId="30" xfId="15" applyFont="1" applyBorder="1" applyAlignment="1" applyProtection="1">
      <alignment vertical="center"/>
      <protection locked="0"/>
    </xf>
    <xf numFmtId="0" fontId="18" fillId="11" borderId="30" xfId="15" applyFont="1" applyFill="1" applyBorder="1" applyAlignment="1" applyProtection="1">
      <alignment horizontal="center" vertical="center" shrinkToFit="1"/>
      <protection locked="0"/>
    </xf>
    <xf numFmtId="0" fontId="49" fillId="0" borderId="62" xfId="16" applyFont="1" applyBorder="1" applyAlignment="1" applyProtection="1">
      <alignment vertical="center" wrapText="1"/>
      <protection locked="0"/>
    </xf>
    <xf numFmtId="0" fontId="49" fillId="0" borderId="78" xfId="16" applyFont="1" applyBorder="1" applyAlignment="1" applyProtection="1">
      <alignment vertical="center" wrapText="1"/>
      <protection locked="0"/>
    </xf>
    <xf numFmtId="0" fontId="49" fillId="0" borderId="200" xfId="16" applyFont="1" applyBorder="1" applyAlignment="1" applyProtection="1">
      <alignment vertical="center" wrapText="1"/>
      <protection locked="0"/>
    </xf>
    <xf numFmtId="0" fontId="49" fillId="0" borderId="201" xfId="16" applyFont="1" applyBorder="1" applyAlignment="1" applyProtection="1">
      <alignment vertical="center" wrapText="1"/>
      <protection locked="0"/>
    </xf>
    <xf numFmtId="0" fontId="18" fillId="0" borderId="0" xfId="15" applyFont="1" applyAlignment="1" applyProtection="1">
      <alignment horizontal="center" vertical="center"/>
      <protection locked="0"/>
    </xf>
    <xf numFmtId="0" fontId="49" fillId="0" borderId="23" xfId="16" applyFont="1" applyBorder="1" applyAlignment="1" applyProtection="1">
      <alignment vertical="center" wrapText="1"/>
      <protection locked="0"/>
    </xf>
    <xf numFmtId="0" fontId="49" fillId="0" borderId="24" xfId="16" applyFont="1" applyBorder="1" applyAlignment="1" applyProtection="1">
      <alignment vertical="center" wrapText="1"/>
      <protection locked="0"/>
    </xf>
    <xf numFmtId="0" fontId="49" fillId="0" borderId="27" xfId="16" applyFont="1" applyBorder="1" applyAlignment="1" applyProtection="1">
      <alignment vertical="center" wrapText="1"/>
      <protection locked="0"/>
    </xf>
    <xf numFmtId="0" fontId="49" fillId="0" borderId="28" xfId="16" applyFont="1" applyBorder="1" applyAlignment="1" applyProtection="1">
      <alignment vertical="center" wrapText="1"/>
      <protection locked="0"/>
    </xf>
    <xf numFmtId="0" fontId="49" fillId="0" borderId="29" xfId="16" applyFont="1" applyBorder="1" applyAlignment="1" applyProtection="1">
      <alignment vertical="center" wrapText="1"/>
      <protection locked="0"/>
    </xf>
    <xf numFmtId="0" fontId="49" fillId="0" borderId="55" xfId="16" applyFont="1" applyBorder="1" applyAlignment="1" applyProtection="1">
      <alignment vertical="center" wrapText="1"/>
      <protection locked="0"/>
    </xf>
    <xf numFmtId="0" fontId="49" fillId="0" borderId="76" xfId="16" applyFont="1" applyBorder="1" applyAlignment="1" applyProtection="1">
      <alignment vertical="center" wrapText="1"/>
      <protection locked="0"/>
    </xf>
    <xf numFmtId="0" fontId="49" fillId="0" borderId="77" xfId="16" applyFont="1" applyBorder="1" applyAlignment="1" applyProtection="1">
      <alignment vertical="center" wrapText="1"/>
      <protection locked="0"/>
    </xf>
    <xf numFmtId="0" fontId="49" fillId="0" borderId="88" xfId="16" applyFont="1" applyBorder="1" applyAlignment="1" applyProtection="1">
      <alignment horizontal="center" vertical="center" wrapText="1"/>
      <protection locked="0"/>
    </xf>
    <xf numFmtId="0" fontId="49" fillId="0" borderId="90" xfId="16" applyFont="1" applyBorder="1" applyAlignment="1" applyProtection="1">
      <alignment horizontal="center" vertical="center" wrapText="1"/>
      <protection locked="0"/>
    </xf>
    <xf numFmtId="0" fontId="49" fillId="0" borderId="89" xfId="16" applyFont="1" applyBorder="1" applyAlignment="1" applyProtection="1">
      <alignment horizontal="center" vertical="center" wrapText="1"/>
      <protection locked="0"/>
    </xf>
    <xf numFmtId="0" fontId="1" fillId="0" borderId="0" xfId="15" applyAlignment="1" applyProtection="1">
      <alignment vertical="center" wrapText="1"/>
      <protection locked="0"/>
    </xf>
    <xf numFmtId="179" fontId="1" fillId="0" borderId="33" xfId="15" applyNumberFormat="1" applyBorder="1" applyAlignment="1" applyProtection="1">
      <alignment horizontal="center" vertical="center"/>
      <protection locked="0"/>
    </xf>
    <xf numFmtId="0" fontId="49" fillId="0" borderId="23" xfId="16" applyFont="1" applyBorder="1" applyAlignment="1" applyProtection="1">
      <alignment horizontal="center" vertical="center"/>
      <protection locked="0"/>
    </xf>
    <xf numFmtId="0" fontId="49" fillId="0" borderId="25" xfId="16" applyFont="1" applyBorder="1" applyAlignment="1" applyProtection="1">
      <alignment horizontal="center" vertical="center"/>
      <protection locked="0"/>
    </xf>
    <xf numFmtId="0" fontId="49" fillId="0" borderId="24" xfId="16" applyFont="1" applyBorder="1" applyAlignment="1" applyProtection="1">
      <alignment horizontal="center" vertical="center"/>
      <protection locked="0"/>
    </xf>
  </cellXfs>
  <cellStyles count="18">
    <cellStyle name="桁区切り" xfId="17" builtinId="6"/>
    <cellStyle name="標準" xfId="0" builtinId="0"/>
    <cellStyle name="標準 10" xfId="8" xr:uid="{00000000-0005-0000-0000-000002000000}"/>
    <cellStyle name="標準 11" xfId="11" xr:uid="{00000000-0005-0000-0000-000003000000}"/>
    <cellStyle name="標準 12" xfId="12" xr:uid="{00000000-0005-0000-0000-000004000000}"/>
    <cellStyle name="標準 13" xfId="13" xr:uid="{00000000-0005-0000-0000-000005000000}"/>
    <cellStyle name="標準 14" xfId="10" xr:uid="{00000000-0005-0000-0000-000006000000}"/>
    <cellStyle name="標準 2" xfId="1" xr:uid="{00000000-0005-0000-0000-000007000000}"/>
    <cellStyle name="標準 2 2" xfId="2" xr:uid="{00000000-0005-0000-0000-000008000000}"/>
    <cellStyle name="標準 2 2 2" xfId="16" xr:uid="{00000000-0005-0000-0000-000009000000}"/>
    <cellStyle name="標準 3" xfId="15" xr:uid="{00000000-0005-0000-0000-00000A000000}"/>
    <cellStyle name="標準 6" xfId="6" xr:uid="{00000000-0005-0000-0000-00000B000000}"/>
    <cellStyle name="標準 7" xfId="4" xr:uid="{00000000-0005-0000-0000-00000C000000}"/>
    <cellStyle name="標準 8" xfId="7" xr:uid="{00000000-0005-0000-0000-00000D000000}"/>
    <cellStyle name="標準 9" xfId="9" xr:uid="{00000000-0005-0000-0000-00000E000000}"/>
    <cellStyle name="標準_③-２加算様式（就労）" xfId="5" xr:uid="{00000000-0005-0000-0000-00000F000000}"/>
    <cellStyle name="標準_事業者指定様式（多機能用総括表）作業ファイル" xfId="3" xr:uid="{00000000-0005-0000-0000-000010000000}"/>
    <cellStyle name="標準_総括表を変更しました（６／２３）" xfId="14" xr:uid="{00000000-0005-0000-0000-000011000000}"/>
  </cellStyles>
  <dxfs count="0"/>
  <tableStyles count="0" defaultTableStyle="TableStyleMedium2" defaultPivotStyle="PivotStyleLight16"/>
  <colors>
    <mruColors>
      <color rgb="FFFFFFCC"/>
      <color rgb="FFCCFFFF"/>
      <color rgb="FFFFCCFF"/>
      <color rgb="FFFFFF99"/>
      <color rgb="FFFF99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42</xdr:col>
      <xdr:colOff>2722</xdr:colOff>
      <xdr:row>7</xdr:row>
      <xdr:rowOff>81643</xdr:rowOff>
    </xdr:from>
    <xdr:to>
      <xdr:col>45</xdr:col>
      <xdr:colOff>432707</xdr:colOff>
      <xdr:row>10</xdr:row>
      <xdr:rowOff>28576</xdr:rowOff>
    </xdr:to>
    <xdr:sp macro="" textlink="">
      <xdr:nvSpPr>
        <xdr:cNvPr id="2" name="四角形吹き出し 1">
          <a:extLst>
            <a:ext uri="{FF2B5EF4-FFF2-40B4-BE49-F238E27FC236}">
              <a16:creationId xmlns:a16="http://schemas.microsoft.com/office/drawing/2014/main" id="{00000000-0008-0000-0300-000002000000}"/>
            </a:ext>
          </a:extLst>
        </xdr:cNvPr>
        <xdr:cNvSpPr/>
      </xdr:nvSpPr>
      <xdr:spPr>
        <a:xfrm>
          <a:off x="15861847" y="2643868"/>
          <a:ext cx="2058760" cy="747033"/>
        </a:xfrm>
        <a:prstGeom prst="wedgeRectCallout">
          <a:avLst>
            <a:gd name="adj1" fmla="val 10648"/>
            <a:gd name="adj2" fmla="val -169703"/>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当該セルは左表とリンクしていますので、絶対に削除しないでください。</a:t>
          </a:r>
        </a:p>
      </xdr:txBody>
    </xdr:sp>
    <xdr:clientData/>
  </xdr:twoCellAnchor>
  <xdr:twoCellAnchor>
    <xdr:from>
      <xdr:col>40</xdr:col>
      <xdr:colOff>27217</xdr:colOff>
      <xdr:row>0</xdr:row>
      <xdr:rowOff>81642</xdr:rowOff>
    </xdr:from>
    <xdr:to>
      <xdr:col>45</xdr:col>
      <xdr:colOff>312965</xdr:colOff>
      <xdr:row>8</xdr:row>
      <xdr:rowOff>204107</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6342181" y="81642"/>
          <a:ext cx="2680605" cy="295275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作業前に、シート「実地指導予定日・添付書類一覧」上部の「実地指導予定日」を入力後作業を開始してください。</a:t>
          </a:r>
        </a:p>
      </xdr:txBody>
    </xdr:sp>
    <xdr:clientData/>
  </xdr:twoCellAnchor>
  <xdr:twoCellAnchor>
    <xdr:from>
      <xdr:col>39</xdr:col>
      <xdr:colOff>122464</xdr:colOff>
      <xdr:row>34</xdr:row>
      <xdr:rowOff>54430</xdr:rowOff>
    </xdr:from>
    <xdr:to>
      <xdr:col>45</xdr:col>
      <xdr:colOff>190498</xdr:colOff>
      <xdr:row>37</xdr:row>
      <xdr:rowOff>231322</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6219714" y="9429751"/>
          <a:ext cx="2680605" cy="12382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日々の利用児童数を必ず入力してください。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161925</xdr:colOff>
      <xdr:row>20</xdr:row>
      <xdr:rowOff>47625</xdr:rowOff>
    </xdr:from>
    <xdr:to>
      <xdr:col>35</xdr:col>
      <xdr:colOff>123825</xdr:colOff>
      <xdr:row>20</xdr:row>
      <xdr:rowOff>447675</xdr:rowOff>
    </xdr:to>
    <xdr:sp macro="" textlink="">
      <xdr:nvSpPr>
        <xdr:cNvPr id="2" name="正方形/長方形 1">
          <a:extLst>
            <a:ext uri="{FF2B5EF4-FFF2-40B4-BE49-F238E27FC236}">
              <a16:creationId xmlns:a16="http://schemas.microsoft.com/office/drawing/2014/main" id="{00000000-0008-0000-1200-000002000000}"/>
            </a:ext>
          </a:extLst>
        </xdr:cNvPr>
        <xdr:cNvSpPr/>
      </xdr:nvSpPr>
      <xdr:spPr>
        <a:xfrm>
          <a:off x="8963025" y="7134225"/>
          <a:ext cx="990600"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161925</xdr:colOff>
      <xdr:row>20</xdr:row>
      <xdr:rowOff>47625</xdr:rowOff>
    </xdr:from>
    <xdr:to>
      <xdr:col>35</xdr:col>
      <xdr:colOff>123825</xdr:colOff>
      <xdr:row>20</xdr:row>
      <xdr:rowOff>447675</xdr:rowOff>
    </xdr:to>
    <xdr:sp macro="" textlink="">
      <xdr:nvSpPr>
        <xdr:cNvPr id="2" name="正方形/長方形 1">
          <a:extLst>
            <a:ext uri="{FF2B5EF4-FFF2-40B4-BE49-F238E27FC236}">
              <a16:creationId xmlns:a16="http://schemas.microsoft.com/office/drawing/2014/main" id="{00000000-0008-0000-1300-000002000000}"/>
            </a:ext>
          </a:extLst>
        </xdr:cNvPr>
        <xdr:cNvSpPr/>
      </xdr:nvSpPr>
      <xdr:spPr>
        <a:xfrm>
          <a:off x="8963025" y="6143625"/>
          <a:ext cx="990600"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content/2-3_sankou1_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例】認知症対応型共同生活介護"/>
      <sheetName val="【記載例】シフト記号表（勤務時間帯）"/>
      <sheetName val="認知症対応型共同生活介護(50人)"/>
      <sheetName val="認知症対応型共同生活介護（1枚用）"/>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5"/>
      <sheetData sheetId="6">
        <row r="14">
          <cell r="C14" t="str">
            <v>管理者</v>
          </cell>
          <cell r="D14" t="str">
            <v>介護従業者</v>
          </cell>
          <cell r="E14" t="str">
            <v>計画作成担当者</v>
          </cell>
          <cell r="F14" t="str">
            <v>ー</v>
          </cell>
          <cell r="G14" t="str">
            <v>ー</v>
          </cell>
          <cell r="H14" t="str">
            <v>ー</v>
          </cell>
          <cell r="I14" t="str">
            <v>ー</v>
          </cell>
          <cell r="J14" t="str">
            <v>ー</v>
          </cell>
          <cell r="K14" t="str">
            <v>ー</v>
          </cell>
          <cell r="L14"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35"/>
  <sheetViews>
    <sheetView showGridLines="0" tabSelected="1" zoomScaleNormal="100" zoomScaleSheetLayoutView="100" workbookViewId="0">
      <selection activeCell="U14" sqref="U14"/>
    </sheetView>
  </sheetViews>
  <sheetFormatPr defaultColWidth="2.09765625" defaultRowHeight="14.1" customHeight="1"/>
  <cols>
    <col min="1" max="1" width="2.09765625" style="1"/>
    <col min="2" max="3" width="2.09765625" style="20" customWidth="1"/>
    <col min="4" max="16384" width="2.09765625" style="1"/>
  </cols>
  <sheetData>
    <row r="1" spans="1:256" ht="34.5" customHeight="1">
      <c r="A1" s="411" t="s">
        <v>594</v>
      </c>
      <c r="B1" s="411"/>
      <c r="C1" s="411"/>
      <c r="D1" s="411"/>
      <c r="E1" s="411"/>
      <c r="F1" s="411"/>
      <c r="G1" s="411"/>
      <c r="H1" s="411"/>
      <c r="I1" s="411"/>
      <c r="J1" s="411"/>
      <c r="K1" s="411"/>
      <c r="L1" s="411"/>
      <c r="M1" s="411"/>
      <c r="N1" s="411"/>
      <c r="O1" s="411"/>
      <c r="P1" s="411"/>
      <c r="Q1" s="411"/>
      <c r="R1" s="411"/>
      <c r="S1" s="411"/>
      <c r="T1" s="411"/>
      <c r="U1" s="411"/>
      <c r="V1" s="411"/>
      <c r="W1" s="411"/>
      <c r="X1" s="411"/>
      <c r="Y1" s="411"/>
      <c r="Z1" s="411"/>
      <c r="AA1" s="411"/>
      <c r="AB1" s="411"/>
      <c r="AC1" s="411"/>
      <c r="AD1" s="411"/>
      <c r="AE1" s="411"/>
      <c r="AF1" s="411"/>
      <c r="AG1" s="411"/>
      <c r="AH1" s="411"/>
      <c r="AI1" s="411"/>
      <c r="AJ1" s="411"/>
      <c r="AK1" s="411"/>
      <c r="AL1" s="411"/>
      <c r="AM1" s="411"/>
      <c r="AN1" s="411"/>
      <c r="AO1" s="411"/>
      <c r="AP1" s="411"/>
      <c r="AQ1" s="411"/>
      <c r="AR1" s="411"/>
    </row>
    <row r="2" spans="1:256" ht="26.25" customHeight="1">
      <c r="A2" s="412" t="s">
        <v>470</v>
      </c>
      <c r="B2" s="412"/>
      <c r="C2" s="412"/>
      <c r="D2" s="412"/>
      <c r="E2" s="412"/>
      <c r="F2" s="412"/>
      <c r="G2" s="412"/>
      <c r="H2" s="412"/>
      <c r="I2" s="412"/>
      <c r="J2" s="412"/>
      <c r="K2" s="412"/>
      <c r="L2" s="412"/>
      <c r="M2" s="412"/>
      <c r="N2" s="412"/>
      <c r="O2" s="412"/>
      <c r="P2" s="412"/>
      <c r="Q2" s="412"/>
      <c r="R2" s="412"/>
      <c r="S2" s="412"/>
      <c r="T2" s="412"/>
      <c r="U2" s="412"/>
      <c r="V2" s="412"/>
      <c r="W2" s="412"/>
      <c r="X2" s="412"/>
      <c r="Y2" s="412"/>
      <c r="Z2" s="412"/>
      <c r="AA2" s="412"/>
      <c r="AB2" s="412"/>
      <c r="AC2" s="412"/>
      <c r="AD2" s="412"/>
      <c r="AE2" s="412"/>
      <c r="AF2" s="412"/>
      <c r="AG2" s="412"/>
      <c r="AH2" s="412"/>
      <c r="AI2" s="412"/>
      <c r="AJ2" s="412"/>
      <c r="AK2" s="412"/>
      <c r="AL2" s="412"/>
      <c r="AM2" s="412"/>
      <c r="AN2" s="412"/>
      <c r="AO2" s="412"/>
      <c r="AP2" s="412"/>
      <c r="AQ2" s="412"/>
      <c r="AR2" s="412"/>
    </row>
    <row r="3" spans="1:256" ht="24" customHeight="1">
      <c r="A3" s="412"/>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c r="AG3" s="412"/>
      <c r="AH3" s="412"/>
      <c r="AI3" s="412"/>
      <c r="AJ3" s="412"/>
      <c r="AK3" s="412"/>
      <c r="AL3" s="412"/>
      <c r="AM3" s="412"/>
      <c r="AN3" s="412"/>
      <c r="AO3" s="412"/>
      <c r="AP3" s="412"/>
      <c r="AQ3" s="412"/>
      <c r="AR3" s="41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row>
    <row r="4" spans="1:256" ht="24" customHeight="1">
      <c r="A4" s="2"/>
      <c r="B4" s="3"/>
      <c r="C4" s="3"/>
      <c r="D4" s="2"/>
      <c r="E4" s="2"/>
      <c r="F4" s="2"/>
      <c r="G4" s="2"/>
      <c r="H4" s="2"/>
      <c r="I4" s="2"/>
      <c r="J4" s="2"/>
      <c r="K4" s="2"/>
      <c r="L4" s="2"/>
      <c r="M4" s="2"/>
      <c r="N4" s="2"/>
      <c r="O4" s="2"/>
      <c r="P4" s="2"/>
      <c r="Q4" s="2"/>
      <c r="R4" s="2"/>
      <c r="S4" s="2"/>
      <c r="T4" s="2"/>
      <c r="U4" s="2"/>
      <c r="V4" s="2"/>
      <c r="W4" s="2"/>
      <c r="X4" s="2"/>
      <c r="Y4" s="2"/>
      <c r="Z4" s="2"/>
      <c r="AA4" s="2"/>
      <c r="AB4" s="2"/>
      <c r="AC4" s="2"/>
      <c r="AD4" s="2"/>
      <c r="AE4" s="2"/>
      <c r="AF4" s="4" t="s">
        <v>0</v>
      </c>
      <c r="AG4" s="4"/>
      <c r="AH4" s="413"/>
      <c r="AI4" s="414"/>
      <c r="AJ4" s="4" t="s">
        <v>1</v>
      </c>
      <c r="AK4" s="413"/>
      <c r="AL4" s="414"/>
      <c r="AM4" s="4" t="s">
        <v>2</v>
      </c>
      <c r="AN4" s="413"/>
      <c r="AO4" s="414"/>
      <c r="AP4" s="4" t="s">
        <v>3</v>
      </c>
      <c r="AQ4" s="4"/>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row>
    <row r="5" spans="1:256" ht="24" customHeight="1">
      <c r="A5" s="2"/>
      <c r="B5" s="3"/>
      <c r="C5" s="3"/>
      <c r="D5" s="2"/>
      <c r="E5" s="2"/>
      <c r="F5" s="2"/>
      <c r="G5" s="2"/>
      <c r="H5" s="2"/>
      <c r="I5" s="2"/>
      <c r="J5" s="2"/>
      <c r="K5" s="2"/>
      <c r="L5" s="2"/>
      <c r="M5" s="2"/>
      <c r="N5" s="2"/>
      <c r="O5" s="2"/>
      <c r="P5" s="2"/>
      <c r="Q5" s="2"/>
      <c r="R5" s="2"/>
      <c r="S5" s="2"/>
      <c r="T5" s="2"/>
      <c r="U5" s="2"/>
      <c r="V5" s="2"/>
      <c r="W5" s="2"/>
      <c r="X5" s="2"/>
      <c r="Y5" s="2"/>
      <c r="Z5" s="2"/>
      <c r="AA5" s="2"/>
      <c r="AB5" s="2"/>
      <c r="AC5" s="2"/>
      <c r="AD5" s="2"/>
      <c r="AE5" s="2"/>
      <c r="AF5" s="4"/>
      <c r="AG5" s="4"/>
      <c r="AH5" s="5"/>
      <c r="AI5" s="6"/>
      <c r="AJ5" s="4"/>
      <c r="AK5" s="5"/>
      <c r="AL5" s="6"/>
      <c r="AM5" s="4"/>
      <c r="AN5" s="5"/>
      <c r="AO5" s="6"/>
      <c r="AP5" s="4"/>
      <c r="AQ5" s="4"/>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row>
    <row r="6" spans="1:256" ht="24" customHeight="1">
      <c r="A6" s="2"/>
      <c r="B6" s="4" t="s">
        <v>4</v>
      </c>
      <c r="C6" s="3"/>
      <c r="D6" s="2"/>
      <c r="E6" s="2"/>
      <c r="F6" s="2"/>
      <c r="G6" s="2"/>
      <c r="H6" s="2"/>
      <c r="I6" s="2"/>
      <c r="J6" s="2"/>
      <c r="K6" s="2"/>
      <c r="L6" s="2"/>
      <c r="M6" s="2"/>
      <c r="N6" s="2"/>
      <c r="O6" s="2"/>
      <c r="P6" s="2"/>
      <c r="Q6" s="2"/>
      <c r="R6" s="2"/>
      <c r="S6" s="2"/>
      <c r="T6" s="2"/>
      <c r="U6" s="2"/>
      <c r="V6" s="2"/>
      <c r="W6" s="2"/>
      <c r="X6" s="2"/>
      <c r="Y6" s="2"/>
      <c r="Z6" s="2"/>
      <c r="AA6" s="2"/>
      <c r="AB6" s="2"/>
      <c r="AC6" s="2"/>
      <c r="AD6" s="2"/>
      <c r="AE6" s="2"/>
      <c r="AF6" s="4"/>
      <c r="AG6" s="4"/>
      <c r="AH6" s="4"/>
      <c r="AI6" s="7"/>
      <c r="AJ6" s="4"/>
      <c r="AK6" s="4"/>
      <c r="AL6" s="7"/>
      <c r="AM6" s="4"/>
      <c r="AN6" s="4"/>
      <c r="AO6" s="7"/>
      <c r="AP6" s="4"/>
      <c r="AQ6" s="4"/>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row>
    <row r="7" spans="1:256" ht="39" customHeight="1">
      <c r="A7" s="2"/>
      <c r="B7" s="4"/>
      <c r="C7" s="3"/>
      <c r="D7" s="2"/>
      <c r="E7" s="2"/>
      <c r="F7" s="2"/>
      <c r="G7" s="2"/>
      <c r="H7" s="2"/>
      <c r="I7" s="2"/>
      <c r="J7" s="2"/>
      <c r="K7" s="2"/>
      <c r="L7" s="2"/>
      <c r="M7" s="2"/>
      <c r="N7" s="2"/>
      <c r="O7" s="2"/>
      <c r="P7" s="2"/>
      <c r="Q7" s="2"/>
      <c r="R7" s="2"/>
      <c r="S7" s="2"/>
      <c r="T7" s="2"/>
      <c r="U7" s="2"/>
      <c r="V7" s="2"/>
      <c r="W7" s="2"/>
      <c r="X7" s="2"/>
      <c r="Y7" s="2"/>
      <c r="Z7" s="2"/>
      <c r="AA7" s="2"/>
      <c r="AB7" s="2"/>
      <c r="AC7" s="2"/>
      <c r="AD7" s="2"/>
      <c r="AE7" s="2"/>
      <c r="AF7" s="4"/>
      <c r="AG7" s="4"/>
      <c r="AH7" s="4"/>
      <c r="AI7" s="7"/>
      <c r="AJ7" s="4"/>
      <c r="AK7" s="4"/>
      <c r="AL7" s="7"/>
      <c r="AM7" s="4"/>
      <c r="AN7" s="4"/>
      <c r="AO7" s="7"/>
      <c r="AP7" s="4"/>
      <c r="AQ7" s="4"/>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row>
    <row r="8" spans="1:256" ht="18" customHeight="1">
      <c r="A8" s="2"/>
      <c r="B8" s="3"/>
      <c r="C8" s="3"/>
      <c r="D8" s="2"/>
      <c r="E8" s="2"/>
      <c r="F8" s="2"/>
      <c r="G8" s="2"/>
      <c r="H8" s="2"/>
      <c r="I8" s="2"/>
      <c r="J8" s="2"/>
      <c r="K8" s="2"/>
      <c r="L8" s="2"/>
      <c r="M8" s="2"/>
      <c r="N8" s="2"/>
      <c r="O8" s="8" t="s">
        <v>5</v>
      </c>
      <c r="P8" s="9"/>
      <c r="Q8" s="9"/>
      <c r="R8" s="9"/>
      <c r="S8" s="2"/>
      <c r="T8" s="2"/>
      <c r="U8" s="4"/>
      <c r="V8" s="10"/>
      <c r="W8" s="10"/>
      <c r="X8" s="11"/>
      <c r="Y8" s="415"/>
      <c r="Z8" s="416"/>
      <c r="AA8" s="416"/>
      <c r="AB8" s="416"/>
      <c r="AC8" s="416"/>
      <c r="AD8" s="416"/>
      <c r="AE8" s="416"/>
      <c r="AF8" s="416"/>
      <c r="AG8" s="416"/>
      <c r="AH8" s="416"/>
      <c r="AI8" s="416"/>
      <c r="AJ8" s="416"/>
      <c r="AK8" s="416"/>
      <c r="AL8" s="416"/>
      <c r="AM8" s="416"/>
      <c r="AN8" s="417"/>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row>
    <row r="9" spans="1:256" ht="21" customHeight="1">
      <c r="A9" s="2"/>
      <c r="B9" s="4"/>
      <c r="C9" s="3"/>
      <c r="D9" s="2"/>
      <c r="E9" s="2"/>
      <c r="F9" s="2"/>
      <c r="G9" s="2"/>
      <c r="H9" s="2"/>
      <c r="I9" s="2"/>
      <c r="J9" s="2"/>
      <c r="K9" s="2"/>
      <c r="L9" s="2"/>
      <c r="M9" s="2"/>
      <c r="N9" s="2"/>
      <c r="O9" s="2"/>
      <c r="P9" s="2"/>
      <c r="Q9" s="2"/>
      <c r="R9" s="2"/>
      <c r="S9" s="2"/>
      <c r="T9" s="2"/>
      <c r="U9" s="2"/>
      <c r="V9" s="2"/>
      <c r="W9" s="2"/>
      <c r="X9" s="2"/>
      <c r="Y9" s="2"/>
      <c r="Z9" s="4"/>
      <c r="AA9" s="4"/>
      <c r="AB9" s="4"/>
      <c r="AC9" s="7"/>
      <c r="AD9" s="4"/>
      <c r="AE9" s="4"/>
      <c r="AF9" s="7"/>
      <c r="AG9" s="4"/>
      <c r="AH9" s="4"/>
      <c r="AI9" s="7"/>
      <c r="AJ9" s="4"/>
      <c r="AK9" s="4"/>
      <c r="AL9" s="12"/>
      <c r="AM9" s="1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row>
    <row r="10" spans="1:256" ht="18" customHeight="1">
      <c r="A10" s="2"/>
      <c r="B10" s="3"/>
      <c r="C10" s="3"/>
      <c r="D10" s="2"/>
      <c r="E10" s="2"/>
      <c r="F10" s="2"/>
      <c r="G10" s="2"/>
      <c r="H10" s="2"/>
      <c r="I10" s="2"/>
      <c r="J10" s="2"/>
      <c r="K10" s="2"/>
      <c r="L10" s="2"/>
      <c r="M10" s="2"/>
      <c r="N10" s="2"/>
      <c r="O10" s="8" t="s">
        <v>6</v>
      </c>
      <c r="P10" s="9"/>
      <c r="Q10" s="9"/>
      <c r="R10" s="9"/>
      <c r="S10" s="9"/>
      <c r="T10" s="9"/>
      <c r="U10" s="8"/>
      <c r="V10" s="10"/>
      <c r="W10" s="10"/>
      <c r="X10" s="11"/>
      <c r="Y10" s="415"/>
      <c r="Z10" s="416"/>
      <c r="AA10" s="416"/>
      <c r="AB10" s="416"/>
      <c r="AC10" s="416"/>
      <c r="AD10" s="416"/>
      <c r="AE10" s="416"/>
      <c r="AF10" s="416"/>
      <c r="AG10" s="416"/>
      <c r="AH10" s="416"/>
      <c r="AI10" s="416"/>
      <c r="AJ10" s="416"/>
      <c r="AK10" s="416"/>
      <c r="AL10" s="416"/>
      <c r="AM10" s="416"/>
      <c r="AN10" s="417"/>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row>
    <row r="11" spans="1:256" ht="18" customHeight="1">
      <c r="A11" s="2"/>
      <c r="B11" s="4"/>
      <c r="C11" s="3"/>
      <c r="D11" s="2"/>
      <c r="E11" s="2"/>
      <c r="F11" s="2"/>
      <c r="G11" s="2"/>
      <c r="H11" s="2"/>
      <c r="I11" s="2"/>
      <c r="J11" s="2"/>
      <c r="K11" s="2"/>
      <c r="L11" s="2"/>
      <c r="M11" s="2"/>
      <c r="N11" s="2"/>
      <c r="O11" s="2"/>
      <c r="P11" s="2"/>
      <c r="Q11" s="2"/>
      <c r="R11" s="2"/>
      <c r="S11" s="2"/>
      <c r="T11" s="2"/>
      <c r="U11" s="2"/>
      <c r="V11" s="2"/>
      <c r="W11" s="2"/>
      <c r="X11" s="2"/>
      <c r="Y11" s="2"/>
      <c r="Z11" s="4"/>
      <c r="AA11" s="4"/>
      <c r="AB11" s="4"/>
      <c r="AC11" s="7"/>
      <c r="AD11" s="4"/>
      <c r="AE11" s="4"/>
      <c r="AF11" s="7"/>
      <c r="AG11" s="4"/>
      <c r="AH11" s="4"/>
      <c r="AI11" s="7"/>
      <c r="AJ11" s="4"/>
      <c r="AK11" s="4"/>
      <c r="AL11" s="12"/>
      <c r="AM11" s="1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row>
    <row r="12" spans="1:256" s="13" customFormat="1" ht="18" customHeight="1">
      <c r="B12" s="14"/>
      <c r="C12" s="15"/>
      <c r="O12" s="16" t="s">
        <v>7</v>
      </c>
      <c r="Y12" s="418"/>
      <c r="Z12" s="419"/>
      <c r="AA12" s="419"/>
      <c r="AB12" s="419"/>
      <c r="AC12" s="419"/>
      <c r="AD12" s="419"/>
      <c r="AE12" s="419"/>
      <c r="AF12" s="419"/>
      <c r="AG12" s="419"/>
      <c r="AH12" s="419"/>
      <c r="AI12" s="419"/>
      <c r="AJ12" s="419"/>
      <c r="AK12" s="419"/>
      <c r="AL12" s="419"/>
      <c r="AM12" s="419"/>
      <c r="AN12" s="420"/>
    </row>
    <row r="13" spans="1:256" s="13" customFormat="1" ht="15" customHeight="1">
      <c r="B13" s="14"/>
      <c r="C13" s="15"/>
      <c r="Z13" s="14"/>
      <c r="AA13" s="14"/>
      <c r="AB13" s="14"/>
      <c r="AC13" s="17"/>
      <c r="AD13" s="14"/>
      <c r="AE13" s="14"/>
      <c r="AF13" s="17"/>
      <c r="AG13" s="14"/>
      <c r="AH13" s="14"/>
      <c r="AI13" s="17"/>
      <c r="AJ13" s="14"/>
      <c r="AK13" s="14"/>
      <c r="AL13" s="18"/>
      <c r="AM13" s="18"/>
    </row>
    <row r="14" spans="1:256" s="13" customFormat="1" ht="18" customHeight="1">
      <c r="B14" s="14"/>
      <c r="C14" s="15"/>
      <c r="O14" s="16" t="s">
        <v>8</v>
      </c>
      <c r="Y14" s="418"/>
      <c r="Z14" s="419"/>
      <c r="AA14" s="419"/>
      <c r="AB14" s="419"/>
      <c r="AC14" s="419"/>
      <c r="AD14" s="419"/>
      <c r="AE14" s="419"/>
      <c r="AF14" s="419"/>
      <c r="AG14" s="419"/>
      <c r="AH14" s="419"/>
      <c r="AI14" s="419"/>
      <c r="AJ14" s="419"/>
      <c r="AK14" s="419"/>
      <c r="AL14" s="419"/>
      <c r="AM14" s="419"/>
      <c r="AN14" s="420"/>
    </row>
    <row r="15" spans="1:256" s="13" customFormat="1" ht="18" customHeight="1">
      <c r="B15" s="14"/>
      <c r="C15" s="15"/>
      <c r="O15" s="16"/>
      <c r="Y15" s="19"/>
      <c r="Z15" s="19"/>
      <c r="AA15" s="19"/>
      <c r="AB15" s="19"/>
      <c r="AC15" s="19"/>
      <c r="AD15" s="19"/>
      <c r="AE15" s="19"/>
      <c r="AF15" s="19"/>
      <c r="AG15" s="19"/>
      <c r="AH15" s="19"/>
      <c r="AI15" s="19"/>
      <c r="AJ15" s="19"/>
      <c r="AK15" s="19"/>
      <c r="AL15" s="19"/>
      <c r="AM15" s="19"/>
      <c r="AN15" s="19"/>
    </row>
    <row r="16" spans="1:256" s="13" customFormat="1" ht="41.25" customHeight="1">
      <c r="B16" s="14"/>
      <c r="C16" s="15"/>
      <c r="O16" s="16" t="s">
        <v>9</v>
      </c>
      <c r="Y16" s="418"/>
      <c r="Z16" s="419"/>
      <c r="AA16" s="419"/>
      <c r="AB16" s="419"/>
      <c r="AC16" s="419"/>
      <c r="AD16" s="419"/>
      <c r="AE16" s="419"/>
      <c r="AF16" s="419"/>
      <c r="AG16" s="419"/>
      <c r="AH16" s="419"/>
      <c r="AI16" s="419"/>
      <c r="AJ16" s="419"/>
      <c r="AK16" s="419"/>
      <c r="AL16" s="419"/>
      <c r="AM16" s="419"/>
      <c r="AN16" s="420"/>
    </row>
    <row r="17" spans="1:256" ht="18" customHeight="1">
      <c r="A17" s="2"/>
      <c r="B17" s="3"/>
      <c r="C17" s="3"/>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12"/>
      <c r="AJ17" s="12"/>
      <c r="AK17" s="12"/>
      <c r="AL17" s="12"/>
      <c r="AM17" s="12"/>
      <c r="AN17" s="12"/>
      <c r="AO17" s="12"/>
      <c r="AP17" s="12"/>
      <c r="AQ17" s="1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row>
    <row r="18" spans="1:256" ht="44.1" customHeight="1">
      <c r="A18" s="2"/>
      <c r="B18" s="410" t="s">
        <v>595</v>
      </c>
      <c r="C18" s="410"/>
      <c r="D18" s="410"/>
      <c r="E18" s="410"/>
      <c r="F18" s="410"/>
      <c r="G18" s="410"/>
      <c r="H18" s="410"/>
      <c r="I18" s="410"/>
      <c r="J18" s="410"/>
      <c r="K18" s="410"/>
      <c r="L18" s="410"/>
      <c r="M18" s="410"/>
      <c r="N18" s="410"/>
      <c r="O18" s="410"/>
      <c r="P18" s="410"/>
      <c r="Q18" s="410"/>
      <c r="R18" s="410"/>
      <c r="S18" s="410"/>
      <c r="T18" s="410"/>
      <c r="U18" s="410"/>
      <c r="V18" s="410"/>
      <c r="W18" s="410"/>
      <c r="X18" s="410"/>
      <c r="Y18" s="410"/>
      <c r="Z18" s="410"/>
      <c r="AA18" s="410"/>
      <c r="AB18" s="410"/>
      <c r="AC18" s="410"/>
      <c r="AD18" s="410"/>
      <c r="AE18" s="410"/>
      <c r="AF18" s="410"/>
      <c r="AG18" s="410"/>
      <c r="AH18" s="410"/>
      <c r="AI18" s="410"/>
      <c r="AJ18" s="410"/>
      <c r="AK18" s="410"/>
      <c r="AL18" s="410"/>
      <c r="AM18" s="410"/>
      <c r="AN18" s="410"/>
      <c r="AO18" s="410"/>
      <c r="AP18" s="410"/>
      <c r="AQ18" s="410"/>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row>
    <row r="19" spans="1:256" ht="141.9" customHeight="1">
      <c r="A19" s="2"/>
      <c r="B19" s="410"/>
      <c r="C19" s="410"/>
      <c r="D19" s="410"/>
      <c r="E19" s="410"/>
      <c r="F19" s="410"/>
      <c r="G19" s="410"/>
      <c r="H19" s="410"/>
      <c r="I19" s="410"/>
      <c r="J19" s="410"/>
      <c r="K19" s="410"/>
      <c r="L19" s="410"/>
      <c r="M19" s="410"/>
      <c r="N19" s="410"/>
      <c r="O19" s="410"/>
      <c r="P19" s="410"/>
      <c r="Q19" s="410"/>
      <c r="R19" s="410"/>
      <c r="S19" s="410"/>
      <c r="T19" s="410"/>
      <c r="U19" s="410"/>
      <c r="V19" s="410"/>
      <c r="W19" s="410"/>
      <c r="X19" s="410"/>
      <c r="Y19" s="410"/>
      <c r="Z19" s="410"/>
      <c r="AA19" s="410"/>
      <c r="AB19" s="410"/>
      <c r="AC19" s="410"/>
      <c r="AD19" s="410"/>
      <c r="AE19" s="410"/>
      <c r="AF19" s="410"/>
      <c r="AG19" s="410"/>
      <c r="AH19" s="410"/>
      <c r="AI19" s="410"/>
      <c r="AJ19" s="410"/>
      <c r="AK19" s="410"/>
      <c r="AL19" s="410"/>
      <c r="AM19" s="410"/>
      <c r="AN19" s="410"/>
      <c r="AO19" s="410"/>
      <c r="AP19" s="410"/>
      <c r="AQ19" s="410"/>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row>
    <row r="20" spans="1:256" ht="24" customHeight="1"/>
    <row r="21" spans="1:256" ht="24" customHeight="1"/>
    <row r="22" spans="1:256" ht="24" customHeight="1"/>
    <row r="23" spans="1:256" ht="24" customHeight="1"/>
    <row r="24" spans="1:256" ht="24" customHeight="1"/>
    <row r="25" spans="1:256" ht="24" customHeight="1"/>
    <row r="26" spans="1:256" ht="24" customHeight="1"/>
    <row r="27" spans="1:256" ht="24" customHeight="1"/>
    <row r="28" spans="1:256" ht="24" customHeight="1"/>
    <row r="29" spans="1:256" ht="24" customHeight="1"/>
    <row r="30" spans="1:256" ht="24" customHeight="1"/>
    <row r="31" spans="1:256" ht="24" customHeight="1"/>
    <row r="32" spans="1:256" ht="24" customHeight="1"/>
    <row r="33" ht="24" customHeight="1"/>
    <row r="34" ht="24" customHeight="1"/>
    <row r="35" ht="24" customHeight="1"/>
  </sheetData>
  <mergeCells count="12">
    <mergeCell ref="B18:AQ19"/>
    <mergeCell ref="A1:AR1"/>
    <mergeCell ref="A2:AR2"/>
    <mergeCell ref="A3:AR3"/>
    <mergeCell ref="AH4:AI4"/>
    <mergeCell ref="AK4:AL4"/>
    <mergeCell ref="AN4:AO4"/>
    <mergeCell ref="Y8:AN8"/>
    <mergeCell ref="Y10:AN10"/>
    <mergeCell ref="Y12:AN12"/>
    <mergeCell ref="Y14:AN14"/>
    <mergeCell ref="Y16:AN16"/>
  </mergeCells>
  <phoneticPr fontId="3"/>
  <pageMargins left="0.70866141732283472" right="0.51181102362204722" top="0.74803149606299213" bottom="0.74803149606299213" header="0.31496062992125984" footer="0.31496062992125984"/>
  <pageSetup paperSize="9" scale="88" orientation="portrait" r:id="rId1"/>
  <headerFooter>
    <oddFooter>&amp;R１</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I108"/>
  <sheetViews>
    <sheetView showGridLines="0" zoomScaleNormal="100" zoomScaleSheetLayoutView="100" workbookViewId="0">
      <selection activeCell="G73" sqref="G73"/>
    </sheetView>
  </sheetViews>
  <sheetFormatPr defaultColWidth="1.8984375" defaultRowHeight="11.25" customHeight="1"/>
  <cols>
    <col min="1" max="20" width="1.8984375" style="80"/>
    <col min="21" max="21" width="2" style="80" customWidth="1"/>
    <col min="22" max="16384" width="1.8984375" style="80"/>
  </cols>
  <sheetData>
    <row r="1" spans="1:61" ht="11.25" customHeight="1">
      <c r="A1" s="1034" t="s">
        <v>448</v>
      </c>
      <c r="B1" s="1034"/>
      <c r="C1" s="1034"/>
      <c r="D1" s="1034"/>
      <c r="E1" s="1034"/>
      <c r="F1" s="1034"/>
      <c r="G1" s="1034"/>
      <c r="H1" s="1034"/>
      <c r="I1" s="1034"/>
      <c r="J1" s="1034"/>
      <c r="K1" s="1034"/>
      <c r="L1" s="1034"/>
      <c r="M1" s="1034"/>
      <c r="N1" s="1034"/>
      <c r="O1" s="1034"/>
      <c r="P1" s="1034"/>
      <c r="Q1" s="1034"/>
      <c r="R1" s="1034"/>
      <c r="S1" s="1034"/>
      <c r="T1" s="1034"/>
      <c r="U1" s="1034"/>
      <c r="V1" s="1034"/>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row>
    <row r="2" spans="1:61" ht="11.25" customHeight="1">
      <c r="A2" s="1034"/>
      <c r="B2" s="1034"/>
      <c r="C2" s="1034"/>
      <c r="D2" s="1034"/>
      <c r="E2" s="1034"/>
      <c r="F2" s="1034"/>
      <c r="G2" s="1034"/>
      <c r="H2" s="1034"/>
      <c r="I2" s="1034"/>
      <c r="J2" s="1034"/>
      <c r="K2" s="1034"/>
      <c r="L2" s="1034"/>
      <c r="M2" s="1034"/>
      <c r="N2" s="1034"/>
      <c r="O2" s="1034"/>
      <c r="P2" s="1034"/>
      <c r="Q2" s="1034"/>
      <c r="R2" s="1034"/>
      <c r="S2" s="1034"/>
      <c r="T2" s="1034"/>
      <c r="U2" s="1034"/>
      <c r="V2" s="1034"/>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row>
    <row r="3" spans="1:61" ht="11.25" customHeight="1">
      <c r="A3" s="79"/>
      <c r="B3" s="1256" t="s">
        <v>207</v>
      </c>
      <c r="C3" s="1256"/>
      <c r="D3" s="1256"/>
      <c r="E3" s="1256"/>
      <c r="F3" s="1256"/>
      <c r="G3" s="1256"/>
      <c r="H3" s="1256"/>
      <c r="I3" s="1256"/>
      <c r="J3" s="1256"/>
      <c r="K3" s="1256"/>
      <c r="L3" s="1256"/>
      <c r="M3" s="1256"/>
      <c r="N3" s="1256"/>
      <c r="O3" s="1256"/>
      <c r="P3" s="1256"/>
      <c r="Q3" s="1256"/>
      <c r="R3" s="1256"/>
      <c r="S3" s="1256"/>
      <c r="T3" s="1256"/>
      <c r="U3" s="1256"/>
      <c r="V3" s="1256"/>
      <c r="W3" s="79"/>
      <c r="X3" s="79"/>
      <c r="Y3" s="79"/>
      <c r="Z3" s="79"/>
      <c r="AA3" s="79"/>
      <c r="AB3" s="79"/>
      <c r="AC3" s="79"/>
      <c r="AD3" s="79"/>
      <c r="AE3" s="79"/>
      <c r="AF3" s="79"/>
      <c r="AG3" s="79"/>
      <c r="AS3" s="79"/>
      <c r="AT3" s="79"/>
      <c r="AU3" s="79"/>
      <c r="AV3" s="79"/>
      <c r="AW3" s="79"/>
      <c r="AX3" s="79"/>
    </row>
    <row r="4" spans="1:61" ht="11.25" customHeight="1">
      <c r="A4" s="79"/>
      <c r="B4" s="1256"/>
      <c r="C4" s="1256"/>
      <c r="D4" s="1256"/>
      <c r="E4" s="1256"/>
      <c r="F4" s="1256"/>
      <c r="G4" s="1256"/>
      <c r="H4" s="1256"/>
      <c r="I4" s="1256"/>
      <c r="J4" s="1256"/>
      <c r="K4" s="1256"/>
      <c r="L4" s="1256"/>
      <c r="M4" s="1256"/>
      <c r="N4" s="1256"/>
      <c r="O4" s="1256"/>
      <c r="P4" s="1256"/>
      <c r="Q4" s="1256"/>
      <c r="R4" s="1256"/>
      <c r="S4" s="1256"/>
      <c r="T4" s="1256"/>
      <c r="U4" s="1256"/>
      <c r="V4" s="1256"/>
      <c r="W4" s="79"/>
      <c r="X4" s="79"/>
      <c r="Y4" s="79"/>
      <c r="Z4" s="79"/>
      <c r="AA4" s="79"/>
      <c r="AB4" s="79"/>
      <c r="AC4" s="79"/>
      <c r="AD4" s="79"/>
      <c r="AE4" s="79"/>
      <c r="AF4" s="79"/>
      <c r="AG4" s="79"/>
      <c r="AS4" s="79"/>
      <c r="AT4" s="79"/>
      <c r="AU4" s="79"/>
      <c r="AV4" s="79"/>
      <c r="AW4" s="79"/>
      <c r="AX4" s="79"/>
    </row>
    <row r="5" spans="1:61" ht="11.25" customHeight="1">
      <c r="A5" s="79"/>
      <c r="B5" s="960" t="s">
        <v>466</v>
      </c>
      <c r="C5" s="961"/>
      <c r="D5" s="961"/>
      <c r="E5" s="961"/>
      <c r="F5" s="961"/>
      <c r="G5" s="961"/>
      <c r="H5" s="961"/>
      <c r="I5" s="961"/>
      <c r="J5" s="961"/>
      <c r="K5" s="961"/>
      <c r="L5" s="1188" t="s">
        <v>464</v>
      </c>
      <c r="M5" s="1189"/>
      <c r="N5" s="1189"/>
      <c r="O5" s="1072" t="s">
        <v>465</v>
      </c>
      <c r="P5" s="1072"/>
      <c r="Q5" s="1072"/>
      <c r="R5" s="257"/>
      <c r="S5" s="84"/>
      <c r="T5" s="84"/>
      <c r="U5" s="84"/>
      <c r="V5" s="84"/>
      <c r="W5" s="262"/>
      <c r="AS5" s="79"/>
      <c r="AT5" s="79"/>
      <c r="AU5" s="79"/>
      <c r="AV5" s="79"/>
      <c r="AW5" s="79"/>
      <c r="AX5" s="79"/>
    </row>
    <row r="6" spans="1:61" ht="11.25" customHeight="1">
      <c r="A6" s="79"/>
      <c r="B6" s="963"/>
      <c r="C6" s="964"/>
      <c r="D6" s="964"/>
      <c r="E6" s="964"/>
      <c r="F6" s="964"/>
      <c r="G6" s="964"/>
      <c r="H6" s="964"/>
      <c r="I6" s="964"/>
      <c r="J6" s="964"/>
      <c r="K6" s="964"/>
      <c r="L6" s="996"/>
      <c r="M6" s="1003"/>
      <c r="N6" s="1003"/>
      <c r="O6" s="996"/>
      <c r="P6" s="1003"/>
      <c r="Q6" s="1003"/>
      <c r="R6" s="345"/>
      <c r="S6" s="344"/>
      <c r="T6" s="344"/>
      <c r="U6" s="344"/>
      <c r="V6" s="344"/>
      <c r="W6" s="262"/>
      <c r="AS6" s="79"/>
      <c r="AT6" s="79"/>
      <c r="AU6" s="79"/>
      <c r="AV6" s="79"/>
      <c r="AW6" s="79"/>
      <c r="AX6" s="79"/>
    </row>
    <row r="7" spans="1:61" ht="11.25" customHeight="1">
      <c r="A7" s="79"/>
      <c r="B7" s="960" t="s">
        <v>208</v>
      </c>
      <c r="C7" s="961"/>
      <c r="D7" s="961"/>
      <c r="E7" s="961"/>
      <c r="F7" s="961"/>
      <c r="G7" s="961"/>
      <c r="H7" s="961"/>
      <c r="I7" s="961"/>
      <c r="J7" s="961"/>
      <c r="K7" s="962"/>
      <c r="L7" s="1257" t="s">
        <v>308</v>
      </c>
      <c r="M7" s="1049"/>
      <c r="N7" s="1003"/>
      <c r="O7" s="1003"/>
      <c r="P7" s="1049" t="s">
        <v>164</v>
      </c>
      <c r="Q7" s="1003"/>
      <c r="R7" s="1003"/>
      <c r="S7" s="1049" t="s">
        <v>165</v>
      </c>
      <c r="T7" s="1003"/>
      <c r="U7" s="1003"/>
      <c r="V7" s="983" t="s">
        <v>88</v>
      </c>
      <c r="W7" s="336"/>
      <c r="X7" s="337"/>
      <c r="Y7" s="337"/>
      <c r="Z7" s="337"/>
      <c r="AA7" s="337"/>
      <c r="AB7" s="337"/>
      <c r="AC7" s="337"/>
      <c r="AD7" s="337"/>
      <c r="AE7" s="337"/>
      <c r="AF7" s="337"/>
      <c r="AG7" s="338"/>
      <c r="AH7" s="337"/>
      <c r="AI7" s="337"/>
      <c r="AJ7" s="337"/>
      <c r="AK7" s="337"/>
      <c r="AL7" s="337"/>
      <c r="AM7" s="337"/>
      <c r="AN7" s="337"/>
      <c r="AO7" s="337"/>
      <c r="AP7" s="337"/>
      <c r="AQ7" s="337"/>
      <c r="AR7" s="79"/>
      <c r="AS7" s="79"/>
      <c r="AT7" s="79"/>
      <c r="AU7" s="79"/>
      <c r="AV7" s="79"/>
      <c r="AW7" s="79"/>
    </row>
    <row r="8" spans="1:61" ht="11.25" customHeight="1">
      <c r="A8" s="79"/>
      <c r="B8" s="963"/>
      <c r="C8" s="964"/>
      <c r="D8" s="964"/>
      <c r="E8" s="964"/>
      <c r="F8" s="964"/>
      <c r="G8" s="964"/>
      <c r="H8" s="964"/>
      <c r="I8" s="964"/>
      <c r="J8" s="964"/>
      <c r="K8" s="965"/>
      <c r="L8" s="1258"/>
      <c r="M8" s="1013"/>
      <c r="N8" s="1048"/>
      <c r="O8" s="1048"/>
      <c r="P8" s="1013"/>
      <c r="Q8" s="1048"/>
      <c r="R8" s="1048"/>
      <c r="S8" s="1013"/>
      <c r="T8" s="1048"/>
      <c r="U8" s="1048"/>
      <c r="V8" s="1014"/>
      <c r="W8" s="340"/>
      <c r="X8" s="339"/>
      <c r="Y8" s="339"/>
      <c r="Z8" s="339"/>
      <c r="AA8" s="339"/>
      <c r="AB8" s="339"/>
      <c r="AC8" s="339"/>
      <c r="AD8" s="339"/>
      <c r="AE8" s="339"/>
      <c r="AF8" s="339"/>
      <c r="AG8" s="338"/>
      <c r="AH8" s="337"/>
      <c r="AI8" s="337"/>
      <c r="AJ8" s="337"/>
      <c r="AK8" s="337"/>
      <c r="AL8" s="337"/>
      <c r="AM8" s="337"/>
      <c r="AN8" s="337"/>
      <c r="AO8" s="337"/>
      <c r="AP8" s="337"/>
      <c r="AQ8" s="337"/>
      <c r="AR8" s="79"/>
      <c r="AS8" s="79"/>
      <c r="AT8" s="79"/>
      <c r="AU8" s="79"/>
      <c r="AV8" s="79"/>
      <c r="AW8" s="79"/>
    </row>
    <row r="9" spans="1:61" ht="11.25" customHeight="1">
      <c r="A9" s="79"/>
      <c r="B9" s="960" t="s">
        <v>209</v>
      </c>
      <c r="C9" s="961"/>
      <c r="D9" s="961"/>
      <c r="E9" s="961"/>
      <c r="F9" s="961"/>
      <c r="G9" s="961"/>
      <c r="H9" s="961"/>
      <c r="I9" s="961"/>
      <c r="J9" s="961"/>
      <c r="K9" s="961"/>
      <c r="L9" s="1257" t="s">
        <v>308</v>
      </c>
      <c r="M9" s="1049"/>
      <c r="N9" s="1003"/>
      <c r="O9" s="1003"/>
      <c r="P9" s="1049" t="s">
        <v>164</v>
      </c>
      <c r="Q9" s="1003"/>
      <c r="R9" s="1003"/>
      <c r="S9" s="1049" t="s">
        <v>165</v>
      </c>
      <c r="T9" s="1003"/>
      <c r="U9" s="1003"/>
      <c r="V9" s="983" t="s">
        <v>88</v>
      </c>
      <c r="W9" s="1139" t="s">
        <v>411</v>
      </c>
      <c r="X9" s="1140"/>
      <c r="Y9" s="1140"/>
      <c r="Z9" s="1140"/>
      <c r="AA9" s="1140"/>
      <c r="AB9" s="1140"/>
      <c r="AC9" s="1140"/>
      <c r="AD9" s="1140"/>
      <c r="AE9" s="1140"/>
      <c r="AF9" s="1140"/>
      <c r="AG9" s="1141"/>
      <c r="AH9" s="996"/>
      <c r="AI9" s="1170"/>
      <c r="AJ9" s="1170"/>
      <c r="AK9" s="1170"/>
      <c r="AL9" s="1170"/>
      <c r="AM9" s="1170"/>
      <c r="AN9" s="1170"/>
      <c r="AO9" s="1170"/>
      <c r="AP9" s="1170"/>
      <c r="AQ9" s="1170"/>
      <c r="AR9" s="1170"/>
      <c r="AS9" s="1170"/>
      <c r="AT9" s="1170"/>
      <c r="AU9" s="1170"/>
      <c r="AV9" s="1259"/>
      <c r="AW9" s="79"/>
      <c r="AX9" s="79"/>
    </row>
    <row r="10" spans="1:61" ht="11.25" customHeight="1">
      <c r="A10" s="79"/>
      <c r="B10" s="963"/>
      <c r="C10" s="964"/>
      <c r="D10" s="964"/>
      <c r="E10" s="964"/>
      <c r="F10" s="964"/>
      <c r="G10" s="964"/>
      <c r="H10" s="964"/>
      <c r="I10" s="964"/>
      <c r="J10" s="964"/>
      <c r="K10" s="964"/>
      <c r="L10" s="1265"/>
      <c r="M10" s="1015"/>
      <c r="N10" s="1006"/>
      <c r="O10" s="1006"/>
      <c r="P10" s="1015"/>
      <c r="Q10" s="1006"/>
      <c r="R10" s="1006"/>
      <c r="S10" s="1015"/>
      <c r="T10" s="1006"/>
      <c r="U10" s="1006"/>
      <c r="V10" s="1016"/>
      <c r="W10" s="1129"/>
      <c r="X10" s="1130"/>
      <c r="Y10" s="1130"/>
      <c r="Z10" s="1130"/>
      <c r="AA10" s="1130"/>
      <c r="AB10" s="1130"/>
      <c r="AC10" s="1130"/>
      <c r="AD10" s="1130"/>
      <c r="AE10" s="1130"/>
      <c r="AF10" s="1130"/>
      <c r="AG10" s="1131"/>
      <c r="AH10" s="1260"/>
      <c r="AI10" s="1171"/>
      <c r="AJ10" s="1171"/>
      <c r="AK10" s="1171"/>
      <c r="AL10" s="1171"/>
      <c r="AM10" s="1171"/>
      <c r="AN10" s="1171"/>
      <c r="AO10" s="1171"/>
      <c r="AP10" s="1171"/>
      <c r="AQ10" s="1171"/>
      <c r="AR10" s="1171"/>
      <c r="AS10" s="1171"/>
      <c r="AT10" s="1171"/>
      <c r="AU10" s="1171"/>
      <c r="AV10" s="1261"/>
      <c r="AW10" s="79"/>
      <c r="AX10" s="79"/>
    </row>
    <row r="11" spans="1:61" ht="5.25" customHeight="1">
      <c r="A11" s="79"/>
      <c r="B11" s="79"/>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row>
    <row r="12" spans="1:61" ht="11.25" customHeight="1">
      <c r="A12" s="79"/>
      <c r="B12" s="1088"/>
      <c r="C12" s="1089"/>
      <c r="D12" s="1089"/>
      <c r="E12" s="1089"/>
      <c r="F12" s="1089"/>
      <c r="G12" s="1089"/>
      <c r="H12" s="1089"/>
      <c r="I12" s="1089"/>
      <c r="J12" s="1089"/>
      <c r="K12" s="1090"/>
      <c r="L12" s="1139" t="s">
        <v>210</v>
      </c>
      <c r="M12" s="961"/>
      <c r="N12" s="961"/>
      <c r="O12" s="961"/>
      <c r="P12" s="962"/>
      <c r="Q12" s="1266" t="s">
        <v>600</v>
      </c>
      <c r="R12" s="1267"/>
      <c r="S12" s="1267"/>
      <c r="T12" s="1267"/>
      <c r="U12" s="1267"/>
      <c r="V12" s="1267"/>
      <c r="W12" s="1267"/>
      <c r="X12" s="1267"/>
      <c r="Y12" s="1267"/>
      <c r="Z12" s="1267"/>
      <c r="AA12" s="1267"/>
      <c r="AB12" s="1267"/>
      <c r="AC12" s="1267"/>
      <c r="AD12" s="1267"/>
      <c r="AE12" s="1267"/>
      <c r="AF12" s="1267"/>
      <c r="AG12" s="1267"/>
      <c r="AH12" s="1267"/>
      <c r="AI12" s="1267"/>
      <c r="AJ12" s="1267"/>
      <c r="AK12" s="1267"/>
      <c r="AL12" s="1268"/>
      <c r="AM12" s="79"/>
      <c r="AN12" s="79"/>
      <c r="AO12" s="79"/>
      <c r="AP12" s="79"/>
      <c r="AQ12" s="79"/>
      <c r="AR12" s="79"/>
      <c r="AS12" s="79"/>
      <c r="AT12" s="79"/>
      <c r="AU12" s="79"/>
      <c r="AV12" s="79"/>
      <c r="AW12" s="79"/>
      <c r="AX12" s="79"/>
      <c r="AY12" s="79"/>
      <c r="AZ12" s="79"/>
      <c r="BA12" s="79"/>
      <c r="BB12" s="79"/>
      <c r="BC12" s="79"/>
      <c r="BD12" s="79"/>
      <c r="BE12" s="79"/>
      <c r="BF12" s="79"/>
      <c r="BG12" s="79"/>
      <c r="BH12" s="79"/>
      <c r="BI12" s="79"/>
    </row>
    <row r="13" spans="1:61" s="262" customFormat="1" ht="11.25" customHeight="1">
      <c r="A13" s="261"/>
      <c r="B13" s="1091"/>
      <c r="C13" s="1092"/>
      <c r="D13" s="1092"/>
      <c r="E13" s="1092"/>
      <c r="F13" s="1092"/>
      <c r="G13" s="1092"/>
      <c r="H13" s="1092"/>
      <c r="I13" s="1092"/>
      <c r="J13" s="1092"/>
      <c r="K13" s="1093"/>
      <c r="L13" s="985"/>
      <c r="M13" s="986"/>
      <c r="N13" s="986"/>
      <c r="O13" s="986"/>
      <c r="P13" s="993"/>
      <c r="Q13" s="1262" t="s">
        <v>412</v>
      </c>
      <c r="R13" s="1263"/>
      <c r="S13" s="1263"/>
      <c r="T13" s="1263"/>
      <c r="U13" s="1263"/>
      <c r="V13" s="1263"/>
      <c r="W13" s="1263"/>
      <c r="X13" s="1263"/>
      <c r="Y13" s="1263"/>
      <c r="Z13" s="1263"/>
      <c r="AA13" s="1264"/>
      <c r="AB13" s="1262" t="s">
        <v>413</v>
      </c>
      <c r="AC13" s="1263"/>
      <c r="AD13" s="1263"/>
      <c r="AE13" s="1263"/>
      <c r="AF13" s="1263"/>
      <c r="AG13" s="1263"/>
      <c r="AH13" s="1263"/>
      <c r="AI13" s="1263"/>
      <c r="AJ13" s="1263"/>
      <c r="AK13" s="1263"/>
      <c r="AL13" s="1264"/>
      <c r="AM13" s="261"/>
      <c r="AN13" s="261"/>
      <c r="AO13" s="261"/>
      <c r="AP13" s="261"/>
      <c r="AQ13" s="261"/>
      <c r="AR13" s="261"/>
      <c r="AS13" s="261"/>
      <c r="AT13" s="261"/>
      <c r="AU13" s="261"/>
      <c r="AV13" s="261"/>
      <c r="AW13" s="261"/>
      <c r="AX13" s="261"/>
      <c r="AY13" s="261"/>
      <c r="AZ13" s="261"/>
      <c r="BA13" s="261"/>
      <c r="BB13" s="261"/>
      <c r="BC13" s="261"/>
    </row>
    <row r="14" spans="1:61" s="262" customFormat="1" ht="11.25" customHeight="1">
      <c r="A14" s="261"/>
      <c r="B14" s="1094"/>
      <c r="C14" s="1095"/>
      <c r="D14" s="1095"/>
      <c r="E14" s="1095"/>
      <c r="F14" s="1095"/>
      <c r="G14" s="1095"/>
      <c r="H14" s="1095"/>
      <c r="I14" s="1095"/>
      <c r="J14" s="1095"/>
      <c r="K14" s="1096"/>
      <c r="L14" s="963"/>
      <c r="M14" s="964"/>
      <c r="N14" s="964"/>
      <c r="O14" s="964"/>
      <c r="P14" s="965"/>
      <c r="Q14" s="963" t="s">
        <v>211</v>
      </c>
      <c r="R14" s="964"/>
      <c r="S14" s="964"/>
      <c r="T14" s="1100" t="s">
        <v>212</v>
      </c>
      <c r="U14" s="1101"/>
      <c r="V14" s="1101"/>
      <c r="W14" s="1101"/>
      <c r="X14" s="1101"/>
      <c r="Y14" s="1101"/>
      <c r="Z14" s="1101"/>
      <c r="AA14" s="1103"/>
      <c r="AB14" s="963" t="s">
        <v>211</v>
      </c>
      <c r="AC14" s="964"/>
      <c r="AD14" s="964"/>
      <c r="AE14" s="1100" t="s">
        <v>212</v>
      </c>
      <c r="AF14" s="1101"/>
      <c r="AG14" s="1101"/>
      <c r="AH14" s="1101"/>
      <c r="AI14" s="1101"/>
      <c r="AJ14" s="1101"/>
      <c r="AK14" s="1101"/>
      <c r="AL14" s="1103"/>
      <c r="AM14" s="261"/>
      <c r="AN14" s="261"/>
      <c r="AO14" s="261"/>
      <c r="AP14" s="261"/>
      <c r="AQ14" s="261"/>
      <c r="AR14" s="261"/>
      <c r="AS14" s="261"/>
      <c r="AT14" s="261"/>
      <c r="AU14" s="261"/>
      <c r="AV14" s="261"/>
      <c r="AW14" s="261"/>
      <c r="AX14" s="261"/>
      <c r="AY14" s="261"/>
      <c r="AZ14" s="261"/>
      <c r="BA14" s="261"/>
      <c r="BB14" s="261"/>
      <c r="BC14" s="261"/>
    </row>
    <row r="15" spans="1:61" ht="11.25" customHeight="1">
      <c r="A15" s="79"/>
      <c r="B15" s="1276" t="s">
        <v>213</v>
      </c>
      <c r="C15" s="1276"/>
      <c r="D15" s="966" t="s">
        <v>214</v>
      </c>
      <c r="E15" s="966"/>
      <c r="F15" s="966"/>
      <c r="G15" s="966"/>
      <c r="H15" s="966"/>
      <c r="I15" s="966"/>
      <c r="J15" s="966"/>
      <c r="K15" s="1067"/>
      <c r="L15" s="996"/>
      <c r="M15" s="1003"/>
      <c r="N15" s="1003"/>
      <c r="O15" s="1003"/>
      <c r="P15" s="1124" t="s">
        <v>203</v>
      </c>
      <c r="Q15" s="996"/>
      <c r="R15" s="1003"/>
      <c r="S15" s="1049" t="s">
        <v>203</v>
      </c>
      <c r="T15" s="1086" t="s">
        <v>293</v>
      </c>
      <c r="U15" s="1003"/>
      <c r="V15" s="1003"/>
      <c r="W15" s="1003"/>
      <c r="X15" s="1003"/>
      <c r="Y15" s="1003"/>
      <c r="Z15" s="1003"/>
      <c r="AA15" s="983" t="s">
        <v>266</v>
      </c>
      <c r="AB15" s="996"/>
      <c r="AC15" s="1003"/>
      <c r="AD15" s="1049" t="s">
        <v>203</v>
      </c>
      <c r="AE15" s="1086" t="s">
        <v>293</v>
      </c>
      <c r="AF15" s="1003"/>
      <c r="AG15" s="1003"/>
      <c r="AH15" s="1003"/>
      <c r="AI15" s="1003"/>
      <c r="AJ15" s="1003"/>
      <c r="AK15" s="1003"/>
      <c r="AL15" s="983" t="s">
        <v>266</v>
      </c>
      <c r="AM15" s="79"/>
      <c r="AN15" s="79"/>
      <c r="AO15" s="79"/>
      <c r="AP15" s="79"/>
      <c r="AQ15" s="79"/>
      <c r="AR15" s="79"/>
      <c r="AS15" s="79"/>
      <c r="AT15" s="79"/>
      <c r="AU15" s="79"/>
      <c r="AV15" s="79"/>
      <c r="AW15" s="79"/>
      <c r="AX15" s="79"/>
      <c r="AY15" s="79"/>
      <c r="AZ15" s="79"/>
      <c r="BA15" s="79"/>
      <c r="BB15" s="79"/>
      <c r="BC15" s="79"/>
    </row>
    <row r="16" spans="1:61" ht="11.25" customHeight="1">
      <c r="A16" s="79"/>
      <c r="B16" s="1276"/>
      <c r="C16" s="1276"/>
      <c r="D16" s="966"/>
      <c r="E16" s="966"/>
      <c r="F16" s="966"/>
      <c r="G16" s="966"/>
      <c r="H16" s="966"/>
      <c r="I16" s="966"/>
      <c r="J16" s="966"/>
      <c r="K16" s="1067"/>
      <c r="L16" s="1005"/>
      <c r="M16" s="1006"/>
      <c r="N16" s="1006"/>
      <c r="O16" s="1006"/>
      <c r="P16" s="1269"/>
      <c r="Q16" s="1005"/>
      <c r="R16" s="1006"/>
      <c r="S16" s="1015"/>
      <c r="T16" s="1087"/>
      <c r="U16" s="1006"/>
      <c r="V16" s="1006"/>
      <c r="W16" s="1006"/>
      <c r="X16" s="1006"/>
      <c r="Y16" s="1006"/>
      <c r="Z16" s="1006"/>
      <c r="AA16" s="1016"/>
      <c r="AB16" s="1005"/>
      <c r="AC16" s="1006"/>
      <c r="AD16" s="1015"/>
      <c r="AE16" s="1087"/>
      <c r="AF16" s="1006"/>
      <c r="AG16" s="1006"/>
      <c r="AH16" s="1006"/>
      <c r="AI16" s="1006"/>
      <c r="AJ16" s="1006"/>
      <c r="AK16" s="1006"/>
      <c r="AL16" s="1016"/>
      <c r="AM16" s="79"/>
      <c r="AN16" s="79"/>
      <c r="AO16" s="79"/>
      <c r="AP16" s="79"/>
      <c r="AQ16" s="79"/>
      <c r="AR16" s="79"/>
      <c r="AS16" s="79"/>
      <c r="AT16" s="79"/>
      <c r="AU16" s="79"/>
      <c r="AV16" s="79"/>
      <c r="AW16" s="79"/>
      <c r="AX16" s="79"/>
      <c r="AY16" s="79"/>
      <c r="AZ16" s="79"/>
      <c r="BA16" s="79"/>
      <c r="BB16" s="79"/>
      <c r="BC16" s="79"/>
    </row>
    <row r="17" spans="1:55" ht="11.25" customHeight="1">
      <c r="A17" s="79"/>
      <c r="B17" s="1276"/>
      <c r="C17" s="1276"/>
      <c r="D17" s="966" t="s">
        <v>215</v>
      </c>
      <c r="E17" s="966"/>
      <c r="F17" s="966"/>
      <c r="G17" s="966"/>
      <c r="H17" s="966"/>
      <c r="I17" s="966"/>
      <c r="J17" s="966"/>
      <c r="K17" s="966"/>
      <c r="L17" s="996"/>
      <c r="M17" s="1003"/>
      <c r="N17" s="1003"/>
      <c r="O17" s="1003"/>
      <c r="P17" s="1124" t="s">
        <v>203</v>
      </c>
      <c r="Q17" s="996"/>
      <c r="R17" s="1003"/>
      <c r="S17" s="1049" t="s">
        <v>203</v>
      </c>
      <c r="T17" s="1086" t="s">
        <v>293</v>
      </c>
      <c r="U17" s="1003"/>
      <c r="V17" s="1003"/>
      <c r="W17" s="1003"/>
      <c r="X17" s="1003"/>
      <c r="Y17" s="1003"/>
      <c r="Z17" s="1003"/>
      <c r="AA17" s="983" t="s">
        <v>266</v>
      </c>
      <c r="AB17" s="996"/>
      <c r="AC17" s="1003"/>
      <c r="AD17" s="1049" t="s">
        <v>203</v>
      </c>
      <c r="AE17" s="1086" t="s">
        <v>293</v>
      </c>
      <c r="AF17" s="1003"/>
      <c r="AG17" s="1003"/>
      <c r="AH17" s="1003"/>
      <c r="AI17" s="1003"/>
      <c r="AJ17" s="1003"/>
      <c r="AK17" s="1003"/>
      <c r="AL17" s="983" t="s">
        <v>266</v>
      </c>
      <c r="AM17" s="79"/>
      <c r="AN17" s="79"/>
      <c r="AO17" s="79"/>
      <c r="AP17" s="79"/>
      <c r="AQ17" s="79"/>
      <c r="AR17" s="79"/>
      <c r="AS17" s="79"/>
      <c r="AT17" s="79"/>
      <c r="AU17" s="79"/>
      <c r="AV17" s="79"/>
      <c r="AW17" s="79"/>
      <c r="AX17" s="79"/>
      <c r="AY17" s="79"/>
      <c r="AZ17" s="79"/>
      <c r="BA17" s="79"/>
      <c r="BB17" s="79"/>
      <c r="BC17" s="79"/>
    </row>
    <row r="18" spans="1:55" ht="11.25" customHeight="1">
      <c r="A18" s="79"/>
      <c r="B18" s="1276"/>
      <c r="C18" s="1276"/>
      <c r="D18" s="966"/>
      <c r="E18" s="966"/>
      <c r="F18" s="966"/>
      <c r="G18" s="966"/>
      <c r="H18" s="966"/>
      <c r="I18" s="966"/>
      <c r="J18" s="966"/>
      <c r="K18" s="966"/>
      <c r="L18" s="1005"/>
      <c r="M18" s="1006"/>
      <c r="N18" s="1006"/>
      <c r="O18" s="1006"/>
      <c r="P18" s="1269"/>
      <c r="Q18" s="1005"/>
      <c r="R18" s="1006"/>
      <c r="S18" s="1015"/>
      <c r="T18" s="1087"/>
      <c r="U18" s="1006"/>
      <c r="V18" s="1006"/>
      <c r="W18" s="1006"/>
      <c r="X18" s="1006"/>
      <c r="Y18" s="1006"/>
      <c r="Z18" s="1006"/>
      <c r="AA18" s="1016"/>
      <c r="AB18" s="1005"/>
      <c r="AC18" s="1006"/>
      <c r="AD18" s="1015"/>
      <c r="AE18" s="1087"/>
      <c r="AF18" s="1006"/>
      <c r="AG18" s="1006"/>
      <c r="AH18" s="1006"/>
      <c r="AI18" s="1006"/>
      <c r="AJ18" s="1006"/>
      <c r="AK18" s="1006"/>
      <c r="AL18" s="1016"/>
      <c r="AM18" s="79"/>
      <c r="AN18" s="79"/>
      <c r="AO18" s="79"/>
      <c r="AP18" s="79"/>
      <c r="AQ18" s="79"/>
      <c r="AR18" s="79"/>
      <c r="AS18" s="79"/>
      <c r="AT18" s="79"/>
      <c r="AU18" s="79"/>
      <c r="AV18" s="79"/>
      <c r="AW18" s="79"/>
      <c r="AX18" s="79"/>
      <c r="AY18" s="79"/>
      <c r="AZ18" s="79"/>
      <c r="BA18" s="79"/>
      <c r="BB18" s="79"/>
      <c r="BC18" s="79"/>
    </row>
    <row r="19" spans="1:55" ht="11.25" customHeight="1">
      <c r="A19" s="79"/>
      <c r="B19" s="1276"/>
      <c r="C19" s="1276"/>
      <c r="D19" s="966" t="s">
        <v>216</v>
      </c>
      <c r="E19" s="966"/>
      <c r="F19" s="966"/>
      <c r="G19" s="966"/>
      <c r="H19" s="966"/>
      <c r="I19" s="966"/>
      <c r="J19" s="966"/>
      <c r="K19" s="966"/>
      <c r="L19" s="996"/>
      <c r="M19" s="1003"/>
      <c r="N19" s="1003"/>
      <c r="O19" s="1003"/>
      <c r="P19" s="1124" t="s">
        <v>203</v>
      </c>
      <c r="Q19" s="996"/>
      <c r="R19" s="1003"/>
      <c r="S19" s="1049" t="s">
        <v>203</v>
      </c>
      <c r="T19" s="1086" t="s">
        <v>293</v>
      </c>
      <c r="U19" s="1003"/>
      <c r="V19" s="1003"/>
      <c r="W19" s="1003"/>
      <c r="X19" s="1003"/>
      <c r="Y19" s="1003"/>
      <c r="Z19" s="1003"/>
      <c r="AA19" s="983" t="s">
        <v>266</v>
      </c>
      <c r="AB19" s="996"/>
      <c r="AC19" s="1003"/>
      <c r="AD19" s="1049" t="s">
        <v>203</v>
      </c>
      <c r="AE19" s="1086" t="s">
        <v>293</v>
      </c>
      <c r="AF19" s="1003"/>
      <c r="AG19" s="1003"/>
      <c r="AH19" s="1003"/>
      <c r="AI19" s="1003"/>
      <c r="AJ19" s="1003"/>
      <c r="AK19" s="1003"/>
      <c r="AL19" s="983" t="s">
        <v>266</v>
      </c>
      <c r="AM19" s="79"/>
      <c r="AN19" s="79"/>
      <c r="AO19" s="79"/>
      <c r="AP19" s="79"/>
      <c r="AQ19" s="79"/>
      <c r="AR19" s="79"/>
      <c r="AS19" s="79"/>
      <c r="AT19" s="79"/>
      <c r="AU19" s="79"/>
      <c r="AV19" s="79"/>
      <c r="AW19" s="79"/>
      <c r="AX19" s="79"/>
      <c r="AY19" s="79"/>
      <c r="AZ19" s="79"/>
      <c r="BA19" s="79"/>
      <c r="BB19" s="79"/>
      <c r="BC19" s="79"/>
    </row>
    <row r="20" spans="1:55" ht="11.25" customHeight="1">
      <c r="A20" s="79"/>
      <c r="B20" s="1276"/>
      <c r="C20" s="1276"/>
      <c r="D20" s="966"/>
      <c r="E20" s="966"/>
      <c r="F20" s="966"/>
      <c r="G20" s="966"/>
      <c r="H20" s="966"/>
      <c r="I20" s="966"/>
      <c r="J20" s="966"/>
      <c r="K20" s="966"/>
      <c r="L20" s="1005"/>
      <c r="M20" s="1006"/>
      <c r="N20" s="1006"/>
      <c r="O20" s="1006"/>
      <c r="P20" s="1269"/>
      <c r="Q20" s="1005"/>
      <c r="R20" s="1006"/>
      <c r="S20" s="1015"/>
      <c r="T20" s="1087"/>
      <c r="U20" s="1006"/>
      <c r="V20" s="1006"/>
      <c r="W20" s="1006"/>
      <c r="X20" s="1006"/>
      <c r="Y20" s="1006"/>
      <c r="Z20" s="1006"/>
      <c r="AA20" s="1016"/>
      <c r="AB20" s="1005"/>
      <c r="AC20" s="1006"/>
      <c r="AD20" s="1015"/>
      <c r="AE20" s="1087"/>
      <c r="AF20" s="1006"/>
      <c r="AG20" s="1006"/>
      <c r="AH20" s="1006"/>
      <c r="AI20" s="1006"/>
      <c r="AJ20" s="1006"/>
      <c r="AK20" s="1006"/>
      <c r="AL20" s="1016"/>
      <c r="AM20" s="79"/>
      <c r="AN20" s="79"/>
      <c r="AO20" s="79"/>
      <c r="AP20" s="79"/>
      <c r="AQ20" s="79"/>
      <c r="AR20" s="79"/>
      <c r="AS20" s="79"/>
      <c r="AT20" s="79"/>
      <c r="AU20" s="79"/>
      <c r="AV20" s="79"/>
      <c r="AW20" s="79"/>
      <c r="AX20" s="79"/>
      <c r="AY20" s="79"/>
      <c r="AZ20" s="79"/>
      <c r="BA20" s="79"/>
      <c r="BB20" s="79"/>
      <c r="BC20" s="79"/>
    </row>
    <row r="21" spans="1:55" ht="5.25" customHeight="1">
      <c r="A21" s="79"/>
      <c r="B21" s="79"/>
      <c r="C21" s="79"/>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row>
    <row r="22" spans="1:55" ht="11.25" customHeight="1">
      <c r="A22" s="79"/>
      <c r="B22" s="960" t="s">
        <v>217</v>
      </c>
      <c r="C22" s="961"/>
      <c r="D22" s="961"/>
      <c r="E22" s="961"/>
      <c r="F22" s="961"/>
      <c r="G22" s="961"/>
      <c r="H22" s="961"/>
      <c r="I22" s="961"/>
      <c r="J22" s="961"/>
      <c r="K22" s="961"/>
      <c r="L22" s="1257" t="s">
        <v>308</v>
      </c>
      <c r="M22" s="1049"/>
      <c r="N22" s="1003"/>
      <c r="O22" s="1003"/>
      <c r="P22" s="1049" t="s">
        <v>164</v>
      </c>
      <c r="Q22" s="1003"/>
      <c r="R22" s="1003"/>
      <c r="S22" s="1049" t="s">
        <v>165</v>
      </c>
      <c r="T22" s="1003"/>
      <c r="U22" s="1003"/>
      <c r="V22" s="983" t="s">
        <v>88</v>
      </c>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row>
    <row r="23" spans="1:55" ht="11.25" customHeight="1">
      <c r="A23" s="79"/>
      <c r="B23" s="963"/>
      <c r="C23" s="964"/>
      <c r="D23" s="964"/>
      <c r="E23" s="964"/>
      <c r="F23" s="964"/>
      <c r="G23" s="964"/>
      <c r="H23" s="964"/>
      <c r="I23" s="964"/>
      <c r="J23" s="964"/>
      <c r="K23" s="964"/>
      <c r="L23" s="1258"/>
      <c r="M23" s="1013"/>
      <c r="N23" s="1048"/>
      <c r="O23" s="1048"/>
      <c r="P23" s="1013"/>
      <c r="Q23" s="1048"/>
      <c r="R23" s="1048"/>
      <c r="S23" s="1013"/>
      <c r="T23" s="1048"/>
      <c r="U23" s="1048"/>
      <c r="V23" s="1014"/>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row>
    <row r="24" spans="1:55" ht="11.25" customHeight="1">
      <c r="A24" s="79"/>
      <c r="B24" s="960" t="s">
        <v>218</v>
      </c>
      <c r="C24" s="961"/>
      <c r="D24" s="961"/>
      <c r="E24" s="961"/>
      <c r="F24" s="961"/>
      <c r="G24" s="961"/>
      <c r="H24" s="962"/>
      <c r="I24" s="961" t="s">
        <v>219</v>
      </c>
      <c r="J24" s="961"/>
      <c r="K24" s="962"/>
      <c r="L24" s="1270"/>
      <c r="M24" s="1271"/>
      <c r="N24" s="1271"/>
      <c r="O24" s="1271"/>
      <c r="P24" s="1271"/>
      <c r="Q24" s="1271"/>
      <c r="R24" s="1271"/>
      <c r="S24" s="1271"/>
      <c r="T24" s="1271"/>
      <c r="U24" s="1271"/>
      <c r="V24" s="1271"/>
      <c r="W24" s="1271"/>
      <c r="X24" s="1271"/>
      <c r="Y24" s="1271"/>
      <c r="Z24" s="1271"/>
      <c r="AA24" s="1271"/>
      <c r="AB24" s="1271"/>
      <c r="AC24" s="1271"/>
      <c r="AD24" s="1271"/>
      <c r="AE24" s="1271"/>
      <c r="AF24" s="1271"/>
      <c r="AG24" s="1271"/>
      <c r="AH24" s="1271"/>
      <c r="AI24" s="1271"/>
      <c r="AJ24" s="1271"/>
      <c r="AK24" s="1271"/>
      <c r="AL24" s="1271"/>
      <c r="AM24" s="1271"/>
      <c r="AN24" s="1271"/>
      <c r="AO24" s="1271"/>
      <c r="AP24" s="1271"/>
      <c r="AQ24" s="1271"/>
      <c r="AR24" s="1271"/>
      <c r="AS24" s="1271"/>
      <c r="AT24" s="1271"/>
      <c r="AU24" s="1271"/>
      <c r="AV24" s="1272"/>
      <c r="AW24" s="79"/>
      <c r="AX24" s="79"/>
    </row>
    <row r="25" spans="1:55" ht="11.25" customHeight="1">
      <c r="A25" s="79"/>
      <c r="B25" s="985"/>
      <c r="C25" s="986"/>
      <c r="D25" s="986"/>
      <c r="E25" s="986"/>
      <c r="F25" s="986"/>
      <c r="G25" s="986"/>
      <c r="H25" s="993"/>
      <c r="I25" s="986"/>
      <c r="J25" s="986"/>
      <c r="K25" s="993"/>
      <c r="L25" s="1273"/>
      <c r="M25" s="1274"/>
      <c r="N25" s="1274"/>
      <c r="O25" s="1274"/>
      <c r="P25" s="1274"/>
      <c r="Q25" s="1274"/>
      <c r="R25" s="1274"/>
      <c r="S25" s="1274"/>
      <c r="T25" s="1274"/>
      <c r="U25" s="1274"/>
      <c r="V25" s="1274"/>
      <c r="W25" s="1274"/>
      <c r="X25" s="1274"/>
      <c r="Y25" s="1274"/>
      <c r="Z25" s="1274"/>
      <c r="AA25" s="1274"/>
      <c r="AB25" s="1274"/>
      <c r="AC25" s="1274"/>
      <c r="AD25" s="1274"/>
      <c r="AE25" s="1274"/>
      <c r="AF25" s="1274"/>
      <c r="AG25" s="1274"/>
      <c r="AH25" s="1274"/>
      <c r="AI25" s="1274"/>
      <c r="AJ25" s="1274"/>
      <c r="AK25" s="1274"/>
      <c r="AL25" s="1274"/>
      <c r="AM25" s="1274"/>
      <c r="AN25" s="1274"/>
      <c r="AO25" s="1274"/>
      <c r="AP25" s="1274"/>
      <c r="AQ25" s="1274"/>
      <c r="AR25" s="1274"/>
      <c r="AS25" s="1274"/>
      <c r="AT25" s="1274"/>
      <c r="AU25" s="1274"/>
      <c r="AV25" s="1275"/>
      <c r="AW25" s="79"/>
      <c r="AX25" s="79"/>
    </row>
    <row r="26" spans="1:55" ht="11.25" customHeight="1">
      <c r="A26" s="79"/>
      <c r="B26" s="985"/>
      <c r="C26" s="986"/>
      <c r="D26" s="986"/>
      <c r="E26" s="986"/>
      <c r="F26" s="986"/>
      <c r="G26" s="986"/>
      <c r="H26" s="993"/>
      <c r="I26" s="961" t="s">
        <v>220</v>
      </c>
      <c r="J26" s="961"/>
      <c r="K26" s="962"/>
      <c r="L26" s="1270"/>
      <c r="M26" s="1271"/>
      <c r="N26" s="1271"/>
      <c r="O26" s="1271"/>
      <c r="P26" s="1271"/>
      <c r="Q26" s="1271"/>
      <c r="R26" s="1271"/>
      <c r="S26" s="1271"/>
      <c r="T26" s="1271"/>
      <c r="U26" s="1271"/>
      <c r="V26" s="1271"/>
      <c r="W26" s="1271"/>
      <c r="X26" s="1271"/>
      <c r="Y26" s="1271"/>
      <c r="Z26" s="1271"/>
      <c r="AA26" s="1271"/>
      <c r="AB26" s="1271"/>
      <c r="AC26" s="1271"/>
      <c r="AD26" s="1271"/>
      <c r="AE26" s="1271"/>
      <c r="AF26" s="1271"/>
      <c r="AG26" s="1271"/>
      <c r="AH26" s="1271"/>
      <c r="AI26" s="1271"/>
      <c r="AJ26" s="1271"/>
      <c r="AK26" s="1271"/>
      <c r="AL26" s="1271"/>
      <c r="AM26" s="1271"/>
      <c r="AN26" s="1271"/>
      <c r="AO26" s="1271"/>
      <c r="AP26" s="1271"/>
      <c r="AQ26" s="1271"/>
      <c r="AR26" s="1271"/>
      <c r="AS26" s="1271"/>
      <c r="AT26" s="1271"/>
      <c r="AU26" s="1271"/>
      <c r="AV26" s="1272"/>
      <c r="AW26" s="79"/>
      <c r="AX26" s="79"/>
    </row>
    <row r="27" spans="1:55" ht="11.25" customHeight="1">
      <c r="A27" s="79"/>
      <c r="B27" s="985"/>
      <c r="C27" s="986"/>
      <c r="D27" s="986"/>
      <c r="E27" s="986"/>
      <c r="F27" s="986"/>
      <c r="G27" s="986"/>
      <c r="H27" s="993"/>
      <c r="I27" s="986"/>
      <c r="J27" s="986"/>
      <c r="K27" s="993"/>
      <c r="L27" s="1273"/>
      <c r="M27" s="1274"/>
      <c r="N27" s="1274"/>
      <c r="O27" s="1274"/>
      <c r="P27" s="1274"/>
      <c r="Q27" s="1274"/>
      <c r="R27" s="1274"/>
      <c r="S27" s="1274"/>
      <c r="T27" s="1274"/>
      <c r="U27" s="1274"/>
      <c r="V27" s="1274"/>
      <c r="W27" s="1274"/>
      <c r="X27" s="1274"/>
      <c r="Y27" s="1274"/>
      <c r="Z27" s="1274"/>
      <c r="AA27" s="1274"/>
      <c r="AB27" s="1274"/>
      <c r="AC27" s="1274"/>
      <c r="AD27" s="1274"/>
      <c r="AE27" s="1274"/>
      <c r="AF27" s="1274"/>
      <c r="AG27" s="1274"/>
      <c r="AH27" s="1274"/>
      <c r="AI27" s="1274"/>
      <c r="AJ27" s="1274"/>
      <c r="AK27" s="1274"/>
      <c r="AL27" s="1274"/>
      <c r="AM27" s="1274"/>
      <c r="AN27" s="1274"/>
      <c r="AO27" s="1274"/>
      <c r="AP27" s="1274"/>
      <c r="AQ27" s="1274"/>
      <c r="AR27" s="1274"/>
      <c r="AS27" s="1274"/>
      <c r="AT27" s="1274"/>
      <c r="AU27" s="1274"/>
      <c r="AV27" s="1275"/>
      <c r="AW27" s="79"/>
      <c r="AX27" s="79"/>
    </row>
    <row r="28" spans="1:55" ht="11.25" customHeight="1">
      <c r="A28" s="79"/>
      <c r="B28" s="1139" t="s">
        <v>221</v>
      </c>
      <c r="C28" s="961"/>
      <c r="D28" s="961"/>
      <c r="E28" s="961"/>
      <c r="F28" s="961"/>
      <c r="G28" s="961"/>
      <c r="H28" s="961"/>
      <c r="I28" s="961"/>
      <c r="J28" s="961"/>
      <c r="K28" s="962"/>
      <c r="L28" s="1277"/>
      <c r="M28" s="1278"/>
      <c r="N28" s="1278"/>
      <c r="O28" s="1278"/>
      <c r="P28" s="1278"/>
      <c r="Q28" s="1278"/>
      <c r="R28" s="1278"/>
      <c r="S28" s="1278"/>
      <c r="T28" s="1278"/>
      <c r="U28" s="1278"/>
      <c r="V28" s="1278"/>
      <c r="W28" s="1278"/>
      <c r="X28" s="1278"/>
      <c r="Y28" s="1278"/>
      <c r="Z28" s="1278"/>
      <c r="AA28" s="1278"/>
      <c r="AB28" s="1278"/>
      <c r="AC28" s="1278"/>
      <c r="AD28" s="1278"/>
      <c r="AE28" s="1278"/>
      <c r="AF28" s="1278"/>
      <c r="AG28" s="1278"/>
      <c r="AH28" s="1278"/>
      <c r="AI28" s="1278"/>
      <c r="AJ28" s="1278"/>
      <c r="AK28" s="1278"/>
      <c r="AL28" s="1278"/>
      <c r="AM28" s="1278"/>
      <c r="AN28" s="1278"/>
      <c r="AO28" s="1278"/>
      <c r="AP28" s="1278"/>
      <c r="AQ28" s="1278"/>
      <c r="AR28" s="1278"/>
      <c r="AS28" s="1278"/>
      <c r="AT28" s="1278"/>
      <c r="AU28" s="1278"/>
      <c r="AV28" s="1279"/>
      <c r="AW28" s="79"/>
      <c r="AX28" s="79"/>
    </row>
    <row r="29" spans="1:55" ht="11.25" customHeight="1">
      <c r="A29" s="79"/>
      <c r="B29" s="985"/>
      <c r="C29" s="986"/>
      <c r="D29" s="986"/>
      <c r="E29" s="986"/>
      <c r="F29" s="986"/>
      <c r="G29" s="986"/>
      <c r="H29" s="986"/>
      <c r="I29" s="986"/>
      <c r="J29" s="986"/>
      <c r="K29" s="993"/>
      <c r="L29" s="1280"/>
      <c r="M29" s="1281"/>
      <c r="N29" s="1281"/>
      <c r="O29" s="1281"/>
      <c r="P29" s="1281"/>
      <c r="Q29" s="1281"/>
      <c r="R29" s="1281"/>
      <c r="S29" s="1281"/>
      <c r="T29" s="1281"/>
      <c r="U29" s="1281"/>
      <c r="V29" s="1281"/>
      <c r="W29" s="1281"/>
      <c r="X29" s="1281"/>
      <c r="Y29" s="1281"/>
      <c r="Z29" s="1281"/>
      <c r="AA29" s="1281"/>
      <c r="AB29" s="1281"/>
      <c r="AC29" s="1281"/>
      <c r="AD29" s="1281"/>
      <c r="AE29" s="1281"/>
      <c r="AF29" s="1281"/>
      <c r="AG29" s="1281"/>
      <c r="AH29" s="1281"/>
      <c r="AI29" s="1281"/>
      <c r="AJ29" s="1281"/>
      <c r="AK29" s="1281"/>
      <c r="AL29" s="1281"/>
      <c r="AM29" s="1281"/>
      <c r="AN29" s="1281"/>
      <c r="AO29" s="1281"/>
      <c r="AP29" s="1281"/>
      <c r="AQ29" s="1281"/>
      <c r="AR29" s="1281"/>
      <c r="AS29" s="1281"/>
      <c r="AT29" s="1281"/>
      <c r="AU29" s="1281"/>
      <c r="AV29" s="1282"/>
      <c r="AW29" s="79"/>
      <c r="AX29" s="79"/>
    </row>
    <row r="30" spans="1:55" ht="11.25" customHeight="1">
      <c r="A30" s="79"/>
      <c r="B30" s="963"/>
      <c r="C30" s="964"/>
      <c r="D30" s="964"/>
      <c r="E30" s="964"/>
      <c r="F30" s="964"/>
      <c r="G30" s="964"/>
      <c r="H30" s="964"/>
      <c r="I30" s="964"/>
      <c r="J30" s="964"/>
      <c r="K30" s="965"/>
      <c r="L30" s="1283"/>
      <c r="M30" s="1284"/>
      <c r="N30" s="1284"/>
      <c r="O30" s="1284"/>
      <c r="P30" s="1284"/>
      <c r="Q30" s="1284"/>
      <c r="R30" s="1284"/>
      <c r="S30" s="1284"/>
      <c r="T30" s="1284"/>
      <c r="U30" s="1284"/>
      <c r="V30" s="1284"/>
      <c r="W30" s="1284"/>
      <c r="X30" s="1284"/>
      <c r="Y30" s="1284"/>
      <c r="Z30" s="1284"/>
      <c r="AA30" s="1284"/>
      <c r="AB30" s="1284"/>
      <c r="AC30" s="1284"/>
      <c r="AD30" s="1284"/>
      <c r="AE30" s="1284"/>
      <c r="AF30" s="1284"/>
      <c r="AG30" s="1284"/>
      <c r="AH30" s="1284"/>
      <c r="AI30" s="1284"/>
      <c r="AJ30" s="1284"/>
      <c r="AK30" s="1284"/>
      <c r="AL30" s="1284"/>
      <c r="AM30" s="1284"/>
      <c r="AN30" s="1284"/>
      <c r="AO30" s="1284"/>
      <c r="AP30" s="1284"/>
      <c r="AQ30" s="1284"/>
      <c r="AR30" s="1284"/>
      <c r="AS30" s="1284"/>
      <c r="AT30" s="1284"/>
      <c r="AU30" s="1284"/>
      <c r="AV30" s="1285"/>
      <c r="AW30" s="79"/>
      <c r="AX30" s="79"/>
    </row>
    <row r="31" spans="1:55" ht="5.25" customHeight="1">
      <c r="A31" s="79"/>
      <c r="B31" s="79"/>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row>
    <row r="32" spans="1:55" ht="11.25" customHeight="1">
      <c r="A32" s="79"/>
      <c r="B32" s="1310" t="s">
        <v>222</v>
      </c>
      <c r="C32" s="1311"/>
      <c r="D32" s="960" t="s">
        <v>223</v>
      </c>
      <c r="E32" s="961"/>
      <c r="F32" s="961"/>
      <c r="G32" s="962"/>
      <c r="H32" s="1067" t="s">
        <v>224</v>
      </c>
      <c r="I32" s="1035"/>
      <c r="J32" s="1035"/>
      <c r="K32" s="1036"/>
      <c r="L32" s="1067" t="s">
        <v>225</v>
      </c>
      <c r="M32" s="1035"/>
      <c r="N32" s="1035"/>
      <c r="O32" s="1035"/>
      <c r="P32" s="1035"/>
      <c r="Q32" s="1035"/>
      <c r="R32" s="1035"/>
      <c r="S32" s="1035"/>
      <c r="T32" s="1035"/>
      <c r="U32" s="1035"/>
      <c r="V32" s="1036"/>
      <c r="W32" s="1067" t="s">
        <v>226</v>
      </c>
      <c r="X32" s="1035"/>
      <c r="Y32" s="1035"/>
      <c r="Z32" s="1035"/>
      <c r="AA32" s="1035"/>
      <c r="AB32" s="1035"/>
      <c r="AC32" s="1035"/>
      <c r="AD32" s="1035"/>
      <c r="AE32" s="1035"/>
      <c r="AF32" s="1035"/>
      <c r="AG32" s="1035"/>
      <c r="AH32" s="1035"/>
      <c r="AI32" s="1035"/>
      <c r="AJ32" s="1035"/>
      <c r="AK32" s="1036"/>
      <c r="AL32" s="79"/>
      <c r="AM32" s="79"/>
      <c r="AN32" s="79"/>
      <c r="AO32" s="79"/>
      <c r="AP32" s="79"/>
      <c r="AQ32" s="79"/>
      <c r="AR32" s="79"/>
      <c r="AS32" s="79"/>
      <c r="AT32" s="79"/>
      <c r="AU32" s="79"/>
      <c r="AV32" s="79"/>
      <c r="AW32" s="79"/>
      <c r="AX32" s="79"/>
    </row>
    <row r="33" spans="1:50" ht="11.25" customHeight="1">
      <c r="A33" s="79"/>
      <c r="B33" s="1312"/>
      <c r="C33" s="1313"/>
      <c r="D33" s="985"/>
      <c r="E33" s="986"/>
      <c r="F33" s="986"/>
      <c r="G33" s="993"/>
      <c r="H33" s="960" t="s">
        <v>227</v>
      </c>
      <c r="I33" s="961"/>
      <c r="J33" s="961"/>
      <c r="K33" s="962"/>
      <c r="L33" s="1257" t="s">
        <v>308</v>
      </c>
      <c r="M33" s="1049"/>
      <c r="N33" s="1003"/>
      <c r="O33" s="1003"/>
      <c r="P33" s="1049" t="s">
        <v>164</v>
      </c>
      <c r="Q33" s="1003"/>
      <c r="R33" s="1003"/>
      <c r="S33" s="1049" t="s">
        <v>165</v>
      </c>
      <c r="T33" s="1003"/>
      <c r="U33" s="1003"/>
      <c r="V33" s="983" t="s">
        <v>88</v>
      </c>
      <c r="W33" s="1047"/>
      <c r="X33" s="1048"/>
      <c r="Y33" s="1048"/>
      <c r="Z33" s="1048"/>
      <c r="AA33" s="1048"/>
      <c r="AB33" s="1048"/>
      <c r="AC33" s="1048"/>
      <c r="AD33" s="1048"/>
      <c r="AE33" s="1048"/>
      <c r="AF33" s="1048"/>
      <c r="AG33" s="1048"/>
      <c r="AH33" s="1048"/>
      <c r="AI33" s="1048"/>
      <c r="AJ33" s="1048"/>
      <c r="AK33" s="1286"/>
      <c r="AL33" s="79"/>
      <c r="AM33" s="79"/>
      <c r="AN33" s="79"/>
      <c r="AO33" s="79"/>
      <c r="AP33" s="79"/>
      <c r="AQ33" s="79"/>
      <c r="AR33" s="79"/>
      <c r="AS33" s="79"/>
      <c r="AT33" s="79"/>
      <c r="AU33" s="79"/>
      <c r="AV33" s="79"/>
      <c r="AW33" s="79"/>
      <c r="AX33" s="79"/>
    </row>
    <row r="34" spans="1:50" ht="11.25" customHeight="1">
      <c r="A34" s="79"/>
      <c r="B34" s="1312"/>
      <c r="C34" s="1313"/>
      <c r="D34" s="985"/>
      <c r="E34" s="986"/>
      <c r="F34" s="986"/>
      <c r="G34" s="993"/>
      <c r="H34" s="963"/>
      <c r="I34" s="964"/>
      <c r="J34" s="964"/>
      <c r="K34" s="965"/>
      <c r="L34" s="1265"/>
      <c r="M34" s="1015"/>
      <c r="N34" s="1006"/>
      <c r="O34" s="1006"/>
      <c r="P34" s="1015"/>
      <c r="Q34" s="1006"/>
      <c r="R34" s="1006"/>
      <c r="S34" s="1015"/>
      <c r="T34" s="1006"/>
      <c r="U34" s="1006"/>
      <c r="V34" s="1016"/>
      <c r="W34" s="1047"/>
      <c r="X34" s="1048"/>
      <c r="Y34" s="1048"/>
      <c r="Z34" s="1048"/>
      <c r="AA34" s="1048"/>
      <c r="AB34" s="1048"/>
      <c r="AC34" s="1048"/>
      <c r="AD34" s="1048"/>
      <c r="AE34" s="1048"/>
      <c r="AF34" s="1048"/>
      <c r="AG34" s="1048"/>
      <c r="AH34" s="1048"/>
      <c r="AI34" s="1048"/>
      <c r="AJ34" s="1048"/>
      <c r="AK34" s="1286"/>
      <c r="AL34" s="79"/>
      <c r="AM34" s="79"/>
      <c r="AN34" s="79"/>
      <c r="AO34" s="79"/>
      <c r="AP34" s="79"/>
      <c r="AQ34" s="79"/>
      <c r="AR34" s="79"/>
      <c r="AS34" s="79"/>
      <c r="AT34" s="79"/>
      <c r="AU34" s="79"/>
      <c r="AV34" s="79"/>
      <c r="AW34" s="79"/>
      <c r="AX34" s="79"/>
    </row>
    <row r="35" spans="1:50" ht="11.25" customHeight="1">
      <c r="A35" s="79"/>
      <c r="B35" s="1312"/>
      <c r="C35" s="1313"/>
      <c r="D35" s="985"/>
      <c r="E35" s="986"/>
      <c r="F35" s="986"/>
      <c r="G35" s="993"/>
      <c r="H35" s="985" t="s">
        <v>228</v>
      </c>
      <c r="I35" s="986"/>
      <c r="J35" s="986"/>
      <c r="K35" s="993"/>
      <c r="L35" s="1257" t="s">
        <v>308</v>
      </c>
      <c r="M35" s="1049"/>
      <c r="N35" s="1003"/>
      <c r="O35" s="1003"/>
      <c r="P35" s="1049" t="s">
        <v>164</v>
      </c>
      <c r="Q35" s="1003"/>
      <c r="R35" s="1003"/>
      <c r="S35" s="1049" t="s">
        <v>165</v>
      </c>
      <c r="T35" s="1003"/>
      <c r="U35" s="1003"/>
      <c r="V35" s="983" t="s">
        <v>88</v>
      </c>
      <c r="W35" s="996"/>
      <c r="X35" s="1003"/>
      <c r="Y35" s="1003"/>
      <c r="Z35" s="1003"/>
      <c r="AA35" s="1003"/>
      <c r="AB35" s="1003"/>
      <c r="AC35" s="1003"/>
      <c r="AD35" s="1003"/>
      <c r="AE35" s="1003"/>
      <c r="AF35" s="1003"/>
      <c r="AG35" s="1003"/>
      <c r="AH35" s="1003"/>
      <c r="AI35" s="1003"/>
      <c r="AJ35" s="1003"/>
      <c r="AK35" s="1004"/>
      <c r="AL35" s="79"/>
      <c r="AM35" s="79"/>
      <c r="AN35" s="79"/>
      <c r="AO35" s="79"/>
      <c r="AP35" s="79"/>
      <c r="AQ35" s="79"/>
      <c r="AR35" s="79"/>
      <c r="AS35" s="79"/>
      <c r="AT35" s="79"/>
      <c r="AU35" s="79"/>
      <c r="AV35" s="79"/>
      <c r="AW35" s="79"/>
      <c r="AX35" s="79"/>
    </row>
    <row r="36" spans="1:50" ht="11.25" customHeight="1">
      <c r="A36" s="79"/>
      <c r="B36" s="1312"/>
      <c r="C36" s="1313"/>
      <c r="D36" s="963"/>
      <c r="E36" s="964"/>
      <c r="F36" s="964"/>
      <c r="G36" s="965"/>
      <c r="H36" s="963"/>
      <c r="I36" s="964"/>
      <c r="J36" s="964"/>
      <c r="K36" s="965"/>
      <c r="L36" s="1265"/>
      <c r="M36" s="1015"/>
      <c r="N36" s="1006"/>
      <c r="O36" s="1006"/>
      <c r="P36" s="1015"/>
      <c r="Q36" s="1006"/>
      <c r="R36" s="1006"/>
      <c r="S36" s="1015"/>
      <c r="T36" s="1006"/>
      <c r="U36" s="1006"/>
      <c r="V36" s="1016"/>
      <c r="W36" s="1005"/>
      <c r="X36" s="1006"/>
      <c r="Y36" s="1006"/>
      <c r="Z36" s="1006"/>
      <c r="AA36" s="1006"/>
      <c r="AB36" s="1006"/>
      <c r="AC36" s="1006"/>
      <c r="AD36" s="1006"/>
      <c r="AE36" s="1006"/>
      <c r="AF36" s="1006"/>
      <c r="AG36" s="1006"/>
      <c r="AH36" s="1006"/>
      <c r="AI36" s="1006"/>
      <c r="AJ36" s="1006"/>
      <c r="AK36" s="1007"/>
      <c r="AL36" s="79"/>
      <c r="AM36" s="79"/>
      <c r="AN36" s="79"/>
      <c r="AO36" s="79"/>
      <c r="AP36" s="79"/>
      <c r="AQ36" s="79"/>
      <c r="AR36" s="79"/>
      <c r="AS36" s="79"/>
      <c r="AT36" s="79"/>
      <c r="AU36" s="79"/>
      <c r="AV36" s="79"/>
      <c r="AW36" s="79"/>
      <c r="AX36" s="79"/>
    </row>
    <row r="37" spans="1:50" ht="11.25" customHeight="1">
      <c r="A37" s="79"/>
      <c r="B37" s="1312"/>
      <c r="C37" s="1313"/>
      <c r="D37" s="960" t="s">
        <v>229</v>
      </c>
      <c r="E37" s="961"/>
      <c r="F37" s="961"/>
      <c r="G37" s="962"/>
      <c r="H37" s="960" t="s">
        <v>230</v>
      </c>
      <c r="I37" s="961"/>
      <c r="J37" s="961"/>
      <c r="K37" s="962"/>
      <c r="L37" s="1277"/>
      <c r="M37" s="1278"/>
      <c r="N37" s="1278"/>
      <c r="O37" s="1278"/>
      <c r="P37" s="1278"/>
      <c r="Q37" s="1278"/>
      <c r="R37" s="1278"/>
      <c r="S37" s="1278"/>
      <c r="T37" s="1278"/>
      <c r="U37" s="1278"/>
      <c r="V37" s="1278"/>
      <c r="W37" s="1278"/>
      <c r="X37" s="1278"/>
      <c r="Y37" s="1278"/>
      <c r="Z37" s="1278"/>
      <c r="AA37" s="1278"/>
      <c r="AB37" s="1278"/>
      <c r="AC37" s="1278"/>
      <c r="AD37" s="1278"/>
      <c r="AE37" s="1278"/>
      <c r="AF37" s="1278"/>
      <c r="AG37" s="1278"/>
      <c r="AH37" s="1278"/>
      <c r="AI37" s="1278"/>
      <c r="AJ37" s="1278"/>
      <c r="AK37" s="1278"/>
      <c r="AL37" s="1278"/>
      <c r="AM37" s="1278"/>
      <c r="AN37" s="1278"/>
      <c r="AO37" s="1278"/>
      <c r="AP37" s="1278"/>
      <c r="AQ37" s="1278"/>
      <c r="AR37" s="1278"/>
      <c r="AS37" s="1278"/>
      <c r="AT37" s="1278"/>
      <c r="AU37" s="1278"/>
      <c r="AV37" s="1279"/>
      <c r="AW37" s="79"/>
      <c r="AX37" s="79"/>
    </row>
    <row r="38" spans="1:50" ht="11.25" customHeight="1">
      <c r="A38" s="79"/>
      <c r="B38" s="1312"/>
      <c r="C38" s="1313"/>
      <c r="D38" s="985"/>
      <c r="E38" s="986"/>
      <c r="F38" s="986"/>
      <c r="G38" s="993"/>
      <c r="H38" s="963"/>
      <c r="I38" s="964"/>
      <c r="J38" s="964"/>
      <c r="K38" s="965"/>
      <c r="L38" s="1283"/>
      <c r="M38" s="1284"/>
      <c r="N38" s="1284"/>
      <c r="O38" s="1284"/>
      <c r="P38" s="1284"/>
      <c r="Q38" s="1284"/>
      <c r="R38" s="1284"/>
      <c r="S38" s="1284"/>
      <c r="T38" s="1284"/>
      <c r="U38" s="1284"/>
      <c r="V38" s="1284"/>
      <c r="W38" s="1284"/>
      <c r="X38" s="1284"/>
      <c r="Y38" s="1284"/>
      <c r="Z38" s="1284"/>
      <c r="AA38" s="1284"/>
      <c r="AB38" s="1284"/>
      <c r="AC38" s="1284"/>
      <c r="AD38" s="1284"/>
      <c r="AE38" s="1284"/>
      <c r="AF38" s="1284"/>
      <c r="AG38" s="1284"/>
      <c r="AH38" s="1284"/>
      <c r="AI38" s="1284"/>
      <c r="AJ38" s="1284"/>
      <c r="AK38" s="1284"/>
      <c r="AL38" s="1284"/>
      <c r="AM38" s="1284"/>
      <c r="AN38" s="1284"/>
      <c r="AO38" s="1284"/>
      <c r="AP38" s="1284"/>
      <c r="AQ38" s="1284"/>
      <c r="AR38" s="1284"/>
      <c r="AS38" s="1284"/>
      <c r="AT38" s="1284"/>
      <c r="AU38" s="1284"/>
      <c r="AV38" s="1285"/>
      <c r="AW38" s="79"/>
      <c r="AX38" s="79"/>
    </row>
    <row r="39" spans="1:50" ht="11.25" customHeight="1">
      <c r="A39" s="79"/>
      <c r="B39" s="1312"/>
      <c r="C39" s="1313"/>
      <c r="D39" s="985"/>
      <c r="E39" s="986"/>
      <c r="F39" s="986"/>
      <c r="G39" s="993"/>
      <c r="H39" s="960" t="s">
        <v>231</v>
      </c>
      <c r="I39" s="961"/>
      <c r="J39" s="961"/>
      <c r="K39" s="961"/>
      <c r="L39" s="994"/>
      <c r="M39" s="994"/>
      <c r="N39" s="967"/>
      <c r="O39" s="1049" t="s">
        <v>232</v>
      </c>
      <c r="P39" s="1049"/>
      <c r="Q39" s="1049"/>
      <c r="R39" s="983"/>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c r="AX39" s="79"/>
    </row>
    <row r="40" spans="1:50" ht="11.25" customHeight="1">
      <c r="A40" s="79"/>
      <c r="B40" s="1314"/>
      <c r="C40" s="1315"/>
      <c r="D40" s="963"/>
      <c r="E40" s="964"/>
      <c r="F40" s="964"/>
      <c r="G40" s="965"/>
      <c r="H40" s="963"/>
      <c r="I40" s="964"/>
      <c r="J40" s="964"/>
      <c r="K40" s="964"/>
      <c r="L40" s="994"/>
      <c r="M40" s="994"/>
      <c r="N40" s="967"/>
      <c r="O40" s="1015"/>
      <c r="P40" s="1015"/>
      <c r="Q40" s="1015"/>
      <c r="R40" s="1016"/>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row>
    <row r="41" spans="1:50" ht="4.5" customHeight="1">
      <c r="A41" s="79"/>
      <c r="B41" s="79"/>
      <c r="C41" s="79"/>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row>
    <row r="42" spans="1:50" ht="11.25" customHeight="1">
      <c r="A42" s="79"/>
      <c r="B42" s="1155" t="s">
        <v>233</v>
      </c>
      <c r="C42" s="1155"/>
      <c r="D42" s="1155"/>
      <c r="E42" s="1155"/>
      <c r="F42" s="1155"/>
      <c r="G42" s="1155"/>
      <c r="H42" s="1155"/>
      <c r="I42" s="1155"/>
      <c r="J42" s="1155"/>
      <c r="K42" s="1155"/>
      <c r="L42" s="263"/>
      <c r="M42" s="263"/>
      <c r="N42" s="263"/>
      <c r="O42" s="263"/>
      <c r="P42" s="263"/>
      <c r="Q42" s="263"/>
      <c r="R42" s="263"/>
      <c r="S42" s="263"/>
      <c r="T42" s="263"/>
      <c r="U42" s="263"/>
      <c r="V42" s="263"/>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row>
    <row r="43" spans="1:50" ht="11.25" customHeight="1">
      <c r="A43" s="79"/>
      <c r="B43" s="1156"/>
      <c r="C43" s="1156"/>
      <c r="D43" s="1156"/>
      <c r="E43" s="1156"/>
      <c r="F43" s="1156"/>
      <c r="G43" s="1156"/>
      <c r="H43" s="1156"/>
      <c r="I43" s="1156"/>
      <c r="J43" s="1156"/>
      <c r="K43" s="1156"/>
      <c r="L43" s="82" t="s">
        <v>372</v>
      </c>
      <c r="M43" s="263"/>
      <c r="N43" s="263"/>
      <c r="O43" s="263"/>
      <c r="P43" s="263"/>
      <c r="Q43" s="263"/>
      <c r="R43" s="263"/>
      <c r="S43" s="263"/>
      <c r="T43" s="263"/>
      <c r="U43" s="263"/>
      <c r="V43" s="263"/>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row>
    <row r="44" spans="1:50" ht="11.25" customHeight="1">
      <c r="A44" s="79"/>
      <c r="B44" s="960" t="s">
        <v>234</v>
      </c>
      <c r="C44" s="961"/>
      <c r="D44" s="961"/>
      <c r="E44" s="961"/>
      <c r="F44" s="961"/>
      <c r="G44" s="961"/>
      <c r="H44" s="961"/>
      <c r="I44" s="961"/>
      <c r="J44" s="961"/>
      <c r="K44" s="962"/>
      <c r="L44" s="1298" t="s">
        <v>414</v>
      </c>
      <c r="M44" s="1299"/>
      <c r="N44" s="1300"/>
      <c r="O44" s="1067" t="s">
        <v>462</v>
      </c>
      <c r="P44" s="1035"/>
      <c r="Q44" s="1036"/>
      <c r="R44" s="1067" t="s">
        <v>236</v>
      </c>
      <c r="S44" s="1035"/>
      <c r="T44" s="1036"/>
      <c r="U44" s="287"/>
      <c r="V44" s="79"/>
      <c r="W44" s="1301" t="s">
        <v>415</v>
      </c>
      <c r="X44" s="1302"/>
      <c r="Y44" s="1302"/>
      <c r="Z44" s="1302"/>
      <c r="AA44" s="1302"/>
      <c r="AB44" s="1302"/>
      <c r="AC44" s="1302"/>
      <c r="AD44" s="1302"/>
      <c r="AE44" s="1302"/>
      <c r="AF44" s="1303"/>
      <c r="AG44" s="1067" t="s">
        <v>91</v>
      </c>
      <c r="AH44" s="1035"/>
      <c r="AI44" s="1036"/>
      <c r="AJ44" s="1067" t="s">
        <v>394</v>
      </c>
      <c r="AK44" s="1035"/>
      <c r="AL44" s="1036"/>
      <c r="AM44" s="79"/>
      <c r="AN44" s="79"/>
      <c r="AO44" s="79"/>
      <c r="AP44" s="79"/>
      <c r="AQ44" s="79"/>
      <c r="AR44" s="79"/>
      <c r="AS44" s="79"/>
      <c r="AT44" s="79"/>
      <c r="AU44" s="79"/>
      <c r="AV44" s="79"/>
      <c r="AW44" s="79"/>
      <c r="AX44" s="79"/>
    </row>
    <row r="45" spans="1:50" ht="11.25" customHeight="1">
      <c r="A45" s="79"/>
      <c r="B45" s="985"/>
      <c r="C45" s="986"/>
      <c r="D45" s="986"/>
      <c r="E45" s="986"/>
      <c r="F45" s="986"/>
      <c r="G45" s="986"/>
      <c r="H45" s="986"/>
      <c r="I45" s="986"/>
      <c r="J45" s="986"/>
      <c r="K45" s="993"/>
      <c r="L45" s="1161"/>
      <c r="M45" s="1162"/>
      <c r="N45" s="1287"/>
      <c r="O45" s="1161"/>
      <c r="P45" s="1162"/>
      <c r="Q45" s="1287"/>
      <c r="R45" s="1161"/>
      <c r="S45" s="1162"/>
      <c r="T45" s="1287"/>
      <c r="U45" s="287"/>
      <c r="V45" s="79"/>
      <c r="W45" s="1304"/>
      <c r="X45" s="1305"/>
      <c r="Y45" s="1305"/>
      <c r="Z45" s="1305"/>
      <c r="AA45" s="1305"/>
      <c r="AB45" s="1305"/>
      <c r="AC45" s="1305"/>
      <c r="AD45" s="1305"/>
      <c r="AE45" s="1305"/>
      <c r="AF45" s="1306"/>
      <c r="AG45" s="1161"/>
      <c r="AH45" s="1162"/>
      <c r="AI45" s="1287"/>
      <c r="AJ45" s="1161"/>
      <c r="AK45" s="1162"/>
      <c r="AL45" s="1287"/>
      <c r="AM45" s="79"/>
      <c r="AN45" s="79"/>
      <c r="AO45" s="79"/>
      <c r="AP45" s="79"/>
      <c r="AQ45" s="79"/>
      <c r="AR45" s="79"/>
      <c r="AS45" s="79"/>
      <c r="AT45" s="79"/>
      <c r="AU45" s="79"/>
      <c r="AV45" s="79"/>
      <c r="AW45" s="79"/>
      <c r="AX45" s="79"/>
    </row>
    <row r="46" spans="1:50" ht="11.25" customHeight="1">
      <c r="A46" s="79"/>
      <c r="B46" s="963"/>
      <c r="C46" s="964"/>
      <c r="D46" s="964"/>
      <c r="E46" s="964"/>
      <c r="F46" s="964"/>
      <c r="G46" s="964"/>
      <c r="H46" s="964"/>
      <c r="I46" s="964"/>
      <c r="J46" s="964"/>
      <c r="K46" s="965"/>
      <c r="L46" s="1163"/>
      <c r="M46" s="1164"/>
      <c r="N46" s="1288"/>
      <c r="O46" s="1163"/>
      <c r="P46" s="1164"/>
      <c r="Q46" s="1288"/>
      <c r="R46" s="1163"/>
      <c r="S46" s="1164"/>
      <c r="T46" s="1288"/>
      <c r="U46" s="287"/>
      <c r="V46" s="287"/>
      <c r="W46" s="1307"/>
      <c r="X46" s="1308"/>
      <c r="Y46" s="1308"/>
      <c r="Z46" s="1308"/>
      <c r="AA46" s="1308"/>
      <c r="AB46" s="1308"/>
      <c r="AC46" s="1308"/>
      <c r="AD46" s="1308"/>
      <c r="AE46" s="1308"/>
      <c r="AF46" s="1309"/>
      <c r="AG46" s="1163"/>
      <c r="AH46" s="1164"/>
      <c r="AI46" s="1288"/>
      <c r="AJ46" s="1163"/>
      <c r="AK46" s="1164"/>
      <c r="AL46" s="1288"/>
      <c r="AM46" s="79"/>
      <c r="AN46" s="79"/>
      <c r="AO46" s="79"/>
      <c r="AP46" s="79"/>
      <c r="AQ46" s="79"/>
      <c r="AR46" s="79"/>
      <c r="AS46" s="79"/>
      <c r="AT46" s="79"/>
      <c r="AU46" s="79"/>
      <c r="AV46" s="79"/>
      <c r="AW46" s="79"/>
      <c r="AX46" s="79"/>
    </row>
    <row r="47" spans="1:50" ht="5.25" customHeight="1">
      <c r="A47" s="79"/>
      <c r="B47" s="79"/>
      <c r="C47" s="79"/>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row>
    <row r="48" spans="1:50" ht="5.25" customHeight="1">
      <c r="A48" s="79"/>
      <c r="B48" s="79"/>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9"/>
    </row>
    <row r="49" spans="1:53" ht="11.25" customHeight="1">
      <c r="A49" s="79"/>
      <c r="B49" s="960" t="s">
        <v>416</v>
      </c>
      <c r="C49" s="961"/>
      <c r="D49" s="961"/>
      <c r="E49" s="961"/>
      <c r="F49" s="961"/>
      <c r="G49" s="961"/>
      <c r="H49" s="961"/>
      <c r="I49" s="961"/>
      <c r="J49" s="961"/>
      <c r="K49" s="962"/>
      <c r="L49" s="966" t="s">
        <v>91</v>
      </c>
      <c r="M49" s="966"/>
      <c r="N49" s="966"/>
      <c r="O49" s="966" t="s">
        <v>92</v>
      </c>
      <c r="P49" s="966"/>
      <c r="Q49" s="966"/>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79"/>
    </row>
    <row r="50" spans="1:53" ht="11.25" customHeight="1">
      <c r="A50" s="79"/>
      <c r="B50" s="985"/>
      <c r="C50" s="986"/>
      <c r="D50" s="986"/>
      <c r="E50" s="986"/>
      <c r="F50" s="986"/>
      <c r="G50" s="986"/>
      <c r="H50" s="986"/>
      <c r="I50" s="986"/>
      <c r="J50" s="986"/>
      <c r="K50" s="993"/>
      <c r="L50" s="1161"/>
      <c r="M50" s="1162"/>
      <c r="N50" s="1287"/>
      <c r="O50" s="1161"/>
      <c r="P50" s="1162"/>
      <c r="Q50" s="1287"/>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row>
    <row r="51" spans="1:53" ht="11.25" customHeight="1">
      <c r="A51" s="79"/>
      <c r="B51" s="963"/>
      <c r="C51" s="964"/>
      <c r="D51" s="964"/>
      <c r="E51" s="964"/>
      <c r="F51" s="964"/>
      <c r="G51" s="964"/>
      <c r="H51" s="964"/>
      <c r="I51" s="964"/>
      <c r="J51" s="964"/>
      <c r="K51" s="965"/>
      <c r="L51" s="1163"/>
      <c r="M51" s="1164"/>
      <c r="N51" s="1288"/>
      <c r="O51" s="1163"/>
      <c r="P51" s="1164"/>
      <c r="Q51" s="1288"/>
      <c r="R51" s="261"/>
      <c r="S51" s="261"/>
      <c r="T51" s="261"/>
      <c r="U51" s="261"/>
      <c r="V51" s="261"/>
      <c r="W51" s="1067" t="s">
        <v>463</v>
      </c>
      <c r="X51" s="1035"/>
      <c r="Y51" s="1036"/>
      <c r="Z51" s="1067" t="s">
        <v>237</v>
      </c>
      <c r="AA51" s="1035"/>
      <c r="AB51" s="1036"/>
      <c r="AC51" s="1289" t="s">
        <v>414</v>
      </c>
      <c r="AD51" s="1290"/>
      <c r="AE51" s="1291"/>
      <c r="AF51" s="1067" t="s">
        <v>235</v>
      </c>
      <c r="AG51" s="1035"/>
      <c r="AH51" s="1036"/>
      <c r="AI51" s="1067" t="s">
        <v>236</v>
      </c>
      <c r="AJ51" s="1035"/>
      <c r="AK51" s="1036"/>
      <c r="AL51" s="1067" t="s">
        <v>238</v>
      </c>
      <c r="AM51" s="1035"/>
      <c r="AN51" s="1036"/>
      <c r="AO51" s="79"/>
      <c r="AP51" s="79"/>
      <c r="AQ51" s="79"/>
      <c r="AR51" s="79"/>
      <c r="AS51" s="79"/>
      <c r="AT51" s="79"/>
      <c r="AU51" s="79"/>
      <c r="AV51" s="79"/>
      <c r="AW51" s="79"/>
      <c r="AX51" s="79"/>
      <c r="AY51" s="79"/>
      <c r="AZ51" s="79"/>
      <c r="BA51" s="79"/>
    </row>
    <row r="52" spans="1:53" ht="11.25" customHeight="1">
      <c r="A52" s="79"/>
      <c r="B52" s="960" t="s">
        <v>239</v>
      </c>
      <c r="C52" s="1173"/>
      <c r="D52" s="1173"/>
      <c r="E52" s="1173"/>
      <c r="F52" s="1173"/>
      <c r="G52" s="1173"/>
      <c r="H52" s="1173"/>
      <c r="I52" s="1173"/>
      <c r="J52" s="1173"/>
      <c r="K52" s="1292"/>
      <c r="L52" s="1257" t="s">
        <v>308</v>
      </c>
      <c r="M52" s="1173"/>
      <c r="N52" s="1003"/>
      <c r="O52" s="1170"/>
      <c r="P52" s="1049" t="s">
        <v>164</v>
      </c>
      <c r="Q52" s="1003"/>
      <c r="R52" s="1170"/>
      <c r="S52" s="1049" t="s">
        <v>165</v>
      </c>
      <c r="T52" s="1003"/>
      <c r="U52" s="1170"/>
      <c r="V52" s="983" t="s">
        <v>88</v>
      </c>
      <c r="W52" s="1161"/>
      <c r="X52" s="1162"/>
      <c r="Y52" s="1287"/>
      <c r="Z52" s="1161"/>
      <c r="AA52" s="1162"/>
      <c r="AB52" s="1287"/>
      <c r="AC52" s="1161"/>
      <c r="AD52" s="1162"/>
      <c r="AE52" s="1287"/>
      <c r="AF52" s="1161"/>
      <c r="AG52" s="1162"/>
      <c r="AH52" s="1287"/>
      <c r="AI52" s="1161"/>
      <c r="AJ52" s="1162"/>
      <c r="AK52" s="1287"/>
      <c r="AL52" s="1161"/>
      <c r="AM52" s="1162"/>
      <c r="AN52" s="1287"/>
      <c r="AO52" s="79"/>
      <c r="AP52" s="79"/>
      <c r="AQ52" s="79"/>
      <c r="AR52" s="79"/>
      <c r="AS52" s="79"/>
      <c r="AT52" s="79"/>
      <c r="AU52" s="79"/>
      <c r="AV52" s="79"/>
      <c r="AW52" s="79"/>
      <c r="AX52" s="79"/>
      <c r="AY52" s="79"/>
      <c r="AZ52" s="79"/>
      <c r="BA52" s="79"/>
    </row>
    <row r="53" spans="1:53" ht="11.25" customHeight="1">
      <c r="A53" s="79"/>
      <c r="B53" s="1293"/>
      <c r="C53" s="1165"/>
      <c r="D53" s="1165"/>
      <c r="E53" s="1165"/>
      <c r="F53" s="1165"/>
      <c r="G53" s="1165"/>
      <c r="H53" s="1165"/>
      <c r="I53" s="1165"/>
      <c r="J53" s="1165"/>
      <c r="K53" s="1269"/>
      <c r="L53" s="1293"/>
      <c r="M53" s="1165"/>
      <c r="N53" s="1171"/>
      <c r="O53" s="1171"/>
      <c r="P53" s="1165"/>
      <c r="Q53" s="1171"/>
      <c r="R53" s="1171"/>
      <c r="S53" s="1165"/>
      <c r="T53" s="1171"/>
      <c r="U53" s="1171"/>
      <c r="V53" s="1016"/>
      <c r="W53" s="1163"/>
      <c r="X53" s="1164"/>
      <c r="Y53" s="1288"/>
      <c r="Z53" s="1163"/>
      <c r="AA53" s="1164"/>
      <c r="AB53" s="1288"/>
      <c r="AC53" s="1163"/>
      <c r="AD53" s="1164"/>
      <c r="AE53" s="1288"/>
      <c r="AF53" s="1163"/>
      <c r="AG53" s="1164"/>
      <c r="AH53" s="1288"/>
      <c r="AI53" s="1163"/>
      <c r="AJ53" s="1164"/>
      <c r="AK53" s="1288"/>
      <c r="AL53" s="1163"/>
      <c r="AM53" s="1164"/>
      <c r="AN53" s="1288"/>
      <c r="AO53" s="79"/>
      <c r="AP53" s="79"/>
      <c r="AQ53" s="79"/>
      <c r="AR53" s="79"/>
      <c r="AS53" s="79"/>
      <c r="AT53" s="79"/>
      <c r="AU53" s="79"/>
      <c r="AV53" s="79"/>
      <c r="AW53" s="79"/>
      <c r="AX53" s="79"/>
      <c r="AY53" s="79"/>
      <c r="AZ53" s="79"/>
      <c r="BA53" s="79"/>
    </row>
    <row r="54" spans="1:53" ht="11.25" customHeight="1">
      <c r="A54" s="271"/>
      <c r="B54" s="209"/>
      <c r="C54" s="209"/>
      <c r="D54" s="209"/>
      <c r="E54" s="209"/>
      <c r="F54" s="209"/>
      <c r="G54" s="209"/>
      <c r="H54" s="209"/>
      <c r="I54" s="209"/>
      <c r="J54" s="209"/>
      <c r="K54" s="209"/>
      <c r="L54" s="288"/>
      <c r="M54" s="288"/>
      <c r="N54" s="288"/>
      <c r="O54" s="288"/>
      <c r="P54" s="288"/>
      <c r="Q54" s="288"/>
      <c r="R54" s="79"/>
      <c r="S54" s="79"/>
      <c r="T54" s="79"/>
      <c r="U54" s="79"/>
      <c r="V54" s="79"/>
      <c r="W54" s="79" t="s">
        <v>467</v>
      </c>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row>
    <row r="55" spans="1:53" ht="5.25" customHeight="1">
      <c r="A55" s="79"/>
      <c r="B55" s="287"/>
      <c r="C55" s="287"/>
      <c r="D55" s="287"/>
      <c r="E55" s="287"/>
      <c r="F55" s="287"/>
      <c r="G55" s="287"/>
      <c r="H55" s="287"/>
      <c r="I55" s="287"/>
      <c r="J55" s="287"/>
      <c r="K55" s="287"/>
      <c r="L55" s="287"/>
      <c r="M55" s="287"/>
      <c r="N55" s="287"/>
      <c r="O55" s="287"/>
      <c r="P55" s="287"/>
      <c r="Q55" s="287"/>
      <c r="R55" s="287"/>
      <c r="S55" s="287"/>
      <c r="T55" s="287"/>
      <c r="U55" s="287"/>
      <c r="V55" s="287"/>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row>
    <row r="56" spans="1:53" ht="11.25" customHeight="1">
      <c r="A56" s="79"/>
      <c r="B56" s="960" t="s">
        <v>240</v>
      </c>
      <c r="C56" s="961"/>
      <c r="D56" s="961"/>
      <c r="E56" s="961"/>
      <c r="F56" s="961"/>
      <c r="G56" s="961"/>
      <c r="H56" s="961"/>
      <c r="I56" s="961"/>
      <c r="J56" s="961"/>
      <c r="K56" s="962"/>
      <c r="L56" s="1266" t="s">
        <v>600</v>
      </c>
      <c r="M56" s="1267"/>
      <c r="N56" s="1267"/>
      <c r="O56" s="1267"/>
      <c r="P56" s="1267"/>
      <c r="Q56" s="1267"/>
      <c r="R56" s="1267"/>
      <c r="S56" s="1267"/>
      <c r="T56" s="1267"/>
      <c r="U56" s="1267"/>
      <c r="V56" s="1267"/>
      <c r="W56" s="1267"/>
      <c r="X56" s="1267"/>
      <c r="Y56" s="1267"/>
      <c r="Z56" s="1267"/>
      <c r="AA56" s="1267"/>
      <c r="AB56" s="1267"/>
      <c r="AC56" s="1267"/>
      <c r="AD56" s="1267"/>
      <c r="AE56" s="1267"/>
      <c r="AF56" s="1267"/>
      <c r="AG56" s="1267"/>
      <c r="AH56" s="1267"/>
      <c r="AI56" s="1267"/>
      <c r="AJ56" s="1267"/>
      <c r="AK56" s="1267"/>
      <c r="AL56" s="1267"/>
      <c r="AM56" s="1267"/>
      <c r="AN56" s="1267"/>
      <c r="AO56" s="1267"/>
      <c r="AP56" s="1267"/>
      <c r="AQ56" s="1267"/>
      <c r="AR56" s="1268"/>
      <c r="AS56" s="79"/>
      <c r="AT56" s="79"/>
      <c r="AU56" s="79"/>
      <c r="AV56" s="79"/>
      <c r="AW56" s="79"/>
      <c r="AX56" s="79"/>
    </row>
    <row r="57" spans="1:53" ht="11.25" customHeight="1">
      <c r="A57" s="79"/>
      <c r="B57" s="985"/>
      <c r="C57" s="986"/>
      <c r="D57" s="986"/>
      <c r="E57" s="986"/>
      <c r="F57" s="986"/>
      <c r="G57" s="986"/>
      <c r="H57" s="986"/>
      <c r="I57" s="986"/>
      <c r="J57" s="986"/>
      <c r="K57" s="993"/>
      <c r="L57" s="1262" t="s">
        <v>412</v>
      </c>
      <c r="M57" s="1263"/>
      <c r="N57" s="1263"/>
      <c r="O57" s="1263"/>
      <c r="P57" s="1263"/>
      <c r="Q57" s="1263"/>
      <c r="R57" s="1263"/>
      <c r="S57" s="1263"/>
      <c r="T57" s="1263"/>
      <c r="U57" s="1263"/>
      <c r="V57" s="1264"/>
      <c r="W57" s="1262" t="s">
        <v>413</v>
      </c>
      <c r="X57" s="1263"/>
      <c r="Y57" s="1263"/>
      <c r="Z57" s="1263"/>
      <c r="AA57" s="1263"/>
      <c r="AB57" s="1263"/>
      <c r="AC57" s="1263"/>
      <c r="AD57" s="1263"/>
      <c r="AE57" s="1263"/>
      <c r="AF57" s="1263"/>
      <c r="AG57" s="1264"/>
      <c r="AH57" s="1097" t="s">
        <v>417</v>
      </c>
      <c r="AI57" s="1098"/>
      <c r="AJ57" s="1098"/>
      <c r="AK57" s="1098"/>
      <c r="AL57" s="1098"/>
      <c r="AM57" s="1098"/>
      <c r="AN57" s="1098"/>
      <c r="AO57" s="1098"/>
      <c r="AP57" s="1098"/>
      <c r="AQ57" s="1098"/>
      <c r="AR57" s="1099"/>
      <c r="AS57" s="79"/>
      <c r="AT57" s="79"/>
      <c r="AU57" s="79"/>
      <c r="AV57" s="79"/>
      <c r="AW57" s="79"/>
      <c r="AX57" s="79"/>
    </row>
    <row r="58" spans="1:53" ht="11.25" customHeight="1">
      <c r="A58" s="79"/>
      <c r="B58" s="985"/>
      <c r="C58" s="986"/>
      <c r="D58" s="986"/>
      <c r="E58" s="986"/>
      <c r="F58" s="986"/>
      <c r="G58" s="986"/>
      <c r="H58" s="986"/>
      <c r="I58" s="986"/>
      <c r="J58" s="986"/>
      <c r="K58" s="993"/>
      <c r="L58" s="963" t="s">
        <v>211</v>
      </c>
      <c r="M58" s="964"/>
      <c r="N58" s="964"/>
      <c r="O58" s="1100" t="s">
        <v>212</v>
      </c>
      <c r="P58" s="1101"/>
      <c r="Q58" s="1101"/>
      <c r="R58" s="1101"/>
      <c r="S58" s="1101"/>
      <c r="T58" s="1101"/>
      <c r="U58" s="1101"/>
      <c r="V58" s="1103"/>
      <c r="W58" s="963" t="s">
        <v>211</v>
      </c>
      <c r="X58" s="964"/>
      <c r="Y58" s="964"/>
      <c r="Z58" s="1100" t="s">
        <v>212</v>
      </c>
      <c r="AA58" s="1101"/>
      <c r="AB58" s="1101"/>
      <c r="AC58" s="1101"/>
      <c r="AD58" s="1101"/>
      <c r="AE58" s="1101"/>
      <c r="AF58" s="1101"/>
      <c r="AG58" s="1103"/>
      <c r="AH58" s="963" t="s">
        <v>211</v>
      </c>
      <c r="AI58" s="964"/>
      <c r="AJ58" s="964"/>
      <c r="AK58" s="1100" t="s">
        <v>212</v>
      </c>
      <c r="AL58" s="1101"/>
      <c r="AM58" s="1101"/>
      <c r="AN58" s="1101"/>
      <c r="AO58" s="1101"/>
      <c r="AP58" s="1101"/>
      <c r="AQ58" s="1101"/>
      <c r="AR58" s="1103"/>
      <c r="AS58" s="79"/>
      <c r="AT58" s="79"/>
      <c r="AU58" s="79"/>
      <c r="AV58" s="79"/>
      <c r="AW58" s="79"/>
      <c r="AX58" s="79"/>
    </row>
    <row r="59" spans="1:53" ht="11.25" customHeight="1">
      <c r="A59" s="261"/>
      <c r="B59" s="985"/>
      <c r="C59" s="986"/>
      <c r="D59" s="986"/>
      <c r="E59" s="986"/>
      <c r="F59" s="986"/>
      <c r="G59" s="986"/>
      <c r="H59" s="986"/>
      <c r="I59" s="986"/>
      <c r="J59" s="986"/>
      <c r="K59" s="993"/>
      <c r="L59" s="996"/>
      <c r="M59" s="1003"/>
      <c r="N59" s="1049" t="s">
        <v>203</v>
      </c>
      <c r="O59" s="1086" t="s">
        <v>293</v>
      </c>
      <c r="P59" s="1003"/>
      <c r="Q59" s="1003"/>
      <c r="R59" s="1003"/>
      <c r="S59" s="1003"/>
      <c r="T59" s="1003"/>
      <c r="U59" s="1003"/>
      <c r="V59" s="983" t="s">
        <v>266</v>
      </c>
      <c r="W59" s="996"/>
      <c r="X59" s="1003"/>
      <c r="Y59" s="1049" t="s">
        <v>203</v>
      </c>
      <c r="Z59" s="1086" t="s">
        <v>293</v>
      </c>
      <c r="AA59" s="1003"/>
      <c r="AB59" s="1003"/>
      <c r="AC59" s="1003"/>
      <c r="AD59" s="1003"/>
      <c r="AE59" s="1003"/>
      <c r="AF59" s="1003"/>
      <c r="AG59" s="983" t="s">
        <v>266</v>
      </c>
      <c r="AH59" s="996"/>
      <c r="AI59" s="1003"/>
      <c r="AJ59" s="1049" t="s">
        <v>203</v>
      </c>
      <c r="AK59" s="1086" t="s">
        <v>293</v>
      </c>
      <c r="AL59" s="1003"/>
      <c r="AM59" s="1003"/>
      <c r="AN59" s="1003"/>
      <c r="AO59" s="1003"/>
      <c r="AP59" s="1003"/>
      <c r="AQ59" s="1003"/>
      <c r="AR59" s="983" t="s">
        <v>266</v>
      </c>
      <c r="AS59" s="79"/>
      <c r="AT59" s="79"/>
      <c r="AU59" s="79"/>
      <c r="AV59" s="79"/>
      <c r="AW59" s="79"/>
      <c r="AX59" s="79"/>
    </row>
    <row r="60" spans="1:53" ht="11.25" customHeight="1">
      <c r="A60" s="79"/>
      <c r="B60" s="963"/>
      <c r="C60" s="964"/>
      <c r="D60" s="964"/>
      <c r="E60" s="964"/>
      <c r="F60" s="964"/>
      <c r="G60" s="964"/>
      <c r="H60" s="964"/>
      <c r="I60" s="964"/>
      <c r="J60" s="964"/>
      <c r="K60" s="965"/>
      <c r="L60" s="1005"/>
      <c r="M60" s="1006"/>
      <c r="N60" s="1015"/>
      <c r="O60" s="1087"/>
      <c r="P60" s="1006"/>
      <c r="Q60" s="1006"/>
      <c r="R60" s="1006"/>
      <c r="S60" s="1006"/>
      <c r="T60" s="1006"/>
      <c r="U60" s="1006"/>
      <c r="V60" s="1016"/>
      <c r="W60" s="1005"/>
      <c r="X60" s="1006"/>
      <c r="Y60" s="1015"/>
      <c r="Z60" s="1087"/>
      <c r="AA60" s="1006"/>
      <c r="AB60" s="1006"/>
      <c r="AC60" s="1006"/>
      <c r="AD60" s="1006"/>
      <c r="AE60" s="1006"/>
      <c r="AF60" s="1006"/>
      <c r="AG60" s="1016"/>
      <c r="AH60" s="1005"/>
      <c r="AI60" s="1006"/>
      <c r="AJ60" s="1015"/>
      <c r="AK60" s="1087"/>
      <c r="AL60" s="1006"/>
      <c r="AM60" s="1006"/>
      <c r="AN60" s="1006"/>
      <c r="AO60" s="1006"/>
      <c r="AP60" s="1006"/>
      <c r="AQ60" s="1006"/>
      <c r="AR60" s="1016"/>
      <c r="AS60" s="79"/>
      <c r="AT60" s="79"/>
      <c r="AU60" s="79"/>
      <c r="AV60" s="79"/>
      <c r="AW60" s="79"/>
      <c r="AX60" s="79"/>
    </row>
    <row r="61" spans="1:53" ht="5.25" customHeight="1">
      <c r="A61" s="79"/>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c r="AX61" s="79"/>
    </row>
    <row r="62" spans="1:53" ht="11.25" customHeight="1">
      <c r="A62" s="79"/>
      <c r="B62" s="960" t="s">
        <v>241</v>
      </c>
      <c r="C62" s="961"/>
      <c r="D62" s="961"/>
      <c r="E62" s="961"/>
      <c r="F62" s="961"/>
      <c r="G62" s="961"/>
      <c r="H62" s="961"/>
      <c r="I62" s="961"/>
      <c r="J62" s="961"/>
      <c r="K62" s="962"/>
      <c r="L62" s="966" t="s">
        <v>91</v>
      </c>
      <c r="M62" s="966"/>
      <c r="N62" s="966"/>
      <c r="O62" s="966" t="s">
        <v>92</v>
      </c>
      <c r="P62" s="966"/>
      <c r="Q62" s="966"/>
      <c r="R62" s="79"/>
      <c r="S62" s="79"/>
      <c r="T62" s="960" t="s">
        <v>242</v>
      </c>
      <c r="U62" s="961"/>
      <c r="V62" s="961"/>
      <c r="W62" s="961"/>
      <c r="X62" s="961"/>
      <c r="Y62" s="961"/>
      <c r="Z62" s="961"/>
      <c r="AA62" s="961"/>
      <c r="AB62" s="961"/>
      <c r="AC62" s="962"/>
      <c r="AD62" s="966" t="s">
        <v>91</v>
      </c>
      <c r="AE62" s="966"/>
      <c r="AF62" s="966"/>
      <c r="AG62" s="966" t="s">
        <v>92</v>
      </c>
      <c r="AH62" s="966"/>
      <c r="AI62" s="966"/>
      <c r="AJ62" s="215"/>
      <c r="AK62" s="215"/>
      <c r="AL62" s="79"/>
      <c r="AM62" s="79"/>
      <c r="AN62" s="79"/>
      <c r="AO62" s="79"/>
      <c r="AP62" s="79"/>
      <c r="AQ62" s="79"/>
      <c r="AR62" s="79"/>
      <c r="AS62" s="79"/>
      <c r="AT62" s="79"/>
      <c r="AU62" s="79"/>
      <c r="AV62" s="79"/>
      <c r="AW62" s="79"/>
      <c r="AX62" s="79"/>
    </row>
    <row r="63" spans="1:53" ht="11.25" customHeight="1">
      <c r="A63" s="79"/>
      <c r="B63" s="985"/>
      <c r="C63" s="986"/>
      <c r="D63" s="986"/>
      <c r="E63" s="986"/>
      <c r="F63" s="986"/>
      <c r="G63" s="986"/>
      <c r="H63" s="986"/>
      <c r="I63" s="986"/>
      <c r="J63" s="986"/>
      <c r="K63" s="993"/>
      <c r="L63" s="1161"/>
      <c r="M63" s="1162"/>
      <c r="N63" s="1287"/>
      <c r="O63" s="1161"/>
      <c r="P63" s="1162"/>
      <c r="Q63" s="1287"/>
      <c r="R63" s="82"/>
      <c r="S63" s="79"/>
      <c r="T63" s="985"/>
      <c r="U63" s="986"/>
      <c r="V63" s="986"/>
      <c r="W63" s="986"/>
      <c r="X63" s="986"/>
      <c r="Y63" s="986"/>
      <c r="Z63" s="986"/>
      <c r="AA63" s="986"/>
      <c r="AB63" s="986"/>
      <c r="AC63" s="993"/>
      <c r="AD63" s="1161"/>
      <c r="AE63" s="1162"/>
      <c r="AF63" s="1287"/>
      <c r="AG63" s="1161"/>
      <c r="AH63" s="1162"/>
      <c r="AI63" s="1287"/>
      <c r="AJ63" s="215"/>
      <c r="AK63" s="215"/>
      <c r="AL63" s="79"/>
      <c r="AM63" s="79"/>
      <c r="AN63" s="79"/>
      <c r="AO63" s="79"/>
      <c r="AP63" s="79"/>
      <c r="AQ63" s="79"/>
      <c r="AR63" s="79"/>
      <c r="AS63" s="79"/>
      <c r="AT63" s="79"/>
      <c r="AU63" s="79"/>
      <c r="AV63" s="79"/>
      <c r="AW63" s="79"/>
      <c r="AX63" s="79"/>
    </row>
    <row r="64" spans="1:53" ht="11.25" customHeight="1">
      <c r="A64" s="79"/>
      <c r="B64" s="963"/>
      <c r="C64" s="964"/>
      <c r="D64" s="964"/>
      <c r="E64" s="964"/>
      <c r="F64" s="964"/>
      <c r="G64" s="964"/>
      <c r="H64" s="964"/>
      <c r="I64" s="964"/>
      <c r="J64" s="964"/>
      <c r="K64" s="965"/>
      <c r="L64" s="1163"/>
      <c r="M64" s="1164"/>
      <c r="N64" s="1288"/>
      <c r="O64" s="1163"/>
      <c r="P64" s="1164"/>
      <c r="Q64" s="1288"/>
      <c r="R64" s="79"/>
      <c r="S64" s="79"/>
      <c r="T64" s="963"/>
      <c r="U64" s="964"/>
      <c r="V64" s="964"/>
      <c r="W64" s="964"/>
      <c r="X64" s="964"/>
      <c r="Y64" s="964"/>
      <c r="Z64" s="964"/>
      <c r="AA64" s="964"/>
      <c r="AB64" s="964"/>
      <c r="AC64" s="965"/>
      <c r="AD64" s="1163"/>
      <c r="AE64" s="1164"/>
      <c r="AF64" s="1288"/>
      <c r="AG64" s="1163"/>
      <c r="AH64" s="1164"/>
      <c r="AI64" s="1288"/>
      <c r="AJ64" s="79"/>
      <c r="AK64" s="79"/>
      <c r="AL64" s="79"/>
      <c r="AM64" s="79"/>
      <c r="AN64" s="79"/>
      <c r="AO64" s="79"/>
      <c r="AP64" s="79"/>
      <c r="AQ64" s="79"/>
      <c r="AR64" s="79"/>
      <c r="AS64" s="79"/>
      <c r="AT64" s="79"/>
      <c r="AU64" s="79"/>
      <c r="AV64" s="79"/>
      <c r="AW64" s="79"/>
      <c r="AX64" s="79"/>
    </row>
    <row r="65" spans="1:50" ht="11.25" customHeight="1">
      <c r="A65" s="82"/>
      <c r="B65" s="1155" t="s">
        <v>418</v>
      </c>
      <c r="C65" s="1155"/>
      <c r="D65" s="1155"/>
      <c r="E65" s="1155"/>
      <c r="F65" s="1155"/>
      <c r="G65" s="1155"/>
      <c r="H65" s="1155"/>
      <c r="I65" s="1155"/>
      <c r="J65" s="1155"/>
      <c r="K65" s="1155"/>
      <c r="L65" s="263"/>
      <c r="M65" s="263"/>
      <c r="N65" s="263"/>
      <c r="O65" s="263"/>
      <c r="P65" s="263"/>
      <c r="Q65" s="263"/>
      <c r="R65" s="263"/>
      <c r="S65" s="263"/>
      <c r="T65" s="263"/>
      <c r="U65" s="263"/>
      <c r="V65" s="263"/>
      <c r="W65" s="215"/>
      <c r="X65" s="215"/>
      <c r="Y65" s="215"/>
      <c r="Z65" s="215"/>
      <c r="AA65" s="215"/>
      <c r="AB65" s="215"/>
      <c r="AC65" s="215"/>
      <c r="AD65" s="215"/>
      <c r="AE65" s="215"/>
      <c r="AF65" s="215"/>
      <c r="AG65" s="215"/>
      <c r="AH65" s="215"/>
      <c r="AI65" s="215"/>
      <c r="AJ65" s="215"/>
      <c r="AK65" s="215"/>
      <c r="AL65" s="82"/>
      <c r="AM65" s="82"/>
      <c r="AN65" s="82"/>
      <c r="AO65" s="82"/>
      <c r="AP65" s="82"/>
      <c r="AQ65" s="82"/>
      <c r="AR65" s="82"/>
      <c r="AS65" s="82"/>
      <c r="AT65" s="82"/>
      <c r="AU65" s="82"/>
      <c r="AV65" s="82"/>
      <c r="AW65" s="79"/>
      <c r="AX65" s="79"/>
    </row>
    <row r="66" spans="1:50" ht="11.25" customHeight="1">
      <c r="A66" s="82"/>
      <c r="B66" s="1156"/>
      <c r="C66" s="1156"/>
      <c r="D66" s="1156"/>
      <c r="E66" s="1156"/>
      <c r="F66" s="1156"/>
      <c r="G66" s="1156"/>
      <c r="H66" s="1156"/>
      <c r="I66" s="1156"/>
      <c r="J66" s="1156"/>
      <c r="K66" s="1156"/>
      <c r="L66" s="82"/>
      <c r="M66" s="263"/>
      <c r="N66" s="263"/>
      <c r="O66" s="263"/>
      <c r="P66" s="263"/>
      <c r="Q66" s="263"/>
      <c r="R66" s="263"/>
      <c r="S66" s="263"/>
      <c r="T66" s="263"/>
      <c r="U66" s="263"/>
      <c r="V66" s="263"/>
      <c r="W66" s="215"/>
      <c r="X66" s="215"/>
      <c r="Y66" s="215"/>
      <c r="Z66" s="215"/>
      <c r="AA66" s="215"/>
      <c r="AB66" s="215"/>
      <c r="AC66" s="215"/>
      <c r="AD66" s="215"/>
      <c r="AE66" s="215"/>
      <c r="AF66" s="215"/>
      <c r="AG66" s="215"/>
      <c r="AH66" s="215"/>
      <c r="AI66" s="215"/>
      <c r="AJ66" s="215"/>
      <c r="AK66" s="215"/>
      <c r="AL66" s="82"/>
      <c r="AM66" s="82"/>
      <c r="AN66" s="82"/>
      <c r="AO66" s="82"/>
      <c r="AP66" s="82"/>
      <c r="AQ66" s="82"/>
      <c r="AR66" s="82"/>
      <c r="AS66" s="82"/>
      <c r="AT66" s="82"/>
      <c r="AU66" s="82"/>
      <c r="AV66" s="82"/>
      <c r="AW66" s="79"/>
      <c r="AX66" s="79"/>
    </row>
    <row r="67" spans="1:50" ht="11.25" customHeight="1">
      <c r="A67" s="82"/>
      <c r="B67" s="960" t="s">
        <v>243</v>
      </c>
      <c r="C67" s="961"/>
      <c r="D67" s="961"/>
      <c r="E67" s="961"/>
      <c r="F67" s="961"/>
      <c r="G67" s="961"/>
      <c r="H67" s="961"/>
      <c r="I67" s="961"/>
      <c r="J67" s="961"/>
      <c r="K67" s="962"/>
      <c r="L67" s="966" t="s">
        <v>91</v>
      </c>
      <c r="M67" s="966"/>
      <c r="N67" s="966"/>
      <c r="O67" s="966" t="s">
        <v>92</v>
      </c>
      <c r="P67" s="966"/>
      <c r="Q67" s="966"/>
      <c r="R67" s="1067" t="s">
        <v>244</v>
      </c>
      <c r="S67" s="1035"/>
      <c r="T67" s="1035"/>
      <c r="U67" s="1035"/>
      <c r="V67" s="1035"/>
      <c r="W67" s="1035"/>
      <c r="X67" s="1035"/>
      <c r="Y67" s="1035"/>
      <c r="Z67" s="1035"/>
      <c r="AA67" s="1035"/>
      <c r="AB67" s="1036"/>
      <c r="AC67" s="82"/>
      <c r="AD67" s="79"/>
      <c r="AE67" s="79"/>
    </row>
    <row r="68" spans="1:50" ht="11.25" customHeight="1">
      <c r="A68" s="82"/>
      <c r="B68" s="985"/>
      <c r="C68" s="986"/>
      <c r="D68" s="986"/>
      <c r="E68" s="986"/>
      <c r="F68" s="986"/>
      <c r="G68" s="986"/>
      <c r="H68" s="986"/>
      <c r="I68" s="986"/>
      <c r="J68" s="986"/>
      <c r="K68" s="993"/>
      <c r="L68" s="1161"/>
      <c r="M68" s="1162"/>
      <c r="N68" s="1287"/>
      <c r="O68" s="1161"/>
      <c r="P68" s="1162"/>
      <c r="Q68" s="1287"/>
      <c r="R68" s="1257" t="s">
        <v>308</v>
      </c>
      <c r="S68" s="1173"/>
      <c r="T68" s="1003"/>
      <c r="U68" s="1170"/>
      <c r="V68" s="1049" t="s">
        <v>164</v>
      </c>
      <c r="W68" s="1003"/>
      <c r="X68" s="1170"/>
      <c r="Y68" s="1049" t="s">
        <v>165</v>
      </c>
      <c r="Z68" s="1003"/>
      <c r="AA68" s="1170"/>
      <c r="AB68" s="983" t="s">
        <v>88</v>
      </c>
      <c r="AC68" s="82"/>
      <c r="AD68" s="79"/>
      <c r="AE68" s="79"/>
    </row>
    <row r="69" spans="1:50" ht="11.25" customHeight="1">
      <c r="A69" s="82"/>
      <c r="B69" s="963"/>
      <c r="C69" s="964"/>
      <c r="D69" s="964"/>
      <c r="E69" s="964"/>
      <c r="F69" s="964"/>
      <c r="G69" s="964"/>
      <c r="H69" s="964"/>
      <c r="I69" s="964"/>
      <c r="J69" s="964"/>
      <c r="K69" s="965"/>
      <c r="L69" s="1294"/>
      <c r="M69" s="1295"/>
      <c r="N69" s="1296"/>
      <c r="O69" s="1294"/>
      <c r="P69" s="1295"/>
      <c r="Q69" s="1296"/>
      <c r="R69" s="1297"/>
      <c r="S69" s="1175"/>
      <c r="T69" s="1176"/>
      <c r="U69" s="1176"/>
      <c r="V69" s="1175"/>
      <c r="W69" s="1176"/>
      <c r="X69" s="1176"/>
      <c r="Y69" s="1175"/>
      <c r="Z69" s="1176"/>
      <c r="AA69" s="1176"/>
      <c r="AB69" s="1014"/>
      <c r="AC69" s="82"/>
      <c r="AD69" s="79"/>
      <c r="AE69" s="79"/>
      <c r="AH69" s="82"/>
    </row>
    <row r="70" spans="1:50" ht="11.25" customHeight="1">
      <c r="A70" s="82"/>
      <c r="B70" s="1139" t="s">
        <v>245</v>
      </c>
      <c r="C70" s="1140"/>
      <c r="D70" s="1140"/>
      <c r="E70" s="1140"/>
      <c r="F70" s="1140"/>
      <c r="G70" s="1140"/>
      <c r="H70" s="1140"/>
      <c r="I70" s="1140"/>
      <c r="J70" s="1140"/>
      <c r="K70" s="1141"/>
      <c r="L70" s="996"/>
      <c r="M70" s="1003"/>
      <c r="N70" s="1003"/>
      <c r="O70" s="1003"/>
      <c r="P70" s="1003"/>
      <c r="Q70" s="1003"/>
      <c r="R70" s="1003"/>
      <c r="S70" s="1003"/>
      <c r="T70" s="1003"/>
      <c r="U70" s="1003"/>
      <c r="V70" s="1003"/>
      <c r="W70" s="1003"/>
      <c r="X70" s="1003"/>
      <c r="Y70" s="1003"/>
      <c r="Z70" s="1003"/>
      <c r="AA70" s="1003"/>
      <c r="AB70" s="1003"/>
      <c r="AC70" s="1003"/>
      <c r="AD70" s="1003"/>
      <c r="AE70" s="1003"/>
      <c r="AF70" s="1003"/>
      <c r="AG70" s="1003"/>
      <c r="AH70" s="1003"/>
      <c r="AI70" s="1003"/>
      <c r="AJ70" s="1003"/>
      <c r="AK70" s="1003"/>
      <c r="AL70" s="1003"/>
      <c r="AM70" s="1003"/>
      <c r="AN70" s="1003"/>
      <c r="AO70" s="1003"/>
      <c r="AP70" s="1003"/>
      <c r="AQ70" s="1003"/>
      <c r="AR70" s="1004"/>
      <c r="AS70" s="82"/>
      <c r="AT70" s="82"/>
      <c r="AU70" s="82"/>
      <c r="AV70" s="82"/>
      <c r="AW70" s="79"/>
      <c r="AX70" s="79"/>
    </row>
    <row r="71" spans="1:50" s="262" customFormat="1" ht="11.25" customHeight="1">
      <c r="A71" s="82"/>
      <c r="B71" s="1126"/>
      <c r="C71" s="1127"/>
      <c r="D71" s="1127"/>
      <c r="E71" s="1127"/>
      <c r="F71" s="1127"/>
      <c r="G71" s="1127"/>
      <c r="H71" s="1127"/>
      <c r="I71" s="1127"/>
      <c r="J71" s="1127"/>
      <c r="K71" s="1128"/>
      <c r="L71" s="1047"/>
      <c r="M71" s="1048"/>
      <c r="N71" s="1048"/>
      <c r="O71" s="1048"/>
      <c r="P71" s="1048"/>
      <c r="Q71" s="1048"/>
      <c r="R71" s="1048"/>
      <c r="S71" s="1048"/>
      <c r="T71" s="1048"/>
      <c r="U71" s="1048"/>
      <c r="V71" s="1048"/>
      <c r="W71" s="1048"/>
      <c r="X71" s="1048"/>
      <c r="Y71" s="1048"/>
      <c r="Z71" s="1048"/>
      <c r="AA71" s="1048"/>
      <c r="AB71" s="1048"/>
      <c r="AC71" s="1048"/>
      <c r="AD71" s="1048"/>
      <c r="AE71" s="1048"/>
      <c r="AF71" s="1048"/>
      <c r="AG71" s="1048"/>
      <c r="AH71" s="1048"/>
      <c r="AI71" s="1048"/>
      <c r="AJ71" s="1048"/>
      <c r="AK71" s="1048"/>
      <c r="AL71" s="1048"/>
      <c r="AM71" s="1048"/>
      <c r="AN71" s="1048"/>
      <c r="AO71" s="1048"/>
      <c r="AP71" s="1048"/>
      <c r="AQ71" s="1048"/>
      <c r="AR71" s="1286"/>
      <c r="AS71" s="82"/>
      <c r="AT71" s="82"/>
      <c r="AU71" s="82"/>
      <c r="AV71" s="82"/>
      <c r="AW71" s="261"/>
      <c r="AX71" s="261"/>
    </row>
    <row r="72" spans="1:50" s="212" customFormat="1" ht="11.25" customHeight="1">
      <c r="A72" s="289"/>
      <c r="B72" s="1129"/>
      <c r="C72" s="1130"/>
      <c r="D72" s="1130"/>
      <c r="E72" s="1130"/>
      <c r="F72" s="1130"/>
      <c r="G72" s="1130"/>
      <c r="H72" s="1130"/>
      <c r="I72" s="1130"/>
      <c r="J72" s="1130"/>
      <c r="K72" s="1131"/>
      <c r="L72" s="1005"/>
      <c r="M72" s="1006"/>
      <c r="N72" s="1006"/>
      <c r="O72" s="1006"/>
      <c r="P72" s="1006"/>
      <c r="Q72" s="1006"/>
      <c r="R72" s="1006"/>
      <c r="S72" s="1006"/>
      <c r="T72" s="1006"/>
      <c r="U72" s="1006"/>
      <c r="V72" s="1006"/>
      <c r="W72" s="1006"/>
      <c r="X72" s="1006"/>
      <c r="Y72" s="1006"/>
      <c r="Z72" s="1006"/>
      <c r="AA72" s="1006"/>
      <c r="AB72" s="1006"/>
      <c r="AC72" s="1006"/>
      <c r="AD72" s="1006"/>
      <c r="AE72" s="1006"/>
      <c r="AF72" s="1006"/>
      <c r="AG72" s="1006"/>
      <c r="AH72" s="1006"/>
      <c r="AI72" s="1006"/>
      <c r="AJ72" s="1006"/>
      <c r="AK72" s="1006"/>
      <c r="AL72" s="1006"/>
      <c r="AM72" s="1006"/>
      <c r="AN72" s="1006"/>
      <c r="AO72" s="1006"/>
      <c r="AP72" s="1006"/>
      <c r="AQ72" s="1006"/>
      <c r="AR72" s="1007"/>
      <c r="AS72" s="289"/>
      <c r="AT72" s="289"/>
      <c r="AU72" s="289"/>
      <c r="AV72" s="289"/>
      <c r="AW72" s="289"/>
      <c r="AX72" s="261"/>
    </row>
    <row r="73" spans="1:50" s="212" customFormat="1" ht="11.25" customHeight="1">
      <c r="A73" s="290"/>
      <c r="B73" s="290"/>
      <c r="C73" s="290"/>
      <c r="D73" s="290"/>
      <c r="E73" s="290"/>
      <c r="F73" s="290"/>
      <c r="G73" s="290"/>
      <c r="H73" s="290"/>
      <c r="I73" s="290"/>
      <c r="J73" s="290"/>
      <c r="K73" s="290"/>
      <c r="L73" s="290"/>
      <c r="M73" s="290"/>
      <c r="N73" s="290"/>
      <c r="O73" s="290"/>
      <c r="P73" s="290"/>
      <c r="Q73" s="290"/>
      <c r="R73" s="290"/>
      <c r="S73" s="290"/>
      <c r="T73" s="290"/>
      <c r="U73" s="290"/>
      <c r="V73" s="290"/>
      <c r="W73" s="290"/>
      <c r="X73" s="290"/>
      <c r="Y73" s="290"/>
      <c r="Z73" s="290"/>
      <c r="AA73" s="290"/>
      <c r="AB73" s="290"/>
      <c r="AC73" s="290"/>
      <c r="AD73" s="290"/>
      <c r="AE73" s="290"/>
      <c r="AF73" s="290"/>
      <c r="AG73" s="290"/>
      <c r="AH73" s="290"/>
      <c r="AI73" s="290"/>
      <c r="AJ73" s="290"/>
      <c r="AK73" s="290"/>
      <c r="AL73" s="290"/>
      <c r="AM73" s="290"/>
      <c r="AN73" s="290"/>
      <c r="AO73" s="290"/>
      <c r="AP73" s="290"/>
      <c r="AQ73" s="290"/>
      <c r="AR73" s="290"/>
      <c r="AS73" s="290"/>
      <c r="AT73" s="290"/>
      <c r="AU73" s="290"/>
      <c r="AV73" s="290"/>
      <c r="AW73" s="290"/>
    </row>
    <row r="74" spans="1:50" s="212" customFormat="1" ht="11.25" customHeight="1">
      <c r="A74" s="290"/>
      <c r="B74" s="290"/>
      <c r="C74" s="290"/>
      <c r="D74" s="290"/>
      <c r="E74" s="290"/>
      <c r="F74" s="290"/>
      <c r="G74" s="290"/>
      <c r="H74" s="290"/>
      <c r="I74" s="290"/>
      <c r="J74" s="290"/>
      <c r="K74" s="290"/>
      <c r="L74" s="290"/>
      <c r="M74" s="290"/>
      <c r="N74" s="290"/>
      <c r="O74" s="290"/>
      <c r="P74" s="290"/>
      <c r="Q74" s="290"/>
      <c r="R74" s="290"/>
      <c r="S74" s="290"/>
      <c r="T74" s="290"/>
      <c r="U74" s="290"/>
      <c r="V74" s="290"/>
      <c r="W74" s="290"/>
      <c r="X74" s="290"/>
      <c r="Y74" s="290"/>
      <c r="Z74" s="290"/>
      <c r="AA74" s="290"/>
      <c r="AB74" s="290"/>
      <c r="AC74" s="290"/>
      <c r="AD74" s="290"/>
      <c r="AE74" s="290"/>
      <c r="AF74" s="290"/>
      <c r="AG74" s="290"/>
      <c r="AH74" s="290"/>
      <c r="AI74" s="290"/>
      <c r="AJ74" s="290"/>
      <c r="AK74" s="290"/>
      <c r="AL74" s="290"/>
      <c r="AM74" s="290"/>
      <c r="AN74" s="290"/>
      <c r="AO74" s="290"/>
      <c r="AP74" s="290"/>
      <c r="AQ74" s="290"/>
      <c r="AR74" s="290"/>
      <c r="AS74" s="290"/>
      <c r="AT74" s="290"/>
      <c r="AU74" s="290"/>
      <c r="AV74" s="290"/>
      <c r="AW74" s="290"/>
    </row>
    <row r="75" spans="1:50" s="212" customFormat="1" ht="11.25" customHeight="1">
      <c r="A75" s="290"/>
      <c r="B75" s="290"/>
      <c r="C75" s="290"/>
      <c r="D75" s="290"/>
      <c r="E75" s="290"/>
      <c r="F75" s="290"/>
      <c r="G75" s="290"/>
      <c r="H75" s="290"/>
      <c r="I75" s="290"/>
      <c r="J75" s="290"/>
      <c r="K75" s="290"/>
      <c r="L75" s="290"/>
      <c r="M75" s="290"/>
      <c r="N75" s="290"/>
      <c r="O75" s="290"/>
      <c r="P75" s="290"/>
      <c r="Q75" s="290"/>
      <c r="R75" s="290"/>
      <c r="S75" s="290"/>
      <c r="T75" s="290"/>
      <c r="U75" s="290"/>
      <c r="V75" s="290"/>
      <c r="W75" s="290"/>
      <c r="X75" s="290"/>
      <c r="Y75" s="290"/>
      <c r="Z75" s="290"/>
      <c r="AA75" s="290"/>
      <c r="AB75" s="290"/>
      <c r="AC75" s="290"/>
      <c r="AD75" s="290"/>
      <c r="AE75" s="290"/>
      <c r="AF75" s="290"/>
      <c r="AG75" s="290"/>
      <c r="AH75" s="290"/>
      <c r="AI75" s="290"/>
      <c r="AJ75" s="290"/>
      <c r="AK75" s="290"/>
      <c r="AL75" s="290"/>
      <c r="AM75" s="290"/>
      <c r="AN75" s="290"/>
      <c r="AO75" s="290"/>
      <c r="AP75" s="290"/>
      <c r="AQ75" s="290"/>
      <c r="AR75" s="290"/>
      <c r="AS75" s="290"/>
      <c r="AT75" s="290"/>
      <c r="AU75" s="290"/>
      <c r="AV75" s="290"/>
      <c r="AW75" s="290"/>
    </row>
    <row r="76" spans="1:50" s="212" customFormat="1" ht="11.25" customHeight="1">
      <c r="A76" s="290"/>
      <c r="B76" s="290"/>
      <c r="C76" s="290"/>
      <c r="D76" s="290"/>
      <c r="E76" s="290"/>
      <c r="F76" s="290"/>
      <c r="G76" s="290"/>
      <c r="H76" s="290"/>
      <c r="I76" s="290"/>
      <c r="J76" s="290"/>
      <c r="K76" s="290"/>
      <c r="L76" s="290"/>
      <c r="M76" s="290"/>
      <c r="N76" s="290"/>
      <c r="O76" s="290"/>
      <c r="P76" s="290"/>
      <c r="Q76" s="290"/>
      <c r="R76" s="290"/>
      <c r="S76" s="290"/>
      <c r="T76" s="290"/>
      <c r="U76" s="290"/>
      <c r="V76" s="290"/>
      <c r="W76" s="290"/>
      <c r="X76" s="290"/>
      <c r="Y76" s="290"/>
      <c r="Z76" s="290"/>
      <c r="AA76" s="290"/>
      <c r="AB76" s="290"/>
      <c r="AC76" s="290"/>
      <c r="AD76" s="290"/>
      <c r="AE76" s="290"/>
      <c r="AF76" s="290"/>
      <c r="AG76" s="290"/>
      <c r="AH76" s="290"/>
      <c r="AI76" s="290"/>
      <c r="AJ76" s="290"/>
      <c r="AK76" s="290"/>
      <c r="AL76" s="290"/>
      <c r="AM76" s="290"/>
      <c r="AN76" s="290"/>
      <c r="AO76" s="290"/>
      <c r="AP76" s="290"/>
      <c r="AQ76" s="290"/>
      <c r="AR76" s="290"/>
      <c r="AS76" s="290"/>
      <c r="AT76" s="290"/>
      <c r="AU76" s="290"/>
      <c r="AV76" s="290"/>
      <c r="AW76" s="290"/>
    </row>
    <row r="77" spans="1:50" s="212" customFormat="1" ht="11.25" customHeight="1">
      <c r="A77" s="290"/>
      <c r="B77" s="290"/>
      <c r="C77" s="290"/>
      <c r="D77" s="290"/>
      <c r="E77" s="290"/>
      <c r="F77" s="290"/>
      <c r="G77" s="290"/>
      <c r="H77" s="290"/>
      <c r="I77" s="290"/>
      <c r="J77" s="290"/>
      <c r="K77" s="290"/>
      <c r="L77" s="290"/>
      <c r="M77" s="290"/>
      <c r="N77" s="290"/>
      <c r="O77" s="290"/>
      <c r="P77" s="290"/>
      <c r="Q77" s="290"/>
      <c r="R77" s="290"/>
      <c r="S77" s="290"/>
      <c r="T77" s="290"/>
      <c r="U77" s="290"/>
      <c r="V77" s="290"/>
      <c r="W77" s="290"/>
      <c r="X77" s="290"/>
      <c r="Y77" s="290"/>
      <c r="Z77" s="290"/>
      <c r="AA77" s="290"/>
      <c r="AB77" s="290"/>
      <c r="AC77" s="290"/>
      <c r="AD77" s="290"/>
      <c r="AE77" s="290"/>
      <c r="AF77" s="290"/>
      <c r="AG77" s="290"/>
      <c r="AH77" s="290"/>
      <c r="AI77" s="290"/>
      <c r="AJ77" s="290"/>
      <c r="AK77" s="290"/>
      <c r="AL77" s="290"/>
      <c r="AM77" s="290"/>
      <c r="AN77" s="290"/>
      <c r="AO77" s="290"/>
      <c r="AP77" s="290"/>
      <c r="AQ77" s="290"/>
      <c r="AR77" s="290"/>
      <c r="AS77" s="290"/>
      <c r="AT77" s="290"/>
      <c r="AU77" s="290"/>
      <c r="AV77" s="290"/>
      <c r="AW77" s="290"/>
    </row>
    <row r="78" spans="1:50" s="212" customFormat="1" ht="11.25" customHeight="1">
      <c r="A78" s="290"/>
      <c r="B78" s="290"/>
      <c r="C78" s="290"/>
      <c r="D78" s="290"/>
      <c r="E78" s="290"/>
      <c r="F78" s="290"/>
      <c r="G78" s="290"/>
      <c r="H78" s="290"/>
      <c r="I78" s="290"/>
      <c r="J78" s="290"/>
      <c r="K78" s="290"/>
      <c r="L78" s="290"/>
      <c r="M78" s="290"/>
      <c r="N78" s="290"/>
      <c r="O78" s="290"/>
      <c r="P78" s="290"/>
      <c r="Q78" s="290"/>
      <c r="R78" s="290"/>
      <c r="S78" s="290"/>
      <c r="T78" s="290"/>
      <c r="U78" s="290"/>
      <c r="V78" s="290"/>
      <c r="W78" s="290"/>
      <c r="X78" s="290"/>
      <c r="Y78" s="290"/>
      <c r="Z78" s="290"/>
      <c r="AA78" s="290"/>
      <c r="AB78" s="290"/>
      <c r="AC78" s="290"/>
      <c r="AD78" s="290"/>
      <c r="AE78" s="290"/>
      <c r="AF78" s="290"/>
      <c r="AG78" s="290"/>
      <c r="AH78" s="290"/>
      <c r="AI78" s="290"/>
      <c r="AJ78" s="290"/>
      <c r="AK78" s="290"/>
      <c r="AL78" s="290"/>
      <c r="AM78" s="290"/>
      <c r="AN78" s="290"/>
      <c r="AO78" s="290"/>
      <c r="AP78" s="290"/>
      <c r="AQ78" s="290"/>
      <c r="AR78" s="290"/>
      <c r="AS78" s="290"/>
      <c r="AT78" s="290"/>
      <c r="AU78" s="290"/>
      <c r="AV78" s="290"/>
      <c r="AW78" s="290"/>
    </row>
    <row r="79" spans="1:50" s="212" customFormat="1" ht="11.25" customHeight="1">
      <c r="A79" s="290"/>
      <c r="B79" s="290"/>
      <c r="C79" s="290"/>
      <c r="D79" s="290"/>
      <c r="E79" s="290"/>
      <c r="F79" s="290"/>
      <c r="G79" s="290"/>
      <c r="H79" s="290"/>
      <c r="I79" s="290"/>
      <c r="J79" s="290"/>
      <c r="K79" s="290"/>
      <c r="L79" s="290"/>
      <c r="M79" s="290"/>
      <c r="N79" s="290"/>
      <c r="O79" s="290"/>
      <c r="P79" s="290"/>
      <c r="Q79" s="290"/>
      <c r="R79" s="290"/>
      <c r="S79" s="290"/>
      <c r="T79" s="290"/>
      <c r="U79" s="290"/>
      <c r="V79" s="290"/>
      <c r="W79" s="290"/>
      <c r="X79" s="290"/>
      <c r="Y79" s="290"/>
      <c r="Z79" s="290"/>
      <c r="AA79" s="290"/>
      <c r="AB79" s="290"/>
      <c r="AC79" s="290"/>
      <c r="AD79" s="290"/>
      <c r="AE79" s="290"/>
      <c r="AF79" s="290"/>
      <c r="AG79" s="290"/>
      <c r="AH79" s="290"/>
      <c r="AI79" s="290"/>
      <c r="AJ79" s="290"/>
      <c r="AK79" s="290"/>
      <c r="AL79" s="290"/>
      <c r="AM79" s="290"/>
      <c r="AN79" s="290"/>
      <c r="AO79" s="290"/>
      <c r="AP79" s="290"/>
      <c r="AQ79" s="290"/>
      <c r="AR79" s="290"/>
      <c r="AS79" s="290"/>
      <c r="AT79" s="290"/>
      <c r="AU79" s="290"/>
      <c r="AV79" s="290"/>
      <c r="AW79" s="290"/>
    </row>
    <row r="80" spans="1:50" s="212" customFormat="1" ht="11.25" customHeight="1">
      <c r="A80" s="290"/>
      <c r="B80" s="290"/>
      <c r="C80" s="290"/>
      <c r="D80" s="290"/>
      <c r="E80" s="290"/>
      <c r="F80" s="290"/>
      <c r="G80" s="290"/>
      <c r="H80" s="290"/>
      <c r="I80" s="290"/>
      <c r="J80" s="290"/>
      <c r="K80" s="290"/>
      <c r="L80" s="290"/>
      <c r="M80" s="290"/>
      <c r="N80" s="290"/>
      <c r="O80" s="290"/>
      <c r="P80" s="290"/>
      <c r="Q80" s="290"/>
      <c r="R80" s="290"/>
      <c r="S80" s="290"/>
      <c r="T80" s="290"/>
      <c r="U80" s="290"/>
      <c r="V80" s="290"/>
      <c r="W80" s="290"/>
      <c r="X80" s="290"/>
      <c r="Y80" s="290"/>
      <c r="Z80" s="290"/>
      <c r="AA80" s="290"/>
      <c r="AB80" s="290"/>
      <c r="AC80" s="290"/>
      <c r="AD80" s="290"/>
      <c r="AE80" s="290"/>
      <c r="AF80" s="290"/>
      <c r="AG80" s="290"/>
      <c r="AH80" s="290"/>
      <c r="AI80" s="290"/>
      <c r="AJ80" s="290"/>
      <c r="AK80" s="290"/>
      <c r="AL80" s="290"/>
      <c r="AM80" s="290"/>
      <c r="AN80" s="290"/>
      <c r="AO80" s="290"/>
      <c r="AP80" s="290"/>
      <c r="AQ80" s="290"/>
      <c r="AR80" s="290"/>
      <c r="AS80" s="290"/>
      <c r="AT80" s="290"/>
      <c r="AU80" s="290"/>
      <c r="AV80" s="290"/>
      <c r="AW80" s="290"/>
    </row>
    <row r="81" spans="1:49" s="212" customFormat="1" ht="11.25" customHeight="1">
      <c r="A81" s="290"/>
      <c r="B81" s="290"/>
      <c r="C81" s="290"/>
      <c r="D81" s="290"/>
      <c r="E81" s="290"/>
      <c r="F81" s="290"/>
      <c r="G81" s="290"/>
      <c r="H81" s="290"/>
      <c r="I81" s="290"/>
      <c r="J81" s="290"/>
      <c r="K81" s="290"/>
      <c r="L81" s="290"/>
      <c r="M81" s="290"/>
      <c r="N81" s="290"/>
      <c r="O81" s="290"/>
      <c r="P81" s="290"/>
      <c r="Q81" s="290"/>
      <c r="R81" s="290"/>
      <c r="S81" s="290"/>
      <c r="T81" s="290"/>
      <c r="U81" s="290"/>
      <c r="V81" s="290"/>
      <c r="W81" s="290"/>
      <c r="X81" s="290"/>
      <c r="Y81" s="290"/>
      <c r="Z81" s="290"/>
      <c r="AA81" s="290"/>
      <c r="AB81" s="290"/>
      <c r="AC81" s="290"/>
      <c r="AD81" s="290"/>
      <c r="AE81" s="290"/>
      <c r="AF81" s="290"/>
      <c r="AG81" s="290"/>
      <c r="AH81" s="290"/>
      <c r="AI81" s="290"/>
      <c r="AJ81" s="290"/>
      <c r="AK81" s="290"/>
      <c r="AL81" s="290"/>
      <c r="AM81" s="290"/>
      <c r="AN81" s="290"/>
      <c r="AO81" s="290"/>
      <c r="AP81" s="290"/>
      <c r="AQ81" s="290"/>
      <c r="AR81" s="290"/>
      <c r="AS81" s="290"/>
      <c r="AT81" s="290"/>
      <c r="AU81" s="290"/>
      <c r="AV81" s="290"/>
      <c r="AW81" s="290"/>
    </row>
    <row r="82" spans="1:49" s="212" customFormat="1" ht="11.25" customHeight="1">
      <c r="A82" s="290"/>
      <c r="B82" s="290"/>
      <c r="C82" s="290"/>
      <c r="D82" s="290"/>
      <c r="E82" s="290"/>
      <c r="F82" s="290"/>
      <c r="G82" s="290"/>
      <c r="H82" s="290"/>
      <c r="I82" s="290"/>
      <c r="J82" s="290"/>
      <c r="K82" s="290"/>
      <c r="L82" s="290"/>
      <c r="M82" s="290"/>
      <c r="N82" s="290"/>
      <c r="O82" s="290"/>
      <c r="P82" s="290"/>
      <c r="Q82" s="290"/>
      <c r="R82" s="290"/>
      <c r="S82" s="290"/>
      <c r="T82" s="290"/>
      <c r="U82" s="290"/>
      <c r="V82" s="290"/>
      <c r="W82" s="290"/>
      <c r="X82" s="290"/>
      <c r="Y82" s="290"/>
      <c r="Z82" s="290"/>
      <c r="AA82" s="290"/>
      <c r="AB82" s="290"/>
      <c r="AC82" s="290"/>
      <c r="AD82" s="290"/>
      <c r="AE82" s="290"/>
      <c r="AF82" s="290"/>
      <c r="AG82" s="290"/>
      <c r="AH82" s="290"/>
      <c r="AI82" s="290"/>
      <c r="AJ82" s="290"/>
      <c r="AK82" s="290"/>
      <c r="AL82" s="290"/>
      <c r="AM82" s="290"/>
      <c r="AN82" s="290"/>
      <c r="AO82" s="290"/>
      <c r="AP82" s="290"/>
      <c r="AQ82" s="290"/>
      <c r="AR82" s="290"/>
      <c r="AS82" s="290"/>
      <c r="AT82" s="290"/>
      <c r="AU82" s="290"/>
      <c r="AV82" s="290"/>
      <c r="AW82" s="290"/>
    </row>
    <row r="83" spans="1:49" s="212" customFormat="1" ht="11.25" customHeight="1">
      <c r="A83" s="290"/>
      <c r="B83" s="290"/>
      <c r="C83" s="290"/>
      <c r="D83" s="290"/>
      <c r="E83" s="290"/>
      <c r="F83" s="290"/>
      <c r="G83" s="290"/>
      <c r="H83" s="290"/>
      <c r="I83" s="290"/>
      <c r="J83" s="290"/>
      <c r="K83" s="290"/>
      <c r="L83" s="290"/>
      <c r="M83" s="290"/>
      <c r="N83" s="290"/>
      <c r="O83" s="290"/>
      <c r="P83" s="290"/>
      <c r="Q83" s="290"/>
      <c r="R83" s="290"/>
      <c r="S83" s="290"/>
      <c r="T83" s="290"/>
      <c r="U83" s="290"/>
      <c r="V83" s="290"/>
      <c r="W83" s="290"/>
      <c r="X83" s="290"/>
      <c r="Y83" s="290"/>
      <c r="Z83" s="290"/>
      <c r="AA83" s="290"/>
      <c r="AB83" s="290"/>
      <c r="AC83" s="290"/>
      <c r="AD83" s="290"/>
      <c r="AE83" s="290"/>
      <c r="AF83" s="290"/>
      <c r="AG83" s="290"/>
      <c r="AH83" s="290"/>
      <c r="AI83" s="290"/>
      <c r="AJ83" s="290"/>
      <c r="AK83" s="290"/>
      <c r="AL83" s="290"/>
      <c r="AM83" s="290"/>
      <c r="AN83" s="290"/>
      <c r="AO83" s="290"/>
      <c r="AP83" s="290"/>
      <c r="AQ83" s="290"/>
      <c r="AR83" s="290"/>
      <c r="AS83" s="290"/>
      <c r="AT83" s="290"/>
      <c r="AU83" s="290"/>
      <c r="AV83" s="290"/>
      <c r="AW83" s="290"/>
    </row>
    <row r="84" spans="1:49" s="212" customFormat="1" ht="11.25" customHeight="1">
      <c r="A84" s="290"/>
      <c r="B84" s="290"/>
      <c r="C84" s="290"/>
      <c r="D84" s="290"/>
      <c r="E84" s="290"/>
      <c r="F84" s="290"/>
      <c r="G84" s="290"/>
      <c r="H84" s="290"/>
      <c r="I84" s="290"/>
      <c r="J84" s="290"/>
      <c r="K84" s="290"/>
      <c r="L84" s="290"/>
      <c r="M84" s="290"/>
      <c r="N84" s="290"/>
      <c r="O84" s="290"/>
      <c r="P84" s="290"/>
      <c r="Q84" s="290"/>
      <c r="R84" s="290"/>
      <c r="S84" s="290"/>
      <c r="T84" s="290"/>
      <c r="U84" s="290"/>
      <c r="V84" s="290"/>
      <c r="W84" s="290"/>
      <c r="X84" s="290"/>
      <c r="Y84" s="290"/>
      <c r="Z84" s="290"/>
      <c r="AA84" s="290"/>
      <c r="AB84" s="290"/>
      <c r="AC84" s="290"/>
      <c r="AD84" s="290"/>
      <c r="AE84" s="290"/>
      <c r="AF84" s="290"/>
      <c r="AG84" s="290"/>
      <c r="AH84" s="290"/>
      <c r="AI84" s="290"/>
      <c r="AJ84" s="290"/>
      <c r="AK84" s="290"/>
      <c r="AL84" s="290"/>
      <c r="AM84" s="290"/>
      <c r="AN84" s="290"/>
      <c r="AO84" s="290"/>
      <c r="AP84" s="290"/>
      <c r="AQ84" s="290"/>
      <c r="AR84" s="290"/>
      <c r="AS84" s="290"/>
      <c r="AT84" s="290"/>
      <c r="AU84" s="290"/>
      <c r="AV84" s="290"/>
      <c r="AW84" s="290"/>
    </row>
    <row r="85" spans="1:49" s="212" customFormat="1" ht="11.25" customHeight="1">
      <c r="A85" s="290"/>
      <c r="B85" s="290"/>
      <c r="C85" s="290"/>
      <c r="D85" s="290"/>
      <c r="E85" s="290"/>
      <c r="F85" s="290"/>
      <c r="G85" s="290"/>
      <c r="H85" s="290"/>
      <c r="I85" s="290"/>
      <c r="J85" s="290"/>
      <c r="K85" s="290"/>
      <c r="L85" s="290"/>
      <c r="M85" s="290"/>
      <c r="N85" s="290"/>
      <c r="O85" s="290"/>
      <c r="P85" s="290"/>
      <c r="Q85" s="290"/>
      <c r="R85" s="290"/>
      <c r="S85" s="290"/>
      <c r="T85" s="290"/>
      <c r="U85" s="290"/>
      <c r="V85" s="290"/>
      <c r="W85" s="290"/>
      <c r="X85" s="290"/>
      <c r="Y85" s="290"/>
      <c r="Z85" s="290"/>
      <c r="AA85" s="290"/>
      <c r="AB85" s="290"/>
      <c r="AC85" s="290"/>
      <c r="AD85" s="290"/>
      <c r="AE85" s="290"/>
      <c r="AF85" s="290"/>
      <c r="AG85" s="290"/>
      <c r="AH85" s="290"/>
      <c r="AI85" s="290"/>
      <c r="AJ85" s="290"/>
      <c r="AK85" s="290"/>
      <c r="AL85" s="290"/>
      <c r="AM85" s="290"/>
      <c r="AN85" s="290"/>
      <c r="AO85" s="290"/>
      <c r="AP85" s="290"/>
      <c r="AQ85" s="290"/>
      <c r="AR85" s="290"/>
      <c r="AS85" s="290"/>
      <c r="AT85" s="290"/>
      <c r="AU85" s="290"/>
      <c r="AV85" s="290"/>
      <c r="AW85" s="290"/>
    </row>
    <row r="86" spans="1:49" s="212" customFormat="1" ht="11.25" customHeight="1">
      <c r="A86" s="290"/>
      <c r="B86" s="290"/>
      <c r="C86" s="290"/>
      <c r="D86" s="290"/>
      <c r="E86" s="290"/>
      <c r="F86" s="290"/>
      <c r="G86" s="290"/>
      <c r="H86" s="290"/>
      <c r="I86" s="290"/>
      <c r="J86" s="290"/>
      <c r="K86" s="290"/>
      <c r="L86" s="290"/>
      <c r="M86" s="290"/>
      <c r="N86" s="290"/>
      <c r="O86" s="290"/>
      <c r="P86" s="290"/>
      <c r="Q86" s="290"/>
      <c r="R86" s="290"/>
      <c r="S86" s="290"/>
      <c r="T86" s="290"/>
      <c r="U86" s="290"/>
      <c r="V86" s="290"/>
      <c r="W86" s="290"/>
      <c r="X86" s="290"/>
      <c r="Y86" s="290"/>
      <c r="Z86" s="290"/>
      <c r="AA86" s="290"/>
      <c r="AB86" s="290"/>
      <c r="AC86" s="290"/>
      <c r="AD86" s="290"/>
      <c r="AE86" s="290"/>
      <c r="AF86" s="290"/>
      <c r="AG86" s="290"/>
      <c r="AH86" s="290"/>
      <c r="AI86" s="290"/>
      <c r="AJ86" s="290"/>
      <c r="AK86" s="290"/>
      <c r="AL86" s="290"/>
      <c r="AM86" s="290"/>
      <c r="AN86" s="290"/>
      <c r="AO86" s="290"/>
      <c r="AP86" s="290"/>
      <c r="AQ86" s="290"/>
      <c r="AR86" s="290"/>
      <c r="AS86" s="290"/>
      <c r="AT86" s="290"/>
      <c r="AU86" s="290"/>
      <c r="AV86" s="290"/>
      <c r="AW86" s="290"/>
    </row>
    <row r="87" spans="1:49" s="212" customFormat="1" ht="11.25" customHeight="1">
      <c r="A87" s="290"/>
      <c r="B87" s="290"/>
      <c r="C87" s="290"/>
      <c r="D87" s="290"/>
      <c r="E87" s="290"/>
      <c r="F87" s="290"/>
      <c r="G87" s="290"/>
      <c r="H87" s="290"/>
      <c r="I87" s="290"/>
      <c r="J87" s="290"/>
      <c r="K87" s="290"/>
      <c r="L87" s="290"/>
      <c r="M87" s="290"/>
      <c r="N87" s="290"/>
      <c r="O87" s="290"/>
      <c r="P87" s="290"/>
      <c r="Q87" s="290"/>
      <c r="R87" s="290"/>
      <c r="S87" s="290"/>
      <c r="T87" s="290"/>
      <c r="U87" s="290"/>
      <c r="V87" s="290"/>
      <c r="W87" s="290"/>
      <c r="X87" s="290"/>
      <c r="Y87" s="290"/>
      <c r="Z87" s="290"/>
      <c r="AA87" s="290"/>
      <c r="AB87" s="290"/>
      <c r="AC87" s="290"/>
      <c r="AD87" s="290"/>
      <c r="AE87" s="290"/>
      <c r="AF87" s="290"/>
      <c r="AG87" s="290"/>
      <c r="AH87" s="290"/>
      <c r="AI87" s="290"/>
      <c r="AJ87" s="290"/>
      <c r="AK87" s="290"/>
      <c r="AL87" s="290"/>
      <c r="AM87" s="290"/>
      <c r="AN87" s="290"/>
      <c r="AO87" s="290"/>
      <c r="AP87" s="290"/>
      <c r="AQ87" s="290"/>
      <c r="AR87" s="290"/>
      <c r="AS87" s="290"/>
      <c r="AT87" s="290"/>
      <c r="AU87" s="290"/>
      <c r="AV87" s="290"/>
      <c r="AW87" s="290"/>
    </row>
    <row r="88" spans="1:49" s="212" customFormat="1" ht="11.25" customHeight="1">
      <c r="A88" s="290"/>
      <c r="B88" s="290"/>
      <c r="C88" s="290"/>
      <c r="D88" s="290"/>
      <c r="E88" s="290"/>
      <c r="F88" s="290"/>
      <c r="G88" s="290"/>
      <c r="H88" s="290"/>
      <c r="I88" s="290"/>
      <c r="J88" s="290"/>
      <c r="K88" s="290"/>
      <c r="L88" s="290"/>
      <c r="M88" s="290"/>
      <c r="N88" s="290"/>
      <c r="O88" s="290"/>
      <c r="P88" s="290"/>
      <c r="Q88" s="290"/>
      <c r="R88" s="290"/>
      <c r="S88" s="290"/>
      <c r="T88" s="290"/>
      <c r="U88" s="290"/>
      <c r="V88" s="290"/>
      <c r="W88" s="290"/>
      <c r="X88" s="290"/>
      <c r="Y88" s="290"/>
      <c r="Z88" s="290"/>
      <c r="AA88" s="290"/>
      <c r="AB88" s="290"/>
      <c r="AC88" s="290"/>
      <c r="AD88" s="290"/>
      <c r="AE88" s="290"/>
      <c r="AF88" s="290"/>
      <c r="AG88" s="290"/>
      <c r="AH88" s="290"/>
      <c r="AI88" s="290"/>
      <c r="AJ88" s="290"/>
      <c r="AK88" s="290"/>
      <c r="AL88" s="290"/>
      <c r="AM88" s="290"/>
      <c r="AN88" s="290"/>
      <c r="AO88" s="290"/>
      <c r="AP88" s="290"/>
      <c r="AQ88" s="290"/>
      <c r="AR88" s="290"/>
      <c r="AS88" s="290"/>
      <c r="AT88" s="290"/>
      <c r="AU88" s="290"/>
      <c r="AV88" s="290"/>
      <c r="AW88" s="290"/>
    </row>
    <row r="89" spans="1:49" s="212" customFormat="1" ht="11.25" customHeight="1">
      <c r="A89" s="290"/>
      <c r="B89" s="290"/>
      <c r="C89" s="290"/>
      <c r="D89" s="290"/>
      <c r="E89" s="290"/>
      <c r="F89" s="290"/>
      <c r="G89" s="290"/>
      <c r="H89" s="290"/>
      <c r="I89" s="290"/>
      <c r="J89" s="290"/>
      <c r="K89" s="290"/>
      <c r="L89" s="290"/>
      <c r="M89" s="290"/>
      <c r="N89" s="290"/>
      <c r="O89" s="290"/>
      <c r="P89" s="290"/>
      <c r="Q89" s="290"/>
      <c r="R89" s="290"/>
      <c r="S89" s="290"/>
      <c r="T89" s="290"/>
      <c r="U89" s="290"/>
      <c r="V89" s="290"/>
      <c r="W89" s="290"/>
      <c r="X89" s="290"/>
      <c r="Y89" s="290"/>
      <c r="Z89" s="290"/>
      <c r="AA89" s="290"/>
      <c r="AB89" s="290"/>
      <c r="AC89" s="290"/>
      <c r="AD89" s="290"/>
      <c r="AE89" s="290"/>
      <c r="AF89" s="290"/>
      <c r="AG89" s="290"/>
      <c r="AH89" s="290"/>
      <c r="AI89" s="290"/>
      <c r="AJ89" s="290"/>
      <c r="AK89" s="290"/>
      <c r="AL89" s="290"/>
      <c r="AM89" s="290"/>
      <c r="AN89" s="290"/>
      <c r="AO89" s="290"/>
      <c r="AP89" s="290"/>
      <c r="AQ89" s="290"/>
      <c r="AR89" s="290"/>
      <c r="AS89" s="290"/>
      <c r="AT89" s="290"/>
      <c r="AU89" s="290"/>
      <c r="AV89" s="290"/>
      <c r="AW89" s="290"/>
    </row>
    <row r="90" spans="1:49" s="212" customFormat="1" ht="11.25" customHeight="1">
      <c r="A90" s="290"/>
      <c r="B90" s="290"/>
      <c r="C90" s="290"/>
      <c r="D90" s="290"/>
      <c r="E90" s="290"/>
      <c r="F90" s="290"/>
      <c r="G90" s="290"/>
      <c r="H90" s="290"/>
      <c r="I90" s="290"/>
      <c r="J90" s="290"/>
      <c r="K90" s="290"/>
      <c r="L90" s="290"/>
      <c r="M90" s="290"/>
      <c r="N90" s="290"/>
      <c r="O90" s="290"/>
      <c r="P90" s="290"/>
      <c r="Q90" s="290"/>
      <c r="R90" s="290"/>
      <c r="S90" s="290"/>
      <c r="T90" s="290"/>
      <c r="U90" s="290"/>
      <c r="V90" s="290"/>
      <c r="W90" s="290"/>
      <c r="X90" s="290"/>
      <c r="Y90" s="290"/>
      <c r="Z90" s="290"/>
      <c r="AA90" s="290"/>
      <c r="AB90" s="290"/>
      <c r="AC90" s="290"/>
      <c r="AD90" s="290"/>
      <c r="AE90" s="290"/>
      <c r="AF90" s="290"/>
      <c r="AG90" s="290"/>
      <c r="AH90" s="290"/>
      <c r="AI90" s="290"/>
      <c r="AJ90" s="290"/>
      <c r="AK90" s="290"/>
      <c r="AL90" s="290"/>
      <c r="AM90" s="290"/>
      <c r="AN90" s="290"/>
      <c r="AO90" s="290"/>
      <c r="AP90" s="290"/>
      <c r="AQ90" s="290"/>
      <c r="AR90" s="290"/>
      <c r="AS90" s="290"/>
      <c r="AT90" s="290"/>
      <c r="AU90" s="290"/>
      <c r="AV90" s="290"/>
      <c r="AW90" s="290"/>
    </row>
    <row r="91" spans="1:49" s="212" customFormat="1" ht="11.25" customHeight="1">
      <c r="A91" s="290"/>
      <c r="B91" s="290"/>
      <c r="C91" s="290"/>
      <c r="D91" s="290"/>
      <c r="E91" s="290"/>
      <c r="F91" s="290"/>
      <c r="G91" s="290"/>
      <c r="H91" s="290"/>
      <c r="I91" s="290"/>
      <c r="J91" s="290"/>
      <c r="K91" s="290"/>
      <c r="L91" s="290"/>
      <c r="M91" s="290"/>
      <c r="N91" s="290"/>
      <c r="O91" s="290"/>
      <c r="P91" s="290"/>
      <c r="Q91" s="290"/>
      <c r="R91" s="290"/>
      <c r="S91" s="290"/>
      <c r="T91" s="290"/>
      <c r="U91" s="290"/>
      <c r="V91" s="290"/>
      <c r="W91" s="290"/>
      <c r="X91" s="290"/>
      <c r="Y91" s="290"/>
      <c r="Z91" s="290"/>
      <c r="AA91" s="290"/>
      <c r="AB91" s="290"/>
      <c r="AC91" s="290"/>
      <c r="AD91" s="290"/>
      <c r="AE91" s="290"/>
      <c r="AF91" s="290"/>
      <c r="AG91" s="290"/>
      <c r="AH91" s="290"/>
      <c r="AI91" s="290"/>
      <c r="AJ91" s="290"/>
      <c r="AK91" s="290"/>
      <c r="AL91" s="290"/>
      <c r="AM91" s="290"/>
      <c r="AN91" s="290"/>
      <c r="AO91" s="290"/>
      <c r="AP91" s="290"/>
      <c r="AQ91" s="290"/>
      <c r="AR91" s="290"/>
      <c r="AS91" s="290"/>
      <c r="AT91" s="290"/>
      <c r="AU91" s="290"/>
      <c r="AV91" s="290"/>
      <c r="AW91" s="290"/>
    </row>
    <row r="92" spans="1:49" s="212" customFormat="1" ht="11.25" customHeight="1">
      <c r="A92" s="290"/>
      <c r="B92" s="290"/>
      <c r="C92" s="290"/>
      <c r="D92" s="290"/>
      <c r="E92" s="290"/>
      <c r="F92" s="290"/>
      <c r="G92" s="290"/>
      <c r="H92" s="290"/>
      <c r="I92" s="290"/>
      <c r="J92" s="290"/>
      <c r="K92" s="290"/>
      <c r="L92" s="290"/>
      <c r="M92" s="290"/>
      <c r="N92" s="290"/>
      <c r="O92" s="290"/>
      <c r="P92" s="290"/>
      <c r="Q92" s="290"/>
      <c r="R92" s="290"/>
      <c r="S92" s="290"/>
      <c r="T92" s="290"/>
      <c r="U92" s="290"/>
      <c r="V92" s="290"/>
      <c r="W92" s="290"/>
      <c r="X92" s="290"/>
      <c r="Y92" s="290"/>
      <c r="Z92" s="290"/>
      <c r="AA92" s="290"/>
      <c r="AB92" s="290"/>
      <c r="AC92" s="290"/>
      <c r="AD92" s="290"/>
      <c r="AE92" s="290"/>
      <c r="AF92" s="290"/>
      <c r="AG92" s="290"/>
      <c r="AH92" s="290"/>
      <c r="AI92" s="290"/>
      <c r="AJ92" s="290"/>
      <c r="AK92" s="290"/>
      <c r="AL92" s="290"/>
      <c r="AM92" s="290"/>
      <c r="AN92" s="290"/>
      <c r="AO92" s="290"/>
      <c r="AP92" s="290"/>
      <c r="AQ92" s="290"/>
      <c r="AR92" s="290"/>
      <c r="AS92" s="290"/>
      <c r="AT92" s="290"/>
      <c r="AU92" s="290"/>
      <c r="AV92" s="290"/>
      <c r="AW92" s="290"/>
    </row>
    <row r="93" spans="1:49" s="212" customFormat="1" ht="11.25" customHeight="1">
      <c r="A93" s="290"/>
      <c r="B93" s="290"/>
      <c r="C93" s="290"/>
      <c r="D93" s="290"/>
      <c r="E93" s="290"/>
      <c r="F93" s="290"/>
      <c r="G93" s="290"/>
      <c r="H93" s="290"/>
      <c r="I93" s="290"/>
      <c r="J93" s="290"/>
      <c r="K93" s="290"/>
      <c r="L93" s="290"/>
      <c r="M93" s="290"/>
      <c r="N93" s="290"/>
      <c r="O93" s="290"/>
      <c r="P93" s="290"/>
      <c r="Q93" s="290"/>
      <c r="R93" s="290"/>
      <c r="S93" s="290"/>
      <c r="T93" s="290"/>
      <c r="U93" s="290"/>
      <c r="V93" s="290"/>
      <c r="W93" s="290"/>
      <c r="X93" s="290"/>
      <c r="Y93" s="290"/>
      <c r="Z93" s="290"/>
      <c r="AA93" s="290"/>
      <c r="AB93" s="290"/>
      <c r="AC93" s="290"/>
      <c r="AD93" s="290"/>
      <c r="AE93" s="290"/>
      <c r="AF93" s="290"/>
      <c r="AG93" s="290"/>
      <c r="AH93" s="290"/>
      <c r="AI93" s="290"/>
      <c r="AJ93" s="290"/>
      <c r="AK93" s="290"/>
      <c r="AL93" s="290"/>
      <c r="AM93" s="290"/>
      <c r="AN93" s="290"/>
      <c r="AO93" s="290"/>
      <c r="AP93" s="290"/>
      <c r="AQ93" s="290"/>
      <c r="AR93" s="290"/>
      <c r="AS93" s="290"/>
      <c r="AT93" s="290"/>
      <c r="AU93" s="290"/>
      <c r="AV93" s="290"/>
      <c r="AW93" s="290"/>
    </row>
    <row r="94" spans="1:49" s="212" customFormat="1" ht="11.25" customHeight="1">
      <c r="A94" s="290"/>
      <c r="B94" s="290"/>
      <c r="C94" s="290"/>
      <c r="D94" s="290"/>
      <c r="E94" s="290"/>
      <c r="F94" s="290"/>
      <c r="G94" s="290"/>
      <c r="H94" s="290"/>
      <c r="I94" s="290"/>
      <c r="J94" s="290"/>
      <c r="K94" s="290"/>
      <c r="L94" s="290"/>
      <c r="M94" s="290"/>
      <c r="N94" s="290"/>
      <c r="O94" s="290"/>
      <c r="P94" s="290"/>
      <c r="Q94" s="290"/>
      <c r="R94" s="290"/>
      <c r="S94" s="290"/>
      <c r="T94" s="290"/>
      <c r="U94" s="290"/>
      <c r="V94" s="290"/>
      <c r="W94" s="290"/>
      <c r="X94" s="290"/>
      <c r="Y94" s="290"/>
      <c r="Z94" s="290"/>
      <c r="AA94" s="290"/>
      <c r="AB94" s="290"/>
      <c r="AC94" s="290"/>
      <c r="AD94" s="290"/>
      <c r="AE94" s="290"/>
      <c r="AF94" s="290"/>
      <c r="AG94" s="290"/>
      <c r="AH94" s="290"/>
      <c r="AI94" s="290"/>
      <c r="AJ94" s="290"/>
      <c r="AK94" s="290"/>
      <c r="AL94" s="290"/>
      <c r="AM94" s="290"/>
      <c r="AN94" s="290"/>
      <c r="AO94" s="290"/>
      <c r="AP94" s="290"/>
      <c r="AQ94" s="290"/>
      <c r="AR94" s="290"/>
      <c r="AS94" s="290"/>
      <c r="AT94" s="290"/>
      <c r="AU94" s="290"/>
      <c r="AV94" s="290"/>
      <c r="AW94" s="290"/>
    </row>
    <row r="95" spans="1:49" s="212" customFormat="1" ht="11.25" customHeight="1">
      <c r="A95" s="290"/>
      <c r="B95" s="290"/>
      <c r="C95" s="290"/>
      <c r="D95" s="290"/>
      <c r="E95" s="290"/>
      <c r="F95" s="290"/>
      <c r="G95" s="290"/>
      <c r="H95" s="290"/>
      <c r="I95" s="290"/>
      <c r="J95" s="290"/>
      <c r="K95" s="290"/>
      <c r="L95" s="290"/>
      <c r="M95" s="290"/>
      <c r="N95" s="290"/>
      <c r="O95" s="290"/>
      <c r="P95" s="290"/>
      <c r="Q95" s="290"/>
      <c r="R95" s="290"/>
      <c r="S95" s="290"/>
      <c r="T95" s="290"/>
      <c r="U95" s="290"/>
      <c r="V95" s="290"/>
      <c r="W95" s="290"/>
      <c r="X95" s="290"/>
      <c r="Y95" s="290"/>
      <c r="Z95" s="290"/>
      <c r="AA95" s="290"/>
      <c r="AB95" s="290"/>
      <c r="AC95" s="290"/>
      <c r="AD95" s="290"/>
      <c r="AE95" s="290"/>
      <c r="AF95" s="290"/>
      <c r="AG95" s="290"/>
      <c r="AH95" s="290"/>
      <c r="AI95" s="290"/>
      <c r="AJ95" s="290"/>
      <c r="AK95" s="290"/>
      <c r="AL95" s="290"/>
      <c r="AM95" s="290"/>
      <c r="AN95" s="290"/>
      <c r="AO95" s="290"/>
      <c r="AP95" s="290"/>
      <c r="AQ95" s="290"/>
      <c r="AR95" s="290"/>
      <c r="AS95" s="290"/>
      <c r="AT95" s="290"/>
      <c r="AU95" s="290"/>
      <c r="AV95" s="290"/>
      <c r="AW95" s="290"/>
    </row>
    <row r="96" spans="1:49" s="212" customFormat="1" ht="11.25" customHeight="1">
      <c r="A96" s="290"/>
      <c r="B96" s="290"/>
      <c r="C96" s="290"/>
      <c r="D96" s="290"/>
      <c r="E96" s="290"/>
      <c r="F96" s="290"/>
      <c r="G96" s="290"/>
      <c r="H96" s="290"/>
      <c r="I96" s="290"/>
      <c r="J96" s="290"/>
      <c r="K96" s="290"/>
      <c r="L96" s="290"/>
      <c r="M96" s="290"/>
      <c r="N96" s="290"/>
      <c r="O96" s="290"/>
      <c r="P96" s="290"/>
      <c r="Q96" s="290"/>
      <c r="R96" s="290"/>
      <c r="S96" s="290"/>
      <c r="T96" s="290"/>
      <c r="U96" s="290"/>
      <c r="V96" s="290"/>
      <c r="W96" s="290"/>
      <c r="X96" s="290"/>
      <c r="Y96" s="290"/>
      <c r="Z96" s="290"/>
      <c r="AA96" s="290"/>
      <c r="AB96" s="290"/>
      <c r="AC96" s="290"/>
      <c r="AD96" s="290"/>
      <c r="AE96" s="290"/>
      <c r="AF96" s="290"/>
      <c r="AG96" s="290"/>
      <c r="AH96" s="290"/>
      <c r="AI96" s="290"/>
      <c r="AJ96" s="290"/>
      <c r="AK96" s="290"/>
      <c r="AL96" s="290"/>
      <c r="AM96" s="290"/>
      <c r="AN96" s="290"/>
      <c r="AO96" s="290"/>
      <c r="AP96" s="290"/>
      <c r="AQ96" s="290"/>
      <c r="AR96" s="290"/>
      <c r="AS96" s="290"/>
      <c r="AT96" s="290"/>
      <c r="AU96" s="290"/>
      <c r="AV96" s="290"/>
      <c r="AW96" s="290"/>
    </row>
    <row r="97" spans="1:49" s="212" customFormat="1" ht="11.25" customHeight="1">
      <c r="A97" s="290"/>
      <c r="B97" s="290"/>
      <c r="C97" s="290"/>
      <c r="D97" s="290"/>
      <c r="E97" s="290"/>
      <c r="F97" s="290"/>
      <c r="G97" s="290"/>
      <c r="H97" s="290"/>
      <c r="I97" s="290"/>
      <c r="J97" s="290"/>
      <c r="K97" s="290"/>
      <c r="L97" s="290"/>
      <c r="M97" s="290"/>
      <c r="N97" s="290"/>
      <c r="O97" s="290"/>
      <c r="P97" s="290"/>
      <c r="Q97" s="290"/>
      <c r="R97" s="290"/>
      <c r="S97" s="290"/>
      <c r="T97" s="290"/>
      <c r="U97" s="290"/>
      <c r="V97" s="290"/>
      <c r="W97" s="290"/>
      <c r="X97" s="290"/>
      <c r="Y97" s="290"/>
      <c r="Z97" s="290"/>
      <c r="AA97" s="290"/>
      <c r="AB97" s="290"/>
      <c r="AC97" s="290"/>
      <c r="AD97" s="290"/>
      <c r="AE97" s="290"/>
      <c r="AF97" s="290"/>
      <c r="AG97" s="290"/>
      <c r="AH97" s="290"/>
      <c r="AI97" s="290"/>
      <c r="AJ97" s="290"/>
      <c r="AK97" s="290"/>
      <c r="AL97" s="290"/>
      <c r="AM97" s="290"/>
      <c r="AN97" s="290"/>
      <c r="AO97" s="290"/>
      <c r="AP97" s="290"/>
      <c r="AQ97" s="290"/>
      <c r="AR97" s="290"/>
      <c r="AS97" s="290"/>
      <c r="AT97" s="290"/>
      <c r="AU97" s="290"/>
      <c r="AV97" s="290"/>
      <c r="AW97" s="290"/>
    </row>
    <row r="98" spans="1:49" s="212" customFormat="1" ht="11.25" customHeight="1">
      <c r="A98" s="290"/>
      <c r="B98" s="290"/>
      <c r="C98" s="290"/>
      <c r="D98" s="290"/>
      <c r="E98" s="290"/>
      <c r="F98" s="290"/>
      <c r="G98" s="290"/>
      <c r="H98" s="290"/>
      <c r="I98" s="290"/>
      <c r="J98" s="290"/>
      <c r="K98" s="290"/>
      <c r="L98" s="290"/>
      <c r="M98" s="290"/>
      <c r="N98" s="290"/>
      <c r="O98" s="290"/>
      <c r="P98" s="290"/>
      <c r="Q98" s="290"/>
      <c r="R98" s="290"/>
      <c r="S98" s="290"/>
      <c r="T98" s="290"/>
      <c r="U98" s="290"/>
      <c r="V98" s="290"/>
      <c r="W98" s="290"/>
      <c r="X98" s="290"/>
      <c r="Y98" s="290"/>
      <c r="Z98" s="290"/>
      <c r="AA98" s="290"/>
      <c r="AB98" s="290"/>
      <c r="AC98" s="290"/>
      <c r="AD98" s="290"/>
      <c r="AE98" s="290"/>
      <c r="AF98" s="290"/>
      <c r="AG98" s="290"/>
      <c r="AH98" s="290"/>
      <c r="AI98" s="290"/>
      <c r="AJ98" s="290"/>
      <c r="AK98" s="290"/>
      <c r="AL98" s="290"/>
      <c r="AM98" s="290"/>
      <c r="AN98" s="290"/>
      <c r="AO98" s="290"/>
      <c r="AP98" s="290"/>
      <c r="AQ98" s="290"/>
      <c r="AR98" s="290"/>
      <c r="AS98" s="290"/>
      <c r="AT98" s="290"/>
      <c r="AU98" s="290"/>
      <c r="AV98" s="290"/>
      <c r="AW98" s="290"/>
    </row>
    <row r="99" spans="1:49" s="212" customFormat="1" ht="11.25" customHeight="1">
      <c r="A99" s="290"/>
      <c r="B99" s="290"/>
      <c r="C99" s="290"/>
      <c r="D99" s="290"/>
      <c r="E99" s="290"/>
      <c r="F99" s="290"/>
      <c r="G99" s="290"/>
      <c r="H99" s="290"/>
      <c r="I99" s="290"/>
      <c r="J99" s="290"/>
      <c r="K99" s="290"/>
      <c r="L99" s="290"/>
      <c r="M99" s="290"/>
      <c r="N99" s="290"/>
      <c r="O99" s="290"/>
      <c r="P99" s="290"/>
      <c r="Q99" s="290"/>
      <c r="R99" s="290"/>
      <c r="S99" s="290"/>
      <c r="T99" s="290"/>
      <c r="U99" s="290"/>
      <c r="V99" s="290"/>
      <c r="W99" s="290"/>
      <c r="X99" s="290"/>
      <c r="Y99" s="290"/>
      <c r="Z99" s="290"/>
      <c r="AA99" s="290"/>
      <c r="AB99" s="290"/>
      <c r="AC99" s="290"/>
      <c r="AD99" s="290"/>
      <c r="AE99" s="290"/>
      <c r="AF99" s="290"/>
      <c r="AG99" s="290"/>
      <c r="AH99" s="290"/>
      <c r="AI99" s="290"/>
      <c r="AJ99" s="290"/>
      <c r="AK99" s="290"/>
      <c r="AL99" s="290"/>
      <c r="AM99" s="290"/>
      <c r="AN99" s="290"/>
      <c r="AO99" s="290"/>
      <c r="AP99" s="290"/>
      <c r="AQ99" s="290"/>
      <c r="AR99" s="290"/>
      <c r="AS99" s="290"/>
      <c r="AT99" s="290"/>
      <c r="AU99" s="290"/>
      <c r="AV99" s="290"/>
      <c r="AW99" s="290"/>
    </row>
    <row r="100" spans="1:49" s="212" customFormat="1" ht="11.25" customHeight="1">
      <c r="A100" s="290"/>
      <c r="B100" s="290"/>
      <c r="C100" s="290"/>
      <c r="D100" s="290"/>
      <c r="E100" s="290"/>
      <c r="F100" s="290"/>
      <c r="G100" s="290"/>
      <c r="H100" s="290"/>
      <c r="I100" s="290"/>
      <c r="J100" s="290"/>
      <c r="K100" s="290"/>
      <c r="L100" s="290"/>
      <c r="M100" s="290"/>
      <c r="N100" s="290"/>
      <c r="O100" s="290"/>
      <c r="P100" s="290"/>
      <c r="Q100" s="290"/>
      <c r="R100" s="290"/>
      <c r="S100" s="290"/>
      <c r="T100" s="290"/>
      <c r="U100" s="290"/>
      <c r="V100" s="290"/>
      <c r="W100" s="290"/>
      <c r="X100" s="290"/>
      <c r="Y100" s="290"/>
      <c r="Z100" s="290"/>
      <c r="AA100" s="290"/>
      <c r="AB100" s="290"/>
      <c r="AC100" s="290"/>
      <c r="AD100" s="290"/>
      <c r="AE100" s="290"/>
      <c r="AF100" s="290"/>
      <c r="AG100" s="290"/>
      <c r="AH100" s="290"/>
      <c r="AI100" s="290"/>
      <c r="AJ100" s="290"/>
      <c r="AK100" s="290"/>
      <c r="AL100" s="290"/>
      <c r="AM100" s="290"/>
      <c r="AN100" s="290"/>
      <c r="AO100" s="290"/>
      <c r="AP100" s="290"/>
      <c r="AQ100" s="290"/>
      <c r="AR100" s="290"/>
      <c r="AS100" s="290"/>
      <c r="AT100" s="290"/>
      <c r="AU100" s="290"/>
      <c r="AV100" s="290"/>
      <c r="AW100" s="290"/>
    </row>
    <row r="101" spans="1:49" s="212" customFormat="1" ht="11.25" customHeight="1">
      <c r="A101" s="290"/>
      <c r="B101" s="290"/>
      <c r="C101" s="290"/>
      <c r="D101" s="290"/>
      <c r="E101" s="290"/>
      <c r="F101" s="290"/>
      <c r="G101" s="290"/>
      <c r="H101" s="290"/>
      <c r="I101" s="290"/>
      <c r="J101" s="290"/>
      <c r="K101" s="290"/>
      <c r="L101" s="290"/>
      <c r="M101" s="290"/>
      <c r="N101" s="290"/>
      <c r="O101" s="290"/>
      <c r="P101" s="290"/>
      <c r="Q101" s="290"/>
      <c r="R101" s="290"/>
      <c r="S101" s="290"/>
      <c r="T101" s="290"/>
      <c r="U101" s="290"/>
      <c r="V101" s="290"/>
      <c r="W101" s="290"/>
      <c r="X101" s="290"/>
      <c r="Y101" s="290"/>
      <c r="Z101" s="290"/>
      <c r="AA101" s="290"/>
      <c r="AB101" s="290"/>
      <c r="AC101" s="290"/>
      <c r="AD101" s="290"/>
      <c r="AE101" s="290"/>
      <c r="AF101" s="290"/>
      <c r="AG101" s="290"/>
      <c r="AH101" s="290"/>
      <c r="AI101" s="290"/>
      <c r="AJ101" s="290"/>
      <c r="AK101" s="290"/>
      <c r="AL101" s="290"/>
      <c r="AM101" s="290"/>
      <c r="AN101" s="290"/>
      <c r="AO101" s="290"/>
      <c r="AP101" s="290"/>
      <c r="AQ101" s="290"/>
      <c r="AR101" s="290"/>
      <c r="AS101" s="290"/>
      <c r="AT101" s="290"/>
      <c r="AU101" s="290"/>
      <c r="AV101" s="290"/>
      <c r="AW101" s="290"/>
    </row>
    <row r="102" spans="1:49" s="212" customFormat="1" ht="11.25" customHeight="1">
      <c r="A102" s="290"/>
      <c r="B102" s="290"/>
      <c r="C102" s="290"/>
      <c r="D102" s="290"/>
      <c r="E102" s="290"/>
      <c r="F102" s="290"/>
      <c r="G102" s="290"/>
      <c r="H102" s="290"/>
      <c r="I102" s="290"/>
      <c r="J102" s="290"/>
      <c r="K102" s="290"/>
      <c r="L102" s="290"/>
      <c r="M102" s="290"/>
      <c r="N102" s="290"/>
      <c r="O102" s="290"/>
      <c r="P102" s="290"/>
      <c r="Q102" s="290"/>
      <c r="R102" s="290"/>
      <c r="S102" s="290"/>
      <c r="T102" s="290"/>
      <c r="U102" s="290"/>
      <c r="V102" s="290"/>
      <c r="W102" s="290"/>
      <c r="X102" s="290"/>
      <c r="Y102" s="290"/>
      <c r="Z102" s="290"/>
      <c r="AA102" s="290"/>
      <c r="AB102" s="290"/>
      <c r="AC102" s="290"/>
      <c r="AD102" s="290"/>
      <c r="AE102" s="290"/>
      <c r="AF102" s="290"/>
      <c r="AG102" s="290"/>
      <c r="AH102" s="290"/>
      <c r="AI102" s="290"/>
      <c r="AJ102" s="290"/>
      <c r="AK102" s="290"/>
      <c r="AL102" s="290"/>
      <c r="AM102" s="290"/>
      <c r="AN102" s="290"/>
      <c r="AO102" s="290"/>
      <c r="AP102" s="290"/>
      <c r="AQ102" s="290"/>
      <c r="AR102" s="290"/>
      <c r="AS102" s="290"/>
      <c r="AT102" s="290"/>
      <c r="AU102" s="290"/>
      <c r="AV102" s="290"/>
      <c r="AW102" s="290"/>
    </row>
    <row r="103" spans="1:49" s="212" customFormat="1" ht="11.25" customHeight="1">
      <c r="A103" s="290"/>
      <c r="B103" s="290"/>
      <c r="C103" s="290"/>
      <c r="D103" s="290"/>
      <c r="E103" s="290"/>
      <c r="F103" s="290"/>
      <c r="G103" s="290"/>
      <c r="H103" s="290"/>
      <c r="I103" s="290"/>
      <c r="J103" s="290"/>
      <c r="K103" s="290"/>
      <c r="L103" s="290"/>
      <c r="M103" s="290"/>
      <c r="N103" s="290"/>
      <c r="O103" s="290"/>
      <c r="P103" s="290"/>
      <c r="Q103" s="290"/>
      <c r="R103" s="290"/>
      <c r="S103" s="290"/>
      <c r="T103" s="290"/>
      <c r="U103" s="290"/>
      <c r="V103" s="290"/>
      <c r="W103" s="290"/>
      <c r="X103" s="290"/>
      <c r="Y103" s="290"/>
      <c r="Z103" s="290"/>
      <c r="AA103" s="290"/>
      <c r="AB103" s="290"/>
      <c r="AC103" s="290"/>
      <c r="AD103" s="290"/>
      <c r="AE103" s="290"/>
      <c r="AF103" s="290"/>
      <c r="AG103" s="290"/>
      <c r="AH103" s="290"/>
      <c r="AI103" s="290"/>
      <c r="AJ103" s="290"/>
      <c r="AK103" s="290"/>
      <c r="AL103" s="290"/>
      <c r="AM103" s="290"/>
      <c r="AN103" s="290"/>
      <c r="AO103" s="290"/>
      <c r="AP103" s="290"/>
      <c r="AQ103" s="290"/>
      <c r="AR103" s="290"/>
      <c r="AS103" s="290"/>
      <c r="AT103" s="290"/>
      <c r="AU103" s="290"/>
      <c r="AV103" s="290"/>
      <c r="AW103" s="290"/>
    </row>
    <row r="104" spans="1:49" s="212" customFormat="1" ht="11.25" customHeight="1">
      <c r="A104" s="290"/>
      <c r="B104" s="290"/>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290"/>
      <c r="Z104" s="290"/>
      <c r="AA104" s="290"/>
      <c r="AB104" s="290"/>
      <c r="AC104" s="290"/>
      <c r="AD104" s="290"/>
      <c r="AE104" s="290"/>
      <c r="AF104" s="290"/>
      <c r="AG104" s="290"/>
      <c r="AH104" s="290"/>
      <c r="AI104" s="290"/>
      <c r="AJ104" s="290"/>
      <c r="AK104" s="290"/>
      <c r="AL104" s="290"/>
      <c r="AM104" s="290"/>
      <c r="AN104" s="290"/>
      <c r="AO104" s="290"/>
      <c r="AP104" s="290"/>
      <c r="AQ104" s="290"/>
      <c r="AR104" s="290"/>
      <c r="AS104" s="290"/>
      <c r="AT104" s="290"/>
      <c r="AU104" s="290"/>
      <c r="AV104" s="290"/>
      <c r="AW104" s="290"/>
    </row>
    <row r="105" spans="1:49" s="212" customFormat="1" ht="11.25" customHeight="1"/>
    <row r="106" spans="1:49" s="212" customFormat="1" ht="11.25" customHeight="1"/>
    <row r="107" spans="1:49" s="212" customFormat="1" ht="11.25" customHeight="1"/>
    <row r="108" spans="1:49" s="212" customFormat="1" ht="11.25" customHeight="1"/>
  </sheetData>
  <mergeCells count="208">
    <mergeCell ref="H37:K38"/>
    <mergeCell ref="L37:AV38"/>
    <mergeCell ref="H39:K40"/>
    <mergeCell ref="L39:N40"/>
    <mergeCell ref="O39:R40"/>
    <mergeCell ref="AG44:AI44"/>
    <mergeCell ref="AJ44:AL44"/>
    <mergeCell ref="L45:N46"/>
    <mergeCell ref="O45:Q46"/>
    <mergeCell ref="R45:T46"/>
    <mergeCell ref="AG45:AI46"/>
    <mergeCell ref="AJ45:AL46"/>
    <mergeCell ref="B42:K43"/>
    <mergeCell ref="B44:K46"/>
    <mergeCell ref="L44:N44"/>
    <mergeCell ref="O44:Q44"/>
    <mergeCell ref="R44:T44"/>
    <mergeCell ref="W44:AF46"/>
    <mergeCell ref="B32:C40"/>
    <mergeCell ref="D32:G36"/>
    <mergeCell ref="H32:K32"/>
    <mergeCell ref="L32:V32"/>
    <mergeCell ref="W32:AK32"/>
    <mergeCell ref="H33:K34"/>
    <mergeCell ref="AB68:AB69"/>
    <mergeCell ref="B70:K72"/>
    <mergeCell ref="L70:AR72"/>
    <mergeCell ref="B67:K69"/>
    <mergeCell ref="L67:N67"/>
    <mergeCell ref="O67:Q67"/>
    <mergeCell ref="R67:AB67"/>
    <mergeCell ref="L68:N69"/>
    <mergeCell ref="O68:Q69"/>
    <mergeCell ref="R68:S69"/>
    <mergeCell ref="T68:U69"/>
    <mergeCell ref="V68:V69"/>
    <mergeCell ref="W68:X69"/>
    <mergeCell ref="Y68:Y69"/>
    <mergeCell ref="Z68:AA69"/>
    <mergeCell ref="B65:K66"/>
    <mergeCell ref="AJ59:AJ60"/>
    <mergeCell ref="AK59:AK60"/>
    <mergeCell ref="AL59:AQ60"/>
    <mergeCell ref="L59:M60"/>
    <mergeCell ref="N59:N60"/>
    <mergeCell ref="O59:O60"/>
    <mergeCell ref="P59:U60"/>
    <mergeCell ref="V59:V60"/>
    <mergeCell ref="B56:K60"/>
    <mergeCell ref="L57:V57"/>
    <mergeCell ref="W57:AG57"/>
    <mergeCell ref="AH57:AR57"/>
    <mergeCell ref="L58:N58"/>
    <mergeCell ref="O58:V58"/>
    <mergeCell ref="W58:Y58"/>
    <mergeCell ref="Z58:AG58"/>
    <mergeCell ref="AH58:AJ58"/>
    <mergeCell ref="AK58:AR58"/>
    <mergeCell ref="L56:AR56"/>
    <mergeCell ref="T62:AC64"/>
    <mergeCell ref="AR59:AR60"/>
    <mergeCell ref="B62:K64"/>
    <mergeCell ref="L62:N62"/>
    <mergeCell ref="O62:Q62"/>
    <mergeCell ref="L63:N64"/>
    <mergeCell ref="O63:Q64"/>
    <mergeCell ref="W59:X60"/>
    <mergeCell ref="Y59:Y60"/>
    <mergeCell ref="Z59:Z60"/>
    <mergeCell ref="AA59:AF60"/>
    <mergeCell ref="AG59:AG60"/>
    <mergeCell ref="AH59:AI60"/>
    <mergeCell ref="AD62:AF62"/>
    <mergeCell ref="AG62:AI62"/>
    <mergeCell ref="AD63:AF64"/>
    <mergeCell ref="AG63:AI64"/>
    <mergeCell ref="B52:K53"/>
    <mergeCell ref="L52:M53"/>
    <mergeCell ref="N52:O53"/>
    <mergeCell ref="P52:P53"/>
    <mergeCell ref="Q52:R53"/>
    <mergeCell ref="S52:S53"/>
    <mergeCell ref="B49:K51"/>
    <mergeCell ref="L49:N49"/>
    <mergeCell ref="O49:Q49"/>
    <mergeCell ref="L50:N51"/>
    <mergeCell ref="O50:Q51"/>
    <mergeCell ref="AL52:AN53"/>
    <mergeCell ref="T52:U53"/>
    <mergeCell ref="V52:V53"/>
    <mergeCell ref="Z52:AB53"/>
    <mergeCell ref="AC52:AE53"/>
    <mergeCell ref="AF52:AH53"/>
    <mergeCell ref="AI52:AK53"/>
    <mergeCell ref="W51:Y51"/>
    <mergeCell ref="W52:Y53"/>
    <mergeCell ref="AC51:AE51"/>
    <mergeCell ref="AF51:AH51"/>
    <mergeCell ref="AI51:AK51"/>
    <mergeCell ref="AL51:AN51"/>
    <mergeCell ref="Z51:AB51"/>
    <mergeCell ref="P33:P34"/>
    <mergeCell ref="Q33:R34"/>
    <mergeCell ref="S33:S34"/>
    <mergeCell ref="T33:U34"/>
    <mergeCell ref="V33:V34"/>
    <mergeCell ref="W33:AK34"/>
    <mergeCell ref="H35:K36"/>
    <mergeCell ref="L35:M36"/>
    <mergeCell ref="N35:O36"/>
    <mergeCell ref="P35:P36"/>
    <mergeCell ref="Q35:R36"/>
    <mergeCell ref="S35:S36"/>
    <mergeCell ref="T35:U36"/>
    <mergeCell ref="V35:V36"/>
    <mergeCell ref="W35:AK36"/>
    <mergeCell ref="D37:G40"/>
    <mergeCell ref="B28:K30"/>
    <mergeCell ref="L28:AV30"/>
    <mergeCell ref="AL19:AL20"/>
    <mergeCell ref="B22:K23"/>
    <mergeCell ref="L22:M23"/>
    <mergeCell ref="N22:O23"/>
    <mergeCell ref="P22:P23"/>
    <mergeCell ref="Q22:R23"/>
    <mergeCell ref="S22:S23"/>
    <mergeCell ref="T22:U23"/>
    <mergeCell ref="V22:V23"/>
    <mergeCell ref="U19:Z20"/>
    <mergeCell ref="AA19:AA20"/>
    <mergeCell ref="AB19:AC20"/>
    <mergeCell ref="AD19:AD20"/>
    <mergeCell ref="AE19:AE20"/>
    <mergeCell ref="AF19:AK20"/>
    <mergeCell ref="D19:K20"/>
    <mergeCell ref="L19:O20"/>
    <mergeCell ref="S19:S20"/>
    <mergeCell ref="T19:T20"/>
    <mergeCell ref="L33:M34"/>
    <mergeCell ref="N33:O34"/>
    <mergeCell ref="AE17:AE18"/>
    <mergeCell ref="AF17:AK18"/>
    <mergeCell ref="B24:H27"/>
    <mergeCell ref="I24:K25"/>
    <mergeCell ref="L24:AV25"/>
    <mergeCell ref="I26:K27"/>
    <mergeCell ref="L26:AV27"/>
    <mergeCell ref="B15:C20"/>
    <mergeCell ref="D15:K16"/>
    <mergeCell ref="L15:O16"/>
    <mergeCell ref="P15:P16"/>
    <mergeCell ref="Q15:R16"/>
    <mergeCell ref="AL17:AL18"/>
    <mergeCell ref="AE15:AE16"/>
    <mergeCell ref="AF15:AK16"/>
    <mergeCell ref="AL15:AL16"/>
    <mergeCell ref="D17:K18"/>
    <mergeCell ref="L17:O18"/>
    <mergeCell ref="P17:P18"/>
    <mergeCell ref="Q17:R18"/>
    <mergeCell ref="S17:S18"/>
    <mergeCell ref="T17:T18"/>
    <mergeCell ref="U17:Z18"/>
    <mergeCell ref="S15:S16"/>
    <mergeCell ref="T15:T16"/>
    <mergeCell ref="U15:Z16"/>
    <mergeCell ref="AA15:AA16"/>
    <mergeCell ref="AB15:AC16"/>
    <mergeCell ref="AD15:AD16"/>
    <mergeCell ref="P19:P20"/>
    <mergeCell ref="Q19:R20"/>
    <mergeCell ref="AA17:AA18"/>
    <mergeCell ref="AB17:AC18"/>
    <mergeCell ref="AD17:AD18"/>
    <mergeCell ref="T9:U10"/>
    <mergeCell ref="V9:V10"/>
    <mergeCell ref="W9:AG10"/>
    <mergeCell ref="AH9:AV10"/>
    <mergeCell ref="B12:K14"/>
    <mergeCell ref="L12:P14"/>
    <mergeCell ref="Q13:AA13"/>
    <mergeCell ref="B9:K10"/>
    <mergeCell ref="L9:M10"/>
    <mergeCell ref="N9:O10"/>
    <mergeCell ref="P9:P10"/>
    <mergeCell ref="Q9:R10"/>
    <mergeCell ref="S9:S10"/>
    <mergeCell ref="AB13:AL13"/>
    <mergeCell ref="Q14:S14"/>
    <mergeCell ref="T14:AA14"/>
    <mergeCell ref="AB14:AD14"/>
    <mergeCell ref="AE14:AL14"/>
    <mergeCell ref="Q12:AL12"/>
    <mergeCell ref="A1:V2"/>
    <mergeCell ref="B3:V4"/>
    <mergeCell ref="L7:M8"/>
    <mergeCell ref="N7:O8"/>
    <mergeCell ref="P7:P8"/>
    <mergeCell ref="Q7:R8"/>
    <mergeCell ref="S7:S8"/>
    <mergeCell ref="T7:U8"/>
    <mergeCell ref="V7:V8"/>
    <mergeCell ref="B5:K6"/>
    <mergeCell ref="L5:N5"/>
    <mergeCell ref="O5:Q5"/>
    <mergeCell ref="L6:N6"/>
    <mergeCell ref="O6:Q6"/>
    <mergeCell ref="B7:K8"/>
  </mergeCells>
  <phoneticPr fontId="3"/>
  <dataValidations count="3">
    <dataValidation type="list" allowBlank="1" showInputMessage="1" showErrorMessage="1" sqref="L68 O68 R45 AC52 AF52 AI52 L45 O45 AJ62:AK63 AG63 AD63 L63 O63 AL52 L50 O50 Z52 AG45 AJ45 W52" xr:uid="{00000000-0002-0000-0C00-000000000000}">
      <formula1>"○"</formula1>
    </dataValidation>
    <dataValidation type="list" allowBlank="1" showInputMessage="1" showErrorMessage="1" sqref="O6:Q6" xr:uid="{00000000-0002-0000-0C00-000001000000}">
      <formula1>"〇,"</formula1>
    </dataValidation>
    <dataValidation type="list" allowBlank="1" showInputMessage="1" showErrorMessage="1" sqref="L6:N6" xr:uid="{00000000-0002-0000-0C00-000002000000}">
      <formula1>"〇, ,"</formula1>
    </dataValidation>
  </dataValidations>
  <pageMargins left="0.59055118110236227" right="0.39370078740157483" top="0.39370078740157483" bottom="0.39370078740157483" header="0.51181102362204722" footer="0.19685039370078741"/>
  <pageSetup paperSize="9" scale="91" orientation="portrait" r:id="rId1"/>
  <headerFooter alignWithMargins="0">
    <oddFooter>&amp;R14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X71"/>
  <sheetViews>
    <sheetView zoomScaleNormal="100" zoomScaleSheetLayoutView="100" workbookViewId="0">
      <selection activeCell="R40" sqref="R40:T41"/>
    </sheetView>
  </sheetViews>
  <sheetFormatPr defaultColWidth="1.8984375" defaultRowHeight="10.8"/>
  <cols>
    <col min="1" max="16384" width="1.8984375" style="84"/>
  </cols>
  <sheetData>
    <row r="1" spans="1:50" s="80" customFormat="1" ht="11.25" customHeight="1">
      <c r="A1" s="957" t="s">
        <v>449</v>
      </c>
      <c r="B1" s="957"/>
      <c r="C1" s="957"/>
      <c r="D1" s="957"/>
      <c r="E1" s="957"/>
      <c r="F1" s="957"/>
      <c r="G1" s="957"/>
      <c r="H1" s="957"/>
      <c r="I1" s="957"/>
      <c r="J1" s="957"/>
      <c r="K1" s="957"/>
      <c r="L1" s="957"/>
      <c r="M1" s="957"/>
      <c r="N1" s="957"/>
      <c r="O1" s="957"/>
      <c r="P1" s="957"/>
      <c r="Q1" s="957"/>
      <c r="R1" s="957"/>
      <c r="S1" s="957"/>
      <c r="T1" s="957"/>
      <c r="U1" s="957"/>
      <c r="V1" s="957"/>
      <c r="W1" s="957"/>
      <c r="X1" s="957"/>
      <c r="Y1" s="957"/>
      <c r="Z1" s="957"/>
      <c r="AA1" s="957"/>
      <c r="AB1" s="957"/>
      <c r="AC1" s="79"/>
      <c r="AD1" s="79"/>
      <c r="AE1" s="79"/>
      <c r="AF1" s="79"/>
      <c r="AG1" s="79"/>
      <c r="AH1" s="79"/>
      <c r="AI1" s="79"/>
      <c r="AJ1" s="79"/>
      <c r="AK1" s="79"/>
      <c r="AL1" s="79"/>
      <c r="AM1" s="79"/>
      <c r="AN1" s="79"/>
      <c r="AO1" s="79"/>
      <c r="AP1" s="79"/>
      <c r="AQ1" s="79"/>
      <c r="AR1" s="79"/>
      <c r="AS1" s="79"/>
      <c r="AT1" s="79"/>
      <c r="AU1" s="79"/>
      <c r="AV1" s="79"/>
      <c r="AW1" s="79"/>
      <c r="AX1" s="79"/>
    </row>
    <row r="2" spans="1:50" s="80" customFormat="1" ht="11.25" customHeight="1">
      <c r="A2" s="957"/>
      <c r="B2" s="957"/>
      <c r="C2" s="957"/>
      <c r="D2" s="957"/>
      <c r="E2" s="957"/>
      <c r="F2" s="957"/>
      <c r="G2" s="957"/>
      <c r="H2" s="957"/>
      <c r="I2" s="957"/>
      <c r="J2" s="957"/>
      <c r="K2" s="957"/>
      <c r="L2" s="957"/>
      <c r="M2" s="957"/>
      <c r="N2" s="957"/>
      <c r="O2" s="957"/>
      <c r="P2" s="957"/>
      <c r="Q2" s="957"/>
      <c r="R2" s="957"/>
      <c r="S2" s="957"/>
      <c r="T2" s="957"/>
      <c r="U2" s="957"/>
      <c r="V2" s="957"/>
      <c r="W2" s="957"/>
      <c r="X2" s="957"/>
      <c r="Y2" s="957"/>
      <c r="Z2" s="957"/>
      <c r="AA2" s="957"/>
      <c r="AB2" s="957"/>
      <c r="AC2" s="79"/>
      <c r="AD2" s="79"/>
      <c r="AE2" s="79"/>
      <c r="AF2" s="79"/>
      <c r="AG2" s="79"/>
      <c r="AH2" s="79"/>
      <c r="AI2" s="79"/>
      <c r="AJ2" s="79"/>
      <c r="AK2" s="79" t="s">
        <v>321</v>
      </c>
      <c r="AL2" s="958" t="s">
        <v>322</v>
      </c>
      <c r="AM2" s="958"/>
      <c r="AN2" s="958"/>
      <c r="AO2" s="958"/>
      <c r="AP2" s="958"/>
      <c r="AQ2" s="958"/>
      <c r="AR2" s="958"/>
      <c r="AS2" s="958"/>
      <c r="AT2" s="958"/>
      <c r="AU2" s="958"/>
      <c r="AV2" s="958"/>
      <c r="AW2" s="958"/>
      <c r="AX2" s="79" t="s">
        <v>266</v>
      </c>
    </row>
    <row r="3" spans="1:50" s="80" customFormat="1" ht="11.25" customHeight="1">
      <c r="A3" s="79"/>
      <c r="B3" s="1068" t="s">
        <v>260</v>
      </c>
      <c r="C3" s="1068"/>
      <c r="D3" s="1068"/>
      <c r="E3" s="1068"/>
      <c r="F3" s="1068"/>
      <c r="G3" s="1068"/>
      <c r="H3" s="1068"/>
      <c r="I3" s="1068"/>
      <c r="J3" s="1068"/>
      <c r="K3" s="1068"/>
      <c r="L3" s="1068"/>
      <c r="M3" s="1068"/>
      <c r="N3" s="1068"/>
      <c r="O3" s="1068"/>
      <c r="P3" s="1068"/>
      <c r="Q3" s="1068"/>
      <c r="R3" s="1068"/>
      <c r="S3" s="259"/>
      <c r="T3" s="259"/>
      <c r="U3" s="259"/>
      <c r="V3" s="259"/>
      <c r="W3" s="259"/>
      <c r="X3" s="259"/>
      <c r="Y3" s="259"/>
      <c r="Z3" s="259"/>
      <c r="AA3" s="259"/>
      <c r="AB3" s="259"/>
      <c r="AC3" s="259"/>
      <c r="AD3" s="259"/>
      <c r="AE3" s="259"/>
      <c r="AF3" s="259"/>
      <c r="AG3" s="259"/>
      <c r="AH3" s="259"/>
      <c r="AI3" s="259"/>
      <c r="AJ3" s="259"/>
      <c r="AK3" s="79"/>
      <c r="AL3" s="79"/>
      <c r="AM3" s="79"/>
      <c r="AN3" s="79"/>
      <c r="AO3" s="79"/>
      <c r="AP3" s="79"/>
      <c r="AQ3" s="79"/>
      <c r="AR3" s="79"/>
      <c r="AS3" s="79"/>
      <c r="AT3" s="79"/>
      <c r="AU3" s="79"/>
      <c r="AV3" s="79"/>
      <c r="AW3" s="79"/>
      <c r="AX3" s="79"/>
    </row>
    <row r="4" spans="1:50" s="80" customFormat="1" ht="11.25" customHeight="1">
      <c r="A4" s="79"/>
      <c r="B4" s="1069"/>
      <c r="C4" s="1069"/>
      <c r="D4" s="1069"/>
      <c r="E4" s="1069"/>
      <c r="F4" s="1069"/>
      <c r="G4" s="1069"/>
      <c r="H4" s="1069"/>
      <c r="I4" s="1069"/>
      <c r="J4" s="1069"/>
      <c r="K4" s="1069"/>
      <c r="L4" s="1069"/>
      <c r="M4" s="1069"/>
      <c r="N4" s="1069"/>
      <c r="O4" s="1069"/>
      <c r="P4" s="1069"/>
      <c r="Q4" s="1069"/>
      <c r="R4" s="1069"/>
      <c r="S4" s="79" t="s">
        <v>420</v>
      </c>
      <c r="T4" s="259"/>
      <c r="U4" s="259"/>
      <c r="V4" s="259"/>
      <c r="W4" s="259"/>
      <c r="X4" s="259"/>
      <c r="Y4" s="259"/>
      <c r="Z4" s="259"/>
      <c r="AA4" s="259"/>
      <c r="AB4" s="259"/>
      <c r="AC4" s="259"/>
      <c r="AD4" s="259"/>
      <c r="AE4" s="259"/>
      <c r="AF4" s="259"/>
      <c r="AG4" s="259"/>
      <c r="AH4" s="259"/>
      <c r="AI4" s="259"/>
      <c r="AJ4" s="259"/>
      <c r="AK4" s="81"/>
      <c r="AL4" s="81"/>
      <c r="AM4" s="81"/>
      <c r="AN4" s="81"/>
      <c r="AO4" s="81"/>
      <c r="AP4" s="81"/>
      <c r="AQ4" s="81"/>
      <c r="AR4" s="81"/>
      <c r="AS4" s="81"/>
      <c r="AT4" s="81"/>
      <c r="AU4" s="82"/>
      <c r="AV4" s="82"/>
      <c r="AW4" s="82"/>
      <c r="AX4" s="79"/>
    </row>
    <row r="5" spans="1:50">
      <c r="A5" s="82"/>
      <c r="B5" s="1139" t="s">
        <v>261</v>
      </c>
      <c r="C5" s="961"/>
      <c r="D5" s="961"/>
      <c r="E5" s="961"/>
      <c r="F5" s="961"/>
      <c r="G5" s="961"/>
      <c r="H5" s="961"/>
      <c r="I5" s="961"/>
      <c r="J5" s="961"/>
      <c r="K5" s="961"/>
      <c r="L5" s="962"/>
      <c r="M5" s="987"/>
      <c r="N5" s="1316"/>
      <c r="O5" s="1318" t="s">
        <v>262</v>
      </c>
      <c r="P5" s="1189"/>
      <c r="Q5" s="1189"/>
      <c r="R5" s="1189"/>
      <c r="S5" s="1189"/>
      <c r="T5" s="1189"/>
      <c r="U5" s="1189"/>
      <c r="V5" s="1189"/>
      <c r="W5" s="1189"/>
      <c r="X5" s="1190"/>
      <c r="Y5" s="987"/>
      <c r="Z5" s="1316"/>
      <c r="AA5" s="1318" t="s">
        <v>263</v>
      </c>
      <c r="AB5" s="1189"/>
      <c r="AC5" s="1189"/>
      <c r="AD5" s="1189"/>
      <c r="AE5" s="1189"/>
      <c r="AF5" s="1189"/>
      <c r="AG5" s="1189"/>
      <c r="AH5" s="1189"/>
      <c r="AI5" s="1189"/>
      <c r="AJ5" s="1189"/>
      <c r="AK5" s="987"/>
      <c r="AL5" s="1316"/>
      <c r="AM5" s="1189" t="s">
        <v>264</v>
      </c>
      <c r="AN5" s="1189"/>
      <c r="AO5" s="1189"/>
      <c r="AP5" s="1189"/>
      <c r="AQ5" s="1189"/>
      <c r="AR5" s="1189"/>
      <c r="AS5" s="1189"/>
      <c r="AT5" s="1189"/>
      <c r="AU5" s="1189"/>
      <c r="AV5" s="1190"/>
      <c r="AW5" s="82"/>
      <c r="AX5" s="82"/>
    </row>
    <row r="6" spans="1:50">
      <c r="A6" s="82"/>
      <c r="B6" s="985"/>
      <c r="C6" s="986"/>
      <c r="D6" s="986"/>
      <c r="E6" s="986"/>
      <c r="F6" s="986"/>
      <c r="G6" s="986"/>
      <c r="H6" s="986"/>
      <c r="I6" s="986"/>
      <c r="J6" s="986"/>
      <c r="K6" s="986"/>
      <c r="L6" s="993"/>
      <c r="M6" s="990"/>
      <c r="N6" s="1317"/>
      <c r="O6" s="1319"/>
      <c r="P6" s="1192"/>
      <c r="Q6" s="1192"/>
      <c r="R6" s="1192"/>
      <c r="S6" s="1192"/>
      <c r="T6" s="1192"/>
      <c r="U6" s="1192"/>
      <c r="V6" s="1192"/>
      <c r="W6" s="1192"/>
      <c r="X6" s="1193"/>
      <c r="Y6" s="990"/>
      <c r="Z6" s="1317"/>
      <c r="AA6" s="1319"/>
      <c r="AB6" s="1192"/>
      <c r="AC6" s="1192"/>
      <c r="AD6" s="1192"/>
      <c r="AE6" s="1192"/>
      <c r="AF6" s="1192"/>
      <c r="AG6" s="1192"/>
      <c r="AH6" s="1192"/>
      <c r="AI6" s="1192"/>
      <c r="AJ6" s="1192"/>
      <c r="AK6" s="990"/>
      <c r="AL6" s="1317"/>
      <c r="AM6" s="1192"/>
      <c r="AN6" s="1192"/>
      <c r="AO6" s="1192"/>
      <c r="AP6" s="1192"/>
      <c r="AQ6" s="1192"/>
      <c r="AR6" s="1192"/>
      <c r="AS6" s="1192"/>
      <c r="AT6" s="1192"/>
      <c r="AU6" s="1192"/>
      <c r="AV6" s="1193"/>
      <c r="AW6" s="82"/>
      <c r="AX6" s="82"/>
    </row>
    <row r="7" spans="1:50" ht="13.5" customHeight="1">
      <c r="A7" s="82"/>
      <c r="B7" s="985"/>
      <c r="C7" s="986"/>
      <c r="D7" s="986"/>
      <c r="E7" s="986"/>
      <c r="F7" s="986"/>
      <c r="G7" s="986"/>
      <c r="H7" s="986"/>
      <c r="I7" s="986"/>
      <c r="J7" s="986"/>
      <c r="K7" s="986"/>
      <c r="L7" s="993"/>
      <c r="M7" s="987"/>
      <c r="N7" s="1316"/>
      <c r="O7" s="1318" t="s">
        <v>265</v>
      </c>
      <c r="P7" s="1189"/>
      <c r="Q7" s="1189"/>
      <c r="R7" s="1189"/>
      <c r="S7" s="1189"/>
      <c r="T7" s="1189"/>
      <c r="U7" s="1189"/>
      <c r="V7" s="1189"/>
      <c r="W7" s="1189"/>
      <c r="X7" s="1190"/>
      <c r="Y7" s="987"/>
      <c r="Z7" s="1316"/>
      <c r="AA7" s="1318" t="s">
        <v>238</v>
      </c>
      <c r="AB7" s="1189"/>
      <c r="AC7" s="1189"/>
      <c r="AD7" s="1065" t="s">
        <v>293</v>
      </c>
      <c r="AE7" s="1003"/>
      <c r="AF7" s="1003"/>
      <c r="AG7" s="1003"/>
      <c r="AH7" s="1003"/>
      <c r="AI7" s="1003"/>
      <c r="AJ7" s="1003"/>
      <c r="AK7" s="1003"/>
      <c r="AL7" s="1003"/>
      <c r="AM7" s="1003"/>
      <c r="AN7" s="1003"/>
      <c r="AO7" s="1003"/>
      <c r="AP7" s="1003"/>
      <c r="AQ7" s="1003"/>
      <c r="AR7" s="1003"/>
      <c r="AS7" s="1003"/>
      <c r="AT7" s="1003"/>
      <c r="AU7" s="1003"/>
      <c r="AV7" s="1124" t="s">
        <v>266</v>
      </c>
      <c r="AW7" s="82"/>
      <c r="AX7" s="82"/>
    </row>
    <row r="8" spans="1:50">
      <c r="A8" s="82"/>
      <c r="B8" s="963"/>
      <c r="C8" s="964"/>
      <c r="D8" s="964"/>
      <c r="E8" s="964"/>
      <c r="F8" s="964"/>
      <c r="G8" s="964"/>
      <c r="H8" s="964"/>
      <c r="I8" s="964"/>
      <c r="J8" s="964"/>
      <c r="K8" s="964"/>
      <c r="L8" s="965"/>
      <c r="M8" s="990"/>
      <c r="N8" s="1317"/>
      <c r="O8" s="1319"/>
      <c r="P8" s="1192"/>
      <c r="Q8" s="1192"/>
      <c r="R8" s="1192"/>
      <c r="S8" s="1192"/>
      <c r="T8" s="1192"/>
      <c r="U8" s="1192"/>
      <c r="V8" s="1192"/>
      <c r="W8" s="1192"/>
      <c r="X8" s="1193"/>
      <c r="Y8" s="990"/>
      <c r="Z8" s="1317"/>
      <c r="AA8" s="1319"/>
      <c r="AB8" s="1192"/>
      <c r="AC8" s="1192"/>
      <c r="AD8" s="1320"/>
      <c r="AE8" s="1006"/>
      <c r="AF8" s="1006"/>
      <c r="AG8" s="1006"/>
      <c r="AH8" s="1006"/>
      <c r="AI8" s="1006"/>
      <c r="AJ8" s="1006"/>
      <c r="AK8" s="1006"/>
      <c r="AL8" s="1006"/>
      <c r="AM8" s="1006"/>
      <c r="AN8" s="1006"/>
      <c r="AO8" s="1006"/>
      <c r="AP8" s="1006"/>
      <c r="AQ8" s="1006"/>
      <c r="AR8" s="1006"/>
      <c r="AS8" s="1006"/>
      <c r="AT8" s="1006"/>
      <c r="AU8" s="1006"/>
      <c r="AV8" s="1123"/>
      <c r="AW8" s="82"/>
      <c r="AX8" s="82"/>
    </row>
    <row r="9" spans="1:50">
      <c r="A9" s="82"/>
      <c r="B9" s="960" t="s">
        <v>267</v>
      </c>
      <c r="C9" s="961"/>
      <c r="D9" s="961"/>
      <c r="E9" s="961"/>
      <c r="F9" s="961"/>
      <c r="G9" s="961"/>
      <c r="H9" s="961"/>
      <c r="I9" s="961"/>
      <c r="J9" s="961"/>
      <c r="K9" s="961"/>
      <c r="L9" s="961"/>
      <c r="M9" s="960" t="s">
        <v>598</v>
      </c>
      <c r="N9" s="961"/>
      <c r="O9" s="961"/>
      <c r="P9" s="961"/>
      <c r="Q9" s="962"/>
      <c r="R9" s="994"/>
      <c r="S9" s="994"/>
      <c r="T9" s="967"/>
      <c r="U9" s="981" t="s">
        <v>204</v>
      </c>
      <c r="V9" s="982"/>
      <c r="W9" s="960" t="s">
        <v>599</v>
      </c>
      <c r="X9" s="961"/>
      <c r="Y9" s="961"/>
      <c r="Z9" s="961"/>
      <c r="AA9" s="962"/>
      <c r="AB9" s="994"/>
      <c r="AC9" s="994"/>
      <c r="AD9" s="967"/>
      <c r="AE9" s="981" t="s">
        <v>204</v>
      </c>
      <c r="AF9" s="982"/>
      <c r="AG9" s="82"/>
      <c r="AH9" s="82"/>
      <c r="AI9" s="82"/>
      <c r="AJ9" s="82"/>
      <c r="AK9" s="82"/>
      <c r="AL9" s="82"/>
      <c r="AM9" s="82"/>
      <c r="AN9" s="82"/>
      <c r="AO9" s="82"/>
      <c r="AP9" s="82"/>
      <c r="AQ9" s="82"/>
      <c r="AR9" s="82"/>
      <c r="AS9" s="82"/>
      <c r="AT9" s="82"/>
      <c r="AU9" s="82"/>
      <c r="AV9" s="82"/>
      <c r="AW9" s="82"/>
      <c r="AX9" s="82"/>
    </row>
    <row r="10" spans="1:50">
      <c r="A10" s="82"/>
      <c r="B10" s="963"/>
      <c r="C10" s="964"/>
      <c r="D10" s="964"/>
      <c r="E10" s="964"/>
      <c r="F10" s="964"/>
      <c r="G10" s="964"/>
      <c r="H10" s="964"/>
      <c r="I10" s="964"/>
      <c r="J10" s="964"/>
      <c r="K10" s="964"/>
      <c r="L10" s="964"/>
      <c r="M10" s="963"/>
      <c r="N10" s="964"/>
      <c r="O10" s="964"/>
      <c r="P10" s="964"/>
      <c r="Q10" s="965"/>
      <c r="R10" s="994"/>
      <c r="S10" s="994"/>
      <c r="T10" s="967"/>
      <c r="U10" s="981"/>
      <c r="V10" s="982"/>
      <c r="W10" s="963"/>
      <c r="X10" s="964"/>
      <c r="Y10" s="964"/>
      <c r="Z10" s="964"/>
      <c r="AA10" s="965"/>
      <c r="AB10" s="994"/>
      <c r="AC10" s="994"/>
      <c r="AD10" s="967"/>
      <c r="AE10" s="981"/>
      <c r="AF10" s="982"/>
      <c r="AG10" s="82"/>
      <c r="AH10" s="82"/>
      <c r="AI10" s="82"/>
      <c r="AJ10" s="82"/>
      <c r="AK10" s="82"/>
      <c r="AL10" s="82"/>
      <c r="AM10" s="82"/>
      <c r="AN10" s="82"/>
      <c r="AO10" s="82"/>
      <c r="AP10" s="82"/>
      <c r="AQ10" s="82"/>
      <c r="AR10" s="82"/>
      <c r="AS10" s="82"/>
      <c r="AT10" s="82"/>
      <c r="AU10" s="82"/>
      <c r="AV10" s="82"/>
      <c r="AW10" s="82"/>
      <c r="AX10" s="82"/>
    </row>
    <row r="11" spans="1:50">
      <c r="A11" s="82"/>
      <c r="B11" s="960" t="s">
        <v>268</v>
      </c>
      <c r="C11" s="961"/>
      <c r="D11" s="961"/>
      <c r="E11" s="961"/>
      <c r="F11" s="961"/>
      <c r="G11" s="961"/>
      <c r="H11" s="961"/>
      <c r="I11" s="961"/>
      <c r="J11" s="961"/>
      <c r="K11" s="961"/>
      <c r="L11" s="962"/>
      <c r="M11" s="1047"/>
      <c r="N11" s="1048"/>
      <c r="O11" s="1048"/>
      <c r="P11" s="1048"/>
      <c r="Q11" s="1048"/>
      <c r="R11" s="1048"/>
      <c r="S11" s="1048"/>
      <c r="T11" s="1048"/>
      <c r="U11" s="1048"/>
      <c r="V11" s="1048"/>
      <c r="W11" s="1048"/>
      <c r="X11" s="1048"/>
      <c r="Y11" s="1048"/>
      <c r="Z11" s="1048"/>
      <c r="AA11" s="1286"/>
      <c r="AB11" s="82"/>
      <c r="AC11" s="82"/>
      <c r="AD11" s="82"/>
      <c r="AE11" s="82"/>
      <c r="AF11" s="82"/>
      <c r="AG11" s="82"/>
      <c r="AH11" s="82"/>
      <c r="AI11" s="82"/>
      <c r="AJ11" s="82"/>
      <c r="AK11" s="82"/>
      <c r="AL11" s="82"/>
      <c r="AM11" s="82"/>
      <c r="AN11" s="82"/>
      <c r="AO11" s="82"/>
      <c r="AP11" s="82"/>
      <c r="AQ11" s="82"/>
      <c r="AR11" s="82"/>
      <c r="AS11" s="82"/>
      <c r="AT11" s="82"/>
      <c r="AU11" s="82"/>
      <c r="AV11" s="82"/>
      <c r="AW11" s="82"/>
      <c r="AX11" s="82"/>
    </row>
    <row r="12" spans="1:50">
      <c r="A12" s="82"/>
      <c r="B12" s="963"/>
      <c r="C12" s="964"/>
      <c r="D12" s="964"/>
      <c r="E12" s="964"/>
      <c r="F12" s="964"/>
      <c r="G12" s="964"/>
      <c r="H12" s="964"/>
      <c r="I12" s="964"/>
      <c r="J12" s="964"/>
      <c r="K12" s="964"/>
      <c r="L12" s="965"/>
      <c r="M12" s="1005"/>
      <c r="N12" s="1006"/>
      <c r="O12" s="1006"/>
      <c r="P12" s="1006"/>
      <c r="Q12" s="1006"/>
      <c r="R12" s="1006"/>
      <c r="S12" s="1006"/>
      <c r="T12" s="1006"/>
      <c r="U12" s="1006"/>
      <c r="V12" s="1006"/>
      <c r="W12" s="1006"/>
      <c r="X12" s="1006"/>
      <c r="Y12" s="1006"/>
      <c r="Z12" s="1006"/>
      <c r="AA12" s="1007"/>
      <c r="AB12" s="82"/>
      <c r="AC12" s="82"/>
      <c r="AD12" s="82"/>
      <c r="AE12" s="82"/>
      <c r="AF12" s="82"/>
      <c r="AG12" s="82"/>
      <c r="AH12" s="82"/>
      <c r="AI12" s="82"/>
      <c r="AJ12" s="82"/>
      <c r="AK12" s="82"/>
      <c r="AL12" s="82"/>
      <c r="AM12" s="82"/>
      <c r="AN12" s="82"/>
      <c r="AO12" s="82"/>
      <c r="AP12" s="82"/>
      <c r="AQ12" s="82"/>
      <c r="AR12" s="82"/>
      <c r="AS12" s="82"/>
      <c r="AT12" s="82"/>
      <c r="AU12" s="82"/>
      <c r="AV12" s="82"/>
      <c r="AW12" s="82"/>
      <c r="AX12" s="82"/>
    </row>
    <row r="13" spans="1:50">
      <c r="A13" s="82"/>
      <c r="B13" s="960" t="s">
        <v>269</v>
      </c>
      <c r="C13" s="961"/>
      <c r="D13" s="961"/>
      <c r="E13" s="961"/>
      <c r="F13" s="961"/>
      <c r="G13" s="961"/>
      <c r="H13" s="961"/>
      <c r="I13" s="961"/>
      <c r="J13" s="961"/>
      <c r="K13" s="961"/>
      <c r="L13" s="962"/>
      <c r="M13" s="996"/>
      <c r="N13" s="1003"/>
      <c r="O13" s="1003"/>
      <c r="P13" s="1003"/>
      <c r="Q13" s="1003"/>
      <c r="R13" s="1003"/>
      <c r="S13" s="1003"/>
      <c r="T13" s="1003"/>
      <c r="U13" s="1003"/>
      <c r="V13" s="1003"/>
      <c r="W13" s="1003"/>
      <c r="X13" s="1003"/>
      <c r="Y13" s="1003"/>
      <c r="Z13" s="1003"/>
      <c r="AA13" s="1004"/>
      <c r="AB13" s="82"/>
      <c r="AC13" s="82"/>
      <c r="AD13" s="82"/>
      <c r="AE13" s="82"/>
      <c r="AF13" s="82"/>
      <c r="AG13" s="82"/>
      <c r="AH13" s="82"/>
      <c r="AI13" s="82"/>
      <c r="AJ13" s="82"/>
      <c r="AK13" s="82"/>
      <c r="AL13" s="82"/>
      <c r="AM13" s="82"/>
      <c r="AN13" s="82"/>
      <c r="AO13" s="82"/>
      <c r="AP13" s="82"/>
      <c r="AQ13" s="82"/>
      <c r="AR13" s="82"/>
      <c r="AS13" s="82"/>
      <c r="AT13" s="82"/>
      <c r="AU13" s="82"/>
      <c r="AV13" s="82"/>
      <c r="AW13" s="82"/>
      <c r="AX13" s="82"/>
    </row>
    <row r="14" spans="1:50">
      <c r="A14" s="82"/>
      <c r="B14" s="963"/>
      <c r="C14" s="964"/>
      <c r="D14" s="964"/>
      <c r="E14" s="964"/>
      <c r="F14" s="964"/>
      <c r="G14" s="964"/>
      <c r="H14" s="964"/>
      <c r="I14" s="964"/>
      <c r="J14" s="964"/>
      <c r="K14" s="964"/>
      <c r="L14" s="965"/>
      <c r="M14" s="1005"/>
      <c r="N14" s="1006"/>
      <c r="O14" s="1006"/>
      <c r="P14" s="1006"/>
      <c r="Q14" s="1006"/>
      <c r="R14" s="1006"/>
      <c r="S14" s="1006"/>
      <c r="T14" s="1006"/>
      <c r="U14" s="1006"/>
      <c r="V14" s="1006"/>
      <c r="W14" s="1006"/>
      <c r="X14" s="1006"/>
      <c r="Y14" s="1006"/>
      <c r="Z14" s="1006"/>
      <c r="AA14" s="1007"/>
      <c r="AB14" s="82"/>
      <c r="AC14" s="82"/>
      <c r="AD14" s="82"/>
      <c r="AE14" s="82"/>
      <c r="AF14" s="82"/>
      <c r="AG14" s="82"/>
      <c r="AH14" s="82"/>
      <c r="AI14" s="82"/>
      <c r="AJ14" s="82"/>
      <c r="AK14" s="82"/>
      <c r="AL14" s="82"/>
      <c r="AM14" s="82"/>
      <c r="AN14" s="82"/>
      <c r="AO14" s="82"/>
      <c r="AP14" s="82"/>
      <c r="AQ14" s="82"/>
      <c r="AR14" s="82"/>
      <c r="AS14" s="82"/>
      <c r="AT14" s="82"/>
      <c r="AU14" s="82"/>
      <c r="AV14" s="82"/>
      <c r="AW14" s="82"/>
      <c r="AX14" s="82"/>
    </row>
    <row r="15" spans="1:50" s="80" customFormat="1" ht="11.25" customHeight="1">
      <c r="A15" s="79"/>
      <c r="B15" s="960" t="s">
        <v>270</v>
      </c>
      <c r="C15" s="961"/>
      <c r="D15" s="961"/>
      <c r="E15" s="961"/>
      <c r="F15" s="961"/>
      <c r="G15" s="961"/>
      <c r="H15" s="961"/>
      <c r="I15" s="961"/>
      <c r="J15" s="961"/>
      <c r="K15" s="961"/>
      <c r="L15" s="962"/>
      <c r="M15" s="966" t="s">
        <v>91</v>
      </c>
      <c r="N15" s="966"/>
      <c r="O15" s="966"/>
      <c r="P15" s="966" t="s">
        <v>92</v>
      </c>
      <c r="Q15" s="966"/>
      <c r="R15" s="966"/>
      <c r="S15" s="79"/>
      <c r="T15" s="79"/>
      <c r="U15" s="79"/>
      <c r="V15" s="79"/>
      <c r="W15" s="79"/>
      <c r="X15" s="82"/>
      <c r="Y15" s="82"/>
      <c r="Z15" s="82"/>
      <c r="AA15" s="82"/>
      <c r="AB15" s="207"/>
      <c r="AC15" s="207"/>
      <c r="AD15" s="79"/>
      <c r="AE15" s="79"/>
      <c r="AF15" s="79"/>
      <c r="AG15" s="79"/>
      <c r="AH15" s="79"/>
      <c r="AI15" s="79"/>
      <c r="AJ15" s="79"/>
      <c r="AK15" s="79"/>
      <c r="AL15" s="79"/>
      <c r="AM15" s="79"/>
      <c r="AN15" s="79"/>
      <c r="AO15" s="79"/>
      <c r="AP15" s="79"/>
      <c r="AQ15" s="79"/>
      <c r="AR15" s="79"/>
      <c r="AS15" s="79"/>
      <c r="AT15" s="79"/>
      <c r="AU15" s="79"/>
      <c r="AV15" s="79"/>
      <c r="AW15" s="79"/>
      <c r="AX15" s="79"/>
    </row>
    <row r="16" spans="1:50" s="80" customFormat="1" ht="11.25" customHeight="1">
      <c r="A16" s="79"/>
      <c r="B16" s="963"/>
      <c r="C16" s="964"/>
      <c r="D16" s="964"/>
      <c r="E16" s="964"/>
      <c r="F16" s="964"/>
      <c r="G16" s="964"/>
      <c r="H16" s="964"/>
      <c r="I16" s="964"/>
      <c r="J16" s="964"/>
      <c r="K16" s="964"/>
      <c r="L16" s="965"/>
      <c r="M16" s="967"/>
      <c r="N16" s="968"/>
      <c r="O16" s="969"/>
      <c r="P16" s="967"/>
      <c r="Q16" s="968"/>
      <c r="R16" s="969"/>
      <c r="S16" s="79"/>
      <c r="T16" s="79"/>
      <c r="U16" s="79"/>
      <c r="V16" s="79"/>
      <c r="W16" s="79"/>
      <c r="X16" s="82"/>
      <c r="Y16" s="82"/>
      <c r="Z16" s="82"/>
      <c r="AA16" s="82"/>
      <c r="AB16" s="207"/>
      <c r="AC16" s="207"/>
      <c r="AD16" s="79"/>
      <c r="AE16" s="79"/>
      <c r="AF16" s="79"/>
      <c r="AG16" s="79"/>
      <c r="AH16" s="79"/>
      <c r="AI16" s="79"/>
      <c r="AJ16" s="79"/>
      <c r="AK16" s="79"/>
      <c r="AL16" s="79"/>
      <c r="AM16" s="79"/>
      <c r="AN16" s="79"/>
      <c r="AO16" s="79"/>
      <c r="AP16" s="79"/>
      <c r="AQ16" s="79"/>
      <c r="AR16" s="79"/>
      <c r="AS16" s="79"/>
      <c r="AT16" s="79"/>
      <c r="AU16" s="79"/>
      <c r="AV16" s="79"/>
      <c r="AW16" s="79"/>
      <c r="AX16" s="79"/>
    </row>
    <row r="17" spans="1:50" s="80" customFormat="1" ht="11.25" customHeight="1">
      <c r="A17" s="79"/>
      <c r="B17" s="966" t="s">
        <v>252</v>
      </c>
      <c r="C17" s="966"/>
      <c r="D17" s="966"/>
      <c r="E17" s="966"/>
      <c r="F17" s="966"/>
      <c r="G17" s="966"/>
      <c r="H17" s="966"/>
      <c r="I17" s="966"/>
      <c r="J17" s="966"/>
      <c r="K17" s="966"/>
      <c r="L17" s="966"/>
      <c r="M17" s="1257" t="s">
        <v>308</v>
      </c>
      <c r="N17" s="1049"/>
      <c r="O17" s="1003"/>
      <c r="P17" s="1003"/>
      <c r="Q17" s="1049" t="s">
        <v>164</v>
      </c>
      <c r="R17" s="1003"/>
      <c r="S17" s="1003"/>
      <c r="T17" s="1049" t="s">
        <v>165</v>
      </c>
      <c r="U17" s="1003"/>
      <c r="V17" s="1003"/>
      <c r="W17" s="983" t="s">
        <v>88</v>
      </c>
      <c r="X17" s="82"/>
      <c r="Y17" s="82"/>
      <c r="Z17" s="82"/>
      <c r="AA17" s="82"/>
      <c r="AB17" s="207"/>
      <c r="AC17" s="207"/>
      <c r="AD17" s="79"/>
      <c r="AE17" s="79"/>
      <c r="AF17" s="79"/>
      <c r="AG17" s="79"/>
      <c r="AH17" s="79"/>
      <c r="AI17" s="79"/>
      <c r="AJ17" s="79"/>
      <c r="AK17" s="79"/>
      <c r="AL17" s="79"/>
      <c r="AM17" s="79"/>
      <c r="AN17" s="79"/>
      <c r="AO17" s="79"/>
      <c r="AP17" s="79"/>
      <c r="AQ17" s="79"/>
      <c r="AR17" s="79"/>
      <c r="AS17" s="79"/>
      <c r="AT17" s="79"/>
      <c r="AU17" s="79"/>
      <c r="AV17" s="79"/>
      <c r="AW17" s="79"/>
      <c r="AX17" s="79"/>
    </row>
    <row r="18" spans="1:50">
      <c r="A18" s="82"/>
      <c r="B18" s="966"/>
      <c r="C18" s="966"/>
      <c r="D18" s="966"/>
      <c r="E18" s="966"/>
      <c r="F18" s="966"/>
      <c r="G18" s="966"/>
      <c r="H18" s="966"/>
      <c r="I18" s="966"/>
      <c r="J18" s="966"/>
      <c r="K18" s="966"/>
      <c r="L18" s="966"/>
      <c r="M18" s="1265"/>
      <c r="N18" s="1015"/>
      <c r="O18" s="1006"/>
      <c r="P18" s="1006"/>
      <c r="Q18" s="1015"/>
      <c r="R18" s="1006"/>
      <c r="S18" s="1006"/>
      <c r="T18" s="1015"/>
      <c r="U18" s="1006"/>
      <c r="V18" s="1006"/>
      <c r="W18" s="1016"/>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row>
    <row r="19" spans="1:50">
      <c r="A19" s="82"/>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row>
    <row r="20" spans="1:50" s="80" customFormat="1" ht="11.25" customHeight="1">
      <c r="A20" s="79"/>
      <c r="B20" s="959" t="s">
        <v>271</v>
      </c>
      <c r="C20" s="959"/>
      <c r="D20" s="959"/>
      <c r="E20" s="959"/>
      <c r="F20" s="959"/>
      <c r="G20" s="959"/>
      <c r="H20" s="959"/>
      <c r="I20" s="959"/>
      <c r="J20" s="959"/>
      <c r="K20" s="959"/>
      <c r="L20" s="959"/>
      <c r="M20" s="959"/>
      <c r="N20" s="959"/>
      <c r="O20" s="959"/>
      <c r="P20" s="959"/>
      <c r="Q20" s="959"/>
      <c r="R20" s="959"/>
      <c r="S20" s="959"/>
      <c r="T20" s="959"/>
      <c r="U20" s="959"/>
      <c r="V20" s="959"/>
      <c r="W20" s="959"/>
      <c r="X20" s="959"/>
      <c r="Y20" s="959"/>
      <c r="Z20" s="959"/>
      <c r="AA20" s="959"/>
      <c r="AB20" s="959"/>
      <c r="AC20" s="959"/>
      <c r="AD20" s="959"/>
      <c r="AE20" s="959"/>
      <c r="AF20" s="959"/>
      <c r="AG20" s="959"/>
      <c r="AH20" s="959"/>
      <c r="AI20" s="959"/>
      <c r="AJ20" s="959"/>
      <c r="AK20" s="79"/>
      <c r="AL20" s="79"/>
      <c r="AM20" s="79"/>
      <c r="AN20" s="79"/>
      <c r="AO20" s="79"/>
      <c r="AP20" s="79"/>
      <c r="AQ20" s="79"/>
      <c r="AR20" s="79"/>
      <c r="AS20" s="79"/>
      <c r="AT20" s="79"/>
      <c r="AU20" s="79"/>
      <c r="AV20" s="79"/>
      <c r="AW20" s="79"/>
      <c r="AX20" s="79"/>
    </row>
    <row r="21" spans="1:50" s="80" customFormat="1" ht="11.25" customHeight="1">
      <c r="A21" s="79"/>
      <c r="B21" s="959"/>
      <c r="C21" s="959"/>
      <c r="D21" s="959"/>
      <c r="E21" s="959"/>
      <c r="F21" s="959"/>
      <c r="G21" s="959"/>
      <c r="H21" s="959"/>
      <c r="I21" s="959"/>
      <c r="J21" s="959"/>
      <c r="K21" s="959"/>
      <c r="L21" s="959"/>
      <c r="M21" s="959"/>
      <c r="N21" s="959"/>
      <c r="O21" s="959"/>
      <c r="P21" s="959"/>
      <c r="Q21" s="959"/>
      <c r="R21" s="959"/>
      <c r="S21" s="959"/>
      <c r="T21" s="959"/>
      <c r="U21" s="959"/>
      <c r="V21" s="959"/>
      <c r="W21" s="959"/>
      <c r="X21" s="959"/>
      <c r="Y21" s="959"/>
      <c r="Z21" s="959"/>
      <c r="AA21" s="959"/>
      <c r="AB21" s="959"/>
      <c r="AC21" s="959"/>
      <c r="AD21" s="959"/>
      <c r="AE21" s="959"/>
      <c r="AF21" s="959"/>
      <c r="AG21" s="959"/>
      <c r="AH21" s="959"/>
      <c r="AI21" s="959"/>
      <c r="AJ21" s="959"/>
      <c r="AK21" s="81"/>
      <c r="AL21" s="81"/>
      <c r="AM21" s="81"/>
      <c r="AN21" s="81"/>
      <c r="AO21" s="81"/>
      <c r="AP21" s="81"/>
      <c r="AQ21" s="81"/>
      <c r="AR21" s="81"/>
      <c r="AS21" s="81"/>
      <c r="AT21" s="81"/>
      <c r="AU21" s="82"/>
      <c r="AV21" s="82"/>
      <c r="AW21" s="82"/>
      <c r="AX21" s="79"/>
    </row>
    <row r="22" spans="1:50">
      <c r="A22" s="82"/>
      <c r="B22" s="1067" t="s">
        <v>272</v>
      </c>
      <c r="C22" s="1035"/>
      <c r="D22" s="1035"/>
      <c r="E22" s="1035"/>
      <c r="F22" s="1035"/>
      <c r="G22" s="1035"/>
      <c r="H22" s="1035"/>
      <c r="I22" s="1035"/>
      <c r="J22" s="1158" t="s">
        <v>273</v>
      </c>
      <c r="K22" s="1035"/>
      <c r="L22" s="1035"/>
      <c r="M22" s="1035"/>
      <c r="N22" s="1035"/>
      <c r="O22" s="1035"/>
      <c r="P22" s="1035"/>
      <c r="Q22" s="1036"/>
      <c r="R22" s="1067" t="s">
        <v>272</v>
      </c>
      <c r="S22" s="1035"/>
      <c r="T22" s="1035"/>
      <c r="U22" s="1035"/>
      <c r="V22" s="1035"/>
      <c r="W22" s="1035"/>
      <c r="X22" s="1035"/>
      <c r="Y22" s="1035"/>
      <c r="Z22" s="1158" t="s">
        <v>273</v>
      </c>
      <c r="AA22" s="1035"/>
      <c r="AB22" s="1035"/>
      <c r="AC22" s="1035"/>
      <c r="AD22" s="1035"/>
      <c r="AE22" s="1035"/>
      <c r="AF22" s="1035"/>
      <c r="AG22" s="1036"/>
      <c r="AH22" s="1067" t="s">
        <v>272</v>
      </c>
      <c r="AI22" s="1035"/>
      <c r="AJ22" s="1035"/>
      <c r="AK22" s="1035"/>
      <c r="AL22" s="1035"/>
      <c r="AM22" s="1035"/>
      <c r="AN22" s="1035"/>
      <c r="AO22" s="1035"/>
      <c r="AP22" s="1158" t="s">
        <v>273</v>
      </c>
      <c r="AQ22" s="1035"/>
      <c r="AR22" s="1035"/>
      <c r="AS22" s="1035"/>
      <c r="AT22" s="1035"/>
      <c r="AU22" s="1035"/>
      <c r="AV22" s="1035"/>
      <c r="AW22" s="1036"/>
      <c r="AX22" s="82"/>
    </row>
    <row r="23" spans="1:50">
      <c r="A23" s="82"/>
      <c r="B23" s="996"/>
      <c r="C23" s="1003"/>
      <c r="D23" s="1003"/>
      <c r="E23" s="1003"/>
      <c r="F23" s="1003"/>
      <c r="G23" s="1003"/>
      <c r="H23" s="1003"/>
      <c r="I23" s="1003"/>
      <c r="J23" s="1321"/>
      <c r="K23" s="1003"/>
      <c r="L23" s="1003"/>
      <c r="M23" s="1003"/>
      <c r="N23" s="1003"/>
      <c r="O23" s="1003"/>
      <c r="P23" s="1003"/>
      <c r="Q23" s="1004"/>
      <c r="R23" s="996"/>
      <c r="S23" s="1003"/>
      <c r="T23" s="1003"/>
      <c r="U23" s="1003"/>
      <c r="V23" s="1003"/>
      <c r="W23" s="1003"/>
      <c r="X23" s="1003"/>
      <c r="Y23" s="1003"/>
      <c r="Z23" s="1321"/>
      <c r="AA23" s="1003"/>
      <c r="AB23" s="1003"/>
      <c r="AC23" s="1003"/>
      <c r="AD23" s="1003"/>
      <c r="AE23" s="1003"/>
      <c r="AF23" s="1003"/>
      <c r="AG23" s="1004"/>
      <c r="AH23" s="996"/>
      <c r="AI23" s="1003"/>
      <c r="AJ23" s="1003"/>
      <c r="AK23" s="1003"/>
      <c r="AL23" s="1003"/>
      <c r="AM23" s="1003"/>
      <c r="AN23" s="1003"/>
      <c r="AO23" s="1003"/>
      <c r="AP23" s="1321"/>
      <c r="AQ23" s="1003"/>
      <c r="AR23" s="1003"/>
      <c r="AS23" s="1003"/>
      <c r="AT23" s="1003"/>
      <c r="AU23" s="1003"/>
      <c r="AV23" s="1003"/>
      <c r="AW23" s="1004"/>
      <c r="AX23" s="82"/>
    </row>
    <row r="24" spans="1:50">
      <c r="A24" s="82"/>
      <c r="B24" s="1005"/>
      <c r="C24" s="1006"/>
      <c r="D24" s="1006"/>
      <c r="E24" s="1006"/>
      <c r="F24" s="1006"/>
      <c r="G24" s="1006"/>
      <c r="H24" s="1006"/>
      <c r="I24" s="1006"/>
      <c r="J24" s="1322"/>
      <c r="K24" s="1006"/>
      <c r="L24" s="1006"/>
      <c r="M24" s="1006"/>
      <c r="N24" s="1006"/>
      <c r="O24" s="1006"/>
      <c r="P24" s="1006"/>
      <c r="Q24" s="1007"/>
      <c r="R24" s="1005"/>
      <c r="S24" s="1006"/>
      <c r="T24" s="1006"/>
      <c r="U24" s="1006"/>
      <c r="V24" s="1006"/>
      <c r="W24" s="1006"/>
      <c r="X24" s="1006"/>
      <c r="Y24" s="1006"/>
      <c r="Z24" s="1322"/>
      <c r="AA24" s="1006"/>
      <c r="AB24" s="1006"/>
      <c r="AC24" s="1006"/>
      <c r="AD24" s="1006"/>
      <c r="AE24" s="1006"/>
      <c r="AF24" s="1006"/>
      <c r="AG24" s="1007"/>
      <c r="AH24" s="1005"/>
      <c r="AI24" s="1006"/>
      <c r="AJ24" s="1006"/>
      <c r="AK24" s="1006"/>
      <c r="AL24" s="1006"/>
      <c r="AM24" s="1006"/>
      <c r="AN24" s="1006"/>
      <c r="AO24" s="1006"/>
      <c r="AP24" s="1322"/>
      <c r="AQ24" s="1006"/>
      <c r="AR24" s="1006"/>
      <c r="AS24" s="1006"/>
      <c r="AT24" s="1006"/>
      <c r="AU24" s="1006"/>
      <c r="AV24" s="1006"/>
      <c r="AW24" s="1007"/>
      <c r="AX24" s="82"/>
    </row>
    <row r="25" spans="1:50">
      <c r="A25" s="82"/>
      <c r="B25" s="82"/>
      <c r="C25" s="82" t="s">
        <v>421</v>
      </c>
      <c r="D25" s="82"/>
      <c r="E25" s="82"/>
      <c r="F25" s="82" t="s">
        <v>274</v>
      </c>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row>
    <row r="26" spans="1:50">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row>
    <row r="27" spans="1:50" s="80" customFormat="1" ht="11.25" customHeight="1">
      <c r="A27" s="79"/>
      <c r="B27" s="1068" t="s">
        <v>275</v>
      </c>
      <c r="C27" s="1068"/>
      <c r="D27" s="1068"/>
      <c r="E27" s="1068"/>
      <c r="F27" s="1068"/>
      <c r="G27" s="1068"/>
      <c r="H27" s="1068"/>
      <c r="I27" s="1068"/>
      <c r="J27" s="1068"/>
      <c r="K27" s="1068"/>
      <c r="L27" s="1068"/>
      <c r="M27" s="1068"/>
      <c r="N27" s="1068"/>
      <c r="O27" s="1068"/>
      <c r="P27" s="259"/>
      <c r="Q27" s="259"/>
      <c r="R27" s="259"/>
      <c r="S27" s="259"/>
      <c r="T27" s="259"/>
      <c r="U27" s="259"/>
      <c r="V27" s="259"/>
      <c r="W27" s="259"/>
      <c r="X27" s="259"/>
      <c r="Y27" s="259"/>
      <c r="Z27" s="259"/>
      <c r="AA27" s="259"/>
      <c r="AB27" s="259"/>
      <c r="AC27" s="259"/>
      <c r="AD27" s="259"/>
      <c r="AE27" s="259"/>
      <c r="AF27" s="259"/>
      <c r="AG27" s="259"/>
      <c r="AH27" s="259"/>
      <c r="AI27" s="259"/>
      <c r="AJ27" s="259"/>
      <c r="AK27" s="79"/>
      <c r="AL27" s="79"/>
      <c r="AM27" s="79"/>
      <c r="AN27" s="79"/>
      <c r="AO27" s="79"/>
      <c r="AP27" s="79"/>
      <c r="AQ27" s="79"/>
      <c r="AR27" s="79"/>
      <c r="AS27" s="79"/>
      <c r="AT27" s="79"/>
      <c r="AU27" s="79"/>
      <c r="AV27" s="79"/>
      <c r="AW27" s="79"/>
      <c r="AX27" s="79"/>
    </row>
    <row r="28" spans="1:50" s="80" customFormat="1" ht="11.25" customHeight="1">
      <c r="A28" s="79"/>
      <c r="B28" s="1069"/>
      <c r="C28" s="1069"/>
      <c r="D28" s="1069"/>
      <c r="E28" s="1069"/>
      <c r="F28" s="1069"/>
      <c r="G28" s="1069"/>
      <c r="H28" s="1069"/>
      <c r="I28" s="1069"/>
      <c r="J28" s="1069"/>
      <c r="K28" s="1069"/>
      <c r="L28" s="1069"/>
      <c r="M28" s="1069"/>
      <c r="N28" s="1069"/>
      <c r="O28" s="1069"/>
      <c r="P28" s="79"/>
      <c r="Q28" s="291"/>
      <c r="R28" s="291"/>
      <c r="S28" s="291"/>
      <c r="T28" s="291"/>
      <c r="U28" s="291"/>
      <c r="V28" s="291"/>
      <c r="W28" s="291"/>
      <c r="X28" s="291"/>
      <c r="Y28" s="291"/>
      <c r="Z28" s="291"/>
      <c r="AA28" s="291"/>
      <c r="AB28" s="291"/>
      <c r="AC28" s="291"/>
      <c r="AD28" s="291"/>
      <c r="AE28" s="291"/>
      <c r="AF28" s="291"/>
      <c r="AG28" s="291"/>
      <c r="AH28" s="291"/>
      <c r="AI28" s="291"/>
      <c r="AJ28" s="291"/>
      <c r="AK28" s="81"/>
      <c r="AL28" s="81"/>
      <c r="AM28" s="81"/>
      <c r="AN28" s="81"/>
      <c r="AO28" s="81"/>
      <c r="AP28" s="81"/>
      <c r="AQ28" s="81"/>
      <c r="AR28" s="81"/>
      <c r="AS28" s="81"/>
      <c r="AT28" s="81"/>
      <c r="AU28" s="82"/>
      <c r="AV28" s="82"/>
      <c r="AW28" s="82"/>
      <c r="AX28" s="79"/>
    </row>
    <row r="29" spans="1:50">
      <c r="A29" s="82"/>
      <c r="B29" s="960" t="s">
        <v>276</v>
      </c>
      <c r="C29" s="961"/>
      <c r="D29" s="961"/>
      <c r="E29" s="961"/>
      <c r="F29" s="961"/>
      <c r="G29" s="961"/>
      <c r="H29" s="961"/>
      <c r="I29" s="961"/>
      <c r="J29" s="961"/>
      <c r="K29" s="961"/>
      <c r="L29" s="962"/>
      <c r="M29" s="987"/>
      <c r="N29" s="1316"/>
      <c r="O29" s="1318" t="s">
        <v>422</v>
      </c>
      <c r="P29" s="1189"/>
      <c r="Q29" s="1189"/>
      <c r="R29" s="1189"/>
      <c r="S29" s="1189"/>
      <c r="T29" s="1189"/>
      <c r="U29" s="1189"/>
      <c r="V29" s="1189"/>
      <c r="W29" s="1189"/>
      <c r="X29" s="1190"/>
      <c r="Y29" s="987"/>
      <c r="Z29" s="1316"/>
      <c r="AA29" s="1318" t="s">
        <v>264</v>
      </c>
      <c r="AB29" s="1189"/>
      <c r="AC29" s="1189"/>
      <c r="AD29" s="1189"/>
      <c r="AE29" s="1189"/>
      <c r="AF29" s="1189"/>
      <c r="AG29" s="1189"/>
      <c r="AH29" s="1189"/>
      <c r="AI29" s="1189"/>
      <c r="AJ29" s="1189"/>
      <c r="AK29" s="987"/>
      <c r="AL29" s="1316"/>
      <c r="AM29" s="1189" t="s">
        <v>277</v>
      </c>
      <c r="AN29" s="1189"/>
      <c r="AO29" s="1189"/>
      <c r="AP29" s="1189"/>
      <c r="AQ29" s="1189"/>
      <c r="AR29" s="1189"/>
      <c r="AS29" s="1189"/>
      <c r="AT29" s="1189"/>
      <c r="AU29" s="1189"/>
      <c r="AV29" s="1190"/>
      <c r="AW29" s="82"/>
      <c r="AX29" s="82"/>
    </row>
    <row r="30" spans="1:50">
      <c r="A30" s="82"/>
      <c r="B30" s="985"/>
      <c r="C30" s="986"/>
      <c r="D30" s="986"/>
      <c r="E30" s="986"/>
      <c r="F30" s="986"/>
      <c r="G30" s="986"/>
      <c r="H30" s="986"/>
      <c r="I30" s="986"/>
      <c r="J30" s="986"/>
      <c r="K30" s="986"/>
      <c r="L30" s="993"/>
      <c r="M30" s="990"/>
      <c r="N30" s="1317"/>
      <c r="O30" s="1319"/>
      <c r="P30" s="1192"/>
      <c r="Q30" s="1192"/>
      <c r="R30" s="1192"/>
      <c r="S30" s="1192"/>
      <c r="T30" s="1192"/>
      <c r="U30" s="1192"/>
      <c r="V30" s="1192"/>
      <c r="W30" s="1192"/>
      <c r="X30" s="1193"/>
      <c r="Y30" s="990"/>
      <c r="Z30" s="1317"/>
      <c r="AA30" s="1319"/>
      <c r="AB30" s="1192"/>
      <c r="AC30" s="1192"/>
      <c r="AD30" s="1192"/>
      <c r="AE30" s="1192"/>
      <c r="AF30" s="1192"/>
      <c r="AG30" s="1192"/>
      <c r="AH30" s="1192"/>
      <c r="AI30" s="1192"/>
      <c r="AJ30" s="1192"/>
      <c r="AK30" s="990"/>
      <c r="AL30" s="1317"/>
      <c r="AM30" s="1192"/>
      <c r="AN30" s="1192"/>
      <c r="AO30" s="1192"/>
      <c r="AP30" s="1192"/>
      <c r="AQ30" s="1192"/>
      <c r="AR30" s="1192"/>
      <c r="AS30" s="1192"/>
      <c r="AT30" s="1192"/>
      <c r="AU30" s="1192"/>
      <c r="AV30" s="1193"/>
      <c r="AW30" s="82"/>
      <c r="AX30" s="82"/>
    </row>
    <row r="31" spans="1:50" ht="13.5" customHeight="1">
      <c r="A31" s="82"/>
      <c r="B31" s="985"/>
      <c r="C31" s="986"/>
      <c r="D31" s="986"/>
      <c r="E31" s="986"/>
      <c r="F31" s="986"/>
      <c r="G31" s="986"/>
      <c r="H31" s="986"/>
      <c r="I31" s="986"/>
      <c r="J31" s="986"/>
      <c r="K31" s="986"/>
      <c r="L31" s="993"/>
      <c r="M31" s="987"/>
      <c r="N31" s="1316"/>
      <c r="O31" s="1318" t="s">
        <v>278</v>
      </c>
      <c r="P31" s="1189"/>
      <c r="Q31" s="1189"/>
      <c r="R31" s="1189"/>
      <c r="S31" s="1189"/>
      <c r="T31" s="1189"/>
      <c r="U31" s="1189"/>
      <c r="V31" s="1189"/>
      <c r="W31" s="1189"/>
      <c r="X31" s="1190"/>
      <c r="Y31" s="987"/>
      <c r="Z31" s="1316"/>
      <c r="AA31" s="1318" t="s">
        <v>238</v>
      </c>
      <c r="AB31" s="1189"/>
      <c r="AC31" s="1189"/>
      <c r="AD31" s="1065" t="s">
        <v>293</v>
      </c>
      <c r="AE31" s="1003"/>
      <c r="AF31" s="1003"/>
      <c r="AG31" s="1003"/>
      <c r="AH31" s="1003"/>
      <c r="AI31" s="1003"/>
      <c r="AJ31" s="1003"/>
      <c r="AK31" s="1003"/>
      <c r="AL31" s="1003"/>
      <c r="AM31" s="1003"/>
      <c r="AN31" s="1003"/>
      <c r="AO31" s="1003"/>
      <c r="AP31" s="1003"/>
      <c r="AQ31" s="1003"/>
      <c r="AR31" s="1003"/>
      <c r="AS31" s="1003"/>
      <c r="AT31" s="1003"/>
      <c r="AU31" s="1003"/>
      <c r="AV31" s="1124" t="s">
        <v>266</v>
      </c>
      <c r="AW31" s="82"/>
      <c r="AX31" s="82"/>
    </row>
    <row r="32" spans="1:50">
      <c r="A32" s="82"/>
      <c r="B32" s="963"/>
      <c r="C32" s="964"/>
      <c r="D32" s="964"/>
      <c r="E32" s="964"/>
      <c r="F32" s="964"/>
      <c r="G32" s="964"/>
      <c r="H32" s="964"/>
      <c r="I32" s="964"/>
      <c r="J32" s="964"/>
      <c r="K32" s="964"/>
      <c r="L32" s="965"/>
      <c r="M32" s="990"/>
      <c r="N32" s="1317"/>
      <c r="O32" s="1319"/>
      <c r="P32" s="1192"/>
      <c r="Q32" s="1192"/>
      <c r="R32" s="1192"/>
      <c r="S32" s="1192"/>
      <c r="T32" s="1192"/>
      <c r="U32" s="1192"/>
      <c r="V32" s="1192"/>
      <c r="W32" s="1192"/>
      <c r="X32" s="1193"/>
      <c r="Y32" s="990"/>
      <c r="Z32" s="1317"/>
      <c r="AA32" s="1319"/>
      <c r="AB32" s="1192"/>
      <c r="AC32" s="1192"/>
      <c r="AD32" s="1320"/>
      <c r="AE32" s="1006"/>
      <c r="AF32" s="1006"/>
      <c r="AG32" s="1006"/>
      <c r="AH32" s="1006"/>
      <c r="AI32" s="1006"/>
      <c r="AJ32" s="1006"/>
      <c r="AK32" s="1006"/>
      <c r="AL32" s="1006"/>
      <c r="AM32" s="1006"/>
      <c r="AN32" s="1006"/>
      <c r="AO32" s="1006"/>
      <c r="AP32" s="1006"/>
      <c r="AQ32" s="1006"/>
      <c r="AR32" s="1006"/>
      <c r="AS32" s="1006"/>
      <c r="AT32" s="1006"/>
      <c r="AU32" s="1006"/>
      <c r="AV32" s="1123"/>
      <c r="AW32" s="82"/>
      <c r="AX32" s="82"/>
    </row>
    <row r="33" spans="1:50">
      <c r="A33" s="82"/>
      <c r="B33" s="960" t="s">
        <v>279</v>
      </c>
      <c r="C33" s="961"/>
      <c r="D33" s="961"/>
      <c r="E33" s="961"/>
      <c r="F33" s="961"/>
      <c r="G33" s="961"/>
      <c r="H33" s="961"/>
      <c r="I33" s="961"/>
      <c r="J33" s="961"/>
      <c r="K33" s="961"/>
      <c r="L33" s="961"/>
      <c r="M33" s="960" t="s">
        <v>598</v>
      </c>
      <c r="N33" s="961"/>
      <c r="O33" s="961"/>
      <c r="P33" s="961"/>
      <c r="Q33" s="962"/>
      <c r="R33" s="994"/>
      <c r="S33" s="994"/>
      <c r="T33" s="967"/>
      <c r="U33" s="981" t="s">
        <v>204</v>
      </c>
      <c r="V33" s="982"/>
      <c r="W33" s="960" t="s">
        <v>599</v>
      </c>
      <c r="X33" s="961"/>
      <c r="Y33" s="961"/>
      <c r="Z33" s="961"/>
      <c r="AA33" s="962"/>
      <c r="AB33" s="994"/>
      <c r="AC33" s="994"/>
      <c r="AD33" s="967"/>
      <c r="AE33" s="981" t="s">
        <v>204</v>
      </c>
      <c r="AF33" s="982"/>
      <c r="AG33" s="82"/>
      <c r="AH33" s="82"/>
      <c r="AI33" s="82"/>
      <c r="AJ33" s="82"/>
      <c r="AK33" s="82"/>
      <c r="AL33" s="82"/>
      <c r="AM33" s="82"/>
      <c r="AN33" s="82"/>
      <c r="AO33" s="82"/>
      <c r="AP33" s="82"/>
      <c r="AQ33" s="82"/>
      <c r="AR33" s="82"/>
      <c r="AS33" s="82"/>
      <c r="AT33" s="82"/>
      <c r="AU33" s="82"/>
      <c r="AV33" s="82"/>
      <c r="AW33" s="82"/>
      <c r="AX33" s="82"/>
    </row>
    <row r="34" spans="1:50">
      <c r="A34" s="82"/>
      <c r="B34" s="963"/>
      <c r="C34" s="964"/>
      <c r="D34" s="964"/>
      <c r="E34" s="964"/>
      <c r="F34" s="964"/>
      <c r="G34" s="964"/>
      <c r="H34" s="964"/>
      <c r="I34" s="964"/>
      <c r="J34" s="964"/>
      <c r="K34" s="964"/>
      <c r="L34" s="964"/>
      <c r="M34" s="963"/>
      <c r="N34" s="964"/>
      <c r="O34" s="964"/>
      <c r="P34" s="964"/>
      <c r="Q34" s="965"/>
      <c r="R34" s="994"/>
      <c r="S34" s="994"/>
      <c r="T34" s="967"/>
      <c r="U34" s="981"/>
      <c r="V34" s="982"/>
      <c r="W34" s="963"/>
      <c r="X34" s="964"/>
      <c r="Y34" s="964"/>
      <c r="Z34" s="964"/>
      <c r="AA34" s="965"/>
      <c r="AB34" s="994"/>
      <c r="AC34" s="994"/>
      <c r="AD34" s="967"/>
      <c r="AE34" s="981"/>
      <c r="AF34" s="982"/>
      <c r="AG34" s="82"/>
      <c r="AH34" s="82"/>
      <c r="AI34" s="82"/>
      <c r="AJ34" s="82"/>
      <c r="AK34" s="82"/>
      <c r="AL34" s="82"/>
      <c r="AM34" s="82"/>
      <c r="AN34" s="82"/>
      <c r="AO34" s="82"/>
      <c r="AP34" s="82"/>
      <c r="AQ34" s="82"/>
      <c r="AR34" s="82"/>
      <c r="AS34" s="82"/>
      <c r="AT34" s="82"/>
      <c r="AU34" s="82"/>
      <c r="AV34" s="82"/>
      <c r="AW34" s="82"/>
      <c r="AX34" s="82"/>
    </row>
    <row r="35" spans="1:50">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row>
    <row r="36" spans="1:50" s="80" customFormat="1" ht="11.25" customHeight="1">
      <c r="A36" s="957" t="s">
        <v>450</v>
      </c>
      <c r="B36" s="957"/>
      <c r="C36" s="957"/>
      <c r="D36" s="957"/>
      <c r="E36" s="957"/>
      <c r="F36" s="957"/>
      <c r="G36" s="957"/>
      <c r="H36" s="957"/>
      <c r="I36" s="957"/>
      <c r="J36" s="957"/>
      <c r="K36" s="957"/>
      <c r="L36" s="957"/>
      <c r="M36" s="957"/>
      <c r="N36" s="957"/>
      <c r="O36" s="957"/>
      <c r="P36" s="957"/>
      <c r="Q36" s="957"/>
      <c r="R36" s="957"/>
      <c r="S36" s="957"/>
      <c r="T36" s="957"/>
      <c r="U36" s="957"/>
      <c r="V36" s="957"/>
      <c r="W36" s="957"/>
      <c r="X36" s="957"/>
      <c r="Y36" s="957"/>
      <c r="Z36" s="957"/>
      <c r="AA36" s="957"/>
      <c r="AB36" s="957"/>
      <c r="AC36" s="79"/>
      <c r="AD36" s="79"/>
      <c r="AE36" s="79"/>
      <c r="AF36" s="79"/>
      <c r="AG36" s="79"/>
      <c r="AH36" s="79"/>
      <c r="AI36" s="79"/>
      <c r="AJ36" s="79"/>
      <c r="AK36" s="79"/>
      <c r="AL36" s="79"/>
      <c r="AM36" s="79"/>
      <c r="AN36" s="79"/>
      <c r="AO36" s="79"/>
      <c r="AP36" s="79"/>
      <c r="AQ36" s="79"/>
      <c r="AR36" s="79"/>
      <c r="AS36" s="79"/>
      <c r="AT36" s="79"/>
      <c r="AU36" s="79"/>
      <c r="AV36" s="79"/>
      <c r="AW36" s="79"/>
      <c r="AX36" s="79"/>
    </row>
    <row r="37" spans="1:50" s="80" customFormat="1" ht="11.25" customHeight="1">
      <c r="A37" s="957"/>
      <c r="B37" s="957"/>
      <c r="C37" s="957"/>
      <c r="D37" s="957"/>
      <c r="E37" s="957"/>
      <c r="F37" s="957"/>
      <c r="G37" s="957"/>
      <c r="H37" s="957"/>
      <c r="I37" s="957"/>
      <c r="J37" s="957"/>
      <c r="K37" s="957"/>
      <c r="L37" s="957"/>
      <c r="M37" s="957"/>
      <c r="N37" s="957"/>
      <c r="O37" s="957"/>
      <c r="P37" s="957"/>
      <c r="Q37" s="957"/>
      <c r="R37" s="957"/>
      <c r="S37" s="957"/>
      <c r="T37" s="957"/>
      <c r="U37" s="957"/>
      <c r="V37" s="957"/>
      <c r="W37" s="957"/>
      <c r="X37" s="957"/>
      <c r="Y37" s="957"/>
      <c r="Z37" s="957"/>
      <c r="AA37" s="957"/>
      <c r="AB37" s="957"/>
      <c r="AC37" s="79"/>
      <c r="AD37" s="79"/>
      <c r="AE37" s="79"/>
      <c r="AF37" s="79"/>
      <c r="AG37" s="79"/>
      <c r="AH37" s="79"/>
      <c r="AI37" s="79"/>
      <c r="AJ37" s="79"/>
      <c r="AK37" s="79" t="s">
        <v>321</v>
      </c>
      <c r="AL37" s="958" t="s">
        <v>322</v>
      </c>
      <c r="AM37" s="958"/>
      <c r="AN37" s="958"/>
      <c r="AO37" s="958"/>
      <c r="AP37" s="958"/>
      <c r="AQ37" s="958"/>
      <c r="AR37" s="958"/>
      <c r="AS37" s="958"/>
      <c r="AT37" s="958"/>
      <c r="AU37" s="958"/>
      <c r="AV37" s="958"/>
      <c r="AW37" s="958"/>
      <c r="AX37" s="79" t="s">
        <v>266</v>
      </c>
    </row>
    <row r="38" spans="1:50" s="80" customFormat="1" ht="11.25" customHeight="1">
      <c r="A38" s="79"/>
      <c r="B38" s="959" t="s">
        <v>246</v>
      </c>
      <c r="C38" s="959"/>
      <c r="D38" s="959"/>
      <c r="E38" s="959"/>
      <c r="F38" s="959"/>
      <c r="G38" s="959"/>
      <c r="H38" s="959"/>
      <c r="I38" s="959"/>
      <c r="J38" s="959"/>
      <c r="K38" s="959"/>
      <c r="L38" s="959"/>
      <c r="M38" s="959"/>
      <c r="N38" s="959"/>
      <c r="O38" s="959"/>
      <c r="P38" s="959"/>
      <c r="Q38" s="959"/>
      <c r="R38" s="959"/>
      <c r="S38" s="959"/>
      <c r="T38" s="959"/>
      <c r="U38" s="959"/>
      <c r="V38" s="959"/>
      <c r="W38" s="959"/>
      <c r="X38" s="959"/>
      <c r="Y38" s="959"/>
      <c r="Z38" s="959"/>
      <c r="AA38" s="959"/>
      <c r="AB38" s="959"/>
      <c r="AC38" s="959"/>
      <c r="AD38" s="959"/>
      <c r="AE38" s="959"/>
      <c r="AF38" s="959"/>
      <c r="AG38" s="959"/>
      <c r="AH38" s="959"/>
      <c r="AI38" s="959"/>
      <c r="AJ38" s="959"/>
      <c r="AK38" s="79"/>
      <c r="AL38" s="79"/>
      <c r="AM38" s="79"/>
      <c r="AN38" s="79"/>
      <c r="AO38" s="79"/>
      <c r="AP38" s="79"/>
      <c r="AQ38" s="79"/>
      <c r="AR38" s="79"/>
      <c r="AS38" s="79"/>
      <c r="AT38" s="79"/>
      <c r="AU38" s="79"/>
      <c r="AV38" s="79"/>
      <c r="AW38" s="79"/>
      <c r="AX38" s="79"/>
    </row>
    <row r="39" spans="1:50" s="80" customFormat="1" ht="11.25" customHeight="1">
      <c r="A39" s="79"/>
      <c r="B39" s="959"/>
      <c r="C39" s="959"/>
      <c r="D39" s="959"/>
      <c r="E39" s="959"/>
      <c r="F39" s="959"/>
      <c r="G39" s="959"/>
      <c r="H39" s="959"/>
      <c r="I39" s="959"/>
      <c r="J39" s="959"/>
      <c r="K39" s="959"/>
      <c r="L39" s="959"/>
      <c r="M39" s="959"/>
      <c r="N39" s="959"/>
      <c r="O39" s="959"/>
      <c r="P39" s="959"/>
      <c r="Q39" s="959"/>
      <c r="R39" s="959"/>
      <c r="S39" s="959"/>
      <c r="T39" s="959"/>
      <c r="U39" s="959"/>
      <c r="V39" s="959"/>
      <c r="W39" s="959"/>
      <c r="X39" s="959"/>
      <c r="Y39" s="959"/>
      <c r="Z39" s="959"/>
      <c r="AA39" s="959"/>
      <c r="AB39" s="959"/>
      <c r="AC39" s="959"/>
      <c r="AD39" s="959"/>
      <c r="AE39" s="959"/>
      <c r="AF39" s="959"/>
      <c r="AG39" s="959"/>
      <c r="AH39" s="959"/>
      <c r="AI39" s="959"/>
      <c r="AJ39" s="959"/>
      <c r="AK39" s="81"/>
      <c r="AL39" s="81"/>
      <c r="AM39" s="81"/>
      <c r="AN39" s="81"/>
      <c r="AO39" s="81"/>
      <c r="AP39" s="81"/>
      <c r="AQ39" s="81"/>
      <c r="AR39" s="81"/>
      <c r="AS39" s="81"/>
      <c r="AT39" s="81"/>
      <c r="AU39" s="82"/>
      <c r="AV39" s="82"/>
      <c r="AW39" s="82"/>
      <c r="AX39" s="79"/>
    </row>
    <row r="40" spans="1:50">
      <c r="A40" s="83"/>
      <c r="B40" s="960" t="s">
        <v>247</v>
      </c>
      <c r="C40" s="961"/>
      <c r="D40" s="961"/>
      <c r="E40" s="961"/>
      <c r="F40" s="961"/>
      <c r="G40" s="961"/>
      <c r="H40" s="961"/>
      <c r="I40" s="961"/>
      <c r="J40" s="961"/>
      <c r="K40" s="961"/>
      <c r="L40" s="961"/>
      <c r="M40" s="960" t="s">
        <v>598</v>
      </c>
      <c r="N40" s="961"/>
      <c r="O40" s="961"/>
      <c r="P40" s="961"/>
      <c r="Q40" s="962"/>
      <c r="R40" s="994"/>
      <c r="S40" s="994"/>
      <c r="T40" s="967"/>
      <c r="U40" s="981" t="s">
        <v>204</v>
      </c>
      <c r="V40" s="982"/>
      <c r="W40" s="960" t="s">
        <v>599</v>
      </c>
      <c r="X40" s="961"/>
      <c r="Y40" s="961"/>
      <c r="Z40" s="961"/>
      <c r="AA40" s="962"/>
      <c r="AB40" s="994"/>
      <c r="AC40" s="994"/>
      <c r="AD40" s="967"/>
      <c r="AE40" s="981" t="s">
        <v>204</v>
      </c>
      <c r="AF40" s="982"/>
      <c r="AG40" s="82"/>
      <c r="AH40" s="82"/>
      <c r="AI40" s="82"/>
      <c r="AJ40" s="82"/>
      <c r="AK40" s="82"/>
      <c r="AL40" s="82"/>
      <c r="AM40" s="82"/>
      <c r="AN40" s="82"/>
      <c r="AO40" s="82"/>
      <c r="AP40" s="82"/>
      <c r="AQ40" s="82"/>
      <c r="AR40" s="82"/>
      <c r="AS40" s="82"/>
      <c r="AT40" s="82"/>
      <c r="AU40" s="82"/>
      <c r="AV40" s="82"/>
      <c r="AW40" s="82"/>
      <c r="AX40" s="82"/>
    </row>
    <row r="41" spans="1:50">
      <c r="A41" s="83"/>
      <c r="B41" s="963"/>
      <c r="C41" s="964"/>
      <c r="D41" s="964"/>
      <c r="E41" s="964"/>
      <c r="F41" s="964"/>
      <c r="G41" s="964"/>
      <c r="H41" s="964"/>
      <c r="I41" s="964"/>
      <c r="J41" s="964"/>
      <c r="K41" s="964"/>
      <c r="L41" s="964"/>
      <c r="M41" s="963"/>
      <c r="N41" s="964"/>
      <c r="O41" s="964"/>
      <c r="P41" s="964"/>
      <c r="Q41" s="965"/>
      <c r="R41" s="995"/>
      <c r="S41" s="995"/>
      <c r="T41" s="996"/>
      <c r="U41" s="983"/>
      <c r="V41" s="984"/>
      <c r="W41" s="963"/>
      <c r="X41" s="964"/>
      <c r="Y41" s="964"/>
      <c r="Z41" s="964"/>
      <c r="AA41" s="965"/>
      <c r="AB41" s="995"/>
      <c r="AC41" s="995"/>
      <c r="AD41" s="996"/>
      <c r="AE41" s="983"/>
      <c r="AF41" s="984"/>
      <c r="AG41" s="82"/>
      <c r="AH41" s="82"/>
      <c r="AI41" s="82"/>
      <c r="AJ41" s="82"/>
      <c r="AK41" s="82"/>
      <c r="AL41" s="82"/>
      <c r="AM41" s="82"/>
      <c r="AN41" s="82"/>
      <c r="AO41" s="82"/>
      <c r="AP41" s="82"/>
      <c r="AQ41" s="82"/>
      <c r="AR41" s="82"/>
      <c r="AS41" s="82"/>
      <c r="AT41" s="82"/>
      <c r="AU41" s="82"/>
      <c r="AV41" s="82"/>
      <c r="AW41" s="82"/>
      <c r="AX41" s="82"/>
    </row>
    <row r="42" spans="1:50">
      <c r="A42" s="82"/>
      <c r="B42" s="960" t="s">
        <v>248</v>
      </c>
      <c r="C42" s="961"/>
      <c r="D42" s="961"/>
      <c r="E42" s="961"/>
      <c r="F42" s="961"/>
      <c r="G42" s="961"/>
      <c r="H42" s="961"/>
      <c r="I42" s="961"/>
      <c r="J42" s="961"/>
      <c r="K42" s="961"/>
      <c r="L42" s="961"/>
      <c r="M42" s="960" t="s">
        <v>598</v>
      </c>
      <c r="N42" s="961"/>
      <c r="O42" s="961"/>
      <c r="P42" s="961"/>
      <c r="Q42" s="962"/>
      <c r="R42" s="994"/>
      <c r="S42" s="994"/>
      <c r="T42" s="967"/>
      <c r="U42" s="981" t="s">
        <v>204</v>
      </c>
      <c r="V42" s="982"/>
      <c r="W42" s="960" t="s">
        <v>599</v>
      </c>
      <c r="X42" s="961"/>
      <c r="Y42" s="961"/>
      <c r="Z42" s="961"/>
      <c r="AA42" s="962"/>
      <c r="AB42" s="994"/>
      <c r="AC42" s="994"/>
      <c r="AD42" s="967"/>
      <c r="AE42" s="981" t="s">
        <v>204</v>
      </c>
      <c r="AF42" s="1235"/>
      <c r="AG42" s="1323" t="s">
        <v>249</v>
      </c>
      <c r="AH42" s="1324"/>
      <c r="AI42" s="1324"/>
      <c r="AJ42" s="1324"/>
      <c r="AK42" s="1325"/>
      <c r="AL42" s="1329"/>
      <c r="AM42" s="1330"/>
      <c r="AN42" s="1331"/>
      <c r="AO42" s="981" t="s">
        <v>204</v>
      </c>
      <c r="AP42" s="982"/>
      <c r="AQ42" s="82"/>
      <c r="AR42" s="82"/>
      <c r="AS42" s="82"/>
      <c r="AT42" s="82"/>
      <c r="AU42" s="82"/>
      <c r="AV42" s="82"/>
      <c r="AW42" s="82"/>
      <c r="AX42" s="82"/>
    </row>
    <row r="43" spans="1:50">
      <c r="A43" s="82"/>
      <c r="B43" s="963"/>
      <c r="C43" s="964"/>
      <c r="D43" s="964"/>
      <c r="E43" s="964"/>
      <c r="F43" s="964"/>
      <c r="G43" s="964"/>
      <c r="H43" s="964"/>
      <c r="I43" s="964"/>
      <c r="J43" s="964"/>
      <c r="K43" s="964"/>
      <c r="L43" s="964"/>
      <c r="M43" s="963"/>
      <c r="N43" s="964"/>
      <c r="O43" s="964"/>
      <c r="P43" s="964"/>
      <c r="Q43" s="965"/>
      <c r="R43" s="995"/>
      <c r="S43" s="995"/>
      <c r="T43" s="996"/>
      <c r="U43" s="983"/>
      <c r="V43" s="984"/>
      <c r="W43" s="963"/>
      <c r="X43" s="964"/>
      <c r="Y43" s="964"/>
      <c r="Z43" s="964"/>
      <c r="AA43" s="965"/>
      <c r="AB43" s="995"/>
      <c r="AC43" s="995"/>
      <c r="AD43" s="996"/>
      <c r="AE43" s="983"/>
      <c r="AF43" s="1257"/>
      <c r="AG43" s="1326"/>
      <c r="AH43" s="1327"/>
      <c r="AI43" s="1327"/>
      <c r="AJ43" s="1327"/>
      <c r="AK43" s="1328"/>
      <c r="AL43" s="1329"/>
      <c r="AM43" s="1330"/>
      <c r="AN43" s="1331"/>
      <c r="AO43" s="983"/>
      <c r="AP43" s="984"/>
      <c r="AQ43" s="82"/>
      <c r="AR43" s="82"/>
      <c r="AS43" s="82"/>
      <c r="AT43" s="82"/>
      <c r="AU43" s="82"/>
      <c r="AV43" s="82"/>
      <c r="AW43" s="82"/>
      <c r="AX43" s="82"/>
    </row>
    <row r="44" spans="1:50">
      <c r="A44" s="82"/>
      <c r="B44" s="1178" t="s">
        <v>250</v>
      </c>
      <c r="C44" s="966"/>
      <c r="D44" s="966"/>
      <c r="E44" s="966"/>
      <c r="F44" s="966"/>
      <c r="G44" s="966"/>
      <c r="H44" s="966"/>
      <c r="I44" s="966"/>
      <c r="J44" s="966"/>
      <c r="K44" s="966"/>
      <c r="L44" s="966"/>
      <c r="M44" s="1332"/>
      <c r="N44" s="1333"/>
      <c r="O44" s="1333"/>
      <c r="P44" s="1333"/>
      <c r="Q44" s="1333"/>
      <c r="R44" s="1333"/>
      <c r="S44" s="1333"/>
      <c r="T44" s="1333"/>
      <c r="U44" s="1333"/>
      <c r="V44" s="1333"/>
      <c r="W44" s="1333"/>
      <c r="X44" s="1333"/>
      <c r="Y44" s="1333"/>
      <c r="Z44" s="1333"/>
      <c r="AA44" s="1333"/>
      <c r="AB44" s="1333"/>
      <c r="AC44" s="1333"/>
      <c r="AD44" s="1333"/>
      <c r="AE44" s="1333"/>
      <c r="AF44" s="1333"/>
      <c r="AG44" s="1333"/>
      <c r="AH44" s="1333"/>
      <c r="AI44" s="1333"/>
      <c r="AJ44" s="1333"/>
      <c r="AK44" s="1333"/>
      <c r="AL44" s="1333"/>
      <c r="AM44" s="1333"/>
      <c r="AN44" s="1333"/>
      <c r="AO44" s="1333"/>
      <c r="AP44" s="1333"/>
      <c r="AQ44" s="1333"/>
      <c r="AR44" s="1333"/>
      <c r="AS44" s="1333"/>
      <c r="AT44" s="1333"/>
      <c r="AU44" s="1333"/>
      <c r="AV44" s="1333"/>
      <c r="AW44" s="1334"/>
      <c r="AX44" s="82"/>
    </row>
    <row r="45" spans="1:50">
      <c r="A45" s="82"/>
      <c r="B45" s="966"/>
      <c r="C45" s="966"/>
      <c r="D45" s="966"/>
      <c r="E45" s="966"/>
      <c r="F45" s="966"/>
      <c r="G45" s="966"/>
      <c r="H45" s="966"/>
      <c r="I45" s="966"/>
      <c r="J45" s="966"/>
      <c r="K45" s="966"/>
      <c r="L45" s="966"/>
      <c r="M45" s="1335"/>
      <c r="N45" s="1336"/>
      <c r="O45" s="1336"/>
      <c r="P45" s="1336"/>
      <c r="Q45" s="1336"/>
      <c r="R45" s="1336"/>
      <c r="S45" s="1336"/>
      <c r="T45" s="1336"/>
      <c r="U45" s="1336"/>
      <c r="V45" s="1336"/>
      <c r="W45" s="1336"/>
      <c r="X45" s="1336"/>
      <c r="Y45" s="1336"/>
      <c r="Z45" s="1336"/>
      <c r="AA45" s="1336"/>
      <c r="AB45" s="1336"/>
      <c r="AC45" s="1336"/>
      <c r="AD45" s="1336"/>
      <c r="AE45" s="1336"/>
      <c r="AF45" s="1336"/>
      <c r="AG45" s="1336"/>
      <c r="AH45" s="1336"/>
      <c r="AI45" s="1336"/>
      <c r="AJ45" s="1336"/>
      <c r="AK45" s="1336"/>
      <c r="AL45" s="1336"/>
      <c r="AM45" s="1336"/>
      <c r="AN45" s="1336"/>
      <c r="AO45" s="1336"/>
      <c r="AP45" s="1336"/>
      <c r="AQ45" s="1336"/>
      <c r="AR45" s="1336"/>
      <c r="AS45" s="1336"/>
      <c r="AT45" s="1336"/>
      <c r="AU45" s="1336"/>
      <c r="AV45" s="1336"/>
      <c r="AW45" s="1337"/>
      <c r="AX45" s="82"/>
    </row>
    <row r="46" spans="1:50">
      <c r="A46" s="82"/>
      <c r="B46" s="966"/>
      <c r="C46" s="966"/>
      <c r="D46" s="966"/>
      <c r="E46" s="966"/>
      <c r="F46" s="966"/>
      <c r="G46" s="966"/>
      <c r="H46" s="966"/>
      <c r="I46" s="966"/>
      <c r="J46" s="966"/>
      <c r="K46" s="966"/>
      <c r="L46" s="966"/>
      <c r="M46" s="1335"/>
      <c r="N46" s="1336"/>
      <c r="O46" s="1336"/>
      <c r="P46" s="1336"/>
      <c r="Q46" s="1336"/>
      <c r="R46" s="1336"/>
      <c r="S46" s="1336"/>
      <c r="T46" s="1336"/>
      <c r="U46" s="1336"/>
      <c r="V46" s="1336"/>
      <c r="W46" s="1336"/>
      <c r="X46" s="1336"/>
      <c r="Y46" s="1336"/>
      <c r="Z46" s="1336"/>
      <c r="AA46" s="1336"/>
      <c r="AB46" s="1336"/>
      <c r="AC46" s="1336"/>
      <c r="AD46" s="1336"/>
      <c r="AE46" s="1336"/>
      <c r="AF46" s="1336"/>
      <c r="AG46" s="1336"/>
      <c r="AH46" s="1336"/>
      <c r="AI46" s="1336"/>
      <c r="AJ46" s="1336"/>
      <c r="AK46" s="1336"/>
      <c r="AL46" s="1336"/>
      <c r="AM46" s="1336"/>
      <c r="AN46" s="1336"/>
      <c r="AO46" s="1336"/>
      <c r="AP46" s="1336"/>
      <c r="AQ46" s="1336"/>
      <c r="AR46" s="1336"/>
      <c r="AS46" s="1336"/>
      <c r="AT46" s="1336"/>
      <c r="AU46" s="1336"/>
      <c r="AV46" s="1336"/>
      <c r="AW46" s="1337"/>
      <c r="AX46" s="82"/>
    </row>
    <row r="47" spans="1:50">
      <c r="A47" s="82"/>
      <c r="B47" s="966"/>
      <c r="C47" s="966"/>
      <c r="D47" s="966"/>
      <c r="E47" s="966"/>
      <c r="F47" s="966"/>
      <c r="G47" s="966"/>
      <c r="H47" s="966"/>
      <c r="I47" s="966"/>
      <c r="J47" s="966"/>
      <c r="K47" s="966"/>
      <c r="L47" s="966"/>
      <c r="M47" s="1338"/>
      <c r="N47" s="1339"/>
      <c r="O47" s="1339"/>
      <c r="P47" s="1339"/>
      <c r="Q47" s="1339"/>
      <c r="R47" s="1339"/>
      <c r="S47" s="1339"/>
      <c r="T47" s="1339"/>
      <c r="U47" s="1339"/>
      <c r="V47" s="1339"/>
      <c r="W47" s="1339"/>
      <c r="X47" s="1339"/>
      <c r="Y47" s="1339"/>
      <c r="Z47" s="1339"/>
      <c r="AA47" s="1339"/>
      <c r="AB47" s="1339"/>
      <c r="AC47" s="1339"/>
      <c r="AD47" s="1339"/>
      <c r="AE47" s="1339"/>
      <c r="AF47" s="1339"/>
      <c r="AG47" s="1339"/>
      <c r="AH47" s="1339"/>
      <c r="AI47" s="1339"/>
      <c r="AJ47" s="1339"/>
      <c r="AK47" s="1339"/>
      <c r="AL47" s="1339"/>
      <c r="AM47" s="1339"/>
      <c r="AN47" s="1339"/>
      <c r="AO47" s="1339"/>
      <c r="AP47" s="1339"/>
      <c r="AQ47" s="1339"/>
      <c r="AR47" s="1339"/>
      <c r="AS47" s="1339"/>
      <c r="AT47" s="1339"/>
      <c r="AU47" s="1339"/>
      <c r="AV47" s="1339"/>
      <c r="AW47" s="1340"/>
      <c r="AX47" s="82"/>
    </row>
    <row r="48" spans="1:50">
      <c r="A48" s="83"/>
      <c r="B48" s="83"/>
      <c r="C48" s="83"/>
      <c r="D48" s="83"/>
      <c r="E48" s="83"/>
      <c r="F48" s="83"/>
      <c r="G48" s="83"/>
      <c r="H48" s="83"/>
      <c r="I48" s="83"/>
      <c r="J48" s="83"/>
      <c r="K48" s="83"/>
      <c r="L48" s="83"/>
      <c r="M48" s="83"/>
      <c r="N48" s="83"/>
      <c r="O48" s="83"/>
      <c r="P48" s="83"/>
      <c r="Q48" s="83"/>
      <c r="R48" s="83"/>
      <c r="S48" s="83"/>
      <c r="T48" s="83"/>
      <c r="U48" s="83"/>
      <c r="V48" s="83"/>
      <c r="W48" s="83"/>
      <c r="X48" s="83"/>
      <c r="Y48" s="83"/>
      <c r="Z48" s="83"/>
      <c r="AA48" s="83"/>
      <c r="AB48" s="83"/>
      <c r="AC48" s="82"/>
      <c r="AD48" s="82"/>
      <c r="AE48" s="82"/>
      <c r="AF48" s="82"/>
      <c r="AG48" s="82"/>
      <c r="AH48" s="82"/>
      <c r="AI48" s="82"/>
      <c r="AJ48" s="82"/>
      <c r="AK48" s="82"/>
      <c r="AL48" s="82"/>
      <c r="AM48" s="82"/>
      <c r="AN48" s="82"/>
      <c r="AO48" s="82"/>
      <c r="AP48" s="82"/>
      <c r="AQ48" s="82"/>
      <c r="AR48" s="82"/>
      <c r="AS48" s="82"/>
      <c r="AT48" s="82"/>
      <c r="AU48" s="82"/>
      <c r="AV48" s="82"/>
      <c r="AW48" s="82"/>
      <c r="AX48" s="82"/>
    </row>
    <row r="49" spans="1:50" s="80" customFormat="1" ht="11.25" customHeight="1">
      <c r="A49" s="79"/>
      <c r="B49" s="959" t="s">
        <v>434</v>
      </c>
      <c r="C49" s="959"/>
      <c r="D49" s="959"/>
      <c r="E49" s="959"/>
      <c r="F49" s="959"/>
      <c r="G49" s="959"/>
      <c r="H49" s="959"/>
      <c r="I49" s="959"/>
      <c r="J49" s="959"/>
      <c r="K49" s="959"/>
      <c r="L49" s="959"/>
      <c r="M49" s="959"/>
      <c r="N49" s="959"/>
      <c r="O49" s="959"/>
      <c r="P49" s="959"/>
      <c r="Q49" s="959"/>
      <c r="R49" s="959"/>
      <c r="S49" s="959"/>
      <c r="T49" s="959"/>
      <c r="U49" s="959"/>
      <c r="V49" s="959"/>
      <c r="W49" s="959"/>
      <c r="X49" s="959"/>
      <c r="Y49" s="959"/>
      <c r="Z49" s="959"/>
      <c r="AA49" s="959"/>
      <c r="AB49" s="959"/>
      <c r="AC49" s="959"/>
      <c r="AD49" s="959"/>
      <c r="AE49" s="959"/>
      <c r="AF49" s="959"/>
      <c r="AG49" s="959"/>
      <c r="AH49" s="959"/>
      <c r="AI49" s="959"/>
      <c r="AJ49" s="959"/>
      <c r="AK49" s="79"/>
      <c r="AL49" s="79"/>
      <c r="AM49" s="79"/>
      <c r="AN49" s="79"/>
      <c r="AO49" s="79"/>
      <c r="AP49" s="79"/>
      <c r="AQ49" s="79"/>
      <c r="AR49" s="79"/>
      <c r="AS49" s="79"/>
      <c r="AT49" s="79"/>
      <c r="AU49" s="79"/>
      <c r="AV49" s="79"/>
      <c r="AW49" s="79"/>
      <c r="AX49" s="79"/>
    </row>
    <row r="50" spans="1:50" s="80" customFormat="1" ht="11.25" customHeight="1">
      <c r="A50" s="79"/>
      <c r="B50" s="959"/>
      <c r="C50" s="959"/>
      <c r="D50" s="959"/>
      <c r="E50" s="959"/>
      <c r="F50" s="959"/>
      <c r="G50" s="959"/>
      <c r="H50" s="959"/>
      <c r="I50" s="959"/>
      <c r="J50" s="959"/>
      <c r="K50" s="959"/>
      <c r="L50" s="959"/>
      <c r="M50" s="959"/>
      <c r="N50" s="959"/>
      <c r="O50" s="959"/>
      <c r="P50" s="959"/>
      <c r="Q50" s="959"/>
      <c r="R50" s="959"/>
      <c r="S50" s="959"/>
      <c r="T50" s="959"/>
      <c r="U50" s="959"/>
      <c r="V50" s="959"/>
      <c r="W50" s="959"/>
      <c r="X50" s="959"/>
      <c r="Y50" s="959"/>
      <c r="Z50" s="959"/>
      <c r="AA50" s="959"/>
      <c r="AB50" s="959"/>
      <c r="AC50" s="959"/>
      <c r="AD50" s="959"/>
      <c r="AE50" s="959"/>
      <c r="AF50" s="959"/>
      <c r="AG50" s="959"/>
      <c r="AH50" s="959"/>
      <c r="AI50" s="959"/>
      <c r="AJ50" s="959"/>
      <c r="AK50" s="81"/>
      <c r="AL50" s="81"/>
      <c r="AM50" s="81"/>
      <c r="AN50" s="81"/>
      <c r="AO50" s="81"/>
      <c r="AP50" s="81"/>
      <c r="AQ50" s="81"/>
      <c r="AR50" s="81"/>
      <c r="AS50" s="81"/>
      <c r="AT50" s="81"/>
      <c r="AU50" s="82"/>
      <c r="AV50" s="82"/>
      <c r="AW50" s="82"/>
      <c r="AX50" s="79"/>
    </row>
    <row r="51" spans="1:50" s="80" customFormat="1" ht="11.25" customHeight="1">
      <c r="A51" s="79"/>
      <c r="B51" s="960" t="s">
        <v>435</v>
      </c>
      <c r="C51" s="961"/>
      <c r="D51" s="961"/>
      <c r="E51" s="961"/>
      <c r="F51" s="961"/>
      <c r="G51" s="961"/>
      <c r="H51" s="961"/>
      <c r="I51" s="961"/>
      <c r="J51" s="961"/>
      <c r="K51" s="961"/>
      <c r="L51" s="962"/>
      <c r="M51" s="966" t="s">
        <v>91</v>
      </c>
      <c r="N51" s="966"/>
      <c r="O51" s="966"/>
      <c r="P51" s="966" t="s">
        <v>92</v>
      </c>
      <c r="Q51" s="966"/>
      <c r="R51" s="966"/>
      <c r="S51" s="205"/>
      <c r="T51" s="205"/>
      <c r="U51" s="205"/>
      <c r="V51" s="205"/>
      <c r="W51" s="205"/>
      <c r="X51" s="205"/>
      <c r="Y51" s="205"/>
      <c r="Z51" s="205"/>
      <c r="AA51" s="205"/>
      <c r="AB51" s="205"/>
      <c r="AC51" s="205"/>
      <c r="AD51" s="205"/>
      <c r="AE51" s="205"/>
      <c r="AF51" s="205"/>
      <c r="AG51" s="205"/>
      <c r="AH51" s="205"/>
      <c r="AI51" s="205"/>
      <c r="AJ51" s="205"/>
      <c r="AK51" s="81"/>
      <c r="AL51" s="81"/>
      <c r="AM51" s="81"/>
      <c r="AN51" s="81"/>
      <c r="AO51" s="81"/>
      <c r="AP51" s="81"/>
      <c r="AQ51" s="81"/>
      <c r="AR51" s="81"/>
      <c r="AS51" s="81"/>
      <c r="AT51" s="81"/>
      <c r="AU51" s="82"/>
      <c r="AV51" s="82"/>
      <c r="AW51" s="82"/>
      <c r="AX51" s="79"/>
    </row>
    <row r="52" spans="1:50" s="80" customFormat="1" ht="11.25" customHeight="1">
      <c r="A52" s="79"/>
      <c r="B52" s="963"/>
      <c r="C52" s="964"/>
      <c r="D52" s="964"/>
      <c r="E52" s="964"/>
      <c r="F52" s="964"/>
      <c r="G52" s="964"/>
      <c r="H52" s="964"/>
      <c r="I52" s="964"/>
      <c r="J52" s="964"/>
      <c r="K52" s="964"/>
      <c r="L52" s="965"/>
      <c r="M52" s="967"/>
      <c r="N52" s="968"/>
      <c r="O52" s="969"/>
      <c r="P52" s="967"/>
      <c r="Q52" s="968"/>
      <c r="R52" s="969"/>
      <c r="S52" s="205"/>
      <c r="T52" s="79"/>
      <c r="U52" s="205"/>
      <c r="V52" s="205"/>
      <c r="W52" s="205"/>
      <c r="X52" s="205"/>
      <c r="Y52" s="205"/>
      <c r="Z52" s="205"/>
      <c r="AA52" s="205"/>
      <c r="AB52" s="205"/>
      <c r="AC52" s="205"/>
      <c r="AD52" s="205"/>
      <c r="AE52" s="205"/>
      <c r="AF52" s="205"/>
      <c r="AG52" s="205"/>
      <c r="AH52" s="205"/>
      <c r="AI52" s="205"/>
      <c r="AJ52" s="205"/>
      <c r="AK52" s="81"/>
      <c r="AL52" s="81"/>
      <c r="AM52" s="81"/>
      <c r="AN52" s="81"/>
      <c r="AO52" s="81"/>
      <c r="AP52" s="81"/>
      <c r="AQ52" s="81"/>
      <c r="AR52" s="81"/>
      <c r="AS52" s="81"/>
      <c r="AT52" s="81"/>
      <c r="AU52" s="82"/>
      <c r="AV52" s="82"/>
      <c r="AW52" s="82"/>
      <c r="AX52" s="79"/>
    </row>
    <row r="53" spans="1:50" s="80" customFormat="1" ht="11.25" customHeight="1">
      <c r="A53" s="79"/>
      <c r="B53" s="1139" t="s">
        <v>438</v>
      </c>
      <c r="C53" s="961"/>
      <c r="D53" s="961"/>
      <c r="E53" s="961"/>
      <c r="F53" s="961"/>
      <c r="G53" s="961"/>
      <c r="H53" s="961"/>
      <c r="I53" s="961"/>
      <c r="J53" s="961"/>
      <c r="K53" s="961"/>
      <c r="L53" s="962"/>
      <c r="M53" s="966" t="s">
        <v>91</v>
      </c>
      <c r="N53" s="966"/>
      <c r="O53" s="966"/>
      <c r="P53" s="966" t="s">
        <v>92</v>
      </c>
      <c r="Q53" s="966"/>
      <c r="R53" s="966"/>
      <c r="S53" s="320"/>
      <c r="T53" s="79"/>
      <c r="U53" s="320"/>
      <c r="V53" s="320"/>
      <c r="W53" s="320"/>
      <c r="X53" s="320"/>
      <c r="Y53" s="320"/>
      <c r="Z53" s="320"/>
      <c r="AA53" s="320"/>
      <c r="AB53" s="320"/>
      <c r="AC53" s="320"/>
      <c r="AD53" s="320"/>
      <c r="AE53" s="320"/>
      <c r="AF53" s="320"/>
      <c r="AG53" s="320"/>
      <c r="AH53" s="320"/>
      <c r="AI53" s="320"/>
      <c r="AJ53" s="320"/>
      <c r="AK53" s="81"/>
      <c r="AL53" s="81"/>
      <c r="AM53" s="81"/>
      <c r="AN53" s="81"/>
      <c r="AO53" s="81"/>
      <c r="AP53" s="81"/>
      <c r="AQ53" s="81"/>
      <c r="AR53" s="81"/>
      <c r="AS53" s="81"/>
      <c r="AT53" s="81"/>
      <c r="AU53" s="82"/>
      <c r="AV53" s="82"/>
      <c r="AW53" s="82"/>
      <c r="AX53" s="79"/>
    </row>
    <row r="54" spans="1:50" s="80" customFormat="1" ht="11.25" customHeight="1">
      <c r="A54" s="79"/>
      <c r="B54" s="963"/>
      <c r="C54" s="964"/>
      <c r="D54" s="964"/>
      <c r="E54" s="964"/>
      <c r="F54" s="964"/>
      <c r="G54" s="964"/>
      <c r="H54" s="964"/>
      <c r="I54" s="964"/>
      <c r="J54" s="964"/>
      <c r="K54" s="964"/>
      <c r="L54" s="965"/>
      <c r="M54" s="967"/>
      <c r="N54" s="968"/>
      <c r="O54" s="969"/>
      <c r="P54" s="967"/>
      <c r="Q54" s="968"/>
      <c r="R54" s="969"/>
      <c r="S54" s="320"/>
      <c r="T54" s="79"/>
      <c r="U54" s="320"/>
      <c r="V54" s="320"/>
      <c r="W54" s="320"/>
      <c r="X54" s="320"/>
      <c r="Y54" s="320"/>
      <c r="Z54" s="320"/>
      <c r="AA54" s="320"/>
      <c r="AB54" s="320"/>
      <c r="AC54" s="320"/>
      <c r="AD54" s="320"/>
      <c r="AE54" s="320"/>
      <c r="AF54" s="320"/>
      <c r="AG54" s="320"/>
      <c r="AH54" s="320"/>
      <c r="AI54" s="320"/>
      <c r="AJ54" s="320"/>
      <c r="AK54" s="81"/>
      <c r="AL54" s="81"/>
      <c r="AM54" s="81"/>
      <c r="AN54" s="81"/>
      <c r="AO54" s="81"/>
      <c r="AP54" s="81"/>
      <c r="AQ54" s="81"/>
      <c r="AR54" s="81"/>
      <c r="AS54" s="81"/>
      <c r="AT54" s="81"/>
      <c r="AU54" s="82"/>
      <c r="AV54" s="82"/>
      <c r="AW54" s="82"/>
      <c r="AX54" s="79"/>
    </row>
    <row r="55" spans="1:50">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5"/>
      <c r="AR55" s="85"/>
      <c r="AS55" s="85"/>
      <c r="AT55" s="85"/>
      <c r="AU55" s="85"/>
      <c r="AV55" s="85"/>
      <c r="AW55" s="85"/>
      <c r="AX55" s="85"/>
    </row>
    <row r="56" spans="1:50" s="80" customFormat="1" ht="11.25" customHeight="1">
      <c r="A56" s="79"/>
      <c r="B56" s="959" t="s">
        <v>253</v>
      </c>
      <c r="C56" s="959"/>
      <c r="D56" s="959"/>
      <c r="E56" s="959"/>
      <c r="F56" s="959"/>
      <c r="G56" s="959"/>
      <c r="H56" s="959"/>
      <c r="I56" s="959"/>
      <c r="J56" s="959"/>
      <c r="K56" s="959"/>
      <c r="L56" s="959"/>
      <c r="M56" s="959"/>
      <c r="N56" s="959"/>
      <c r="O56" s="959"/>
      <c r="P56" s="959"/>
      <c r="Q56" s="959"/>
      <c r="R56" s="959"/>
      <c r="S56" s="959"/>
      <c r="T56" s="959"/>
      <c r="U56" s="959"/>
      <c r="V56" s="959"/>
      <c r="W56" s="959"/>
      <c r="X56" s="959"/>
      <c r="Y56" s="959"/>
      <c r="Z56" s="959"/>
      <c r="AA56" s="959"/>
      <c r="AB56" s="959"/>
      <c r="AC56" s="959"/>
      <c r="AD56" s="959"/>
      <c r="AE56" s="959"/>
      <c r="AF56" s="959"/>
      <c r="AG56" s="959"/>
      <c r="AH56" s="959"/>
      <c r="AI56" s="959"/>
      <c r="AJ56" s="959"/>
      <c r="AK56" s="79"/>
      <c r="AL56" s="79"/>
      <c r="AM56" s="79"/>
      <c r="AN56" s="79"/>
      <c r="AO56" s="79"/>
      <c r="AP56" s="79"/>
      <c r="AQ56" s="86"/>
      <c r="AR56" s="86"/>
      <c r="AS56" s="86"/>
      <c r="AT56" s="86"/>
      <c r="AU56" s="86"/>
      <c r="AV56" s="86"/>
      <c r="AW56" s="86"/>
      <c r="AX56" s="86"/>
    </row>
    <row r="57" spans="1:50" s="80" customFormat="1" ht="11.25" customHeight="1">
      <c r="A57" s="79"/>
      <c r="B57" s="959"/>
      <c r="C57" s="959"/>
      <c r="D57" s="959"/>
      <c r="E57" s="959"/>
      <c r="F57" s="959"/>
      <c r="G57" s="959"/>
      <c r="H57" s="959"/>
      <c r="I57" s="959"/>
      <c r="J57" s="959"/>
      <c r="K57" s="959"/>
      <c r="L57" s="959"/>
      <c r="M57" s="959"/>
      <c r="N57" s="959"/>
      <c r="O57" s="959"/>
      <c r="P57" s="959"/>
      <c r="Q57" s="959"/>
      <c r="R57" s="959"/>
      <c r="S57" s="959"/>
      <c r="T57" s="959"/>
      <c r="U57" s="959"/>
      <c r="V57" s="959"/>
      <c r="W57" s="959"/>
      <c r="X57" s="959"/>
      <c r="Y57" s="959"/>
      <c r="Z57" s="959"/>
      <c r="AA57" s="959"/>
      <c r="AB57" s="959"/>
      <c r="AC57" s="959"/>
      <c r="AD57" s="959"/>
      <c r="AE57" s="959"/>
      <c r="AF57" s="959"/>
      <c r="AG57" s="959"/>
      <c r="AH57" s="959"/>
      <c r="AI57" s="959"/>
      <c r="AJ57" s="959"/>
      <c r="AK57" s="81"/>
      <c r="AL57" s="81"/>
      <c r="AM57" s="81"/>
      <c r="AN57" s="81"/>
      <c r="AO57" s="81"/>
      <c r="AP57" s="81"/>
      <c r="AQ57" s="81"/>
      <c r="AR57" s="81"/>
      <c r="AS57" s="81"/>
      <c r="AT57" s="81"/>
      <c r="AU57" s="82"/>
      <c r="AV57" s="82"/>
      <c r="AW57" s="82"/>
      <c r="AX57" s="79"/>
    </row>
    <row r="58" spans="1:50">
      <c r="A58" s="82"/>
      <c r="B58" s="960" t="s">
        <v>436</v>
      </c>
      <c r="C58" s="961"/>
      <c r="D58" s="961"/>
      <c r="E58" s="961"/>
      <c r="F58" s="961"/>
      <c r="G58" s="961"/>
      <c r="H58" s="961"/>
      <c r="I58" s="961"/>
      <c r="J58" s="961"/>
      <c r="K58" s="961"/>
      <c r="L58" s="962"/>
      <c r="M58" s="966" t="s">
        <v>91</v>
      </c>
      <c r="N58" s="966"/>
      <c r="O58" s="966"/>
      <c r="P58" s="966" t="s">
        <v>92</v>
      </c>
      <c r="Q58" s="966"/>
      <c r="R58" s="966"/>
      <c r="S58" s="85"/>
      <c r="T58" s="85"/>
      <c r="U58" s="85"/>
      <c r="V58" s="85"/>
      <c r="W58" s="85"/>
      <c r="X58" s="85"/>
      <c r="Y58" s="85"/>
      <c r="Z58" s="85"/>
      <c r="AA58" s="85"/>
      <c r="AB58" s="85"/>
      <c r="AC58" s="85"/>
      <c r="AD58" s="85"/>
      <c r="AE58" s="85"/>
      <c r="AF58" s="85"/>
      <c r="AG58" s="82"/>
      <c r="AH58" s="82"/>
      <c r="AI58" s="82"/>
      <c r="AJ58" s="82"/>
      <c r="AK58" s="82"/>
      <c r="AL58" s="82"/>
      <c r="AM58" s="82"/>
      <c r="AN58" s="82"/>
      <c r="AO58" s="82"/>
      <c r="AP58" s="82"/>
      <c r="AQ58" s="82"/>
      <c r="AR58" s="82"/>
      <c r="AS58" s="82"/>
      <c r="AT58" s="82"/>
      <c r="AU58" s="82"/>
      <c r="AV58" s="82"/>
      <c r="AW58" s="82"/>
      <c r="AX58" s="82"/>
    </row>
    <row r="59" spans="1:50">
      <c r="A59" s="82"/>
      <c r="B59" s="963"/>
      <c r="C59" s="964"/>
      <c r="D59" s="964"/>
      <c r="E59" s="964"/>
      <c r="F59" s="964"/>
      <c r="G59" s="964"/>
      <c r="H59" s="964"/>
      <c r="I59" s="964"/>
      <c r="J59" s="964"/>
      <c r="K59" s="964"/>
      <c r="L59" s="965"/>
      <c r="M59" s="967"/>
      <c r="N59" s="968"/>
      <c r="O59" s="969"/>
      <c r="P59" s="994"/>
      <c r="Q59" s="994"/>
      <c r="R59" s="994"/>
      <c r="S59" s="85"/>
      <c r="T59" s="85"/>
      <c r="U59" s="85"/>
      <c r="V59" s="85"/>
      <c r="W59" s="85"/>
      <c r="X59" s="85"/>
      <c r="Y59" s="85"/>
      <c r="Z59" s="85"/>
      <c r="AA59" s="85"/>
      <c r="AB59" s="85"/>
      <c r="AC59" s="85"/>
      <c r="AD59" s="85"/>
      <c r="AE59" s="85"/>
      <c r="AF59" s="85"/>
      <c r="AG59" s="82"/>
      <c r="AH59" s="82"/>
      <c r="AI59" s="82"/>
      <c r="AJ59" s="82"/>
      <c r="AK59" s="82"/>
      <c r="AL59" s="82"/>
      <c r="AM59" s="82"/>
      <c r="AN59" s="82"/>
      <c r="AO59" s="82"/>
      <c r="AP59" s="82"/>
      <c r="AQ59" s="82"/>
      <c r="AR59" s="82"/>
      <c r="AS59" s="82"/>
      <c r="AT59" s="82"/>
      <c r="AU59" s="82"/>
      <c r="AV59" s="82"/>
      <c r="AW59" s="82"/>
      <c r="AX59" s="85"/>
    </row>
    <row r="60" spans="1:50">
      <c r="A60" s="82"/>
      <c r="B60" s="1139" t="s">
        <v>440</v>
      </c>
      <c r="C60" s="961"/>
      <c r="D60" s="961"/>
      <c r="E60" s="961"/>
      <c r="F60" s="961"/>
      <c r="G60" s="961"/>
      <c r="H60" s="961"/>
      <c r="I60" s="961"/>
      <c r="J60" s="961"/>
      <c r="K60" s="961"/>
      <c r="L60" s="962"/>
      <c r="M60" s="966" t="s">
        <v>91</v>
      </c>
      <c r="N60" s="966"/>
      <c r="O60" s="966"/>
      <c r="P60" s="966" t="s">
        <v>92</v>
      </c>
      <c r="Q60" s="966"/>
      <c r="R60" s="966"/>
      <c r="S60" s="85"/>
      <c r="T60" s="85"/>
      <c r="U60" s="85"/>
      <c r="V60" s="85"/>
      <c r="W60" s="85"/>
      <c r="X60" s="85"/>
      <c r="Y60" s="85"/>
      <c r="Z60" s="85"/>
      <c r="AA60" s="85"/>
      <c r="AB60" s="85"/>
      <c r="AC60" s="85"/>
      <c r="AD60" s="85"/>
      <c r="AE60" s="85"/>
      <c r="AF60" s="85"/>
      <c r="AG60" s="82"/>
      <c r="AH60" s="82"/>
      <c r="AI60" s="82"/>
      <c r="AJ60" s="82"/>
      <c r="AK60" s="82"/>
      <c r="AL60" s="82"/>
      <c r="AM60" s="82"/>
      <c r="AN60" s="82"/>
      <c r="AO60" s="82"/>
      <c r="AP60" s="82"/>
      <c r="AQ60" s="82"/>
      <c r="AR60" s="82"/>
      <c r="AS60" s="82"/>
      <c r="AT60" s="82"/>
      <c r="AU60" s="82"/>
      <c r="AV60" s="82"/>
      <c r="AW60" s="82"/>
      <c r="AX60" s="85"/>
    </row>
    <row r="61" spans="1:50">
      <c r="A61" s="82"/>
      <c r="B61" s="963"/>
      <c r="C61" s="964"/>
      <c r="D61" s="964"/>
      <c r="E61" s="964"/>
      <c r="F61" s="964"/>
      <c r="G61" s="964"/>
      <c r="H61" s="964"/>
      <c r="I61" s="964"/>
      <c r="J61" s="964"/>
      <c r="K61" s="964"/>
      <c r="L61" s="965"/>
      <c r="M61" s="967"/>
      <c r="N61" s="968"/>
      <c r="O61" s="969"/>
      <c r="P61" s="994"/>
      <c r="Q61" s="994"/>
      <c r="R61" s="994"/>
      <c r="S61" s="85"/>
      <c r="T61" s="85"/>
      <c r="U61" s="85"/>
      <c r="V61" s="85"/>
      <c r="W61" s="85"/>
      <c r="X61" s="85"/>
      <c r="Y61" s="85"/>
      <c r="Z61" s="85"/>
      <c r="AA61" s="85"/>
      <c r="AB61" s="85"/>
      <c r="AC61" s="85"/>
      <c r="AD61" s="85"/>
      <c r="AE61" s="85"/>
      <c r="AF61" s="85"/>
      <c r="AG61" s="82"/>
      <c r="AH61" s="82"/>
      <c r="AI61" s="82"/>
      <c r="AJ61" s="82"/>
      <c r="AK61" s="82"/>
      <c r="AL61" s="82"/>
      <c r="AM61" s="82"/>
      <c r="AN61" s="82"/>
      <c r="AO61" s="82"/>
      <c r="AP61" s="82"/>
      <c r="AQ61" s="82"/>
      <c r="AR61" s="82"/>
      <c r="AS61" s="82"/>
      <c r="AT61" s="82"/>
      <c r="AU61" s="82"/>
      <c r="AV61" s="82"/>
      <c r="AW61" s="82"/>
      <c r="AX61" s="85"/>
    </row>
    <row r="62" spans="1:50" s="80" customFormat="1" ht="11.25" customHeight="1">
      <c r="A62" s="79"/>
      <c r="B62" s="960" t="s">
        <v>437</v>
      </c>
      <c r="C62" s="961"/>
      <c r="D62" s="961"/>
      <c r="E62" s="961"/>
      <c r="F62" s="961"/>
      <c r="G62" s="961"/>
      <c r="H62" s="961"/>
      <c r="I62" s="961"/>
      <c r="J62" s="961"/>
      <c r="K62" s="961"/>
      <c r="L62" s="962"/>
      <c r="M62" s="966" t="s">
        <v>91</v>
      </c>
      <c r="N62" s="966"/>
      <c r="O62" s="966"/>
      <c r="P62" s="966" t="s">
        <v>92</v>
      </c>
      <c r="Q62" s="966"/>
      <c r="R62" s="966"/>
      <c r="S62" s="85"/>
      <c r="T62" s="85"/>
      <c r="U62" s="85"/>
      <c r="V62" s="85"/>
      <c r="W62" s="85"/>
      <c r="X62" s="85"/>
      <c r="Y62" s="85"/>
      <c r="Z62" s="85"/>
      <c r="AA62" s="85"/>
      <c r="AB62" s="85"/>
      <c r="AC62" s="85"/>
      <c r="AD62" s="85"/>
      <c r="AE62" s="85"/>
      <c r="AF62" s="85"/>
      <c r="AG62" s="85"/>
      <c r="AH62" s="85"/>
      <c r="AI62" s="85"/>
      <c r="AJ62" s="85"/>
      <c r="AK62" s="85"/>
      <c r="AL62" s="85"/>
      <c r="AM62" s="85"/>
      <c r="AN62" s="85"/>
      <c r="AO62" s="85"/>
      <c r="AP62" s="87"/>
      <c r="AQ62" s="87"/>
      <c r="AR62" s="87"/>
      <c r="AS62" s="87"/>
      <c r="AT62" s="87"/>
      <c r="AU62" s="85"/>
      <c r="AV62" s="85"/>
      <c r="AW62" s="85"/>
      <c r="AX62" s="86"/>
    </row>
    <row r="63" spans="1:50" s="80" customFormat="1" ht="11.25" customHeight="1">
      <c r="A63" s="79"/>
      <c r="B63" s="963"/>
      <c r="C63" s="964"/>
      <c r="D63" s="964"/>
      <c r="E63" s="964"/>
      <c r="F63" s="964"/>
      <c r="G63" s="964"/>
      <c r="H63" s="964"/>
      <c r="I63" s="964"/>
      <c r="J63" s="964"/>
      <c r="K63" s="964"/>
      <c r="L63" s="965"/>
      <c r="M63" s="967"/>
      <c r="N63" s="968"/>
      <c r="O63" s="969"/>
      <c r="P63" s="994"/>
      <c r="Q63" s="994"/>
      <c r="R63" s="994"/>
      <c r="S63" s="85"/>
      <c r="T63" s="85"/>
      <c r="U63" s="85"/>
      <c r="V63" s="85"/>
      <c r="W63" s="85"/>
      <c r="X63" s="85"/>
      <c r="Y63" s="85"/>
      <c r="Z63" s="85"/>
      <c r="AA63" s="85"/>
      <c r="AB63" s="85"/>
      <c r="AC63" s="85"/>
      <c r="AD63" s="85"/>
      <c r="AE63" s="85"/>
      <c r="AF63" s="85"/>
      <c r="AG63" s="85"/>
      <c r="AH63" s="85"/>
      <c r="AI63" s="85"/>
      <c r="AJ63" s="85"/>
      <c r="AK63" s="85"/>
      <c r="AL63" s="85"/>
      <c r="AM63" s="85"/>
      <c r="AN63" s="85"/>
      <c r="AO63" s="85"/>
      <c r="AP63" s="87"/>
      <c r="AQ63" s="87"/>
      <c r="AR63" s="87"/>
      <c r="AS63" s="87"/>
      <c r="AT63" s="87"/>
      <c r="AU63" s="85"/>
      <c r="AV63" s="85"/>
      <c r="AW63" s="85"/>
      <c r="AX63" s="86"/>
    </row>
    <row r="64" spans="1:50" s="80" customFormat="1" ht="11.25" customHeight="1">
      <c r="A64" s="79"/>
      <c r="B64" s="960" t="s">
        <v>439</v>
      </c>
      <c r="C64" s="961"/>
      <c r="D64" s="961"/>
      <c r="E64" s="961"/>
      <c r="F64" s="961"/>
      <c r="G64" s="961"/>
      <c r="H64" s="961"/>
      <c r="I64" s="961"/>
      <c r="J64" s="961"/>
      <c r="K64" s="961"/>
      <c r="L64" s="962"/>
      <c r="M64" s="966" t="s">
        <v>91</v>
      </c>
      <c r="N64" s="966"/>
      <c r="O64" s="966"/>
      <c r="P64" s="966" t="s">
        <v>92</v>
      </c>
      <c r="Q64" s="966"/>
      <c r="R64" s="966"/>
      <c r="S64" s="85"/>
      <c r="T64" s="85"/>
      <c r="U64" s="85"/>
      <c r="V64" s="85"/>
      <c r="W64" s="85"/>
      <c r="X64" s="85"/>
      <c r="Y64" s="85"/>
      <c r="Z64" s="85"/>
      <c r="AA64" s="85"/>
      <c r="AB64" s="85"/>
      <c r="AC64" s="85"/>
      <c r="AD64" s="85"/>
      <c r="AE64" s="85"/>
      <c r="AF64" s="85"/>
      <c r="AG64" s="85"/>
      <c r="AH64" s="85"/>
      <c r="AI64" s="85"/>
      <c r="AJ64" s="85"/>
      <c r="AK64" s="85"/>
      <c r="AL64" s="85"/>
      <c r="AM64" s="85"/>
      <c r="AN64" s="85"/>
      <c r="AO64" s="85"/>
      <c r="AP64" s="87"/>
      <c r="AQ64" s="87"/>
      <c r="AR64" s="87"/>
      <c r="AS64" s="87"/>
      <c r="AT64" s="87"/>
      <c r="AU64" s="85"/>
      <c r="AV64" s="85"/>
      <c r="AW64" s="85"/>
      <c r="AX64" s="86"/>
    </row>
    <row r="65" spans="1:50" s="80" customFormat="1" ht="11.25" customHeight="1">
      <c r="A65" s="79"/>
      <c r="B65" s="963"/>
      <c r="C65" s="964"/>
      <c r="D65" s="964"/>
      <c r="E65" s="964"/>
      <c r="F65" s="964"/>
      <c r="G65" s="964"/>
      <c r="H65" s="964"/>
      <c r="I65" s="964"/>
      <c r="J65" s="964"/>
      <c r="K65" s="964"/>
      <c r="L65" s="965"/>
      <c r="M65" s="967"/>
      <c r="N65" s="968"/>
      <c r="O65" s="969"/>
      <c r="P65" s="994"/>
      <c r="Q65" s="994"/>
      <c r="R65" s="994"/>
      <c r="S65" s="85"/>
      <c r="T65" s="85"/>
      <c r="U65" s="85"/>
      <c r="V65" s="85"/>
      <c r="W65" s="85"/>
      <c r="X65" s="85"/>
      <c r="Y65" s="85"/>
      <c r="Z65" s="85"/>
      <c r="AA65" s="85"/>
      <c r="AB65" s="85"/>
      <c r="AC65" s="85"/>
      <c r="AD65" s="85"/>
      <c r="AE65" s="85"/>
      <c r="AF65" s="85"/>
      <c r="AG65" s="85"/>
      <c r="AH65" s="85"/>
      <c r="AI65" s="85"/>
      <c r="AJ65" s="85"/>
      <c r="AK65" s="85"/>
      <c r="AL65" s="85"/>
      <c r="AM65" s="85"/>
      <c r="AN65" s="85"/>
      <c r="AO65" s="85"/>
      <c r="AP65" s="87"/>
      <c r="AQ65" s="87"/>
      <c r="AR65" s="87"/>
      <c r="AS65" s="87"/>
      <c r="AT65" s="87"/>
      <c r="AU65" s="85"/>
      <c r="AV65" s="85"/>
      <c r="AW65" s="85"/>
      <c r="AX65" s="86"/>
    </row>
    <row r="66" spans="1:50" s="80" customFormat="1" ht="11.25" customHeight="1">
      <c r="A66" s="79"/>
      <c r="B66" s="966" t="s">
        <v>254</v>
      </c>
      <c r="C66" s="966"/>
      <c r="D66" s="966"/>
      <c r="E66" s="966"/>
      <c r="F66" s="966"/>
      <c r="G66" s="966"/>
      <c r="H66" s="966"/>
      <c r="I66" s="966"/>
      <c r="J66" s="966"/>
      <c r="K66" s="966"/>
      <c r="L66" s="966"/>
      <c r="M66" s="987"/>
      <c r="N66" s="988"/>
      <c r="O66" s="988"/>
      <c r="P66" s="988"/>
      <c r="Q66" s="988"/>
      <c r="R66" s="988"/>
      <c r="S66" s="988"/>
      <c r="T66" s="988"/>
      <c r="U66" s="988"/>
      <c r="V66" s="988"/>
      <c r="W66" s="988"/>
      <c r="X66" s="988"/>
      <c r="Y66" s="988"/>
      <c r="Z66" s="988"/>
      <c r="AA66" s="988"/>
      <c r="AB66" s="988"/>
      <c r="AC66" s="988"/>
      <c r="AD66" s="988"/>
      <c r="AE66" s="988"/>
      <c r="AF66" s="988"/>
      <c r="AG66" s="988"/>
      <c r="AH66" s="988"/>
      <c r="AI66" s="988"/>
      <c r="AJ66" s="988"/>
      <c r="AK66" s="988"/>
      <c r="AL66" s="988"/>
      <c r="AM66" s="988"/>
      <c r="AN66" s="988"/>
      <c r="AO66" s="988"/>
      <c r="AP66" s="988"/>
      <c r="AQ66" s="988"/>
      <c r="AR66" s="988"/>
      <c r="AS66" s="988"/>
      <c r="AT66" s="988"/>
      <c r="AU66" s="988"/>
      <c r="AV66" s="988"/>
      <c r="AW66" s="989"/>
      <c r="AX66" s="79"/>
    </row>
    <row r="67" spans="1:50" s="80" customFormat="1" ht="11.25" customHeight="1">
      <c r="A67" s="79"/>
      <c r="B67" s="966"/>
      <c r="C67" s="966"/>
      <c r="D67" s="966"/>
      <c r="E67" s="966"/>
      <c r="F67" s="966"/>
      <c r="G67" s="966"/>
      <c r="H67" s="966"/>
      <c r="I67" s="966"/>
      <c r="J67" s="966"/>
      <c r="K67" s="966"/>
      <c r="L67" s="966"/>
      <c r="M67" s="990"/>
      <c r="N67" s="991"/>
      <c r="O67" s="991"/>
      <c r="P67" s="991"/>
      <c r="Q67" s="991"/>
      <c r="R67" s="991"/>
      <c r="S67" s="991"/>
      <c r="T67" s="991"/>
      <c r="U67" s="991"/>
      <c r="V67" s="991"/>
      <c r="W67" s="991"/>
      <c r="X67" s="991"/>
      <c r="Y67" s="991"/>
      <c r="Z67" s="991"/>
      <c r="AA67" s="991"/>
      <c r="AB67" s="991"/>
      <c r="AC67" s="991"/>
      <c r="AD67" s="991"/>
      <c r="AE67" s="991"/>
      <c r="AF67" s="991"/>
      <c r="AG67" s="991"/>
      <c r="AH67" s="991"/>
      <c r="AI67" s="991"/>
      <c r="AJ67" s="991"/>
      <c r="AK67" s="991"/>
      <c r="AL67" s="991"/>
      <c r="AM67" s="991"/>
      <c r="AN67" s="991"/>
      <c r="AO67" s="991"/>
      <c r="AP67" s="991"/>
      <c r="AQ67" s="991"/>
      <c r="AR67" s="991"/>
      <c r="AS67" s="991"/>
      <c r="AT67" s="991"/>
      <c r="AU67" s="991"/>
      <c r="AV67" s="991"/>
      <c r="AW67" s="992"/>
      <c r="AX67" s="79"/>
    </row>
    <row r="68" spans="1:50" s="80" customFormat="1" ht="11.25" customHeight="1">
      <c r="A68" s="79"/>
      <c r="B68" s="966" t="s">
        <v>255</v>
      </c>
      <c r="C68" s="966"/>
      <c r="D68" s="966"/>
      <c r="E68" s="966"/>
      <c r="F68" s="966"/>
      <c r="G68" s="966"/>
      <c r="H68" s="966"/>
      <c r="I68" s="966"/>
      <c r="J68" s="966"/>
      <c r="K68" s="966"/>
      <c r="L68" s="966"/>
      <c r="M68" s="960" t="s">
        <v>598</v>
      </c>
      <c r="N68" s="961"/>
      <c r="O68" s="961"/>
      <c r="P68" s="961"/>
      <c r="Q68" s="962"/>
      <c r="R68" s="1054"/>
      <c r="S68" s="1054"/>
      <c r="T68" s="1005"/>
      <c r="U68" s="981" t="s">
        <v>204</v>
      </c>
      <c r="V68" s="982"/>
      <c r="W68" s="960" t="s">
        <v>256</v>
      </c>
      <c r="X68" s="961"/>
      <c r="Y68" s="961"/>
      <c r="Z68" s="961"/>
      <c r="AA68" s="962"/>
      <c r="AB68" s="994"/>
      <c r="AC68" s="994"/>
      <c r="AD68" s="967"/>
      <c r="AE68" s="981" t="s">
        <v>204</v>
      </c>
      <c r="AF68" s="982"/>
      <c r="AG68" s="1139" t="s">
        <v>257</v>
      </c>
      <c r="AH68" s="1140"/>
      <c r="AI68" s="1140"/>
      <c r="AJ68" s="1140"/>
      <c r="AK68" s="1140"/>
      <c r="AL68" s="1140"/>
      <c r="AM68" s="1140"/>
      <c r="AN68" s="1141"/>
      <c r="AO68" s="987"/>
      <c r="AP68" s="988"/>
      <c r="AQ68" s="988"/>
      <c r="AR68" s="988"/>
      <c r="AS68" s="988"/>
      <c r="AT68" s="988"/>
      <c r="AU68" s="988"/>
      <c r="AV68" s="981" t="s">
        <v>258</v>
      </c>
      <c r="AW68" s="982"/>
      <c r="AX68" s="79"/>
    </row>
    <row r="69" spans="1:50" s="80" customFormat="1" ht="11.25" customHeight="1">
      <c r="A69" s="79"/>
      <c r="B69" s="966"/>
      <c r="C69" s="966"/>
      <c r="D69" s="966"/>
      <c r="E69" s="966"/>
      <c r="F69" s="966"/>
      <c r="G69" s="966"/>
      <c r="H69" s="966"/>
      <c r="I69" s="966"/>
      <c r="J69" s="966"/>
      <c r="K69" s="966"/>
      <c r="L69" s="966"/>
      <c r="M69" s="963"/>
      <c r="N69" s="964"/>
      <c r="O69" s="964"/>
      <c r="P69" s="964"/>
      <c r="Q69" s="965"/>
      <c r="R69" s="994"/>
      <c r="S69" s="994"/>
      <c r="T69" s="967"/>
      <c r="U69" s="981"/>
      <c r="V69" s="982"/>
      <c r="W69" s="963"/>
      <c r="X69" s="964"/>
      <c r="Y69" s="964"/>
      <c r="Z69" s="964"/>
      <c r="AA69" s="965"/>
      <c r="AB69" s="994"/>
      <c r="AC69" s="994"/>
      <c r="AD69" s="967"/>
      <c r="AE69" s="981"/>
      <c r="AF69" s="982"/>
      <c r="AG69" s="1129"/>
      <c r="AH69" s="1130"/>
      <c r="AI69" s="1130"/>
      <c r="AJ69" s="1130"/>
      <c r="AK69" s="1130"/>
      <c r="AL69" s="1130"/>
      <c r="AM69" s="1130"/>
      <c r="AN69" s="1131"/>
      <c r="AO69" s="990"/>
      <c r="AP69" s="991"/>
      <c r="AQ69" s="991"/>
      <c r="AR69" s="991"/>
      <c r="AS69" s="991"/>
      <c r="AT69" s="991"/>
      <c r="AU69" s="991"/>
      <c r="AV69" s="981"/>
      <c r="AW69" s="982"/>
      <c r="AX69" s="79"/>
    </row>
    <row r="70" spans="1:50" s="80" customFormat="1" ht="11.25" customHeight="1">
      <c r="A70" s="79"/>
      <c r="B70" s="79"/>
      <c r="C70" s="79" t="s">
        <v>259</v>
      </c>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79"/>
      <c r="AO70" s="79"/>
      <c r="AP70" s="79"/>
      <c r="AQ70" s="79"/>
      <c r="AR70" s="79"/>
      <c r="AS70" s="79"/>
      <c r="AT70" s="79"/>
      <c r="AU70" s="79"/>
      <c r="AV70" s="79"/>
      <c r="AW70" s="79"/>
      <c r="AX70" s="79"/>
    </row>
    <row r="71" spans="1:50">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row>
  </sheetData>
  <mergeCells count="142">
    <mergeCell ref="AO68:AU69"/>
    <mergeCell ref="AV68:AW69"/>
    <mergeCell ref="B66:L67"/>
    <mergeCell ref="M66:AW67"/>
    <mergeCell ref="B68:L69"/>
    <mergeCell ref="M68:Q69"/>
    <mergeCell ref="R68:T69"/>
    <mergeCell ref="U68:V69"/>
    <mergeCell ref="W68:AA69"/>
    <mergeCell ref="AB68:AD69"/>
    <mergeCell ref="AE68:AF69"/>
    <mergeCell ref="AG68:AN69"/>
    <mergeCell ref="P60:R60"/>
    <mergeCell ref="B56:AJ57"/>
    <mergeCell ref="M60:O60"/>
    <mergeCell ref="M65:O65"/>
    <mergeCell ref="P65:R65"/>
    <mergeCell ref="B64:L65"/>
    <mergeCell ref="B62:L63"/>
    <mergeCell ref="M62:O62"/>
    <mergeCell ref="P62:R62"/>
    <mergeCell ref="M63:O63"/>
    <mergeCell ref="P63:R63"/>
    <mergeCell ref="M58:O58"/>
    <mergeCell ref="P58:R58"/>
    <mergeCell ref="M59:O59"/>
    <mergeCell ref="P59:R59"/>
    <mergeCell ref="B60:L61"/>
    <mergeCell ref="M61:O61"/>
    <mergeCell ref="P61:R61"/>
    <mergeCell ref="M64:O64"/>
    <mergeCell ref="P64:R64"/>
    <mergeCell ref="B51:L52"/>
    <mergeCell ref="M51:O51"/>
    <mergeCell ref="P51:R51"/>
    <mergeCell ref="M52:O52"/>
    <mergeCell ref="P52:R52"/>
    <mergeCell ref="B58:L59"/>
    <mergeCell ref="B53:L54"/>
    <mergeCell ref="M53:O53"/>
    <mergeCell ref="P53:R53"/>
    <mergeCell ref="M54:O54"/>
    <mergeCell ref="P54:R54"/>
    <mergeCell ref="AG42:AK43"/>
    <mergeCell ref="AL42:AN43"/>
    <mergeCell ref="AO42:AP43"/>
    <mergeCell ref="B44:L47"/>
    <mergeCell ref="M44:AW47"/>
    <mergeCell ref="B49:AJ50"/>
    <mergeCell ref="AE40:AF41"/>
    <mergeCell ref="B42:L43"/>
    <mergeCell ref="M42:Q43"/>
    <mergeCell ref="R42:T43"/>
    <mergeCell ref="U42:V43"/>
    <mergeCell ref="W42:AA43"/>
    <mergeCell ref="AB42:AD43"/>
    <mergeCell ref="AE42:AF43"/>
    <mergeCell ref="AE33:AF34"/>
    <mergeCell ref="A36:AB37"/>
    <mergeCell ref="AL37:AW37"/>
    <mergeCell ref="B38:AJ39"/>
    <mergeCell ref="B40:L41"/>
    <mergeCell ref="M40:Q41"/>
    <mergeCell ref="R40:T41"/>
    <mergeCell ref="U40:V41"/>
    <mergeCell ref="W40:AA41"/>
    <mergeCell ref="AB40:AD41"/>
    <mergeCell ref="B33:L34"/>
    <mergeCell ref="M33:Q34"/>
    <mergeCell ref="R33:T34"/>
    <mergeCell ref="U33:V34"/>
    <mergeCell ref="W33:AA34"/>
    <mergeCell ref="AB33:AD34"/>
    <mergeCell ref="B27:O28"/>
    <mergeCell ref="B29:L32"/>
    <mergeCell ref="M29:N30"/>
    <mergeCell ref="O29:X30"/>
    <mergeCell ref="Y29:Z30"/>
    <mergeCell ref="AA29:AJ30"/>
    <mergeCell ref="AP22:AW22"/>
    <mergeCell ref="B23:I24"/>
    <mergeCell ref="J23:Q24"/>
    <mergeCell ref="R23:Y24"/>
    <mergeCell ref="Z23:AG24"/>
    <mergeCell ref="AH23:AO24"/>
    <mergeCell ref="AP23:AW24"/>
    <mergeCell ref="AK29:AL30"/>
    <mergeCell ref="AM29:AV30"/>
    <mergeCell ref="M31:N32"/>
    <mergeCell ref="O31:X32"/>
    <mergeCell ref="Y31:Z32"/>
    <mergeCell ref="AA31:AC32"/>
    <mergeCell ref="AD31:AD32"/>
    <mergeCell ref="AE31:AU32"/>
    <mergeCell ref="AV31:AV32"/>
    <mergeCell ref="U17:V18"/>
    <mergeCell ref="W17:W18"/>
    <mergeCell ref="B20:AJ21"/>
    <mergeCell ref="B22:I22"/>
    <mergeCell ref="J22:Q22"/>
    <mergeCell ref="R22:Y22"/>
    <mergeCell ref="Z22:AG22"/>
    <mergeCell ref="AH22:AO22"/>
    <mergeCell ref="B17:L18"/>
    <mergeCell ref="M17:N18"/>
    <mergeCell ref="O17:P18"/>
    <mergeCell ref="Q17:Q18"/>
    <mergeCell ref="R17:S18"/>
    <mergeCell ref="T17:T18"/>
    <mergeCell ref="B11:L12"/>
    <mergeCell ref="M11:AA12"/>
    <mergeCell ref="B13:L14"/>
    <mergeCell ref="M13:AA14"/>
    <mergeCell ref="B15:L16"/>
    <mergeCell ref="M15:O15"/>
    <mergeCell ref="P15:R15"/>
    <mergeCell ref="M16:O16"/>
    <mergeCell ref="P16:R16"/>
    <mergeCell ref="B9:L10"/>
    <mergeCell ref="M9:Q10"/>
    <mergeCell ref="R9:T10"/>
    <mergeCell ref="U9:V10"/>
    <mergeCell ref="W9:AA10"/>
    <mergeCell ref="AB9:AD10"/>
    <mergeCell ref="AE9:AF10"/>
    <mergeCell ref="M7:N8"/>
    <mergeCell ref="O7:X8"/>
    <mergeCell ref="Y7:Z8"/>
    <mergeCell ref="AA7:AC8"/>
    <mergeCell ref="AD7:AD8"/>
    <mergeCell ref="AE7:AU8"/>
    <mergeCell ref="A1:AB2"/>
    <mergeCell ref="AL2:AW2"/>
    <mergeCell ref="B3:R4"/>
    <mergeCell ref="B5:L8"/>
    <mergeCell ref="M5:N6"/>
    <mergeCell ref="O5:X6"/>
    <mergeCell ref="Y5:Z6"/>
    <mergeCell ref="AA5:AJ6"/>
    <mergeCell ref="AK5:AL6"/>
    <mergeCell ref="AM5:AV6"/>
    <mergeCell ref="AV7:AV8"/>
  </mergeCells>
  <phoneticPr fontId="3"/>
  <dataValidations count="1">
    <dataValidation type="list" allowBlank="1" showInputMessage="1" showErrorMessage="1" sqref="M5:N8 Y5:Z8 AK5:AL6 M16:R16 M29:N32 Y29:Z32 AK29:AL30 M54:R54 M65:R65 M52:R52 M63:R63 M59:R59 M61:R61" xr:uid="{00000000-0002-0000-0D00-000000000000}">
      <formula1>"○"</formula1>
    </dataValidation>
  </dataValidations>
  <pageMargins left="0.59055118110236227" right="0.39370078740157483" top="0.39370078740157483" bottom="0.39370078740157483" header="0.51181102362204722" footer="0.19685039370078741"/>
  <pageSetup paperSize="9" scale="91" orientation="portrait" r:id="rId1"/>
  <headerFooter alignWithMargins="0">
    <oddFooter>&amp;R15</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93DFE-997A-455C-B023-CC2B93B02111}">
  <dimension ref="A1:AX13"/>
  <sheetViews>
    <sheetView zoomScaleNormal="100" workbookViewId="0">
      <selection activeCell="AB28" sqref="AB28"/>
    </sheetView>
  </sheetViews>
  <sheetFormatPr defaultColWidth="1.8984375" defaultRowHeight="10.8"/>
  <cols>
    <col min="1" max="16384" width="1.8984375" style="84"/>
  </cols>
  <sheetData>
    <row r="1" spans="1:50" s="80" customFormat="1" ht="11.25" customHeight="1">
      <c r="A1" s="957" t="s">
        <v>628</v>
      </c>
      <c r="B1" s="957"/>
      <c r="C1" s="957"/>
      <c r="D1" s="957"/>
      <c r="E1" s="957"/>
      <c r="F1" s="957"/>
      <c r="G1" s="957"/>
      <c r="H1" s="957"/>
      <c r="I1" s="957"/>
      <c r="J1" s="957"/>
      <c r="K1" s="957"/>
      <c r="L1" s="957"/>
      <c r="M1" s="957"/>
      <c r="N1" s="957"/>
      <c r="O1" s="957"/>
      <c r="P1" s="957"/>
      <c r="Q1" s="957"/>
      <c r="R1" s="957"/>
      <c r="S1" s="957"/>
      <c r="T1" s="957"/>
      <c r="U1" s="957"/>
      <c r="V1" s="957"/>
      <c r="W1" s="957"/>
      <c r="X1" s="957"/>
      <c r="Y1" s="957"/>
      <c r="Z1" s="957"/>
      <c r="AA1" s="957"/>
      <c r="AB1" s="957"/>
      <c r="AC1" s="79"/>
      <c r="AD1" s="79"/>
      <c r="AE1" s="79"/>
      <c r="AF1" s="79"/>
      <c r="AG1" s="79"/>
      <c r="AH1" s="79"/>
      <c r="AI1" s="79"/>
      <c r="AJ1" s="79"/>
      <c r="AK1" s="79"/>
      <c r="AL1" s="79"/>
      <c r="AM1" s="79"/>
      <c r="AN1" s="79"/>
      <c r="AO1" s="79"/>
      <c r="AP1" s="79"/>
      <c r="AQ1" s="79"/>
      <c r="AR1" s="79"/>
      <c r="AS1" s="79"/>
      <c r="AT1" s="79"/>
      <c r="AU1" s="79"/>
      <c r="AV1" s="79"/>
      <c r="AW1" s="79"/>
      <c r="AX1" s="79"/>
    </row>
    <row r="2" spans="1:50" s="80" customFormat="1" ht="11.25" customHeight="1">
      <c r="A2" s="957"/>
      <c r="B2" s="957"/>
      <c r="C2" s="957"/>
      <c r="D2" s="957"/>
      <c r="E2" s="957"/>
      <c r="F2" s="957"/>
      <c r="G2" s="957"/>
      <c r="H2" s="957"/>
      <c r="I2" s="957"/>
      <c r="J2" s="957"/>
      <c r="K2" s="957"/>
      <c r="L2" s="957"/>
      <c r="M2" s="957"/>
      <c r="N2" s="957"/>
      <c r="O2" s="957"/>
      <c r="P2" s="957"/>
      <c r="Q2" s="957"/>
      <c r="R2" s="957"/>
      <c r="S2" s="957"/>
      <c r="T2" s="957"/>
      <c r="U2" s="957"/>
      <c r="V2" s="957"/>
      <c r="W2" s="957"/>
      <c r="X2" s="957"/>
      <c r="Y2" s="957"/>
      <c r="Z2" s="957"/>
      <c r="AA2" s="957"/>
      <c r="AB2" s="957"/>
      <c r="AC2" s="79"/>
      <c r="AD2" s="79"/>
      <c r="AE2" s="79"/>
      <c r="AF2" s="79"/>
      <c r="AG2" s="79"/>
      <c r="AH2" s="79"/>
      <c r="AI2" s="79"/>
      <c r="AJ2" s="79"/>
      <c r="AK2" s="79" t="s">
        <v>321</v>
      </c>
      <c r="AL2" s="958" t="s">
        <v>322</v>
      </c>
      <c r="AM2" s="958"/>
      <c r="AN2" s="958"/>
      <c r="AO2" s="958"/>
      <c r="AP2" s="958"/>
      <c r="AQ2" s="958"/>
      <c r="AR2" s="958"/>
      <c r="AS2" s="958"/>
      <c r="AT2" s="958"/>
      <c r="AU2" s="958"/>
      <c r="AV2" s="958"/>
      <c r="AW2" s="958"/>
      <c r="AX2" s="79" t="s">
        <v>266</v>
      </c>
    </row>
    <row r="3" spans="1:50" s="80" customFormat="1" ht="11.25" customHeight="1">
      <c r="A3" s="79"/>
      <c r="B3" s="1341" t="s">
        <v>630</v>
      </c>
      <c r="C3" s="1341"/>
      <c r="D3" s="1341"/>
      <c r="E3" s="1341"/>
      <c r="F3" s="1341"/>
      <c r="G3" s="1341"/>
      <c r="H3" s="1341"/>
      <c r="I3" s="1341"/>
      <c r="J3" s="1341"/>
      <c r="K3" s="1341"/>
      <c r="L3" s="1341"/>
      <c r="M3" s="1341"/>
      <c r="N3" s="1341"/>
      <c r="O3" s="1341"/>
      <c r="P3" s="1341"/>
      <c r="Q3" s="1341"/>
      <c r="R3" s="1341"/>
      <c r="S3" s="409"/>
      <c r="T3" s="409"/>
      <c r="U3" s="409"/>
      <c r="V3" s="409"/>
      <c r="W3" s="409"/>
      <c r="X3" s="409"/>
      <c r="Y3" s="409"/>
      <c r="Z3" s="409"/>
      <c r="AA3" s="409"/>
      <c r="AB3" s="409"/>
      <c r="AC3" s="409"/>
      <c r="AD3" s="409"/>
      <c r="AE3" s="409"/>
      <c r="AF3" s="409"/>
      <c r="AG3" s="409"/>
      <c r="AH3" s="409"/>
      <c r="AI3" s="409"/>
      <c r="AJ3" s="409"/>
      <c r="AK3" s="79"/>
      <c r="AL3" s="79"/>
      <c r="AM3" s="79"/>
      <c r="AN3" s="79"/>
      <c r="AO3" s="79"/>
      <c r="AP3" s="79"/>
      <c r="AQ3" s="79"/>
      <c r="AR3" s="79"/>
      <c r="AS3" s="79"/>
      <c r="AT3" s="79"/>
      <c r="AU3" s="79"/>
      <c r="AV3" s="79"/>
      <c r="AW3" s="79"/>
      <c r="AX3" s="79"/>
    </row>
    <row r="4" spans="1:50" s="80" customFormat="1" ht="11.25" customHeight="1">
      <c r="A4" s="79"/>
      <c r="B4" s="1341"/>
      <c r="C4" s="1341"/>
      <c r="D4" s="1341"/>
      <c r="E4" s="1341"/>
      <c r="F4" s="1341"/>
      <c r="G4" s="1341"/>
      <c r="H4" s="1341"/>
      <c r="I4" s="1341"/>
      <c r="J4" s="1341"/>
      <c r="K4" s="1341"/>
      <c r="L4" s="1341"/>
      <c r="M4" s="1341"/>
      <c r="N4" s="1341"/>
      <c r="O4" s="1341"/>
      <c r="P4" s="1341"/>
      <c r="Q4" s="1341"/>
      <c r="R4" s="1341"/>
      <c r="S4" s="79"/>
      <c r="T4" s="409"/>
      <c r="U4" s="409"/>
      <c r="V4" s="409"/>
      <c r="W4" s="409"/>
      <c r="X4" s="409"/>
      <c r="Y4" s="409"/>
      <c r="Z4" s="409"/>
      <c r="AA4" s="409"/>
      <c r="AB4" s="409"/>
      <c r="AC4" s="409"/>
      <c r="AD4" s="409"/>
      <c r="AE4" s="409"/>
      <c r="AF4" s="409"/>
      <c r="AG4" s="409"/>
      <c r="AH4" s="409"/>
      <c r="AI4" s="409"/>
      <c r="AJ4" s="409"/>
      <c r="AK4" s="81"/>
      <c r="AL4" s="81"/>
      <c r="AM4" s="81"/>
      <c r="AN4" s="81"/>
      <c r="AO4" s="81"/>
      <c r="AP4" s="81"/>
      <c r="AQ4" s="81"/>
      <c r="AR4" s="81"/>
      <c r="AS4" s="81"/>
      <c r="AT4" s="81"/>
      <c r="AU4" s="82"/>
      <c r="AV4" s="82"/>
      <c r="AW4" s="82"/>
      <c r="AX4" s="79"/>
    </row>
    <row r="5" spans="1:50" s="80" customFormat="1" ht="11.25" customHeight="1">
      <c r="A5" s="79"/>
      <c r="B5" s="1157" t="s">
        <v>629</v>
      </c>
      <c r="C5" s="1157"/>
      <c r="D5" s="1157"/>
      <c r="E5" s="1157"/>
      <c r="F5" s="1157"/>
      <c r="G5" s="1157"/>
      <c r="H5" s="1157"/>
      <c r="I5" s="1157"/>
      <c r="J5" s="1157"/>
      <c r="K5" s="1157"/>
      <c r="L5" s="1067" t="s">
        <v>91</v>
      </c>
      <c r="M5" s="1035"/>
      <c r="N5" s="1035"/>
      <c r="O5" s="1158" t="s">
        <v>393</v>
      </c>
      <c r="P5" s="1035"/>
      <c r="Q5" s="1035"/>
      <c r="R5" s="1035"/>
      <c r="S5" s="1035"/>
      <c r="T5" s="1035"/>
      <c r="U5" s="1035"/>
      <c r="V5" s="1035"/>
      <c r="W5" s="1035"/>
      <c r="X5" s="1035"/>
      <c r="Y5" s="1036"/>
      <c r="Z5" s="264"/>
      <c r="AA5" s="1067" t="s">
        <v>394</v>
      </c>
      <c r="AB5" s="1035"/>
      <c r="AC5" s="1035"/>
      <c r="AD5" s="1159" t="s">
        <v>395</v>
      </c>
      <c r="AE5" s="1160"/>
      <c r="AF5" s="1160"/>
      <c r="AG5" s="1160"/>
      <c r="AH5" s="1160"/>
      <c r="AI5" s="1160"/>
      <c r="AJ5" s="1160"/>
      <c r="AK5" s="1160"/>
      <c r="AL5" s="1160"/>
      <c r="AM5" s="1160"/>
      <c r="AN5" s="1160"/>
      <c r="AO5" s="265"/>
      <c r="AP5" s="81"/>
      <c r="AQ5" s="81"/>
      <c r="AR5" s="81"/>
      <c r="AS5" s="81"/>
      <c r="AT5" s="81"/>
      <c r="AU5" s="82"/>
      <c r="AV5" s="82"/>
      <c r="AW5" s="82"/>
      <c r="AX5" s="79"/>
    </row>
    <row r="6" spans="1:50" s="80" customFormat="1" ht="11.25" customHeight="1">
      <c r="A6" s="79"/>
      <c r="B6" s="1157"/>
      <c r="C6" s="1157"/>
      <c r="D6" s="1157"/>
      <c r="E6" s="1157"/>
      <c r="F6" s="1157"/>
      <c r="G6" s="1157"/>
      <c r="H6" s="1157"/>
      <c r="I6" s="1157"/>
      <c r="J6" s="1157"/>
      <c r="K6" s="1157"/>
      <c r="L6" s="1161"/>
      <c r="M6" s="1162"/>
      <c r="N6" s="1162"/>
      <c r="O6" s="1086" t="s">
        <v>308</v>
      </c>
      <c r="P6" s="1173"/>
      <c r="Q6" s="1003"/>
      <c r="R6" s="1170"/>
      <c r="S6" s="1049" t="s">
        <v>164</v>
      </c>
      <c r="T6" s="1003"/>
      <c r="U6" s="1170"/>
      <c r="V6" s="1049" t="s">
        <v>165</v>
      </c>
      <c r="W6" s="1003"/>
      <c r="X6" s="1170"/>
      <c r="Y6" s="983" t="s">
        <v>88</v>
      </c>
      <c r="Z6" s="266"/>
      <c r="AA6" s="1161"/>
      <c r="AB6" s="1162"/>
      <c r="AC6" s="1162"/>
      <c r="AD6" s="1086" t="s">
        <v>308</v>
      </c>
      <c r="AE6" s="1173"/>
      <c r="AF6" s="1003"/>
      <c r="AG6" s="1170"/>
      <c r="AH6" s="1049" t="s">
        <v>164</v>
      </c>
      <c r="AI6" s="1003"/>
      <c r="AJ6" s="1170"/>
      <c r="AK6" s="1049" t="s">
        <v>165</v>
      </c>
      <c r="AL6" s="1166" t="s">
        <v>396</v>
      </c>
      <c r="AM6" s="1166"/>
      <c r="AN6" s="1166"/>
      <c r="AO6" s="1167"/>
      <c r="AP6" s="81"/>
      <c r="AQ6" s="81"/>
      <c r="AR6" s="81"/>
      <c r="AS6" s="81"/>
      <c r="AT6" s="81"/>
      <c r="AU6" s="82"/>
      <c r="AV6" s="82"/>
      <c r="AW6" s="82"/>
      <c r="AX6" s="79"/>
    </row>
    <row r="7" spans="1:50" s="80" customFormat="1" ht="11.25" customHeight="1">
      <c r="A7" s="79"/>
      <c r="B7" s="1157"/>
      <c r="C7" s="1157"/>
      <c r="D7" s="1157"/>
      <c r="E7" s="1157"/>
      <c r="F7" s="1157"/>
      <c r="G7" s="1157"/>
      <c r="H7" s="1157"/>
      <c r="I7" s="1157"/>
      <c r="J7" s="1157"/>
      <c r="K7" s="1157"/>
      <c r="L7" s="1163"/>
      <c r="M7" s="1164"/>
      <c r="N7" s="1164"/>
      <c r="O7" s="1174"/>
      <c r="P7" s="1165"/>
      <c r="Q7" s="1171"/>
      <c r="R7" s="1171"/>
      <c r="S7" s="1165"/>
      <c r="T7" s="1171"/>
      <c r="U7" s="1171"/>
      <c r="V7" s="1175"/>
      <c r="W7" s="1176"/>
      <c r="X7" s="1176"/>
      <c r="Y7" s="1014"/>
      <c r="Z7" s="266"/>
      <c r="AA7" s="1163"/>
      <c r="AB7" s="1164"/>
      <c r="AC7" s="1164"/>
      <c r="AD7" s="1174"/>
      <c r="AE7" s="1165"/>
      <c r="AF7" s="1171"/>
      <c r="AG7" s="1171"/>
      <c r="AH7" s="1165"/>
      <c r="AI7" s="1171"/>
      <c r="AJ7" s="1171"/>
      <c r="AK7" s="1165"/>
      <c r="AL7" s="1168"/>
      <c r="AM7" s="1168"/>
      <c r="AN7" s="1168"/>
      <c r="AO7" s="1169"/>
      <c r="AP7" s="81"/>
      <c r="AQ7" s="81"/>
      <c r="AR7" s="81"/>
      <c r="AS7" s="81"/>
      <c r="AT7" s="81"/>
      <c r="AU7" s="82"/>
      <c r="AV7" s="82"/>
      <c r="AW7" s="82"/>
      <c r="AX7" s="79"/>
    </row>
    <row r="8" spans="1:50" s="80" customFormat="1" ht="11.25" customHeight="1">
      <c r="A8" s="79"/>
      <c r="B8" s="1172" t="s">
        <v>631</v>
      </c>
      <c r="C8" s="1172"/>
      <c r="D8" s="1172"/>
      <c r="E8" s="1172"/>
      <c r="F8" s="1172"/>
      <c r="G8" s="1172"/>
      <c r="H8" s="1172"/>
      <c r="I8" s="1172"/>
      <c r="J8" s="1172"/>
      <c r="K8" s="1172"/>
      <c r="L8" s="996"/>
      <c r="M8" s="1003"/>
      <c r="N8" s="1003"/>
      <c r="O8" s="1003"/>
      <c r="P8" s="1003"/>
      <c r="Q8" s="1003"/>
      <c r="R8" s="1003"/>
      <c r="S8" s="1003"/>
      <c r="T8" s="1003"/>
      <c r="U8" s="1003"/>
      <c r="V8" s="1003"/>
      <c r="W8" s="1003"/>
      <c r="X8" s="1003"/>
      <c r="Y8" s="1003"/>
      <c r="Z8" s="1003"/>
      <c r="AA8" s="1003"/>
      <c r="AB8" s="1003"/>
      <c r="AC8" s="1003"/>
      <c r="AD8" s="1003"/>
      <c r="AE8" s="1004"/>
      <c r="AF8" s="82"/>
      <c r="AG8" s="82"/>
      <c r="AH8" s="82"/>
      <c r="AI8" s="82"/>
      <c r="AJ8" s="82"/>
      <c r="AK8" s="82"/>
      <c r="AL8" s="82"/>
      <c r="AM8" s="82"/>
      <c r="AN8" s="82"/>
      <c r="AO8" s="82"/>
      <c r="AP8" s="81"/>
      <c r="AQ8" s="81"/>
      <c r="AR8" s="81"/>
      <c r="AS8" s="81"/>
      <c r="AT8" s="81"/>
      <c r="AU8" s="82"/>
      <c r="AV8" s="82"/>
      <c r="AW8" s="82"/>
      <c r="AX8" s="79"/>
    </row>
    <row r="9" spans="1:50" s="80" customFormat="1" ht="11.25" customHeight="1">
      <c r="B9" s="1172"/>
      <c r="C9" s="1172"/>
      <c r="D9" s="1172"/>
      <c r="E9" s="1172"/>
      <c r="F9" s="1172"/>
      <c r="G9" s="1172"/>
      <c r="H9" s="1172"/>
      <c r="I9" s="1172"/>
      <c r="J9" s="1172"/>
      <c r="K9" s="1172"/>
      <c r="L9" s="1005"/>
      <c r="M9" s="1006"/>
      <c r="N9" s="1006"/>
      <c r="O9" s="1006"/>
      <c r="P9" s="1006"/>
      <c r="Q9" s="1006"/>
      <c r="R9" s="1006"/>
      <c r="S9" s="1006"/>
      <c r="T9" s="1006"/>
      <c r="U9" s="1006"/>
      <c r="V9" s="1006"/>
      <c r="W9" s="1006"/>
      <c r="X9" s="1006"/>
      <c r="Y9" s="1006"/>
      <c r="Z9" s="1006"/>
      <c r="AA9" s="1006"/>
      <c r="AB9" s="1006"/>
      <c r="AC9" s="1006"/>
      <c r="AD9" s="1006"/>
      <c r="AE9" s="1007"/>
      <c r="AF9" s="82"/>
      <c r="AG9" s="82"/>
      <c r="AH9" s="82"/>
      <c r="AI9" s="82"/>
      <c r="AJ9" s="82"/>
      <c r="AK9" s="82"/>
      <c r="AL9" s="82"/>
      <c r="AM9" s="82"/>
      <c r="AN9" s="82"/>
      <c r="AO9" s="82"/>
      <c r="AP9" s="82"/>
      <c r="AQ9" s="82"/>
      <c r="AR9" s="82"/>
      <c r="AS9" s="82"/>
      <c r="AT9" s="82"/>
      <c r="AU9" s="82"/>
      <c r="AV9" s="82"/>
      <c r="AW9" s="82"/>
      <c r="AX9" s="82"/>
    </row>
    <row r="10" spans="1:50" s="80" customFormat="1" ht="11.25" customHeight="1">
      <c r="A10" s="79"/>
      <c r="B10" s="1172" t="s">
        <v>632</v>
      </c>
      <c r="C10" s="1172"/>
      <c r="D10" s="1172"/>
      <c r="E10" s="1172"/>
      <c r="F10" s="1172"/>
      <c r="G10" s="1172"/>
      <c r="H10" s="1172"/>
      <c r="I10" s="1172"/>
      <c r="J10" s="1172"/>
      <c r="K10" s="1172"/>
      <c r="L10" s="996"/>
      <c r="M10" s="1003"/>
      <c r="N10" s="1003"/>
      <c r="O10" s="1003"/>
      <c r="P10" s="1003"/>
      <c r="Q10" s="1003"/>
      <c r="R10" s="1003"/>
      <c r="S10" s="1003"/>
      <c r="T10" s="1003"/>
      <c r="U10" s="1003"/>
      <c r="V10" s="1003"/>
      <c r="W10" s="1003"/>
      <c r="X10" s="1003"/>
      <c r="Y10" s="1003"/>
      <c r="Z10" s="1003"/>
      <c r="AA10" s="1003"/>
      <c r="AB10" s="1003"/>
      <c r="AC10" s="1003"/>
      <c r="AD10" s="1003"/>
      <c r="AE10" s="1004"/>
      <c r="AF10" s="82"/>
      <c r="AG10" s="82"/>
      <c r="AH10" s="82"/>
      <c r="AI10" s="82"/>
      <c r="AJ10" s="82"/>
      <c r="AK10" s="82"/>
      <c r="AL10" s="82"/>
      <c r="AM10" s="82"/>
      <c r="AN10" s="82"/>
      <c r="AO10" s="82"/>
      <c r="AP10" s="82"/>
      <c r="AQ10" s="82"/>
      <c r="AR10" s="82"/>
      <c r="AS10" s="82"/>
      <c r="AT10" s="82"/>
      <c r="AU10" s="82"/>
      <c r="AV10" s="82"/>
      <c r="AW10" s="82"/>
      <c r="AX10" s="82"/>
    </row>
    <row r="11" spans="1:50" s="80" customFormat="1" ht="11.25" customHeight="1">
      <c r="B11" s="1172"/>
      <c r="C11" s="1172"/>
      <c r="D11" s="1172"/>
      <c r="E11" s="1172"/>
      <c r="F11" s="1172"/>
      <c r="G11" s="1172"/>
      <c r="H11" s="1172"/>
      <c r="I11" s="1172"/>
      <c r="J11" s="1172"/>
      <c r="K11" s="1172"/>
      <c r="L11" s="1005"/>
      <c r="M11" s="1006"/>
      <c r="N11" s="1006"/>
      <c r="O11" s="1006"/>
      <c r="P11" s="1006"/>
      <c r="Q11" s="1006"/>
      <c r="R11" s="1006"/>
      <c r="S11" s="1006"/>
      <c r="T11" s="1006"/>
      <c r="U11" s="1006"/>
      <c r="V11" s="1006"/>
      <c r="W11" s="1006"/>
      <c r="X11" s="1006"/>
      <c r="Y11" s="1006"/>
      <c r="Z11" s="1006"/>
      <c r="AA11" s="1006"/>
      <c r="AB11" s="1006"/>
      <c r="AC11" s="1006"/>
      <c r="AD11" s="1006"/>
      <c r="AE11" s="1007"/>
      <c r="AF11" s="82"/>
      <c r="AG11" s="82"/>
      <c r="AH11" s="82"/>
      <c r="AI11" s="82"/>
      <c r="AJ11" s="82"/>
      <c r="AK11" s="82"/>
      <c r="AL11" s="82"/>
      <c r="AM11" s="82"/>
      <c r="AN11" s="82"/>
      <c r="AO11" s="82"/>
      <c r="AP11" s="82"/>
      <c r="AQ11" s="82"/>
      <c r="AR11" s="82"/>
      <c r="AS11" s="82"/>
      <c r="AT11" s="82"/>
      <c r="AU11" s="82"/>
      <c r="AV11" s="82"/>
      <c r="AW11" s="82"/>
      <c r="AX11" s="82"/>
    </row>
    <row r="12" spans="1:50">
      <c r="A12" s="82"/>
      <c r="B12" s="82"/>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row>
    <row r="13" spans="1:50">
      <c r="A13" s="82"/>
      <c r="B13" s="82"/>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row>
  </sheetData>
  <mergeCells count="27">
    <mergeCell ref="L10:AE11"/>
    <mergeCell ref="B10:K11"/>
    <mergeCell ref="AD5:AN5"/>
    <mergeCell ref="L6:N7"/>
    <mergeCell ref="O6:P7"/>
    <mergeCell ref="Q6:R7"/>
    <mergeCell ref="S6:S7"/>
    <mergeCell ref="T6:U7"/>
    <mergeCell ref="V6:V7"/>
    <mergeCell ref="W6:X7"/>
    <mergeCell ref="Y6:Y7"/>
    <mergeCell ref="AA6:AC7"/>
    <mergeCell ref="B5:K7"/>
    <mergeCell ref="L5:N5"/>
    <mergeCell ref="O5:Y5"/>
    <mergeCell ref="B8:K9"/>
    <mergeCell ref="AD6:AE7"/>
    <mergeCell ref="AF6:AG7"/>
    <mergeCell ref="AH6:AH7"/>
    <mergeCell ref="L8:AE9"/>
    <mergeCell ref="AI6:AJ7"/>
    <mergeCell ref="AK6:AK7"/>
    <mergeCell ref="AL6:AO7"/>
    <mergeCell ref="A1:AB2"/>
    <mergeCell ref="AL2:AW2"/>
    <mergeCell ref="B3:R4"/>
    <mergeCell ref="AA5:AC5"/>
  </mergeCells>
  <phoneticPr fontId="3"/>
  <dataValidations count="1">
    <dataValidation type="list" allowBlank="1" showInputMessage="1" showErrorMessage="1" sqref="L6 AA6" xr:uid="{50E941CA-3A5C-4B32-97A7-DFCF6A651565}">
      <formula1>"○"</formula1>
    </dataValidation>
  </dataValidations>
  <pageMargins left="0.7" right="0.7" top="0.75" bottom="0.75" header="0.3" footer="0.3"/>
  <pageSetup paperSize="9" scale="8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N95"/>
  <sheetViews>
    <sheetView view="pageBreakPreview" zoomScale="96" zoomScaleNormal="100" zoomScaleSheetLayoutView="96" workbookViewId="0">
      <selection activeCell="A17" sqref="A17:Q17"/>
    </sheetView>
  </sheetViews>
  <sheetFormatPr defaultRowHeight="18"/>
  <cols>
    <col min="1" max="8" width="3.5" customWidth="1"/>
    <col min="9" max="9" width="5.19921875" customWidth="1"/>
    <col min="10" max="10" width="4.5" customWidth="1"/>
    <col min="11" max="11" width="6.3984375" customWidth="1"/>
    <col min="12" max="16" width="4.5" customWidth="1"/>
    <col min="17" max="17" width="4.8984375" customWidth="1"/>
    <col min="18" max="21" width="6.19921875" customWidth="1"/>
    <col min="22" max="23" width="5.59765625" customWidth="1"/>
    <col min="24" max="24" width="13.69921875" customWidth="1"/>
    <col min="25" max="36" width="5.59765625" customWidth="1"/>
    <col min="37" max="40" width="3" customWidth="1"/>
  </cols>
  <sheetData>
    <row r="1" spans="1:21">
      <c r="A1" s="360" t="s">
        <v>634</v>
      </c>
      <c r="B1" s="371"/>
      <c r="C1" s="371"/>
      <c r="D1" s="371"/>
      <c r="E1" s="371"/>
      <c r="F1" s="371"/>
      <c r="G1" s="371"/>
      <c r="H1" s="360"/>
      <c r="I1" s="360"/>
      <c r="J1" s="360"/>
      <c r="K1" s="360"/>
      <c r="L1" s="360"/>
      <c r="M1" s="360"/>
      <c r="N1" s="360"/>
      <c r="O1" s="360"/>
      <c r="P1" s="360"/>
      <c r="Q1" s="360"/>
      <c r="R1" s="360"/>
      <c r="S1" s="360"/>
      <c r="T1" s="360"/>
      <c r="U1" s="360"/>
    </row>
    <row r="2" spans="1:21" ht="18.600000000000001" thickBot="1">
      <c r="A2" s="371" t="s">
        <v>541</v>
      </c>
      <c r="B2" s="371"/>
      <c r="C2" s="371"/>
      <c r="D2" s="371"/>
      <c r="E2" s="371"/>
      <c r="F2" s="371"/>
      <c r="G2" s="360"/>
      <c r="H2" s="360"/>
      <c r="I2" s="360"/>
      <c r="J2" s="360"/>
      <c r="K2" s="360"/>
      <c r="L2" s="360"/>
      <c r="M2" s="360"/>
      <c r="N2" s="360"/>
      <c r="O2" s="360"/>
      <c r="P2" s="360"/>
      <c r="Q2" s="360"/>
      <c r="R2" s="360"/>
      <c r="S2" s="360"/>
      <c r="T2" s="360"/>
      <c r="U2" s="360"/>
    </row>
    <row r="3" spans="1:21" ht="18" customHeight="1">
      <c r="A3" s="1426" t="s">
        <v>562</v>
      </c>
      <c r="B3" s="1417"/>
      <c r="C3" s="1429" t="s">
        <v>479</v>
      </c>
      <c r="D3" s="1430"/>
      <c r="E3" s="1430"/>
      <c r="F3" s="1430"/>
      <c r="G3" s="1430"/>
      <c r="H3" s="1430"/>
      <c r="I3" s="1430"/>
      <c r="J3" s="1430"/>
      <c r="K3" s="1430"/>
      <c r="L3" s="1430"/>
      <c r="M3" s="1431"/>
      <c r="N3" s="396"/>
      <c r="O3" s="397"/>
      <c r="P3" s="397"/>
      <c r="Q3" s="397"/>
      <c r="R3" s="399"/>
      <c r="S3" s="399"/>
      <c r="T3" s="399"/>
      <c r="U3" s="399"/>
    </row>
    <row r="4" spans="1:21">
      <c r="A4" s="1427"/>
      <c r="B4" s="1418"/>
      <c r="C4" s="1432"/>
      <c r="D4" s="1433"/>
      <c r="E4" s="1433"/>
      <c r="F4" s="1433"/>
      <c r="G4" s="1433"/>
      <c r="H4" s="1433"/>
      <c r="I4" s="1433"/>
      <c r="J4" s="1433"/>
      <c r="K4" s="1433"/>
      <c r="L4" s="1433"/>
      <c r="M4" s="1434"/>
      <c r="N4" s="396"/>
      <c r="O4" s="397"/>
      <c r="P4" s="397"/>
      <c r="Q4" s="397"/>
      <c r="R4" s="397"/>
      <c r="S4" s="397"/>
      <c r="T4" s="397"/>
      <c r="U4" s="397"/>
    </row>
    <row r="5" spans="1:21" ht="25.2" customHeight="1">
      <c r="A5" s="1427"/>
      <c r="B5" s="1418"/>
      <c r="C5" s="1438" t="s">
        <v>480</v>
      </c>
      <c r="D5" s="1439"/>
      <c r="E5" s="1439"/>
      <c r="F5" s="1439"/>
      <c r="G5" s="1439"/>
      <c r="H5" s="1439"/>
      <c r="I5" s="1440"/>
      <c r="J5" s="1422"/>
      <c r="K5" s="1377" t="s">
        <v>482</v>
      </c>
      <c r="L5" s="1378"/>
      <c r="M5" s="1379"/>
      <c r="N5" s="396"/>
      <c r="O5" s="397"/>
      <c r="P5" s="397"/>
      <c r="Q5" s="397"/>
      <c r="R5" s="362"/>
      <c r="S5" s="362"/>
      <c r="T5" s="362"/>
      <c r="U5" s="362"/>
    </row>
    <row r="6" spans="1:21" ht="25.2" customHeight="1">
      <c r="A6" s="1427"/>
      <c r="B6" s="1418"/>
      <c r="C6" s="1432"/>
      <c r="D6" s="1433"/>
      <c r="E6" s="1433"/>
      <c r="F6" s="1433"/>
      <c r="G6" s="1433"/>
      <c r="H6" s="1433"/>
      <c r="I6" s="1441"/>
      <c r="J6" s="1422"/>
      <c r="K6" s="1435"/>
      <c r="L6" s="1436"/>
      <c r="M6" s="1437"/>
      <c r="N6" s="396"/>
      <c r="O6" s="397"/>
      <c r="P6" s="397"/>
      <c r="Q6" s="397"/>
      <c r="R6" s="362"/>
      <c r="S6" s="362"/>
      <c r="T6" s="362"/>
      <c r="U6" s="362"/>
    </row>
    <row r="7" spans="1:21" ht="25.2" customHeight="1">
      <c r="A7" s="1427"/>
      <c r="B7" s="1418"/>
      <c r="C7" s="1432"/>
      <c r="D7" s="1433"/>
      <c r="E7" s="1433"/>
      <c r="F7" s="1433"/>
      <c r="G7" s="1433"/>
      <c r="H7" s="1433"/>
      <c r="I7" s="1441"/>
      <c r="J7" s="1422"/>
      <c r="K7" s="1377" t="s">
        <v>481</v>
      </c>
      <c r="L7" s="1378"/>
      <c r="M7" s="1379"/>
      <c r="N7" s="396"/>
      <c r="O7" s="397"/>
      <c r="P7" s="397"/>
      <c r="Q7" s="397"/>
      <c r="R7" s="362"/>
      <c r="S7" s="362"/>
      <c r="T7" s="362"/>
      <c r="U7" s="362"/>
    </row>
    <row r="8" spans="1:21" ht="25.2" customHeight="1" thickBot="1">
      <c r="A8" s="1428"/>
      <c r="B8" s="1419"/>
      <c r="C8" s="1442"/>
      <c r="D8" s="1443"/>
      <c r="E8" s="1443"/>
      <c r="F8" s="1443"/>
      <c r="G8" s="1443"/>
      <c r="H8" s="1443"/>
      <c r="I8" s="1444"/>
      <c r="J8" s="1445"/>
      <c r="K8" s="1380"/>
      <c r="L8" s="1381"/>
      <c r="M8" s="1382"/>
      <c r="N8" s="396"/>
      <c r="O8" s="397"/>
      <c r="P8" s="397"/>
      <c r="Q8" s="397"/>
      <c r="R8" s="362"/>
      <c r="S8" s="362"/>
      <c r="T8" s="362"/>
      <c r="U8" s="362"/>
    </row>
    <row r="9" spans="1:21" ht="18.600000000000001" thickBot="1">
      <c r="A9" s="371"/>
      <c r="B9" s="371"/>
      <c r="C9" s="371"/>
      <c r="D9" s="371"/>
      <c r="E9" s="371"/>
      <c r="F9" s="371"/>
      <c r="G9" s="371"/>
      <c r="H9" s="371"/>
      <c r="I9" s="371"/>
      <c r="J9" s="371"/>
      <c r="K9" s="371"/>
      <c r="L9" s="371"/>
      <c r="M9" s="371"/>
      <c r="N9" s="371"/>
      <c r="O9" s="371"/>
      <c r="P9" s="372"/>
      <c r="Q9" s="363"/>
      <c r="R9" s="364"/>
      <c r="S9" s="364"/>
      <c r="T9" s="364"/>
      <c r="U9" s="364"/>
    </row>
    <row r="10" spans="1:21" ht="18.600000000000001" thickBot="1">
      <c r="A10" s="1420" t="s">
        <v>478</v>
      </c>
      <c r="B10" s="1421"/>
      <c r="C10" s="1421"/>
      <c r="D10" s="1421"/>
      <c r="E10" s="1421"/>
      <c r="F10" s="1421"/>
      <c r="G10" s="1421"/>
      <c r="H10" s="1421"/>
      <c r="I10" s="1421"/>
      <c r="J10" s="1421"/>
      <c r="K10" s="1421"/>
      <c r="L10" s="1421"/>
      <c r="M10" s="1421"/>
      <c r="N10" s="1421"/>
      <c r="O10" s="1421"/>
      <c r="P10" s="1421"/>
      <c r="Q10" s="1421"/>
      <c r="R10" s="1386" t="s">
        <v>540</v>
      </c>
      <c r="S10" s="1387"/>
      <c r="T10" s="1387"/>
      <c r="U10" s="1388"/>
    </row>
    <row r="11" spans="1:21">
      <c r="A11" s="1423" t="s">
        <v>487</v>
      </c>
      <c r="B11" s="1424"/>
      <c r="C11" s="1424"/>
      <c r="D11" s="1424"/>
      <c r="E11" s="1424"/>
      <c r="F11" s="1424"/>
      <c r="G11" s="1424"/>
      <c r="H11" s="1424"/>
      <c r="I11" s="1424"/>
      <c r="J11" s="1424"/>
      <c r="K11" s="1424"/>
      <c r="L11" s="1424"/>
      <c r="M11" s="1424"/>
      <c r="N11" s="1424"/>
      <c r="O11" s="1424"/>
      <c r="P11" s="1424"/>
      <c r="Q11" s="1425"/>
      <c r="R11" s="373"/>
      <c r="S11" s="365" t="s">
        <v>539</v>
      </c>
      <c r="T11" s="373"/>
      <c r="U11" s="386" t="s">
        <v>538</v>
      </c>
    </row>
    <row r="12" spans="1:21" ht="18" customHeight="1">
      <c r="A12" s="1350" t="s">
        <v>483</v>
      </c>
      <c r="B12" s="1351"/>
      <c r="C12" s="1351"/>
      <c r="D12" s="1351"/>
      <c r="E12" s="1351"/>
      <c r="F12" s="1351"/>
      <c r="G12" s="1351"/>
      <c r="H12" s="1351"/>
      <c r="I12" s="1401" t="s">
        <v>484</v>
      </c>
      <c r="J12" s="1401"/>
      <c r="K12" s="1401"/>
      <c r="L12" s="1401"/>
      <c r="M12" s="1401"/>
      <c r="N12" s="1401"/>
      <c r="O12" s="1401"/>
      <c r="P12" s="1401"/>
      <c r="Q12" s="1401"/>
      <c r="R12" s="374"/>
      <c r="S12" s="369" t="s">
        <v>539</v>
      </c>
      <c r="T12" s="374"/>
      <c r="U12" s="387" t="s">
        <v>538</v>
      </c>
    </row>
    <row r="13" spans="1:21">
      <c r="A13" s="1350"/>
      <c r="B13" s="1351"/>
      <c r="C13" s="1351"/>
      <c r="D13" s="1351"/>
      <c r="E13" s="1351"/>
      <c r="F13" s="1351"/>
      <c r="G13" s="1351"/>
      <c r="H13" s="1351"/>
      <c r="I13" s="1401" t="s">
        <v>485</v>
      </c>
      <c r="J13" s="1401"/>
      <c r="K13" s="1401"/>
      <c r="L13" s="1401"/>
      <c r="M13" s="1401"/>
      <c r="N13" s="1401"/>
      <c r="O13" s="1401"/>
      <c r="P13" s="1401"/>
      <c r="Q13" s="1401"/>
      <c r="R13" s="374"/>
      <c r="S13" s="369" t="s">
        <v>539</v>
      </c>
      <c r="T13" s="374"/>
      <c r="U13" s="387" t="s">
        <v>538</v>
      </c>
    </row>
    <row r="14" spans="1:21">
      <c r="A14" s="1350"/>
      <c r="B14" s="1351"/>
      <c r="C14" s="1351"/>
      <c r="D14" s="1351"/>
      <c r="E14" s="1351"/>
      <c r="F14" s="1351"/>
      <c r="G14" s="1351"/>
      <c r="H14" s="1351"/>
      <c r="I14" s="1401" t="s">
        <v>486</v>
      </c>
      <c r="J14" s="1401"/>
      <c r="K14" s="1401"/>
      <c r="L14" s="1401"/>
      <c r="M14" s="1401"/>
      <c r="N14" s="1401"/>
      <c r="O14" s="1401"/>
      <c r="P14" s="1401"/>
      <c r="Q14" s="1401"/>
      <c r="R14" s="374"/>
      <c r="S14" s="369" t="s">
        <v>539</v>
      </c>
      <c r="T14" s="374"/>
      <c r="U14" s="387" t="s">
        <v>538</v>
      </c>
    </row>
    <row r="15" spans="1:21">
      <c r="A15" s="1389" t="s">
        <v>549</v>
      </c>
      <c r="B15" s="1390"/>
      <c r="C15" s="1390"/>
      <c r="D15" s="1390"/>
      <c r="E15" s="1390"/>
      <c r="F15" s="1390"/>
      <c r="G15" s="1390"/>
      <c r="H15" s="1390"/>
      <c r="I15" s="1390"/>
      <c r="J15" s="1390"/>
      <c r="K15" s="1390"/>
      <c r="L15" s="1390"/>
      <c r="M15" s="1390"/>
      <c r="N15" s="1390"/>
      <c r="O15" s="1390"/>
      <c r="P15" s="1390"/>
      <c r="Q15" s="1390"/>
      <c r="R15" s="374"/>
      <c r="S15" s="369" t="s">
        <v>539</v>
      </c>
      <c r="T15" s="374"/>
      <c r="U15" s="387" t="s">
        <v>538</v>
      </c>
    </row>
    <row r="16" spans="1:21">
      <c r="A16" s="1389" t="s">
        <v>488</v>
      </c>
      <c r="B16" s="1390"/>
      <c r="C16" s="1390"/>
      <c r="D16" s="1390"/>
      <c r="E16" s="1390"/>
      <c r="F16" s="1390"/>
      <c r="G16" s="1390"/>
      <c r="H16" s="1390"/>
      <c r="I16" s="1390"/>
      <c r="J16" s="1390"/>
      <c r="K16" s="1390"/>
      <c r="L16" s="1390"/>
      <c r="M16" s="1390"/>
      <c r="N16" s="1390"/>
      <c r="O16" s="1390"/>
      <c r="P16" s="1390"/>
      <c r="Q16" s="1390"/>
      <c r="R16" s="374"/>
      <c r="S16" s="369" t="s">
        <v>539</v>
      </c>
      <c r="T16" s="374"/>
      <c r="U16" s="387" t="s">
        <v>538</v>
      </c>
    </row>
    <row r="17" spans="1:40">
      <c r="A17" s="1389" t="s">
        <v>489</v>
      </c>
      <c r="B17" s="1390"/>
      <c r="C17" s="1390"/>
      <c r="D17" s="1390"/>
      <c r="E17" s="1390"/>
      <c r="F17" s="1390"/>
      <c r="G17" s="1390"/>
      <c r="H17" s="1390"/>
      <c r="I17" s="1390"/>
      <c r="J17" s="1390"/>
      <c r="K17" s="1390"/>
      <c r="L17" s="1390"/>
      <c r="M17" s="1390"/>
      <c r="N17" s="1390"/>
      <c r="O17" s="1390"/>
      <c r="P17" s="1390"/>
      <c r="Q17" s="1390"/>
      <c r="R17" s="374"/>
      <c r="S17" s="369" t="s">
        <v>539</v>
      </c>
      <c r="T17" s="374"/>
      <c r="U17" s="387" t="s">
        <v>538</v>
      </c>
    </row>
    <row r="18" spans="1:40">
      <c r="A18" s="1389" t="s">
        <v>490</v>
      </c>
      <c r="B18" s="1390"/>
      <c r="C18" s="1390"/>
      <c r="D18" s="1390"/>
      <c r="E18" s="1390"/>
      <c r="F18" s="1390"/>
      <c r="G18" s="1390"/>
      <c r="H18" s="1390"/>
      <c r="I18" s="1390"/>
      <c r="J18" s="1390"/>
      <c r="K18" s="1390"/>
      <c r="L18" s="1390"/>
      <c r="M18" s="1390"/>
      <c r="N18" s="1390"/>
      <c r="O18" s="1390"/>
      <c r="P18" s="1390"/>
      <c r="Q18" s="1390"/>
      <c r="R18" s="374"/>
      <c r="S18" s="369" t="s">
        <v>539</v>
      </c>
      <c r="T18" s="374"/>
      <c r="U18" s="387" t="s">
        <v>538</v>
      </c>
      <c r="AJ18" s="361"/>
      <c r="AN18" s="362"/>
    </row>
    <row r="19" spans="1:40">
      <c r="A19" s="1389" t="s">
        <v>564</v>
      </c>
      <c r="B19" s="1390"/>
      <c r="C19" s="1390"/>
      <c r="D19" s="1390"/>
      <c r="E19" s="1390"/>
      <c r="F19" s="1390"/>
      <c r="G19" s="1390"/>
      <c r="H19" s="1390"/>
      <c r="I19" s="1390"/>
      <c r="J19" s="1390"/>
      <c r="K19" s="1390"/>
      <c r="L19" s="1390"/>
      <c r="M19" s="1390"/>
      <c r="N19" s="1390"/>
      <c r="O19" s="1390"/>
      <c r="P19" s="1390"/>
      <c r="Q19" s="1390"/>
      <c r="R19" s="374"/>
      <c r="S19" s="369" t="s">
        <v>539</v>
      </c>
      <c r="T19" s="374"/>
      <c r="U19" s="387" t="s">
        <v>538</v>
      </c>
      <c r="AJ19" s="361"/>
      <c r="AN19" s="362"/>
    </row>
    <row r="20" spans="1:40">
      <c r="A20" s="1365" t="s">
        <v>569</v>
      </c>
      <c r="B20" s="1356"/>
      <c r="C20" s="1356"/>
      <c r="D20" s="1356"/>
      <c r="E20" s="1356"/>
      <c r="F20" s="1356"/>
      <c r="G20" s="1356"/>
      <c r="H20" s="1356"/>
      <c r="I20" s="1391" t="s">
        <v>550</v>
      </c>
      <c r="J20" s="1392"/>
      <c r="K20" s="1392"/>
      <c r="L20" s="1392"/>
      <c r="M20" s="1392"/>
      <c r="N20" s="1392"/>
      <c r="O20" s="1392"/>
      <c r="P20" s="1392"/>
      <c r="Q20" s="1392"/>
      <c r="R20" s="1342"/>
      <c r="S20" s="1344" t="s">
        <v>539</v>
      </c>
      <c r="T20" s="1342"/>
      <c r="U20" s="1346" t="s">
        <v>538</v>
      </c>
      <c r="AJ20" s="361"/>
      <c r="AN20" s="362"/>
    </row>
    <row r="21" spans="1:40">
      <c r="A21" s="1358"/>
      <c r="B21" s="1359"/>
      <c r="C21" s="1359"/>
      <c r="D21" s="1359"/>
      <c r="E21" s="1359"/>
      <c r="F21" s="1359"/>
      <c r="G21" s="1359"/>
      <c r="H21" s="1359"/>
      <c r="I21" s="1391" t="s">
        <v>551</v>
      </c>
      <c r="J21" s="1392"/>
      <c r="K21" s="1392"/>
      <c r="L21" s="1392"/>
      <c r="M21" s="1392"/>
      <c r="N21" s="1392"/>
      <c r="O21" s="1392"/>
      <c r="P21" s="1392"/>
      <c r="Q21" s="1392"/>
      <c r="R21" s="1384"/>
      <c r="S21" s="1383"/>
      <c r="T21" s="1384"/>
      <c r="U21" s="1385"/>
      <c r="AJ21" s="361"/>
      <c r="AN21" s="362"/>
    </row>
    <row r="22" spans="1:40">
      <c r="A22" s="1358"/>
      <c r="B22" s="1359"/>
      <c r="C22" s="1359"/>
      <c r="D22" s="1359"/>
      <c r="E22" s="1359"/>
      <c r="F22" s="1359"/>
      <c r="G22" s="1359"/>
      <c r="H22" s="1359"/>
      <c r="I22" s="1391" t="s">
        <v>552</v>
      </c>
      <c r="J22" s="1392"/>
      <c r="K22" s="1392"/>
      <c r="L22" s="1392"/>
      <c r="M22" s="1392"/>
      <c r="N22" s="1392"/>
      <c r="O22" s="1392"/>
      <c r="P22" s="1392"/>
      <c r="Q22" s="1392"/>
      <c r="R22" s="1384"/>
      <c r="S22" s="1383"/>
      <c r="T22" s="1384"/>
      <c r="U22" s="1385"/>
      <c r="AJ22" s="361"/>
    </row>
    <row r="23" spans="1:40">
      <c r="A23" s="1361"/>
      <c r="B23" s="1362"/>
      <c r="C23" s="1362"/>
      <c r="D23" s="1362"/>
      <c r="E23" s="1362"/>
      <c r="F23" s="1362"/>
      <c r="G23" s="1362"/>
      <c r="H23" s="1362"/>
      <c r="I23" s="1391" t="s">
        <v>553</v>
      </c>
      <c r="J23" s="1392"/>
      <c r="K23" s="1392"/>
      <c r="L23" s="1392"/>
      <c r="M23" s="1392"/>
      <c r="N23" s="1392"/>
      <c r="O23" s="1392"/>
      <c r="P23" s="1392"/>
      <c r="Q23" s="1392"/>
      <c r="R23" s="1343"/>
      <c r="S23" s="1345"/>
      <c r="T23" s="1343"/>
      <c r="U23" s="1347"/>
      <c r="AJ23" s="361"/>
    </row>
    <row r="24" spans="1:40" ht="36" customHeight="1">
      <c r="A24" s="1446" t="s">
        <v>570</v>
      </c>
      <c r="B24" s="1351"/>
      <c r="C24" s="1351"/>
      <c r="D24" s="1351"/>
      <c r="E24" s="1351"/>
      <c r="F24" s="1351"/>
      <c r="G24" s="1351"/>
      <c r="H24" s="1351"/>
      <c r="I24" s="1402" t="s">
        <v>491</v>
      </c>
      <c r="J24" s="1402"/>
      <c r="K24" s="1402"/>
      <c r="L24" s="1402"/>
      <c r="M24" s="1402"/>
      <c r="N24" s="1402"/>
      <c r="O24" s="1402"/>
      <c r="P24" s="1402"/>
      <c r="Q24" s="1402"/>
      <c r="R24" s="1394"/>
      <c r="S24" s="1447" t="s">
        <v>539</v>
      </c>
      <c r="T24" s="1394"/>
      <c r="U24" s="1393" t="s">
        <v>538</v>
      </c>
      <c r="AJ24" s="361"/>
    </row>
    <row r="25" spans="1:40" ht="35.4" customHeight="1">
      <c r="A25" s="1350"/>
      <c r="B25" s="1351"/>
      <c r="C25" s="1351"/>
      <c r="D25" s="1351"/>
      <c r="E25" s="1351"/>
      <c r="F25" s="1351"/>
      <c r="G25" s="1351"/>
      <c r="H25" s="1351"/>
      <c r="I25" s="1402" t="s">
        <v>492</v>
      </c>
      <c r="J25" s="1402"/>
      <c r="K25" s="1402"/>
      <c r="L25" s="1402"/>
      <c r="M25" s="1402"/>
      <c r="N25" s="1402"/>
      <c r="O25" s="1402"/>
      <c r="P25" s="1402"/>
      <c r="Q25" s="1402"/>
      <c r="R25" s="1394"/>
      <c r="S25" s="1447"/>
      <c r="T25" s="1394"/>
      <c r="U25" s="1393"/>
    </row>
    <row r="26" spans="1:40" ht="35.4" customHeight="1">
      <c r="A26" s="1350"/>
      <c r="B26" s="1351"/>
      <c r="C26" s="1351"/>
      <c r="D26" s="1351"/>
      <c r="E26" s="1351"/>
      <c r="F26" s="1351"/>
      <c r="G26" s="1351"/>
      <c r="H26" s="1351"/>
      <c r="I26" s="1402" t="s">
        <v>493</v>
      </c>
      <c r="J26" s="1402"/>
      <c r="K26" s="1402"/>
      <c r="L26" s="1402"/>
      <c r="M26" s="1402"/>
      <c r="N26" s="1402"/>
      <c r="O26" s="1402"/>
      <c r="P26" s="1402"/>
      <c r="Q26" s="1402"/>
      <c r="R26" s="1394"/>
      <c r="S26" s="1447"/>
      <c r="T26" s="1394"/>
      <c r="U26" s="1393"/>
    </row>
    <row r="27" spans="1:40" ht="36.6" customHeight="1">
      <c r="A27" s="1350" t="s">
        <v>494</v>
      </c>
      <c r="B27" s="1351"/>
      <c r="C27" s="1351"/>
      <c r="D27" s="1351"/>
      <c r="E27" s="1351"/>
      <c r="F27" s="1351"/>
      <c r="G27" s="1351"/>
      <c r="H27" s="1351"/>
      <c r="I27" s="1402" t="s">
        <v>495</v>
      </c>
      <c r="J27" s="1402"/>
      <c r="K27" s="1402"/>
      <c r="L27" s="1402"/>
      <c r="M27" s="1402"/>
      <c r="N27" s="1402"/>
      <c r="O27" s="1402"/>
      <c r="P27" s="1402"/>
      <c r="Q27" s="1402"/>
      <c r="R27" s="374"/>
      <c r="S27" s="369" t="s">
        <v>539</v>
      </c>
      <c r="T27" s="374"/>
      <c r="U27" s="387" t="s">
        <v>538</v>
      </c>
    </row>
    <row r="28" spans="1:40">
      <c r="A28" s="1348" t="s">
        <v>496</v>
      </c>
      <c r="B28" s="1349"/>
      <c r="C28" s="1349"/>
      <c r="D28" s="1349"/>
      <c r="E28" s="1349"/>
      <c r="F28" s="1349"/>
      <c r="G28" s="1349"/>
      <c r="H28" s="1349"/>
      <c r="I28" s="1349"/>
      <c r="J28" s="1349"/>
      <c r="K28" s="1349"/>
      <c r="L28" s="1349"/>
      <c r="M28" s="1349"/>
      <c r="N28" s="1349"/>
      <c r="O28" s="1349"/>
      <c r="P28" s="1349"/>
      <c r="Q28" s="1349"/>
      <c r="R28" s="374"/>
      <c r="S28" s="369" t="s">
        <v>539</v>
      </c>
      <c r="T28" s="374"/>
      <c r="U28" s="387" t="s">
        <v>538</v>
      </c>
    </row>
    <row r="29" spans="1:40">
      <c r="A29" s="1355" t="s">
        <v>604</v>
      </c>
      <c r="B29" s="1356"/>
      <c r="C29" s="1356"/>
      <c r="D29" s="1356"/>
      <c r="E29" s="1356"/>
      <c r="F29" s="1356"/>
      <c r="G29" s="1356"/>
      <c r="H29" s="1357"/>
      <c r="I29" s="1354" t="s">
        <v>601</v>
      </c>
      <c r="J29" s="1354"/>
      <c r="K29" s="1354"/>
      <c r="L29" s="1354"/>
      <c r="M29" s="1354"/>
      <c r="N29" s="1354"/>
      <c r="O29" s="1354"/>
      <c r="P29" s="1354"/>
      <c r="Q29" s="1354"/>
      <c r="R29" s="374"/>
      <c r="S29" s="369" t="s">
        <v>539</v>
      </c>
      <c r="T29" s="374"/>
      <c r="U29" s="387" t="s">
        <v>538</v>
      </c>
    </row>
    <row r="30" spans="1:40">
      <c r="A30" s="1358"/>
      <c r="B30" s="1359"/>
      <c r="C30" s="1359"/>
      <c r="D30" s="1359"/>
      <c r="E30" s="1359"/>
      <c r="F30" s="1359"/>
      <c r="G30" s="1359"/>
      <c r="H30" s="1360"/>
      <c r="I30" s="1354" t="s">
        <v>602</v>
      </c>
      <c r="J30" s="1354"/>
      <c r="K30" s="1354"/>
      <c r="L30" s="1354"/>
      <c r="M30" s="1354"/>
      <c r="N30" s="1354"/>
      <c r="O30" s="1354"/>
      <c r="P30" s="1354"/>
      <c r="Q30" s="1354"/>
      <c r="R30" s="374"/>
      <c r="S30" s="369" t="s">
        <v>539</v>
      </c>
      <c r="T30" s="374"/>
      <c r="U30" s="387" t="s">
        <v>538</v>
      </c>
    </row>
    <row r="31" spans="1:40">
      <c r="A31" s="1361"/>
      <c r="B31" s="1362"/>
      <c r="C31" s="1362"/>
      <c r="D31" s="1362"/>
      <c r="E31" s="1362"/>
      <c r="F31" s="1362"/>
      <c r="G31" s="1362"/>
      <c r="H31" s="1363"/>
      <c r="I31" s="1354" t="s">
        <v>603</v>
      </c>
      <c r="J31" s="1354"/>
      <c r="K31" s="1354"/>
      <c r="L31" s="1354"/>
      <c r="M31" s="1354"/>
      <c r="N31" s="1354"/>
      <c r="O31" s="1354"/>
      <c r="P31" s="1354"/>
      <c r="Q31" s="1354"/>
      <c r="R31" s="374"/>
      <c r="S31" s="369" t="s">
        <v>539</v>
      </c>
      <c r="T31" s="374"/>
      <c r="U31" s="387" t="s">
        <v>538</v>
      </c>
    </row>
    <row r="32" spans="1:40">
      <c r="A32" s="1355" t="s">
        <v>497</v>
      </c>
      <c r="B32" s="1356"/>
      <c r="C32" s="1356"/>
      <c r="D32" s="1356"/>
      <c r="E32" s="1356"/>
      <c r="F32" s="1356"/>
      <c r="G32" s="1356"/>
      <c r="H32" s="1357"/>
      <c r="I32" s="1374" t="s">
        <v>498</v>
      </c>
      <c r="J32" s="1375"/>
      <c r="K32" s="1375"/>
      <c r="L32" s="1375"/>
      <c r="M32" s="1375"/>
      <c r="N32" s="1375"/>
      <c r="O32" s="1375"/>
      <c r="P32" s="1375"/>
      <c r="Q32" s="1375"/>
      <c r="R32" s="374"/>
      <c r="S32" s="369" t="s">
        <v>539</v>
      </c>
      <c r="T32" s="374"/>
      <c r="U32" s="387" t="s">
        <v>538</v>
      </c>
    </row>
    <row r="33" spans="1:21">
      <c r="A33" s="1361"/>
      <c r="B33" s="1362"/>
      <c r="C33" s="1362"/>
      <c r="D33" s="1362"/>
      <c r="E33" s="1362"/>
      <c r="F33" s="1362"/>
      <c r="G33" s="1362"/>
      <c r="H33" s="1363"/>
      <c r="I33" s="1374" t="s">
        <v>499</v>
      </c>
      <c r="J33" s="1375"/>
      <c r="K33" s="1375"/>
      <c r="L33" s="1375"/>
      <c r="M33" s="1375"/>
      <c r="N33" s="1375"/>
      <c r="O33" s="1375"/>
      <c r="P33" s="1375"/>
      <c r="Q33" s="1375"/>
      <c r="R33" s="374"/>
      <c r="S33" s="369" t="s">
        <v>539</v>
      </c>
      <c r="T33" s="374"/>
      <c r="U33" s="387" t="s">
        <v>538</v>
      </c>
    </row>
    <row r="34" spans="1:21">
      <c r="A34" s="1355" t="s">
        <v>500</v>
      </c>
      <c r="B34" s="1356"/>
      <c r="C34" s="1356"/>
      <c r="D34" s="1356"/>
      <c r="E34" s="1356"/>
      <c r="F34" s="1356"/>
      <c r="G34" s="1356"/>
      <c r="H34" s="1357"/>
      <c r="I34" s="1374" t="s">
        <v>582</v>
      </c>
      <c r="J34" s="1375"/>
      <c r="K34" s="1375"/>
      <c r="L34" s="1375"/>
      <c r="M34" s="1375"/>
      <c r="N34" s="1375"/>
      <c r="O34" s="1375"/>
      <c r="P34" s="1375"/>
      <c r="Q34" s="1375"/>
      <c r="R34" s="1342"/>
      <c r="S34" s="1344" t="s">
        <v>539</v>
      </c>
      <c r="T34" s="1342"/>
      <c r="U34" s="1346" t="s">
        <v>538</v>
      </c>
    </row>
    <row r="35" spans="1:21">
      <c r="A35" s="1358"/>
      <c r="B35" s="1359"/>
      <c r="C35" s="1359"/>
      <c r="D35" s="1359"/>
      <c r="E35" s="1359"/>
      <c r="F35" s="1359"/>
      <c r="G35" s="1359"/>
      <c r="H35" s="1360"/>
      <c r="I35" s="1395" t="s">
        <v>586</v>
      </c>
      <c r="J35" s="1396"/>
      <c r="K35" s="1396"/>
      <c r="L35" s="1396"/>
      <c r="M35" s="1396"/>
      <c r="N35" s="1396"/>
      <c r="O35" s="1396"/>
      <c r="P35" s="1396"/>
      <c r="Q35" s="1397"/>
      <c r="R35" s="1343"/>
      <c r="S35" s="1345"/>
      <c r="T35" s="1343"/>
      <c r="U35" s="1347"/>
    </row>
    <row r="36" spans="1:21">
      <c r="A36" s="1358"/>
      <c r="B36" s="1359"/>
      <c r="C36" s="1359"/>
      <c r="D36" s="1359"/>
      <c r="E36" s="1359"/>
      <c r="F36" s="1359"/>
      <c r="G36" s="1359"/>
      <c r="H36" s="1360"/>
      <c r="I36" s="1374" t="s">
        <v>583</v>
      </c>
      <c r="J36" s="1375"/>
      <c r="K36" s="1375"/>
      <c r="L36" s="1375"/>
      <c r="M36" s="1375"/>
      <c r="N36" s="1375"/>
      <c r="O36" s="1375"/>
      <c r="P36" s="1375"/>
      <c r="Q36" s="1376"/>
      <c r="R36" s="1342"/>
      <c r="S36" s="1344" t="s">
        <v>539</v>
      </c>
      <c r="T36" s="1342"/>
      <c r="U36" s="1346" t="s">
        <v>538</v>
      </c>
    </row>
    <row r="37" spans="1:21">
      <c r="A37" s="1358"/>
      <c r="B37" s="1359"/>
      <c r="C37" s="1359"/>
      <c r="D37" s="1359"/>
      <c r="E37" s="1359"/>
      <c r="F37" s="1359"/>
      <c r="G37" s="1359"/>
      <c r="H37" s="1360"/>
      <c r="I37" s="1395" t="s">
        <v>586</v>
      </c>
      <c r="J37" s="1396"/>
      <c r="K37" s="1396"/>
      <c r="L37" s="1396"/>
      <c r="M37" s="1396"/>
      <c r="N37" s="1396"/>
      <c r="O37" s="1396"/>
      <c r="P37" s="1396"/>
      <c r="Q37" s="1397"/>
      <c r="R37" s="1343"/>
      <c r="S37" s="1345"/>
      <c r="T37" s="1343"/>
      <c r="U37" s="1347"/>
    </row>
    <row r="38" spans="1:21">
      <c r="A38" s="1358"/>
      <c r="B38" s="1359"/>
      <c r="C38" s="1359"/>
      <c r="D38" s="1359"/>
      <c r="E38" s="1359"/>
      <c r="F38" s="1359"/>
      <c r="G38" s="1359"/>
      <c r="H38" s="1360"/>
      <c r="I38" s="1374" t="s">
        <v>584</v>
      </c>
      <c r="J38" s="1375"/>
      <c r="K38" s="1375"/>
      <c r="L38" s="1375"/>
      <c r="M38" s="1375"/>
      <c r="N38" s="1375"/>
      <c r="O38" s="1375"/>
      <c r="P38" s="1375"/>
      <c r="Q38" s="1376"/>
      <c r="R38" s="1342"/>
      <c r="S38" s="1344" t="s">
        <v>539</v>
      </c>
      <c r="T38" s="1342"/>
      <c r="U38" s="1346" t="s">
        <v>538</v>
      </c>
    </row>
    <row r="39" spans="1:21">
      <c r="A39" s="1358"/>
      <c r="B39" s="1359"/>
      <c r="C39" s="1359"/>
      <c r="D39" s="1359"/>
      <c r="E39" s="1359"/>
      <c r="F39" s="1359"/>
      <c r="G39" s="1359"/>
      <c r="H39" s="1360"/>
      <c r="I39" s="1395" t="s">
        <v>586</v>
      </c>
      <c r="J39" s="1396"/>
      <c r="K39" s="1396"/>
      <c r="L39" s="1396"/>
      <c r="M39" s="1396"/>
      <c r="N39" s="1396"/>
      <c r="O39" s="1396"/>
      <c r="P39" s="1396"/>
      <c r="Q39" s="1397"/>
      <c r="R39" s="1343"/>
      <c r="S39" s="1345"/>
      <c r="T39" s="1343"/>
      <c r="U39" s="1347"/>
    </row>
    <row r="40" spans="1:21">
      <c r="A40" s="1358"/>
      <c r="B40" s="1359"/>
      <c r="C40" s="1359"/>
      <c r="D40" s="1359"/>
      <c r="E40" s="1359"/>
      <c r="F40" s="1359"/>
      <c r="G40" s="1359"/>
      <c r="H40" s="1360"/>
      <c r="I40" s="1374" t="s">
        <v>581</v>
      </c>
      <c r="J40" s="1375"/>
      <c r="K40" s="1375"/>
      <c r="L40" s="1375"/>
      <c r="M40" s="1375"/>
      <c r="N40" s="1375"/>
      <c r="O40" s="1375"/>
      <c r="P40" s="1375"/>
      <c r="Q40" s="1376"/>
      <c r="R40" s="392"/>
      <c r="S40" s="393" t="s">
        <v>539</v>
      </c>
      <c r="T40" s="392"/>
      <c r="U40" s="391" t="s">
        <v>538</v>
      </c>
    </row>
    <row r="41" spans="1:21">
      <c r="A41" s="1361"/>
      <c r="B41" s="1362"/>
      <c r="C41" s="1362"/>
      <c r="D41" s="1362"/>
      <c r="E41" s="1362"/>
      <c r="F41" s="1362"/>
      <c r="G41" s="1362"/>
      <c r="H41" s="1363"/>
      <c r="I41" s="1374" t="s">
        <v>585</v>
      </c>
      <c r="J41" s="1375"/>
      <c r="K41" s="1375"/>
      <c r="L41" s="1375"/>
      <c r="M41" s="1375"/>
      <c r="N41" s="1375"/>
      <c r="O41" s="1375"/>
      <c r="P41" s="1375"/>
      <c r="Q41" s="1375"/>
      <c r="R41" s="374"/>
      <c r="S41" s="369" t="s">
        <v>539</v>
      </c>
      <c r="T41" s="374"/>
      <c r="U41" s="387" t="s">
        <v>538</v>
      </c>
    </row>
    <row r="42" spans="1:21">
      <c r="A42" s="1355" t="s">
        <v>501</v>
      </c>
      <c r="B42" s="1356"/>
      <c r="C42" s="1356"/>
      <c r="D42" s="1356"/>
      <c r="E42" s="1356"/>
      <c r="F42" s="1356"/>
      <c r="G42" s="1356"/>
      <c r="H42" s="1357"/>
      <c r="I42" s="1374" t="s">
        <v>502</v>
      </c>
      <c r="J42" s="1375"/>
      <c r="K42" s="1375"/>
      <c r="L42" s="1375"/>
      <c r="M42" s="1375"/>
      <c r="N42" s="1375"/>
      <c r="O42" s="1375"/>
      <c r="P42" s="1375"/>
      <c r="Q42" s="1375"/>
      <c r="R42" s="374"/>
      <c r="S42" s="369" t="s">
        <v>539</v>
      </c>
      <c r="T42" s="374"/>
      <c r="U42" s="387" t="s">
        <v>538</v>
      </c>
    </row>
    <row r="43" spans="1:21">
      <c r="A43" s="1361"/>
      <c r="B43" s="1362"/>
      <c r="C43" s="1362"/>
      <c r="D43" s="1362"/>
      <c r="E43" s="1362"/>
      <c r="F43" s="1362"/>
      <c r="G43" s="1362"/>
      <c r="H43" s="1363"/>
      <c r="I43" s="1374" t="s">
        <v>503</v>
      </c>
      <c r="J43" s="1375"/>
      <c r="K43" s="1375"/>
      <c r="L43" s="1375"/>
      <c r="M43" s="1375"/>
      <c r="N43" s="1375"/>
      <c r="O43" s="1375"/>
      <c r="P43" s="1375"/>
      <c r="Q43" s="1375"/>
      <c r="R43" s="374"/>
      <c r="S43" s="369" t="s">
        <v>539</v>
      </c>
      <c r="T43" s="374"/>
      <c r="U43" s="387" t="s">
        <v>538</v>
      </c>
    </row>
    <row r="44" spans="1:21">
      <c r="A44" s="1355" t="s">
        <v>609</v>
      </c>
      <c r="B44" s="1356"/>
      <c r="C44" s="1356"/>
      <c r="D44" s="1356"/>
      <c r="E44" s="1356"/>
      <c r="F44" s="1356"/>
      <c r="G44" s="1356"/>
      <c r="H44" s="1357"/>
      <c r="I44" s="1354" t="s">
        <v>601</v>
      </c>
      <c r="J44" s="1354"/>
      <c r="K44" s="1354"/>
      <c r="L44" s="1354"/>
      <c r="M44" s="1354"/>
      <c r="N44" s="1354"/>
      <c r="O44" s="1354"/>
      <c r="P44" s="1354"/>
      <c r="Q44" s="1354"/>
      <c r="R44" s="374"/>
      <c r="S44" s="369" t="s">
        <v>539</v>
      </c>
      <c r="T44" s="374"/>
      <c r="U44" s="387" t="s">
        <v>538</v>
      </c>
    </row>
    <row r="45" spans="1:21">
      <c r="A45" s="1361"/>
      <c r="B45" s="1362"/>
      <c r="C45" s="1362"/>
      <c r="D45" s="1362"/>
      <c r="E45" s="1362"/>
      <c r="F45" s="1362"/>
      <c r="G45" s="1362"/>
      <c r="H45" s="1363"/>
      <c r="I45" s="1354" t="s">
        <v>602</v>
      </c>
      <c r="J45" s="1354"/>
      <c r="K45" s="1354"/>
      <c r="L45" s="1354"/>
      <c r="M45" s="1354"/>
      <c r="N45" s="1354"/>
      <c r="O45" s="1354"/>
      <c r="P45" s="1354"/>
      <c r="Q45" s="1354"/>
      <c r="R45" s="374"/>
      <c r="S45" s="369" t="s">
        <v>539</v>
      </c>
      <c r="T45" s="374"/>
      <c r="U45" s="387" t="s">
        <v>538</v>
      </c>
    </row>
    <row r="46" spans="1:21" ht="18" customHeight="1">
      <c r="A46" s="1365" t="s">
        <v>606</v>
      </c>
      <c r="B46" s="1366"/>
      <c r="C46" s="1366"/>
      <c r="D46" s="1366"/>
      <c r="E46" s="1366"/>
      <c r="F46" s="1366"/>
      <c r="G46" s="1366"/>
      <c r="H46" s="1367"/>
      <c r="I46" s="1364" t="s">
        <v>605</v>
      </c>
      <c r="J46" s="1354"/>
      <c r="K46" s="1354"/>
      <c r="L46" s="1354"/>
      <c r="M46" s="1374" t="s">
        <v>504</v>
      </c>
      <c r="N46" s="1375"/>
      <c r="O46" s="1375"/>
      <c r="P46" s="1375"/>
      <c r="Q46" s="1376"/>
      <c r="R46" s="374"/>
      <c r="S46" s="369" t="s">
        <v>539</v>
      </c>
      <c r="T46" s="374"/>
      <c r="U46" s="387" t="s">
        <v>538</v>
      </c>
    </row>
    <row r="47" spans="1:21">
      <c r="A47" s="1368"/>
      <c r="B47" s="1369"/>
      <c r="C47" s="1369"/>
      <c r="D47" s="1369"/>
      <c r="E47" s="1369"/>
      <c r="F47" s="1369"/>
      <c r="G47" s="1369"/>
      <c r="H47" s="1370"/>
      <c r="I47" s="1354"/>
      <c r="J47" s="1354"/>
      <c r="K47" s="1354"/>
      <c r="L47" s="1354"/>
      <c r="M47" s="1374" t="s">
        <v>505</v>
      </c>
      <c r="N47" s="1375"/>
      <c r="O47" s="1375"/>
      <c r="P47" s="1375"/>
      <c r="Q47" s="1376"/>
      <c r="R47" s="374"/>
      <c r="S47" s="369" t="s">
        <v>539</v>
      </c>
      <c r="T47" s="374"/>
      <c r="U47" s="387" t="s">
        <v>538</v>
      </c>
    </row>
    <row r="48" spans="1:21">
      <c r="A48" s="1368"/>
      <c r="B48" s="1369"/>
      <c r="C48" s="1369"/>
      <c r="D48" s="1369"/>
      <c r="E48" s="1369"/>
      <c r="F48" s="1369"/>
      <c r="G48" s="1369"/>
      <c r="H48" s="1370"/>
      <c r="I48" s="1354"/>
      <c r="J48" s="1354"/>
      <c r="K48" s="1354"/>
      <c r="L48" s="1354"/>
      <c r="M48" s="1374" t="s">
        <v>506</v>
      </c>
      <c r="N48" s="1375"/>
      <c r="O48" s="1375"/>
      <c r="P48" s="1375"/>
      <c r="Q48" s="1376"/>
      <c r="R48" s="374"/>
      <c r="S48" s="369" t="s">
        <v>539</v>
      </c>
      <c r="T48" s="374"/>
      <c r="U48" s="387" t="s">
        <v>538</v>
      </c>
    </row>
    <row r="49" spans="1:21">
      <c r="A49" s="1368"/>
      <c r="B49" s="1369"/>
      <c r="C49" s="1369"/>
      <c r="D49" s="1369"/>
      <c r="E49" s="1369"/>
      <c r="F49" s="1369"/>
      <c r="G49" s="1369"/>
      <c r="H49" s="1370"/>
      <c r="I49" s="1354"/>
      <c r="J49" s="1354"/>
      <c r="K49" s="1354"/>
      <c r="L49" s="1354"/>
      <c r="M49" s="1374" t="s">
        <v>507</v>
      </c>
      <c r="N49" s="1375"/>
      <c r="O49" s="1375"/>
      <c r="P49" s="1375"/>
      <c r="Q49" s="1376"/>
      <c r="R49" s="374"/>
      <c r="S49" s="369" t="s">
        <v>539</v>
      </c>
      <c r="T49" s="374"/>
      <c r="U49" s="387" t="s">
        <v>538</v>
      </c>
    </row>
    <row r="50" spans="1:21" ht="18" customHeight="1">
      <c r="A50" s="1368"/>
      <c r="B50" s="1369"/>
      <c r="C50" s="1369"/>
      <c r="D50" s="1369"/>
      <c r="E50" s="1369"/>
      <c r="F50" s="1369"/>
      <c r="G50" s="1369"/>
      <c r="H50" s="1370"/>
      <c r="I50" s="1364" t="s">
        <v>607</v>
      </c>
      <c r="J50" s="1354"/>
      <c r="K50" s="1354"/>
      <c r="L50" s="1354"/>
      <c r="M50" s="1374" t="s">
        <v>506</v>
      </c>
      <c r="N50" s="1375"/>
      <c r="O50" s="1375"/>
      <c r="P50" s="1375"/>
      <c r="Q50" s="1376"/>
      <c r="R50" s="374"/>
      <c r="S50" s="369" t="s">
        <v>539</v>
      </c>
      <c r="T50" s="374"/>
      <c r="U50" s="387" t="s">
        <v>538</v>
      </c>
    </row>
    <row r="51" spans="1:21">
      <c r="A51" s="1371"/>
      <c r="B51" s="1372"/>
      <c r="C51" s="1372"/>
      <c r="D51" s="1372"/>
      <c r="E51" s="1372"/>
      <c r="F51" s="1372"/>
      <c r="G51" s="1372"/>
      <c r="H51" s="1373"/>
      <c r="I51" s="1354"/>
      <c r="J51" s="1354"/>
      <c r="K51" s="1354"/>
      <c r="L51" s="1354"/>
      <c r="M51" s="1374" t="s">
        <v>507</v>
      </c>
      <c r="N51" s="1375"/>
      <c r="O51" s="1375"/>
      <c r="P51" s="1375"/>
      <c r="Q51" s="1376"/>
      <c r="R51" s="374"/>
      <c r="S51" s="369" t="s">
        <v>539</v>
      </c>
      <c r="T51" s="374"/>
      <c r="U51" s="387" t="s">
        <v>538</v>
      </c>
    </row>
    <row r="52" spans="1:21">
      <c r="A52" s="1348" t="s">
        <v>508</v>
      </c>
      <c r="B52" s="1349"/>
      <c r="C52" s="1349"/>
      <c r="D52" s="1349"/>
      <c r="E52" s="1349"/>
      <c r="F52" s="1349"/>
      <c r="G52" s="1349"/>
      <c r="H52" s="1349"/>
      <c r="I52" s="1349"/>
      <c r="J52" s="1349"/>
      <c r="K52" s="1349"/>
      <c r="L52" s="1349"/>
      <c r="M52" s="1349"/>
      <c r="N52" s="1349"/>
      <c r="O52" s="1349"/>
      <c r="P52" s="1349"/>
      <c r="Q52" s="1349"/>
      <c r="R52" s="374"/>
      <c r="S52" s="369" t="s">
        <v>539</v>
      </c>
      <c r="T52" s="374"/>
      <c r="U52" s="387" t="s">
        <v>538</v>
      </c>
    </row>
    <row r="53" spans="1:21">
      <c r="A53" s="1355" t="s">
        <v>608</v>
      </c>
      <c r="B53" s="1356"/>
      <c r="C53" s="1356"/>
      <c r="D53" s="1356"/>
      <c r="E53" s="1356"/>
      <c r="F53" s="1356"/>
      <c r="G53" s="1356"/>
      <c r="H53" s="1357"/>
      <c r="I53" s="1354" t="s">
        <v>601</v>
      </c>
      <c r="J53" s="1354"/>
      <c r="K53" s="1354"/>
      <c r="L53" s="1354"/>
      <c r="M53" s="1354"/>
      <c r="N53" s="1354"/>
      <c r="O53" s="1354"/>
      <c r="P53" s="1354"/>
      <c r="Q53" s="1354"/>
      <c r="R53" s="374"/>
      <c r="S53" s="369" t="s">
        <v>539</v>
      </c>
      <c r="T53" s="374"/>
      <c r="U53" s="387" t="s">
        <v>538</v>
      </c>
    </row>
    <row r="54" spans="1:21">
      <c r="A54" s="1361"/>
      <c r="B54" s="1362"/>
      <c r="C54" s="1362"/>
      <c r="D54" s="1362"/>
      <c r="E54" s="1362"/>
      <c r="F54" s="1362"/>
      <c r="G54" s="1362"/>
      <c r="H54" s="1363"/>
      <c r="I54" s="1354" t="s">
        <v>602</v>
      </c>
      <c r="J54" s="1354"/>
      <c r="K54" s="1354"/>
      <c r="L54" s="1354"/>
      <c r="M54" s="1354"/>
      <c r="N54" s="1354"/>
      <c r="O54" s="1354"/>
      <c r="P54" s="1354"/>
      <c r="Q54" s="1354"/>
      <c r="R54" s="374"/>
      <c r="S54" s="369" t="s">
        <v>539</v>
      </c>
      <c r="T54" s="374"/>
      <c r="U54" s="387" t="s">
        <v>538</v>
      </c>
    </row>
    <row r="55" spans="1:21">
      <c r="A55" s="1348" t="s">
        <v>509</v>
      </c>
      <c r="B55" s="1349"/>
      <c r="C55" s="1349"/>
      <c r="D55" s="1349"/>
      <c r="E55" s="1349"/>
      <c r="F55" s="1349"/>
      <c r="G55" s="1349"/>
      <c r="H55" s="1349"/>
      <c r="I55" s="1349"/>
      <c r="J55" s="1349"/>
      <c r="K55" s="1349"/>
      <c r="L55" s="1349"/>
      <c r="M55" s="1349"/>
      <c r="N55" s="1349"/>
      <c r="O55" s="1349"/>
      <c r="P55" s="1349"/>
      <c r="Q55" s="1349"/>
      <c r="R55" s="374"/>
      <c r="S55" s="369" t="s">
        <v>539</v>
      </c>
      <c r="T55" s="374"/>
      <c r="U55" s="387" t="s">
        <v>538</v>
      </c>
    </row>
    <row r="56" spans="1:21">
      <c r="A56" s="1355" t="s">
        <v>617</v>
      </c>
      <c r="B56" s="1356"/>
      <c r="C56" s="1356"/>
      <c r="D56" s="1356"/>
      <c r="E56" s="1356"/>
      <c r="F56" s="1356"/>
      <c r="G56" s="1356"/>
      <c r="H56" s="1357"/>
      <c r="I56" s="1354" t="s">
        <v>601</v>
      </c>
      <c r="J56" s="1354"/>
      <c r="K56" s="1354"/>
      <c r="L56" s="1354"/>
      <c r="M56" s="1354"/>
      <c r="N56" s="1354"/>
      <c r="O56" s="1354"/>
      <c r="P56" s="1354"/>
      <c r="Q56" s="1354"/>
      <c r="R56" s="374"/>
      <c r="S56" s="369" t="s">
        <v>539</v>
      </c>
      <c r="T56" s="374"/>
      <c r="U56" s="387" t="s">
        <v>538</v>
      </c>
    </row>
    <row r="57" spans="1:21">
      <c r="A57" s="1358"/>
      <c r="B57" s="1359"/>
      <c r="C57" s="1359"/>
      <c r="D57" s="1359"/>
      <c r="E57" s="1359"/>
      <c r="F57" s="1359"/>
      <c r="G57" s="1359"/>
      <c r="H57" s="1360"/>
      <c r="I57" s="1354" t="s">
        <v>602</v>
      </c>
      <c r="J57" s="1354"/>
      <c r="K57" s="1354"/>
      <c r="L57" s="1354"/>
      <c r="M57" s="1354"/>
      <c r="N57" s="1354"/>
      <c r="O57" s="1354"/>
      <c r="P57" s="1354"/>
      <c r="Q57" s="1354"/>
      <c r="R57" s="374"/>
      <c r="S57" s="369" t="s">
        <v>539</v>
      </c>
      <c r="T57" s="374"/>
      <c r="U57" s="387" t="s">
        <v>538</v>
      </c>
    </row>
    <row r="58" spans="1:21">
      <c r="A58" s="1361"/>
      <c r="B58" s="1362"/>
      <c r="C58" s="1362"/>
      <c r="D58" s="1362"/>
      <c r="E58" s="1362"/>
      <c r="F58" s="1362"/>
      <c r="G58" s="1362"/>
      <c r="H58" s="1363"/>
      <c r="I58" s="1354" t="s">
        <v>603</v>
      </c>
      <c r="J58" s="1354"/>
      <c r="K58" s="1354"/>
      <c r="L58" s="1354"/>
      <c r="M58" s="1354"/>
      <c r="N58" s="1354"/>
      <c r="O58" s="1354"/>
      <c r="P58" s="1354"/>
      <c r="Q58" s="1354"/>
      <c r="R58" s="374"/>
      <c r="S58" s="369" t="s">
        <v>539</v>
      </c>
      <c r="T58" s="374"/>
      <c r="U58" s="387" t="s">
        <v>538</v>
      </c>
    </row>
    <row r="59" spans="1:21">
      <c r="A59" s="1350" t="s">
        <v>510</v>
      </c>
      <c r="B59" s="1351"/>
      <c r="C59" s="1351"/>
      <c r="D59" s="1351"/>
      <c r="E59" s="1351"/>
      <c r="F59" s="1351"/>
      <c r="G59" s="1351"/>
      <c r="H59" s="1351"/>
      <c r="I59" s="1352" t="s">
        <v>511</v>
      </c>
      <c r="J59" s="1353"/>
      <c r="K59" s="1353"/>
      <c r="L59" s="1353"/>
      <c r="M59" s="1353"/>
      <c r="N59" s="1353"/>
      <c r="O59" s="1353"/>
      <c r="P59" s="1353"/>
      <c r="Q59" s="1353"/>
      <c r="R59" s="374"/>
      <c r="S59" s="369" t="s">
        <v>539</v>
      </c>
      <c r="T59" s="374"/>
      <c r="U59" s="387" t="s">
        <v>538</v>
      </c>
    </row>
    <row r="60" spans="1:21">
      <c r="A60" s="1350"/>
      <c r="B60" s="1351"/>
      <c r="C60" s="1351"/>
      <c r="D60" s="1351"/>
      <c r="E60" s="1351"/>
      <c r="F60" s="1351"/>
      <c r="G60" s="1351"/>
      <c r="H60" s="1351"/>
      <c r="I60" s="1352" t="s">
        <v>512</v>
      </c>
      <c r="J60" s="1353"/>
      <c r="K60" s="1353"/>
      <c r="L60" s="1353"/>
      <c r="M60" s="1353"/>
      <c r="N60" s="1353"/>
      <c r="O60" s="1353"/>
      <c r="P60" s="1353"/>
      <c r="Q60" s="1353"/>
      <c r="R60" s="374"/>
      <c r="S60" s="369" t="s">
        <v>539</v>
      </c>
      <c r="T60" s="374"/>
      <c r="U60" s="387" t="s">
        <v>538</v>
      </c>
    </row>
    <row r="61" spans="1:21">
      <c r="A61" s="1348" t="s">
        <v>513</v>
      </c>
      <c r="B61" s="1349"/>
      <c r="C61" s="1349"/>
      <c r="D61" s="1349"/>
      <c r="E61" s="1349"/>
      <c r="F61" s="1349"/>
      <c r="G61" s="1349"/>
      <c r="H61" s="1349"/>
      <c r="I61" s="1349"/>
      <c r="J61" s="1349"/>
      <c r="K61" s="1349"/>
      <c r="L61" s="1349"/>
      <c r="M61" s="1349"/>
      <c r="N61" s="1349"/>
      <c r="O61" s="1349"/>
      <c r="P61" s="1349"/>
      <c r="Q61" s="1349"/>
      <c r="R61" s="374"/>
      <c r="S61" s="369" t="s">
        <v>539</v>
      </c>
      <c r="T61" s="374"/>
      <c r="U61" s="387" t="s">
        <v>538</v>
      </c>
    </row>
    <row r="62" spans="1:21">
      <c r="A62" s="1348" t="s">
        <v>514</v>
      </c>
      <c r="B62" s="1349"/>
      <c r="C62" s="1349"/>
      <c r="D62" s="1349"/>
      <c r="E62" s="1349"/>
      <c r="F62" s="1349"/>
      <c r="G62" s="1349"/>
      <c r="H62" s="1349"/>
      <c r="I62" s="1349"/>
      <c r="J62" s="1349"/>
      <c r="K62" s="1349"/>
      <c r="L62" s="1349"/>
      <c r="M62" s="1349"/>
      <c r="N62" s="1349"/>
      <c r="O62" s="1349"/>
      <c r="P62" s="1349"/>
      <c r="Q62" s="1349"/>
      <c r="R62" s="374"/>
      <c r="S62" s="369" t="s">
        <v>539</v>
      </c>
      <c r="T62" s="374"/>
      <c r="U62" s="387" t="s">
        <v>538</v>
      </c>
    </row>
    <row r="63" spans="1:21">
      <c r="A63" s="1348" t="s">
        <v>515</v>
      </c>
      <c r="B63" s="1349"/>
      <c r="C63" s="1349"/>
      <c r="D63" s="1349"/>
      <c r="E63" s="1349"/>
      <c r="F63" s="1349"/>
      <c r="G63" s="1349"/>
      <c r="H63" s="1349"/>
      <c r="I63" s="1349"/>
      <c r="J63" s="1349"/>
      <c r="K63" s="1349"/>
      <c r="L63" s="1349"/>
      <c r="M63" s="1349"/>
      <c r="N63" s="1349"/>
      <c r="O63" s="1349"/>
      <c r="P63" s="1349"/>
      <c r="Q63" s="1349"/>
      <c r="R63" s="374"/>
      <c r="S63" s="369" t="s">
        <v>539</v>
      </c>
      <c r="T63" s="374"/>
      <c r="U63" s="387" t="s">
        <v>538</v>
      </c>
    </row>
    <row r="64" spans="1:21">
      <c r="A64" s="1348" t="s">
        <v>516</v>
      </c>
      <c r="B64" s="1349"/>
      <c r="C64" s="1349"/>
      <c r="D64" s="1349"/>
      <c r="E64" s="1349"/>
      <c r="F64" s="1349"/>
      <c r="G64" s="1349"/>
      <c r="H64" s="1349"/>
      <c r="I64" s="1349"/>
      <c r="J64" s="1349"/>
      <c r="K64" s="1349"/>
      <c r="L64" s="1349"/>
      <c r="M64" s="1349"/>
      <c r="N64" s="1349"/>
      <c r="O64" s="1349"/>
      <c r="P64" s="1349"/>
      <c r="Q64" s="1349"/>
      <c r="R64" s="374"/>
      <c r="S64" s="369" t="s">
        <v>539</v>
      </c>
      <c r="T64" s="374"/>
      <c r="U64" s="387" t="s">
        <v>538</v>
      </c>
    </row>
    <row r="65" spans="1:21">
      <c r="A65" s="1355" t="s">
        <v>546</v>
      </c>
      <c r="B65" s="1356"/>
      <c r="C65" s="1356"/>
      <c r="D65" s="1356"/>
      <c r="E65" s="1356"/>
      <c r="F65" s="1356"/>
      <c r="G65" s="1356"/>
      <c r="H65" s="1357"/>
      <c r="I65" s="1354" t="s">
        <v>601</v>
      </c>
      <c r="J65" s="1354"/>
      <c r="K65" s="1354"/>
      <c r="L65" s="1354"/>
      <c r="M65" s="1354"/>
      <c r="N65" s="1354"/>
      <c r="O65" s="1354"/>
      <c r="P65" s="1354"/>
      <c r="Q65" s="1354"/>
      <c r="R65" s="374"/>
      <c r="S65" s="369" t="s">
        <v>539</v>
      </c>
      <c r="T65" s="374"/>
      <c r="U65" s="387" t="s">
        <v>538</v>
      </c>
    </row>
    <row r="66" spans="1:21">
      <c r="A66" s="1361"/>
      <c r="B66" s="1362"/>
      <c r="C66" s="1362"/>
      <c r="D66" s="1362"/>
      <c r="E66" s="1362"/>
      <c r="F66" s="1362"/>
      <c r="G66" s="1362"/>
      <c r="H66" s="1363"/>
      <c r="I66" s="1354" t="s">
        <v>602</v>
      </c>
      <c r="J66" s="1354"/>
      <c r="K66" s="1354"/>
      <c r="L66" s="1354"/>
      <c r="M66" s="1354"/>
      <c r="N66" s="1354"/>
      <c r="O66" s="1354"/>
      <c r="P66" s="1354"/>
      <c r="Q66" s="1354"/>
      <c r="R66" s="374"/>
      <c r="S66" s="369" t="s">
        <v>539</v>
      </c>
      <c r="T66" s="374"/>
      <c r="U66" s="387" t="s">
        <v>538</v>
      </c>
    </row>
    <row r="67" spans="1:21">
      <c r="A67" s="1348" t="s">
        <v>517</v>
      </c>
      <c r="B67" s="1349"/>
      <c r="C67" s="1349"/>
      <c r="D67" s="1349"/>
      <c r="E67" s="1349"/>
      <c r="F67" s="1349"/>
      <c r="G67" s="1349"/>
      <c r="H67" s="1349"/>
      <c r="I67" s="1349"/>
      <c r="J67" s="1349"/>
      <c r="K67" s="1349"/>
      <c r="L67" s="1349"/>
      <c r="M67" s="1349"/>
      <c r="N67" s="1349"/>
      <c r="O67" s="1349"/>
      <c r="P67" s="1349"/>
      <c r="Q67" s="1349"/>
      <c r="R67" s="374"/>
      <c r="S67" s="369" t="s">
        <v>539</v>
      </c>
      <c r="T67" s="374"/>
      <c r="U67" s="387" t="s">
        <v>538</v>
      </c>
    </row>
    <row r="68" spans="1:21">
      <c r="A68" s="1355" t="s">
        <v>616</v>
      </c>
      <c r="B68" s="1356"/>
      <c r="C68" s="1356"/>
      <c r="D68" s="1356"/>
      <c r="E68" s="1356"/>
      <c r="F68" s="1356"/>
      <c r="G68" s="1356"/>
      <c r="H68" s="1357"/>
      <c r="I68" s="1354" t="s">
        <v>601</v>
      </c>
      <c r="J68" s="1354"/>
      <c r="K68" s="1354"/>
      <c r="L68" s="1354"/>
      <c r="M68" s="1354"/>
      <c r="N68" s="1354"/>
      <c r="O68" s="1354"/>
      <c r="P68" s="1354"/>
      <c r="Q68" s="1354"/>
      <c r="R68" s="374"/>
      <c r="S68" s="369" t="s">
        <v>539</v>
      </c>
      <c r="T68" s="374"/>
      <c r="U68" s="387" t="s">
        <v>538</v>
      </c>
    </row>
    <row r="69" spans="1:21">
      <c r="A69" s="1361"/>
      <c r="B69" s="1362"/>
      <c r="C69" s="1362"/>
      <c r="D69" s="1362"/>
      <c r="E69" s="1362"/>
      <c r="F69" s="1362"/>
      <c r="G69" s="1362"/>
      <c r="H69" s="1363"/>
      <c r="I69" s="1354" t="s">
        <v>602</v>
      </c>
      <c r="J69" s="1354"/>
      <c r="K69" s="1354"/>
      <c r="L69" s="1354"/>
      <c r="M69" s="1354"/>
      <c r="N69" s="1354"/>
      <c r="O69" s="1354"/>
      <c r="P69" s="1354"/>
      <c r="Q69" s="1354"/>
      <c r="R69" s="374"/>
      <c r="S69" s="369" t="s">
        <v>539</v>
      </c>
      <c r="T69" s="374"/>
      <c r="U69" s="387" t="s">
        <v>538</v>
      </c>
    </row>
    <row r="70" spans="1:21">
      <c r="A70" s="1348" t="s">
        <v>518</v>
      </c>
      <c r="B70" s="1349"/>
      <c r="C70" s="1349"/>
      <c r="D70" s="1349"/>
      <c r="E70" s="1349"/>
      <c r="F70" s="1349"/>
      <c r="G70" s="1349"/>
      <c r="H70" s="1349"/>
      <c r="I70" s="1349"/>
      <c r="J70" s="1349"/>
      <c r="K70" s="1349"/>
      <c r="L70" s="1349"/>
      <c r="M70" s="1349"/>
      <c r="N70" s="1349"/>
      <c r="O70" s="1349"/>
      <c r="P70" s="1349"/>
      <c r="Q70" s="1349"/>
      <c r="R70" s="374"/>
      <c r="S70" s="369" t="s">
        <v>539</v>
      </c>
      <c r="T70" s="374"/>
      <c r="U70" s="387" t="s">
        <v>538</v>
      </c>
    </row>
    <row r="71" spans="1:21">
      <c r="A71" s="1355" t="s">
        <v>614</v>
      </c>
      <c r="B71" s="1356"/>
      <c r="C71" s="1356"/>
      <c r="D71" s="1356"/>
      <c r="E71" s="1356"/>
      <c r="F71" s="1356"/>
      <c r="G71" s="1356"/>
      <c r="H71" s="1357"/>
      <c r="I71" s="1354" t="s">
        <v>601</v>
      </c>
      <c r="J71" s="1354"/>
      <c r="K71" s="1354"/>
      <c r="L71" s="1354"/>
      <c r="M71" s="1354"/>
      <c r="N71" s="1354"/>
      <c r="O71" s="1354"/>
      <c r="P71" s="1354"/>
      <c r="Q71" s="1354"/>
      <c r="R71" s="374"/>
      <c r="S71" s="369" t="s">
        <v>539</v>
      </c>
      <c r="T71" s="374"/>
      <c r="U71" s="387" t="s">
        <v>538</v>
      </c>
    </row>
    <row r="72" spans="1:21">
      <c r="A72" s="1358"/>
      <c r="B72" s="1359"/>
      <c r="C72" s="1359"/>
      <c r="D72" s="1359"/>
      <c r="E72" s="1359"/>
      <c r="F72" s="1359"/>
      <c r="G72" s="1359"/>
      <c r="H72" s="1360"/>
      <c r="I72" s="1354" t="s">
        <v>602</v>
      </c>
      <c r="J72" s="1354"/>
      <c r="K72" s="1354"/>
      <c r="L72" s="1354"/>
      <c r="M72" s="1354"/>
      <c r="N72" s="1354"/>
      <c r="O72" s="1354"/>
      <c r="P72" s="1354"/>
      <c r="Q72" s="1354"/>
      <c r="R72" s="374"/>
      <c r="S72" s="369" t="s">
        <v>539</v>
      </c>
      <c r="T72" s="374"/>
      <c r="U72" s="387" t="s">
        <v>538</v>
      </c>
    </row>
    <row r="73" spans="1:21">
      <c r="A73" s="1358"/>
      <c r="B73" s="1359"/>
      <c r="C73" s="1359"/>
      <c r="D73" s="1359"/>
      <c r="E73" s="1359"/>
      <c r="F73" s="1359"/>
      <c r="G73" s="1359"/>
      <c r="H73" s="1360"/>
      <c r="I73" s="1354" t="s">
        <v>603</v>
      </c>
      <c r="J73" s="1354"/>
      <c r="K73" s="1354"/>
      <c r="L73" s="1354"/>
      <c r="M73" s="1354"/>
      <c r="N73" s="1354"/>
      <c r="O73" s="1354"/>
      <c r="P73" s="1354"/>
      <c r="Q73" s="1354"/>
      <c r="R73" s="374"/>
      <c r="S73" s="369" t="s">
        <v>539</v>
      </c>
      <c r="T73" s="374"/>
      <c r="U73" s="387" t="s">
        <v>538</v>
      </c>
    </row>
    <row r="74" spans="1:21">
      <c r="A74" s="1358"/>
      <c r="B74" s="1359"/>
      <c r="C74" s="1359"/>
      <c r="D74" s="1359"/>
      <c r="E74" s="1359"/>
      <c r="F74" s="1359"/>
      <c r="G74" s="1359"/>
      <c r="H74" s="1360"/>
      <c r="I74" s="1448" t="s">
        <v>610</v>
      </c>
      <c r="J74" s="1449"/>
      <c r="K74" s="1450"/>
      <c r="L74" s="1374" t="s">
        <v>519</v>
      </c>
      <c r="M74" s="1375"/>
      <c r="N74" s="1375"/>
      <c r="O74" s="1375"/>
      <c r="P74" s="1375"/>
      <c r="Q74" s="1376"/>
      <c r="R74" s="374"/>
      <c r="S74" s="369" t="s">
        <v>539</v>
      </c>
      <c r="T74" s="374"/>
      <c r="U74" s="387" t="s">
        <v>538</v>
      </c>
    </row>
    <row r="75" spans="1:21">
      <c r="A75" s="1358"/>
      <c r="B75" s="1359"/>
      <c r="C75" s="1359"/>
      <c r="D75" s="1359"/>
      <c r="E75" s="1359"/>
      <c r="F75" s="1359"/>
      <c r="G75" s="1359"/>
      <c r="H75" s="1360"/>
      <c r="I75" s="1451"/>
      <c r="J75" s="1452"/>
      <c r="K75" s="1453"/>
      <c r="L75" s="1374" t="s">
        <v>520</v>
      </c>
      <c r="M75" s="1375"/>
      <c r="N75" s="1375"/>
      <c r="O75" s="1375"/>
      <c r="P75" s="1375"/>
      <c r="Q75" s="1376"/>
      <c r="R75" s="374"/>
      <c r="S75" s="369" t="s">
        <v>539</v>
      </c>
      <c r="T75" s="374"/>
      <c r="U75" s="387" t="s">
        <v>538</v>
      </c>
    </row>
    <row r="76" spans="1:21">
      <c r="A76" s="1358"/>
      <c r="B76" s="1359"/>
      <c r="C76" s="1359"/>
      <c r="D76" s="1359"/>
      <c r="E76" s="1359"/>
      <c r="F76" s="1359"/>
      <c r="G76" s="1359"/>
      <c r="H76" s="1360"/>
      <c r="I76" s="1454"/>
      <c r="J76" s="1455"/>
      <c r="K76" s="1456"/>
      <c r="L76" s="1374" t="s">
        <v>521</v>
      </c>
      <c r="M76" s="1375"/>
      <c r="N76" s="1375"/>
      <c r="O76" s="1375"/>
      <c r="P76" s="1375"/>
      <c r="Q76" s="1376"/>
      <c r="R76" s="374"/>
      <c r="S76" s="369" t="s">
        <v>539</v>
      </c>
      <c r="T76" s="374"/>
      <c r="U76" s="387" t="s">
        <v>538</v>
      </c>
    </row>
    <row r="77" spans="1:21">
      <c r="A77" s="1358"/>
      <c r="B77" s="1359"/>
      <c r="C77" s="1359"/>
      <c r="D77" s="1359"/>
      <c r="E77" s="1359"/>
      <c r="F77" s="1359"/>
      <c r="G77" s="1359"/>
      <c r="H77" s="1360"/>
      <c r="I77" s="1448" t="s">
        <v>611</v>
      </c>
      <c r="J77" s="1449"/>
      <c r="K77" s="1450"/>
      <c r="L77" s="1374" t="s">
        <v>519</v>
      </c>
      <c r="M77" s="1375"/>
      <c r="N77" s="1375"/>
      <c r="O77" s="1375"/>
      <c r="P77" s="1375"/>
      <c r="Q77" s="1376"/>
      <c r="R77" s="374"/>
      <c r="S77" s="369" t="s">
        <v>539</v>
      </c>
      <c r="T77" s="374"/>
      <c r="U77" s="387" t="s">
        <v>538</v>
      </c>
    </row>
    <row r="78" spans="1:21">
      <c r="A78" s="1358"/>
      <c r="B78" s="1359"/>
      <c r="C78" s="1359"/>
      <c r="D78" s="1359"/>
      <c r="E78" s="1359"/>
      <c r="F78" s="1359"/>
      <c r="G78" s="1359"/>
      <c r="H78" s="1360"/>
      <c r="I78" s="1451"/>
      <c r="J78" s="1452"/>
      <c r="K78" s="1453"/>
      <c r="L78" s="1374" t="s">
        <v>520</v>
      </c>
      <c r="M78" s="1375"/>
      <c r="N78" s="1375"/>
      <c r="O78" s="1375"/>
      <c r="P78" s="1375"/>
      <c r="Q78" s="1376"/>
      <c r="R78" s="374"/>
      <c r="S78" s="369" t="s">
        <v>539</v>
      </c>
      <c r="T78" s="374"/>
      <c r="U78" s="387" t="s">
        <v>538</v>
      </c>
    </row>
    <row r="79" spans="1:21">
      <c r="A79" s="1358"/>
      <c r="B79" s="1359"/>
      <c r="C79" s="1359"/>
      <c r="D79" s="1359"/>
      <c r="E79" s="1359"/>
      <c r="F79" s="1359"/>
      <c r="G79" s="1359"/>
      <c r="H79" s="1360"/>
      <c r="I79" s="1454"/>
      <c r="J79" s="1455"/>
      <c r="K79" s="1456"/>
      <c r="L79" s="1374" t="s">
        <v>521</v>
      </c>
      <c r="M79" s="1375"/>
      <c r="N79" s="1375"/>
      <c r="O79" s="1375"/>
      <c r="P79" s="1375"/>
      <c r="Q79" s="1376"/>
      <c r="R79" s="374"/>
      <c r="S79" s="369" t="s">
        <v>539</v>
      </c>
      <c r="T79" s="374"/>
      <c r="U79" s="387" t="s">
        <v>538</v>
      </c>
    </row>
    <row r="80" spans="1:21">
      <c r="A80" s="1358"/>
      <c r="B80" s="1359"/>
      <c r="C80" s="1359"/>
      <c r="D80" s="1359"/>
      <c r="E80" s="1359"/>
      <c r="F80" s="1359"/>
      <c r="G80" s="1359"/>
      <c r="H80" s="1360"/>
      <c r="I80" s="1354" t="s">
        <v>612</v>
      </c>
      <c r="J80" s="1354"/>
      <c r="K80" s="1354"/>
      <c r="L80" s="1354"/>
      <c r="M80" s="1354"/>
      <c r="N80" s="1354"/>
      <c r="O80" s="1354"/>
      <c r="P80" s="1354"/>
      <c r="Q80" s="1354"/>
      <c r="R80" s="374"/>
      <c r="S80" s="369" t="s">
        <v>539</v>
      </c>
      <c r="T80" s="374"/>
      <c r="U80" s="387" t="s">
        <v>538</v>
      </c>
    </row>
    <row r="81" spans="1:21">
      <c r="A81" s="1361"/>
      <c r="B81" s="1362"/>
      <c r="C81" s="1362"/>
      <c r="D81" s="1362"/>
      <c r="E81" s="1362"/>
      <c r="F81" s="1362"/>
      <c r="G81" s="1362"/>
      <c r="H81" s="1363"/>
      <c r="I81" s="1354" t="s">
        <v>613</v>
      </c>
      <c r="J81" s="1354"/>
      <c r="K81" s="1354"/>
      <c r="L81" s="1354"/>
      <c r="M81" s="1354"/>
      <c r="N81" s="1354"/>
      <c r="O81" s="1354"/>
      <c r="P81" s="1354"/>
      <c r="Q81" s="1354"/>
      <c r="R81" s="374"/>
      <c r="S81" s="369" t="s">
        <v>539</v>
      </c>
      <c r="T81" s="374"/>
      <c r="U81" s="387" t="s">
        <v>538</v>
      </c>
    </row>
    <row r="82" spans="1:21" ht="38.4" customHeight="1">
      <c r="A82" s="1355" t="s">
        <v>522</v>
      </c>
      <c r="B82" s="1356"/>
      <c r="C82" s="1356"/>
      <c r="D82" s="1356"/>
      <c r="E82" s="1356"/>
      <c r="F82" s="1356"/>
      <c r="G82" s="1356"/>
      <c r="H82" s="1357"/>
      <c r="I82" s="1400" t="s">
        <v>523</v>
      </c>
      <c r="J82" s="1400"/>
      <c r="K82" s="1402" t="s">
        <v>524</v>
      </c>
      <c r="L82" s="1402"/>
      <c r="M82" s="1402"/>
      <c r="N82" s="1402"/>
      <c r="O82" s="1402"/>
      <c r="P82" s="1402"/>
      <c r="Q82" s="1402"/>
      <c r="R82" s="374"/>
      <c r="S82" s="369" t="s">
        <v>539</v>
      </c>
      <c r="T82" s="374"/>
      <c r="U82" s="387" t="s">
        <v>538</v>
      </c>
    </row>
    <row r="83" spans="1:21" ht="35.4" customHeight="1">
      <c r="A83" s="1358"/>
      <c r="B83" s="1359"/>
      <c r="C83" s="1359"/>
      <c r="D83" s="1359"/>
      <c r="E83" s="1359"/>
      <c r="F83" s="1359"/>
      <c r="G83" s="1359"/>
      <c r="H83" s="1360"/>
      <c r="I83" s="1400"/>
      <c r="J83" s="1400"/>
      <c r="K83" s="1403" t="s">
        <v>525</v>
      </c>
      <c r="L83" s="1403"/>
      <c r="M83" s="1403"/>
      <c r="N83" s="1403"/>
      <c r="O83" s="1403"/>
      <c r="P83" s="1403"/>
      <c r="Q83" s="1403"/>
      <c r="R83" s="374"/>
      <c r="S83" s="369" t="s">
        <v>539</v>
      </c>
      <c r="T83" s="374"/>
      <c r="U83" s="387" t="s">
        <v>538</v>
      </c>
    </row>
    <row r="84" spans="1:21" ht="18" customHeight="1">
      <c r="A84" s="1358"/>
      <c r="B84" s="1359"/>
      <c r="C84" s="1359"/>
      <c r="D84" s="1359"/>
      <c r="E84" s="1359"/>
      <c r="F84" s="1359"/>
      <c r="G84" s="1359"/>
      <c r="H84" s="1360"/>
      <c r="I84" s="1405" t="s">
        <v>526</v>
      </c>
      <c r="J84" s="1406"/>
      <c r="K84" s="1411" t="s">
        <v>527</v>
      </c>
      <c r="L84" s="1404" t="s">
        <v>528</v>
      </c>
      <c r="M84" s="1404"/>
      <c r="N84" s="1404"/>
      <c r="O84" s="1404"/>
      <c r="P84" s="1404"/>
      <c r="Q84" s="1404"/>
      <c r="R84" s="374"/>
      <c r="S84" s="369" t="s">
        <v>539</v>
      </c>
      <c r="T84" s="374"/>
      <c r="U84" s="387" t="s">
        <v>538</v>
      </c>
    </row>
    <row r="85" spans="1:21">
      <c r="A85" s="1358"/>
      <c r="B85" s="1359"/>
      <c r="C85" s="1359"/>
      <c r="D85" s="1359"/>
      <c r="E85" s="1359"/>
      <c r="F85" s="1359"/>
      <c r="G85" s="1359"/>
      <c r="H85" s="1360"/>
      <c r="I85" s="1407"/>
      <c r="J85" s="1408"/>
      <c r="K85" s="1412"/>
      <c r="L85" s="1401" t="s">
        <v>529</v>
      </c>
      <c r="M85" s="1401"/>
      <c r="N85" s="1401"/>
      <c r="O85" s="1401"/>
      <c r="P85" s="1401"/>
      <c r="Q85" s="1401"/>
      <c r="R85" s="374"/>
      <c r="S85" s="369" t="s">
        <v>539</v>
      </c>
      <c r="T85" s="374"/>
      <c r="U85" s="387" t="s">
        <v>538</v>
      </c>
    </row>
    <row r="86" spans="1:21">
      <c r="A86" s="1361"/>
      <c r="B86" s="1362"/>
      <c r="C86" s="1362"/>
      <c r="D86" s="1362"/>
      <c r="E86" s="1362"/>
      <c r="F86" s="1362"/>
      <c r="G86" s="1362"/>
      <c r="H86" s="1363"/>
      <c r="I86" s="1409"/>
      <c r="J86" s="1410"/>
      <c r="K86" s="1413"/>
      <c r="L86" s="1414" t="s">
        <v>580</v>
      </c>
      <c r="M86" s="1415"/>
      <c r="N86" s="1415"/>
      <c r="O86" s="1415"/>
      <c r="P86" s="1415"/>
      <c r="Q86" s="1416"/>
      <c r="R86" s="392"/>
      <c r="S86" s="393" t="s">
        <v>539</v>
      </c>
      <c r="T86" s="392"/>
      <c r="U86" s="391" t="s">
        <v>538</v>
      </c>
    </row>
    <row r="87" spans="1:21">
      <c r="A87" s="1350" t="s">
        <v>530</v>
      </c>
      <c r="B87" s="1351"/>
      <c r="C87" s="1351"/>
      <c r="D87" s="1351"/>
      <c r="E87" s="1351"/>
      <c r="F87" s="1351"/>
      <c r="G87" s="1351"/>
      <c r="H87" s="1351"/>
      <c r="I87" s="1401" t="s">
        <v>531</v>
      </c>
      <c r="J87" s="1401"/>
      <c r="K87" s="1401"/>
      <c r="L87" s="1401"/>
      <c r="M87" s="1401"/>
      <c r="N87" s="1401"/>
      <c r="O87" s="1401"/>
      <c r="P87" s="1401"/>
      <c r="Q87" s="1401"/>
      <c r="R87" s="374"/>
      <c r="S87" s="369" t="s">
        <v>539</v>
      </c>
      <c r="T87" s="374"/>
      <c r="U87" s="387" t="s">
        <v>538</v>
      </c>
    </row>
    <row r="88" spans="1:21">
      <c r="A88" s="1350"/>
      <c r="B88" s="1351"/>
      <c r="C88" s="1351"/>
      <c r="D88" s="1351"/>
      <c r="E88" s="1351"/>
      <c r="F88" s="1351"/>
      <c r="G88" s="1351"/>
      <c r="H88" s="1351"/>
      <c r="I88" s="1401" t="s">
        <v>532</v>
      </c>
      <c r="J88" s="1401"/>
      <c r="K88" s="1401"/>
      <c r="L88" s="1401"/>
      <c r="M88" s="1401"/>
      <c r="N88" s="1401"/>
      <c r="O88" s="1401"/>
      <c r="P88" s="1401"/>
      <c r="Q88" s="1401"/>
      <c r="R88" s="374"/>
      <c r="S88" s="369" t="s">
        <v>539</v>
      </c>
      <c r="T88" s="374"/>
      <c r="U88" s="387" t="s">
        <v>538</v>
      </c>
    </row>
    <row r="89" spans="1:21">
      <c r="A89" s="1355" t="s">
        <v>561</v>
      </c>
      <c r="B89" s="1356"/>
      <c r="C89" s="1356"/>
      <c r="D89" s="1356"/>
      <c r="E89" s="1356"/>
      <c r="F89" s="1356"/>
      <c r="G89" s="1356"/>
      <c r="H89" s="1357"/>
      <c r="I89" s="1354" t="s">
        <v>601</v>
      </c>
      <c r="J89" s="1354"/>
      <c r="K89" s="1354"/>
      <c r="L89" s="1354"/>
      <c r="M89" s="1354"/>
      <c r="N89" s="1354"/>
      <c r="O89" s="1354"/>
      <c r="P89" s="1354"/>
      <c r="Q89" s="1354"/>
      <c r="R89" s="374"/>
      <c r="S89" s="369" t="s">
        <v>539</v>
      </c>
      <c r="T89" s="374"/>
      <c r="U89" s="387" t="s">
        <v>538</v>
      </c>
    </row>
    <row r="90" spans="1:21">
      <c r="A90" s="1358"/>
      <c r="B90" s="1359"/>
      <c r="C90" s="1359"/>
      <c r="D90" s="1359"/>
      <c r="E90" s="1359"/>
      <c r="F90" s="1359"/>
      <c r="G90" s="1359"/>
      <c r="H90" s="1360"/>
      <c r="I90" s="1354" t="s">
        <v>602</v>
      </c>
      <c r="J90" s="1354"/>
      <c r="K90" s="1354"/>
      <c r="L90" s="1354"/>
      <c r="M90" s="1354"/>
      <c r="N90" s="1354"/>
      <c r="O90" s="1354"/>
      <c r="P90" s="1354"/>
      <c r="Q90" s="1354"/>
      <c r="R90" s="374"/>
      <c r="S90" s="369" t="s">
        <v>539</v>
      </c>
      <c r="T90" s="374"/>
      <c r="U90" s="387" t="s">
        <v>538</v>
      </c>
    </row>
    <row r="91" spans="1:21">
      <c r="A91" s="1358"/>
      <c r="B91" s="1359"/>
      <c r="C91" s="1359"/>
      <c r="D91" s="1359"/>
      <c r="E91" s="1359"/>
      <c r="F91" s="1359"/>
      <c r="G91" s="1359"/>
      <c r="H91" s="1360"/>
      <c r="I91" s="1354" t="s">
        <v>603</v>
      </c>
      <c r="J91" s="1354"/>
      <c r="K91" s="1354"/>
      <c r="L91" s="1354"/>
      <c r="M91" s="1354"/>
      <c r="N91" s="1354"/>
      <c r="O91" s="1354"/>
      <c r="P91" s="1354"/>
      <c r="Q91" s="1354"/>
      <c r="R91" s="374"/>
      <c r="S91" s="369" t="s">
        <v>539</v>
      </c>
      <c r="T91" s="374"/>
      <c r="U91" s="387" t="s">
        <v>538</v>
      </c>
    </row>
    <row r="92" spans="1:21">
      <c r="A92" s="1361"/>
      <c r="B92" s="1362"/>
      <c r="C92" s="1362"/>
      <c r="D92" s="1362"/>
      <c r="E92" s="1362"/>
      <c r="F92" s="1362"/>
      <c r="G92" s="1362"/>
      <c r="H92" s="1363"/>
      <c r="I92" s="1354" t="s">
        <v>610</v>
      </c>
      <c r="J92" s="1354"/>
      <c r="K92" s="1354"/>
      <c r="L92" s="1354"/>
      <c r="M92" s="1354"/>
      <c r="N92" s="1354"/>
      <c r="O92" s="1354"/>
      <c r="P92" s="1354"/>
      <c r="Q92" s="1354"/>
      <c r="R92" s="374"/>
      <c r="S92" s="369" t="s">
        <v>539</v>
      </c>
      <c r="T92" s="374"/>
      <c r="U92" s="387" t="s">
        <v>538</v>
      </c>
    </row>
    <row r="93" spans="1:21">
      <c r="A93" s="1355" t="s">
        <v>615</v>
      </c>
      <c r="B93" s="1356"/>
      <c r="C93" s="1356"/>
      <c r="D93" s="1356"/>
      <c r="E93" s="1356"/>
      <c r="F93" s="1356"/>
      <c r="G93" s="1356"/>
      <c r="H93" s="1357"/>
      <c r="I93" s="1354" t="s">
        <v>601</v>
      </c>
      <c r="J93" s="1354"/>
      <c r="K93" s="1354"/>
      <c r="L93" s="1354"/>
      <c r="M93" s="1354"/>
      <c r="N93" s="1354"/>
      <c r="O93" s="1354"/>
      <c r="P93" s="1354"/>
      <c r="Q93" s="1354"/>
      <c r="R93" s="374"/>
      <c r="S93" s="369" t="s">
        <v>539</v>
      </c>
      <c r="T93" s="374"/>
      <c r="U93" s="387" t="s">
        <v>538</v>
      </c>
    </row>
    <row r="94" spans="1:21">
      <c r="A94" s="1361"/>
      <c r="B94" s="1362"/>
      <c r="C94" s="1362"/>
      <c r="D94" s="1362"/>
      <c r="E94" s="1362"/>
      <c r="F94" s="1362"/>
      <c r="G94" s="1362"/>
      <c r="H94" s="1363"/>
      <c r="I94" s="1354" t="s">
        <v>602</v>
      </c>
      <c r="J94" s="1354"/>
      <c r="K94" s="1354"/>
      <c r="L94" s="1354"/>
      <c r="M94" s="1354"/>
      <c r="N94" s="1354"/>
      <c r="O94" s="1354"/>
      <c r="P94" s="1354"/>
      <c r="Q94" s="1354"/>
      <c r="R94" s="374"/>
      <c r="S94" s="369" t="s">
        <v>539</v>
      </c>
      <c r="T94" s="374"/>
      <c r="U94" s="387" t="s">
        <v>538</v>
      </c>
    </row>
    <row r="95" spans="1:21" ht="18.600000000000001" thickBot="1">
      <c r="A95" s="1398" t="s">
        <v>533</v>
      </c>
      <c r="B95" s="1399"/>
      <c r="C95" s="1399"/>
      <c r="D95" s="1399"/>
      <c r="E95" s="1399"/>
      <c r="F95" s="1399"/>
      <c r="G95" s="1399"/>
      <c r="H95" s="1399"/>
      <c r="I95" s="1399"/>
      <c r="J95" s="1399"/>
      <c r="K95" s="1399"/>
      <c r="L95" s="1399"/>
      <c r="M95" s="1399"/>
      <c r="N95" s="1399"/>
      <c r="O95" s="1399"/>
      <c r="P95" s="1399"/>
      <c r="Q95" s="1399"/>
      <c r="R95" s="375"/>
      <c r="S95" s="366" t="s">
        <v>539</v>
      </c>
      <c r="T95" s="375"/>
      <c r="U95" s="388" t="s">
        <v>538</v>
      </c>
    </row>
  </sheetData>
  <mergeCells count="143">
    <mergeCell ref="A68:H69"/>
    <mergeCell ref="I81:Q81"/>
    <mergeCell ref="I80:Q80"/>
    <mergeCell ref="A71:H81"/>
    <mergeCell ref="I94:Q94"/>
    <mergeCell ref="I93:Q93"/>
    <mergeCell ref="I92:Q92"/>
    <mergeCell ref="I91:Q91"/>
    <mergeCell ref="I90:Q90"/>
    <mergeCell ref="I89:Q89"/>
    <mergeCell ref="A93:H94"/>
    <mergeCell ref="A89:H92"/>
    <mergeCell ref="I69:Q69"/>
    <mergeCell ref="I68:Q68"/>
    <mergeCell ref="L79:Q79"/>
    <mergeCell ref="L78:Q78"/>
    <mergeCell ref="L77:Q77"/>
    <mergeCell ref="L76:Q76"/>
    <mergeCell ref="L75:Q75"/>
    <mergeCell ref="L74:Q74"/>
    <mergeCell ref="I74:K76"/>
    <mergeCell ref="I77:K79"/>
    <mergeCell ref="I27:Q27"/>
    <mergeCell ref="A24:H26"/>
    <mergeCell ref="I24:Q24"/>
    <mergeCell ref="I25:Q25"/>
    <mergeCell ref="R24:R26"/>
    <mergeCell ref="S24:S26"/>
    <mergeCell ref="I26:Q26"/>
    <mergeCell ref="I35:Q35"/>
    <mergeCell ref="I37:Q37"/>
    <mergeCell ref="B3:B4"/>
    <mergeCell ref="A32:H33"/>
    <mergeCell ref="A34:H41"/>
    <mergeCell ref="A42:H43"/>
    <mergeCell ref="B5:B8"/>
    <mergeCell ref="I14:Q14"/>
    <mergeCell ref="I13:Q13"/>
    <mergeCell ref="I12:Q12"/>
    <mergeCell ref="A27:H27"/>
    <mergeCell ref="A20:H23"/>
    <mergeCell ref="A10:Q10"/>
    <mergeCell ref="A19:Q19"/>
    <mergeCell ref="J5:J6"/>
    <mergeCell ref="I21:Q21"/>
    <mergeCell ref="A11:Q11"/>
    <mergeCell ref="A3:A8"/>
    <mergeCell ref="C3:M4"/>
    <mergeCell ref="K5:M6"/>
    <mergeCell ref="C5:I8"/>
    <mergeCell ref="J7:J8"/>
    <mergeCell ref="I30:Q30"/>
    <mergeCell ref="A29:H31"/>
    <mergeCell ref="I33:Q33"/>
    <mergeCell ref="I32:Q32"/>
    <mergeCell ref="A95:Q95"/>
    <mergeCell ref="A70:Q70"/>
    <mergeCell ref="I82:J83"/>
    <mergeCell ref="I87:Q87"/>
    <mergeCell ref="I88:Q88"/>
    <mergeCell ref="K82:Q82"/>
    <mergeCell ref="K83:Q83"/>
    <mergeCell ref="L84:Q84"/>
    <mergeCell ref="L85:Q85"/>
    <mergeCell ref="A82:H86"/>
    <mergeCell ref="I84:J86"/>
    <mergeCell ref="K84:K86"/>
    <mergeCell ref="L86:Q86"/>
    <mergeCell ref="A87:H88"/>
    <mergeCell ref="I73:Q73"/>
    <mergeCell ref="I72:Q72"/>
    <mergeCell ref="I71:Q71"/>
    <mergeCell ref="A67:Q67"/>
    <mergeCell ref="A28:Q28"/>
    <mergeCell ref="I43:Q43"/>
    <mergeCell ref="I42:Q42"/>
    <mergeCell ref="I41:Q41"/>
    <mergeCell ref="I34:Q34"/>
    <mergeCell ref="A61:Q61"/>
    <mergeCell ref="A62:Q62"/>
    <mergeCell ref="A63:Q63"/>
    <mergeCell ref="I36:Q36"/>
    <mergeCell ref="I29:Q29"/>
    <mergeCell ref="I31:Q31"/>
    <mergeCell ref="I54:Q54"/>
    <mergeCell ref="I53:Q53"/>
    <mergeCell ref="A53:H54"/>
    <mergeCell ref="I45:Q45"/>
    <mergeCell ref="I44:Q44"/>
    <mergeCell ref="A44:H45"/>
    <mergeCell ref="I39:Q39"/>
    <mergeCell ref="I40:Q40"/>
    <mergeCell ref="I38:Q38"/>
    <mergeCell ref="A65:H66"/>
    <mergeCell ref="I58:Q58"/>
    <mergeCell ref="I57:Q57"/>
    <mergeCell ref="K7:M8"/>
    <mergeCell ref="R34:R35"/>
    <mergeCell ref="S34:S35"/>
    <mergeCell ref="T34:T35"/>
    <mergeCell ref="U34:U35"/>
    <mergeCell ref="R36:R37"/>
    <mergeCell ref="S36:S37"/>
    <mergeCell ref="T36:T37"/>
    <mergeCell ref="U36:U37"/>
    <mergeCell ref="S20:S23"/>
    <mergeCell ref="T20:T23"/>
    <mergeCell ref="U20:U23"/>
    <mergeCell ref="R10:U10"/>
    <mergeCell ref="R20:R23"/>
    <mergeCell ref="A18:Q18"/>
    <mergeCell ref="A17:Q17"/>
    <mergeCell ref="A16:Q16"/>
    <mergeCell ref="A15:Q15"/>
    <mergeCell ref="A12:H14"/>
    <mergeCell ref="I20:Q20"/>
    <mergeCell ref="I23:Q23"/>
    <mergeCell ref="I22:Q22"/>
    <mergeCell ref="U24:U26"/>
    <mergeCell ref="T24:T26"/>
    <mergeCell ref="R38:R39"/>
    <mergeCell ref="S38:S39"/>
    <mergeCell ref="T38:T39"/>
    <mergeCell ref="U38:U39"/>
    <mergeCell ref="A55:Q55"/>
    <mergeCell ref="A59:H60"/>
    <mergeCell ref="A64:Q64"/>
    <mergeCell ref="I59:Q59"/>
    <mergeCell ref="I66:Q66"/>
    <mergeCell ref="I65:Q65"/>
    <mergeCell ref="I60:Q60"/>
    <mergeCell ref="A52:Q52"/>
    <mergeCell ref="I56:Q56"/>
    <mergeCell ref="A56:H58"/>
    <mergeCell ref="I46:L49"/>
    <mergeCell ref="I50:L51"/>
    <mergeCell ref="A46:H51"/>
    <mergeCell ref="M51:Q51"/>
    <mergeCell ref="M50:Q50"/>
    <mergeCell ref="M49:Q49"/>
    <mergeCell ref="M48:Q48"/>
    <mergeCell ref="M47:Q47"/>
    <mergeCell ref="M46:Q46"/>
  </mergeCells>
  <phoneticPr fontId="3"/>
  <dataValidations disablePrompts="1" count="2">
    <dataValidation type="list" allowBlank="1" showInputMessage="1" showErrorMessage="1" sqref="J5 B3 B5 J7:J8" xr:uid="{00000000-0002-0000-0E00-000000000000}">
      <formula1>"○"</formula1>
    </dataValidation>
    <dataValidation type="list" allowBlank="1" showInputMessage="1" showErrorMessage="1" sqref="R11:R20 R24 T24 T11:T20 T40:T95 R27:R34 T27:T34 T36 R36 T38 R38 R40:R95" xr:uid="{00000000-0002-0000-0E00-000001000000}">
      <formula1>"〇"</formula1>
    </dataValidation>
  </dataValidations>
  <pageMargins left="0.7" right="0.7" top="0.75" bottom="0.75" header="0.3" footer="0.3"/>
  <pageSetup paperSize="9" scale="68" orientation="portrait" r:id="rId1"/>
  <rowBreaks count="1" manualBreakCount="1">
    <brk id="45" max="20" man="1"/>
  </rowBreaks>
  <colBreaks count="1" manualBreakCount="1">
    <brk id="21"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M89"/>
  <sheetViews>
    <sheetView view="pageBreakPreview" zoomScaleNormal="100" zoomScaleSheetLayoutView="100" workbookViewId="0">
      <selection activeCell="A14" sqref="A14:H14"/>
    </sheetView>
  </sheetViews>
  <sheetFormatPr defaultRowHeight="18"/>
  <cols>
    <col min="1" max="1" width="4.19921875" customWidth="1"/>
    <col min="2" max="2" width="21.19921875" customWidth="1"/>
    <col min="3" max="3" width="5.19921875" customWidth="1"/>
    <col min="4" max="6" width="4.5" customWidth="1"/>
    <col min="7" max="7" width="4.19921875" customWidth="1"/>
    <col min="8" max="8" width="19.69921875" customWidth="1"/>
    <col min="9" max="12" width="6.19921875" customWidth="1"/>
    <col min="13" max="13" width="5.59765625" customWidth="1"/>
    <col min="14" max="14" width="13.69921875" customWidth="1"/>
    <col min="15" max="26" width="5.59765625" customWidth="1"/>
    <col min="27" max="30" width="3" customWidth="1"/>
  </cols>
  <sheetData>
    <row r="1" spans="1:36">
      <c r="A1" s="360" t="s">
        <v>633</v>
      </c>
      <c r="B1" s="371"/>
      <c r="C1" s="360"/>
      <c r="D1" s="360"/>
      <c r="E1" s="360"/>
      <c r="F1" s="360"/>
      <c r="G1" s="360"/>
      <c r="H1" s="360"/>
      <c r="I1" s="360"/>
      <c r="J1" s="360"/>
      <c r="K1" s="360"/>
      <c r="L1" s="360"/>
    </row>
    <row r="2" spans="1:36" ht="18.600000000000001" thickBot="1">
      <c r="A2" s="371" t="s">
        <v>541</v>
      </c>
      <c r="B2" s="371"/>
      <c r="C2" s="360"/>
      <c r="D2" s="360"/>
      <c r="E2" s="360"/>
      <c r="F2" s="360"/>
      <c r="G2" s="360"/>
      <c r="H2" s="360"/>
      <c r="I2" s="360"/>
      <c r="J2" s="360"/>
      <c r="K2" s="360"/>
      <c r="L2" s="360"/>
    </row>
    <row r="3" spans="1:36" ht="25.2" customHeight="1">
      <c r="A3" s="1476" t="s">
        <v>563</v>
      </c>
      <c r="B3" s="1480" t="s">
        <v>542</v>
      </c>
      <c r="C3" s="1483"/>
      <c r="D3" s="396"/>
      <c r="E3" s="397"/>
      <c r="F3" s="397"/>
      <c r="G3" s="397"/>
      <c r="H3" s="397"/>
      <c r="I3" s="397"/>
      <c r="J3" s="397"/>
      <c r="K3" s="397"/>
      <c r="L3" s="397"/>
    </row>
    <row r="4" spans="1:36" ht="25.2" customHeight="1">
      <c r="A4" s="1477"/>
      <c r="B4" s="1478"/>
      <c r="C4" s="1484"/>
      <c r="D4" s="396"/>
      <c r="E4" s="397"/>
      <c r="F4" s="397"/>
      <c r="G4" s="397"/>
      <c r="H4" s="397"/>
      <c r="I4" s="397"/>
      <c r="J4" s="397"/>
      <c r="K4" s="397"/>
      <c r="L4" s="397"/>
    </row>
    <row r="5" spans="1:36" ht="25.2" customHeight="1">
      <c r="A5" s="1477"/>
      <c r="B5" s="1478" t="s">
        <v>543</v>
      </c>
      <c r="C5" s="1484"/>
      <c r="D5" s="396"/>
      <c r="E5" s="397"/>
      <c r="F5" s="397"/>
      <c r="G5" s="397"/>
      <c r="H5" s="397"/>
      <c r="I5" s="397"/>
      <c r="J5" s="397"/>
      <c r="K5" s="397"/>
      <c r="L5" s="397"/>
    </row>
    <row r="6" spans="1:36" ht="25.2" customHeight="1" thickBot="1">
      <c r="A6" s="1477"/>
      <c r="B6" s="1479"/>
      <c r="C6" s="1485"/>
      <c r="D6" s="396"/>
      <c r="E6" s="397"/>
      <c r="F6" s="397"/>
      <c r="G6" s="397"/>
      <c r="H6" s="397"/>
      <c r="I6" s="397"/>
      <c r="J6" s="397"/>
      <c r="K6" s="397"/>
      <c r="L6" s="397"/>
    </row>
    <row r="7" spans="1:36" ht="46.95" customHeight="1" thickBot="1">
      <c r="A7" s="404" t="s">
        <v>578</v>
      </c>
      <c r="B7" s="405" t="s">
        <v>579</v>
      </c>
      <c r="C7" s="406"/>
      <c r="D7" s="394"/>
      <c r="E7" s="395"/>
      <c r="F7" s="395"/>
      <c r="G7" s="395"/>
      <c r="H7" s="395"/>
      <c r="I7" s="395"/>
      <c r="J7" s="395"/>
      <c r="K7" s="395"/>
      <c r="L7" s="395"/>
    </row>
    <row r="8" spans="1:36" ht="18.600000000000001" thickBot="1">
      <c r="A8" s="371"/>
      <c r="B8" s="371"/>
      <c r="C8" s="371"/>
      <c r="D8" s="371"/>
      <c r="E8" s="372"/>
      <c r="F8" s="363"/>
      <c r="G8" s="363"/>
      <c r="H8" s="363"/>
      <c r="I8" s="364"/>
      <c r="J8" s="364"/>
      <c r="K8" s="364"/>
      <c r="L8" s="364"/>
    </row>
    <row r="9" spans="1:36" ht="18.600000000000001" thickBot="1">
      <c r="A9" s="1420" t="s">
        <v>478</v>
      </c>
      <c r="B9" s="1421"/>
      <c r="C9" s="1421"/>
      <c r="D9" s="1421"/>
      <c r="E9" s="1421"/>
      <c r="F9" s="1421"/>
      <c r="G9" s="1481"/>
      <c r="H9" s="370"/>
      <c r="I9" s="1386" t="s">
        <v>540</v>
      </c>
      <c r="J9" s="1387"/>
      <c r="K9" s="1387"/>
      <c r="L9" s="1388"/>
    </row>
    <row r="10" spans="1:36">
      <c r="A10" s="1423" t="s">
        <v>487</v>
      </c>
      <c r="B10" s="1424"/>
      <c r="C10" s="1424"/>
      <c r="D10" s="1424"/>
      <c r="E10" s="1424"/>
      <c r="F10" s="1424"/>
      <c r="G10" s="1424"/>
      <c r="H10" s="1425"/>
      <c r="I10" s="373"/>
      <c r="J10" s="365" t="s">
        <v>539</v>
      </c>
      <c r="K10" s="373"/>
      <c r="L10" s="386" t="s">
        <v>538</v>
      </c>
    </row>
    <row r="11" spans="1:36" ht="37.950000000000003" customHeight="1">
      <c r="A11" s="1446" t="s">
        <v>483</v>
      </c>
      <c r="B11" s="1482"/>
      <c r="C11" s="1460" t="s">
        <v>484</v>
      </c>
      <c r="D11" s="1461"/>
      <c r="E11" s="1461"/>
      <c r="F11" s="1461"/>
      <c r="G11" s="1461"/>
      <c r="H11" s="1462"/>
      <c r="I11" s="374"/>
      <c r="J11" s="369" t="s">
        <v>539</v>
      </c>
      <c r="K11" s="374"/>
      <c r="L11" s="387" t="s">
        <v>538</v>
      </c>
    </row>
    <row r="12" spans="1:36">
      <c r="A12" s="1446"/>
      <c r="B12" s="1482"/>
      <c r="C12" s="1414" t="s">
        <v>485</v>
      </c>
      <c r="D12" s="1415"/>
      <c r="E12" s="1415"/>
      <c r="F12" s="1415"/>
      <c r="G12" s="1415"/>
      <c r="H12" s="1416"/>
      <c r="I12" s="374"/>
      <c r="J12" s="369" t="s">
        <v>539</v>
      </c>
      <c r="K12" s="374"/>
      <c r="L12" s="387" t="s">
        <v>538</v>
      </c>
    </row>
    <row r="13" spans="1:36">
      <c r="A13" s="1446"/>
      <c r="B13" s="1482"/>
      <c r="C13" s="1414" t="s">
        <v>486</v>
      </c>
      <c r="D13" s="1415"/>
      <c r="E13" s="1415"/>
      <c r="F13" s="1415"/>
      <c r="G13" s="1415"/>
      <c r="H13" s="1416"/>
      <c r="I13" s="374"/>
      <c r="J13" s="369" t="s">
        <v>539</v>
      </c>
      <c r="K13" s="374"/>
      <c r="L13" s="387" t="s">
        <v>538</v>
      </c>
    </row>
    <row r="14" spans="1:36">
      <c r="A14" s="1348" t="s">
        <v>549</v>
      </c>
      <c r="B14" s="1349"/>
      <c r="C14" s="1349"/>
      <c r="D14" s="1349"/>
      <c r="E14" s="1349"/>
      <c r="F14" s="1349"/>
      <c r="G14" s="1349"/>
      <c r="H14" s="1463"/>
      <c r="I14" s="374"/>
      <c r="J14" s="369" t="s">
        <v>539</v>
      </c>
      <c r="K14" s="374"/>
      <c r="L14" s="387" t="s">
        <v>538</v>
      </c>
    </row>
    <row r="15" spans="1:36">
      <c r="A15" s="1348" t="s">
        <v>488</v>
      </c>
      <c r="B15" s="1349"/>
      <c r="C15" s="1349"/>
      <c r="D15" s="1349"/>
      <c r="E15" s="1349"/>
      <c r="F15" s="1349"/>
      <c r="G15" s="1349"/>
      <c r="H15" s="1463"/>
      <c r="I15" s="374"/>
      <c r="J15" s="369" t="s">
        <v>539</v>
      </c>
      <c r="K15" s="374"/>
      <c r="L15" s="387" t="s">
        <v>538</v>
      </c>
      <c r="AJ15" t="s">
        <v>534</v>
      </c>
    </row>
    <row r="16" spans="1:36">
      <c r="A16" s="1348" t="s">
        <v>489</v>
      </c>
      <c r="B16" s="1349"/>
      <c r="C16" s="1349"/>
      <c r="D16" s="1349"/>
      <c r="E16" s="1349"/>
      <c r="F16" s="1349"/>
      <c r="G16" s="1349"/>
      <c r="H16" s="1463"/>
      <c r="I16" s="374"/>
      <c r="J16" s="369" t="s">
        <v>539</v>
      </c>
      <c r="K16" s="374"/>
      <c r="L16" s="387" t="s">
        <v>538</v>
      </c>
      <c r="AF16" s="361"/>
      <c r="AJ16" s="362" t="s">
        <v>535</v>
      </c>
    </row>
    <row r="17" spans="1:39">
      <c r="A17" s="1348" t="s">
        <v>490</v>
      </c>
      <c r="B17" s="1349"/>
      <c r="C17" s="1349"/>
      <c r="D17" s="1349"/>
      <c r="E17" s="1349"/>
      <c r="F17" s="1349"/>
      <c r="G17" s="1349"/>
      <c r="H17" s="1463"/>
      <c r="I17" s="374"/>
      <c r="J17" s="369" t="s">
        <v>539</v>
      </c>
      <c r="K17" s="374"/>
      <c r="L17" s="387" t="s">
        <v>538</v>
      </c>
      <c r="AF17" s="361"/>
      <c r="AJ17" s="362" t="s">
        <v>536</v>
      </c>
    </row>
    <row r="18" spans="1:39">
      <c r="A18" s="1348" t="s">
        <v>564</v>
      </c>
      <c r="B18" s="1349"/>
      <c r="C18" s="1349"/>
      <c r="D18" s="1349"/>
      <c r="E18" s="1349"/>
      <c r="F18" s="1349"/>
      <c r="G18" s="1349"/>
      <c r="H18" s="1463"/>
      <c r="I18" s="374"/>
      <c r="J18" s="369" t="s">
        <v>539</v>
      </c>
      <c r="K18" s="374"/>
      <c r="L18" s="387" t="s">
        <v>538</v>
      </c>
      <c r="AF18" s="361"/>
      <c r="AJ18" s="362" t="s">
        <v>537</v>
      </c>
    </row>
    <row r="19" spans="1:39">
      <c r="A19" s="1446" t="s">
        <v>571</v>
      </c>
      <c r="B19" s="1351"/>
      <c r="C19" s="1470" t="s">
        <v>550</v>
      </c>
      <c r="D19" s="1471"/>
      <c r="E19" s="1471"/>
      <c r="F19" s="1471"/>
      <c r="G19" s="1471"/>
      <c r="H19" s="1472"/>
      <c r="I19" s="1394"/>
      <c r="J19" s="1486" t="s">
        <v>539</v>
      </c>
      <c r="K19" s="1394"/>
      <c r="L19" s="1393" t="s">
        <v>538</v>
      </c>
      <c r="AF19" s="361"/>
      <c r="AJ19" s="362"/>
    </row>
    <row r="20" spans="1:39">
      <c r="A20" s="1350"/>
      <c r="B20" s="1351"/>
      <c r="C20" s="1470" t="s">
        <v>551</v>
      </c>
      <c r="D20" s="1471"/>
      <c r="E20" s="1471"/>
      <c r="F20" s="1471"/>
      <c r="G20" s="1471"/>
      <c r="H20" s="1472"/>
      <c r="I20" s="1394"/>
      <c r="J20" s="1486"/>
      <c r="K20" s="1394"/>
      <c r="L20" s="1393"/>
      <c r="AF20" s="361"/>
    </row>
    <row r="21" spans="1:39">
      <c r="A21" s="1350"/>
      <c r="B21" s="1351"/>
      <c r="C21" s="1470" t="s">
        <v>552</v>
      </c>
      <c r="D21" s="1471"/>
      <c r="E21" s="1471"/>
      <c r="F21" s="1471"/>
      <c r="G21" s="1471"/>
      <c r="H21" s="1472"/>
      <c r="I21" s="1394"/>
      <c r="J21" s="1486"/>
      <c r="K21" s="1394"/>
      <c r="L21" s="1393"/>
      <c r="AF21" s="361"/>
    </row>
    <row r="22" spans="1:39">
      <c r="A22" s="1350"/>
      <c r="B22" s="1351"/>
      <c r="C22" s="1470" t="s">
        <v>553</v>
      </c>
      <c r="D22" s="1471"/>
      <c r="E22" s="1471"/>
      <c r="F22" s="1471"/>
      <c r="G22" s="1471"/>
      <c r="H22" s="1472"/>
      <c r="I22" s="1394"/>
      <c r="J22" s="1486"/>
      <c r="K22" s="1394"/>
      <c r="L22" s="1393"/>
      <c r="AF22" s="361"/>
    </row>
    <row r="23" spans="1:39" ht="54.6" customHeight="1">
      <c r="A23" s="1446" t="s">
        <v>570</v>
      </c>
      <c r="B23" s="1351"/>
      <c r="C23" s="1460" t="s">
        <v>491</v>
      </c>
      <c r="D23" s="1461"/>
      <c r="E23" s="1461"/>
      <c r="F23" s="1461"/>
      <c r="G23" s="1461"/>
      <c r="H23" s="1462"/>
      <c r="I23" s="1394"/>
      <c r="J23" s="1447" t="s">
        <v>539</v>
      </c>
      <c r="K23" s="1394"/>
      <c r="L23" s="1393" t="s">
        <v>538</v>
      </c>
    </row>
    <row r="24" spans="1:39" ht="40.200000000000003" customHeight="1">
      <c r="A24" s="1350"/>
      <c r="B24" s="1351"/>
      <c r="C24" s="1460" t="s">
        <v>492</v>
      </c>
      <c r="D24" s="1461"/>
      <c r="E24" s="1461"/>
      <c r="F24" s="1461"/>
      <c r="G24" s="1461"/>
      <c r="H24" s="1462"/>
      <c r="I24" s="1394"/>
      <c r="J24" s="1447"/>
      <c r="K24" s="1394"/>
      <c r="L24" s="1393"/>
      <c r="AF24" s="367"/>
    </row>
    <row r="25" spans="1:39" ht="36" customHeight="1">
      <c r="A25" s="1350"/>
      <c r="B25" s="1351"/>
      <c r="C25" s="1460" t="s">
        <v>493</v>
      </c>
      <c r="D25" s="1461"/>
      <c r="E25" s="1461"/>
      <c r="F25" s="1461"/>
      <c r="G25" s="1461"/>
      <c r="H25" s="1462"/>
      <c r="I25" s="1394"/>
      <c r="J25" s="1447"/>
      <c r="K25" s="1394"/>
      <c r="L25" s="1393"/>
      <c r="AF25" s="367"/>
    </row>
    <row r="26" spans="1:39" ht="54.6" customHeight="1">
      <c r="A26" s="1350" t="s">
        <v>494</v>
      </c>
      <c r="B26" s="1351"/>
      <c r="C26" s="1460" t="s">
        <v>495</v>
      </c>
      <c r="D26" s="1461"/>
      <c r="E26" s="1461"/>
      <c r="F26" s="1461"/>
      <c r="G26" s="1461"/>
      <c r="H26" s="1462"/>
      <c r="I26" s="374"/>
      <c r="J26" s="369" t="s">
        <v>539</v>
      </c>
      <c r="K26" s="374"/>
      <c r="L26" s="387" t="s">
        <v>538</v>
      </c>
      <c r="AF26" s="367"/>
    </row>
    <row r="27" spans="1:39" s="367" customFormat="1" ht="19.2" customHeight="1">
      <c r="A27" s="1348" t="s">
        <v>496</v>
      </c>
      <c r="B27" s="1349"/>
      <c r="C27" s="1349"/>
      <c r="D27" s="1349"/>
      <c r="E27" s="1349"/>
      <c r="F27" s="1349"/>
      <c r="G27" s="1349"/>
      <c r="H27" s="1463"/>
      <c r="I27" s="376"/>
      <c r="J27" s="368" t="s">
        <v>539</v>
      </c>
      <c r="K27" s="376"/>
      <c r="L27" s="387" t="s">
        <v>538</v>
      </c>
      <c r="AE27"/>
      <c r="AG27"/>
      <c r="AH27"/>
      <c r="AI27"/>
      <c r="AJ27"/>
      <c r="AK27"/>
      <c r="AL27"/>
      <c r="AM27"/>
    </row>
    <row r="28" spans="1:39" s="367" customFormat="1" ht="19.2" customHeight="1">
      <c r="A28" s="1348" t="s">
        <v>497</v>
      </c>
      <c r="B28" s="1349"/>
      <c r="C28" s="1349"/>
      <c r="D28" s="1349"/>
      <c r="E28" s="1349"/>
      <c r="F28" s="1349"/>
      <c r="G28" s="1349"/>
      <c r="H28" s="1463"/>
      <c r="I28" s="376"/>
      <c r="J28" s="368" t="s">
        <v>539</v>
      </c>
      <c r="K28" s="376"/>
      <c r="L28" s="387" t="s">
        <v>538</v>
      </c>
      <c r="AE28"/>
      <c r="AF28"/>
      <c r="AG28"/>
      <c r="AH28"/>
      <c r="AI28"/>
      <c r="AJ28"/>
      <c r="AK28"/>
      <c r="AL28"/>
      <c r="AM28"/>
    </row>
    <row r="29" spans="1:39" ht="18" customHeight="1">
      <c r="A29" s="1350" t="s">
        <v>500</v>
      </c>
      <c r="B29" s="1351"/>
      <c r="C29" s="1464" t="s">
        <v>587</v>
      </c>
      <c r="D29" s="1465"/>
      <c r="E29" s="1465"/>
      <c r="F29" s="1465"/>
      <c r="G29" s="1465"/>
      <c r="H29" s="1466"/>
      <c r="I29" s="1342"/>
      <c r="J29" s="1344" t="s">
        <v>539</v>
      </c>
      <c r="K29" s="1342"/>
      <c r="L29" s="1346" t="s">
        <v>538</v>
      </c>
    </row>
    <row r="30" spans="1:39" ht="18" customHeight="1">
      <c r="A30" s="1350"/>
      <c r="B30" s="1351"/>
      <c r="C30" s="1467" t="s">
        <v>588</v>
      </c>
      <c r="D30" s="1468"/>
      <c r="E30" s="1468"/>
      <c r="F30" s="1468"/>
      <c r="G30" s="1468"/>
      <c r="H30" s="1469"/>
      <c r="I30" s="1343"/>
      <c r="J30" s="1345"/>
      <c r="K30" s="1343"/>
      <c r="L30" s="1347"/>
    </row>
    <row r="31" spans="1:39" ht="18" customHeight="1">
      <c r="A31" s="1350"/>
      <c r="B31" s="1351"/>
      <c r="C31" s="1460" t="s">
        <v>589</v>
      </c>
      <c r="D31" s="1461"/>
      <c r="E31" s="1461"/>
      <c r="F31" s="1461"/>
      <c r="G31" s="1461"/>
      <c r="H31" s="1462"/>
      <c r="I31" s="1342"/>
      <c r="J31" s="1344" t="s">
        <v>539</v>
      </c>
      <c r="K31" s="1342"/>
      <c r="L31" s="1346" t="s">
        <v>538</v>
      </c>
    </row>
    <row r="32" spans="1:39" ht="18" customHeight="1">
      <c r="A32" s="1350"/>
      <c r="B32" s="1351"/>
      <c r="C32" s="1467" t="s">
        <v>588</v>
      </c>
      <c r="D32" s="1468"/>
      <c r="E32" s="1468"/>
      <c r="F32" s="1468"/>
      <c r="G32" s="1468"/>
      <c r="H32" s="1469"/>
      <c r="I32" s="1343"/>
      <c r="J32" s="1345"/>
      <c r="K32" s="1343"/>
      <c r="L32" s="1347"/>
    </row>
    <row r="33" spans="1:39" ht="18" customHeight="1">
      <c r="A33" s="1350"/>
      <c r="B33" s="1351"/>
      <c r="C33" s="1460" t="s">
        <v>590</v>
      </c>
      <c r="D33" s="1461"/>
      <c r="E33" s="1461"/>
      <c r="F33" s="1461"/>
      <c r="G33" s="1461"/>
      <c r="H33" s="1462"/>
      <c r="I33" s="1342"/>
      <c r="J33" s="1344" t="s">
        <v>539</v>
      </c>
      <c r="K33" s="1342"/>
      <c r="L33" s="1346" t="s">
        <v>538</v>
      </c>
    </row>
    <row r="34" spans="1:39" ht="18" customHeight="1">
      <c r="A34" s="1350"/>
      <c r="B34" s="1351"/>
      <c r="C34" s="1467" t="s">
        <v>588</v>
      </c>
      <c r="D34" s="1468"/>
      <c r="E34" s="1468"/>
      <c r="F34" s="1468"/>
      <c r="G34" s="1468"/>
      <c r="H34" s="1469"/>
      <c r="I34" s="1343"/>
      <c r="J34" s="1345"/>
      <c r="K34" s="1343"/>
      <c r="L34" s="1347"/>
    </row>
    <row r="35" spans="1:39" ht="18" customHeight="1">
      <c r="A35" s="1350"/>
      <c r="B35" s="1351"/>
      <c r="C35" s="1460" t="s">
        <v>591</v>
      </c>
      <c r="D35" s="1461"/>
      <c r="E35" s="1461"/>
      <c r="F35" s="1461"/>
      <c r="G35" s="1461"/>
      <c r="H35" s="1462"/>
      <c r="I35" s="392"/>
      <c r="J35" s="393" t="s">
        <v>539</v>
      </c>
      <c r="K35" s="392"/>
      <c r="L35" s="391" t="s">
        <v>538</v>
      </c>
    </row>
    <row r="36" spans="1:39" ht="19.2" customHeight="1">
      <c r="A36" s="1350"/>
      <c r="B36" s="1351"/>
      <c r="C36" s="1460" t="s">
        <v>592</v>
      </c>
      <c r="D36" s="1461"/>
      <c r="E36" s="1461"/>
      <c r="F36" s="1461"/>
      <c r="G36" s="1461"/>
      <c r="H36" s="1462"/>
      <c r="I36" s="374"/>
      <c r="J36" s="369" t="s">
        <v>539</v>
      </c>
      <c r="K36" s="374"/>
      <c r="L36" s="387" t="s">
        <v>538</v>
      </c>
    </row>
    <row r="37" spans="1:39" ht="18" customHeight="1">
      <c r="A37" s="1350" t="s">
        <v>501</v>
      </c>
      <c r="B37" s="1351"/>
      <c r="C37" s="1460" t="s">
        <v>544</v>
      </c>
      <c r="D37" s="1461"/>
      <c r="E37" s="1461"/>
      <c r="F37" s="1461"/>
      <c r="G37" s="1461"/>
      <c r="H37" s="1462"/>
      <c r="I37" s="374"/>
      <c r="J37" s="369" t="s">
        <v>539</v>
      </c>
      <c r="K37" s="374"/>
      <c r="L37" s="387" t="s">
        <v>538</v>
      </c>
    </row>
    <row r="38" spans="1:39" ht="17.399999999999999" customHeight="1">
      <c r="A38" s="1350"/>
      <c r="B38" s="1351"/>
      <c r="C38" s="1460" t="s">
        <v>545</v>
      </c>
      <c r="D38" s="1461"/>
      <c r="E38" s="1461"/>
      <c r="F38" s="1461"/>
      <c r="G38" s="1461"/>
      <c r="H38" s="1462"/>
      <c r="I38" s="374"/>
      <c r="J38" s="369" t="s">
        <v>539</v>
      </c>
      <c r="K38" s="374"/>
      <c r="L38" s="387" t="s">
        <v>538</v>
      </c>
    </row>
    <row r="39" spans="1:39">
      <c r="A39" s="1355" t="s">
        <v>609</v>
      </c>
      <c r="B39" s="1357"/>
      <c r="C39" s="1354" t="s">
        <v>601</v>
      </c>
      <c r="D39" s="1354"/>
      <c r="E39" s="1354"/>
      <c r="F39" s="1354"/>
      <c r="G39" s="1354"/>
      <c r="H39" s="1354"/>
      <c r="I39" s="374"/>
      <c r="J39" s="369" t="s">
        <v>539</v>
      </c>
      <c r="K39" s="374"/>
      <c r="L39" s="387" t="s">
        <v>538</v>
      </c>
    </row>
    <row r="40" spans="1:39">
      <c r="A40" s="1361"/>
      <c r="B40" s="1363"/>
      <c r="C40" s="1354" t="s">
        <v>602</v>
      </c>
      <c r="D40" s="1354"/>
      <c r="E40" s="1354"/>
      <c r="F40" s="1354"/>
      <c r="G40" s="1354"/>
      <c r="H40" s="1354"/>
      <c r="I40" s="374"/>
      <c r="J40" s="369" t="s">
        <v>539</v>
      </c>
      <c r="K40" s="374"/>
      <c r="L40" s="387" t="s">
        <v>538</v>
      </c>
      <c r="AE40" s="367"/>
      <c r="AF40" s="367"/>
      <c r="AG40" s="367"/>
      <c r="AH40" s="367"/>
      <c r="AI40" s="367"/>
      <c r="AJ40" s="367"/>
      <c r="AK40" s="367"/>
      <c r="AL40" s="367"/>
      <c r="AM40" s="367"/>
    </row>
    <row r="41" spans="1:39">
      <c r="A41" s="1355" t="s">
        <v>606</v>
      </c>
      <c r="B41" s="1357"/>
      <c r="C41" s="1448" t="s">
        <v>601</v>
      </c>
      <c r="D41" s="1449"/>
      <c r="E41" s="1449"/>
      <c r="F41" s="1450"/>
      <c r="G41" s="407" t="s">
        <v>504</v>
      </c>
      <c r="H41" s="408"/>
      <c r="I41" s="374"/>
      <c r="J41" s="369" t="s">
        <v>539</v>
      </c>
      <c r="K41" s="374"/>
      <c r="L41" s="387" t="s">
        <v>538</v>
      </c>
      <c r="AE41" s="367"/>
      <c r="AF41" s="367"/>
      <c r="AG41" s="367"/>
      <c r="AH41" s="367"/>
      <c r="AI41" s="367"/>
      <c r="AJ41" s="367"/>
      <c r="AK41" s="367"/>
      <c r="AL41" s="367"/>
      <c r="AM41" s="367"/>
    </row>
    <row r="42" spans="1:39">
      <c r="A42" s="1358"/>
      <c r="B42" s="1360"/>
      <c r="C42" s="1451"/>
      <c r="D42" s="1452"/>
      <c r="E42" s="1452"/>
      <c r="F42" s="1453"/>
      <c r="G42" s="407" t="s">
        <v>505</v>
      </c>
      <c r="H42" s="408"/>
      <c r="I42" s="374"/>
      <c r="J42" s="369" t="s">
        <v>539</v>
      </c>
      <c r="K42" s="374"/>
      <c r="L42" s="387" t="s">
        <v>538</v>
      </c>
    </row>
    <row r="43" spans="1:39">
      <c r="A43" s="1358"/>
      <c r="B43" s="1360"/>
      <c r="C43" s="1451"/>
      <c r="D43" s="1452"/>
      <c r="E43" s="1452"/>
      <c r="F43" s="1453"/>
      <c r="G43" s="407" t="s">
        <v>506</v>
      </c>
      <c r="H43" s="408"/>
      <c r="I43" s="374"/>
      <c r="J43" s="369" t="s">
        <v>539</v>
      </c>
      <c r="K43" s="374"/>
      <c r="L43" s="387" t="s">
        <v>538</v>
      </c>
    </row>
    <row r="44" spans="1:39">
      <c r="A44" s="1358"/>
      <c r="B44" s="1360"/>
      <c r="C44" s="1454"/>
      <c r="D44" s="1455"/>
      <c r="E44" s="1455"/>
      <c r="F44" s="1456"/>
      <c r="G44" s="407" t="s">
        <v>507</v>
      </c>
      <c r="H44" s="408"/>
      <c r="I44" s="374"/>
      <c r="J44" s="369" t="s">
        <v>539</v>
      </c>
      <c r="K44" s="374"/>
      <c r="L44" s="387" t="s">
        <v>538</v>
      </c>
    </row>
    <row r="45" spans="1:39">
      <c r="A45" s="1358"/>
      <c r="B45" s="1360"/>
      <c r="C45" s="1448" t="s">
        <v>602</v>
      </c>
      <c r="D45" s="1449"/>
      <c r="E45" s="1449"/>
      <c r="F45" s="1450"/>
      <c r="G45" s="407" t="s">
        <v>506</v>
      </c>
      <c r="H45" s="408"/>
      <c r="I45" s="374"/>
      <c r="J45" s="369" t="s">
        <v>539</v>
      </c>
      <c r="K45" s="374"/>
      <c r="L45" s="387" t="s">
        <v>538</v>
      </c>
    </row>
    <row r="46" spans="1:39">
      <c r="A46" s="1361"/>
      <c r="B46" s="1363"/>
      <c r="C46" s="1454"/>
      <c r="D46" s="1455"/>
      <c r="E46" s="1455"/>
      <c r="F46" s="1456"/>
      <c r="G46" s="407" t="s">
        <v>507</v>
      </c>
      <c r="H46" s="408"/>
      <c r="I46" s="374"/>
      <c r="J46" s="369" t="s">
        <v>539</v>
      </c>
      <c r="K46" s="374"/>
      <c r="L46" s="387" t="s">
        <v>538</v>
      </c>
    </row>
    <row r="47" spans="1:39">
      <c r="A47" s="1348" t="s">
        <v>508</v>
      </c>
      <c r="B47" s="1349"/>
      <c r="C47" s="1349"/>
      <c r="D47" s="1349"/>
      <c r="E47" s="1349"/>
      <c r="F47" s="1349"/>
      <c r="G47" s="1349"/>
      <c r="H47" s="1463"/>
      <c r="I47" s="374"/>
      <c r="J47" s="369" t="s">
        <v>539</v>
      </c>
      <c r="K47" s="374"/>
      <c r="L47" s="387" t="s">
        <v>538</v>
      </c>
    </row>
    <row r="48" spans="1:39">
      <c r="A48" s="1348" t="s">
        <v>509</v>
      </c>
      <c r="B48" s="1349"/>
      <c r="C48" s="1349"/>
      <c r="D48" s="1349"/>
      <c r="E48" s="1349"/>
      <c r="F48" s="1349"/>
      <c r="G48" s="1349"/>
      <c r="H48" s="1463"/>
      <c r="I48" s="374"/>
      <c r="J48" s="369" t="s">
        <v>539</v>
      </c>
      <c r="K48" s="374"/>
      <c r="L48" s="387" t="s">
        <v>538</v>
      </c>
    </row>
    <row r="49" spans="1:12">
      <c r="A49" s="1355" t="s">
        <v>617</v>
      </c>
      <c r="B49" s="1357"/>
      <c r="C49" s="1354" t="s">
        <v>601</v>
      </c>
      <c r="D49" s="1354"/>
      <c r="E49" s="1354"/>
      <c r="F49" s="1354"/>
      <c r="G49" s="1354"/>
      <c r="H49" s="1354"/>
      <c r="I49" s="374"/>
      <c r="J49" s="369" t="s">
        <v>539</v>
      </c>
      <c r="K49" s="374"/>
      <c r="L49" s="387" t="s">
        <v>538</v>
      </c>
    </row>
    <row r="50" spans="1:12">
      <c r="A50" s="1358"/>
      <c r="B50" s="1360"/>
      <c r="C50" s="1354" t="s">
        <v>602</v>
      </c>
      <c r="D50" s="1354"/>
      <c r="E50" s="1354"/>
      <c r="F50" s="1354"/>
      <c r="G50" s="1354"/>
      <c r="H50" s="1354"/>
      <c r="I50" s="374"/>
      <c r="J50" s="369" t="s">
        <v>539</v>
      </c>
      <c r="K50" s="374"/>
      <c r="L50" s="387" t="s">
        <v>538</v>
      </c>
    </row>
    <row r="51" spans="1:12">
      <c r="A51" s="1361"/>
      <c r="B51" s="1363"/>
      <c r="C51" s="1354" t="s">
        <v>603</v>
      </c>
      <c r="D51" s="1354"/>
      <c r="E51" s="1354"/>
      <c r="F51" s="1354"/>
      <c r="G51" s="1354"/>
      <c r="H51" s="1354"/>
      <c r="I51" s="374"/>
      <c r="J51" s="369" t="s">
        <v>539</v>
      </c>
      <c r="K51" s="374"/>
      <c r="L51" s="387" t="s">
        <v>538</v>
      </c>
    </row>
    <row r="52" spans="1:12">
      <c r="A52" s="1348" t="s">
        <v>513</v>
      </c>
      <c r="B52" s="1349"/>
      <c r="C52" s="1349"/>
      <c r="D52" s="1349"/>
      <c r="E52" s="1349"/>
      <c r="F52" s="1349"/>
      <c r="G52" s="1349"/>
      <c r="H52" s="1463"/>
      <c r="I52" s="374"/>
      <c r="J52" s="369" t="s">
        <v>539</v>
      </c>
      <c r="K52" s="374"/>
      <c r="L52" s="387" t="s">
        <v>538</v>
      </c>
    </row>
    <row r="53" spans="1:12">
      <c r="A53" s="1348" t="s">
        <v>514</v>
      </c>
      <c r="B53" s="1349"/>
      <c r="C53" s="1349"/>
      <c r="D53" s="1349"/>
      <c r="E53" s="1349"/>
      <c r="F53" s="1349"/>
      <c r="G53" s="1349"/>
      <c r="H53" s="1463"/>
      <c r="I53" s="374"/>
      <c r="J53" s="369" t="s">
        <v>539</v>
      </c>
      <c r="K53" s="374"/>
      <c r="L53" s="387" t="s">
        <v>538</v>
      </c>
    </row>
    <row r="54" spans="1:12">
      <c r="A54" s="1355" t="s">
        <v>515</v>
      </c>
      <c r="B54" s="1357"/>
      <c r="C54" s="1354" t="s">
        <v>601</v>
      </c>
      <c r="D54" s="1354"/>
      <c r="E54" s="1354"/>
      <c r="F54" s="1354"/>
      <c r="G54" s="1354"/>
      <c r="H54" s="1354"/>
      <c r="I54" s="374"/>
      <c r="J54" s="369" t="s">
        <v>539</v>
      </c>
      <c r="K54" s="374"/>
      <c r="L54" s="387" t="s">
        <v>538</v>
      </c>
    </row>
    <row r="55" spans="1:12">
      <c r="A55" s="1361"/>
      <c r="B55" s="1363"/>
      <c r="C55" s="1354" t="s">
        <v>602</v>
      </c>
      <c r="D55" s="1354"/>
      <c r="E55" s="1354"/>
      <c r="F55" s="1354"/>
      <c r="G55" s="1354"/>
      <c r="H55" s="1354"/>
      <c r="I55" s="374"/>
      <c r="J55" s="369" t="s">
        <v>539</v>
      </c>
      <c r="K55" s="374"/>
      <c r="L55" s="387" t="s">
        <v>538</v>
      </c>
    </row>
    <row r="56" spans="1:12">
      <c r="A56" s="1348" t="s">
        <v>516</v>
      </c>
      <c r="B56" s="1349"/>
      <c r="C56" s="1349"/>
      <c r="D56" s="1349"/>
      <c r="E56" s="1349"/>
      <c r="F56" s="1349"/>
      <c r="G56" s="1349"/>
      <c r="H56" s="1463"/>
      <c r="I56" s="374"/>
      <c r="J56" s="369" t="s">
        <v>539</v>
      </c>
      <c r="K56" s="374"/>
      <c r="L56" s="387" t="s">
        <v>538</v>
      </c>
    </row>
    <row r="57" spans="1:12">
      <c r="A57" s="1348" t="s">
        <v>546</v>
      </c>
      <c r="B57" s="1349"/>
      <c r="C57" s="1349"/>
      <c r="D57" s="1349"/>
      <c r="E57" s="1349"/>
      <c r="F57" s="1349"/>
      <c r="G57" s="1349"/>
      <c r="H57" s="1463"/>
      <c r="I57" s="374"/>
      <c r="J57" s="369" t="s">
        <v>539</v>
      </c>
      <c r="K57" s="374"/>
      <c r="L57" s="387" t="s">
        <v>538</v>
      </c>
    </row>
    <row r="58" spans="1:12">
      <c r="A58" s="1348" t="s">
        <v>517</v>
      </c>
      <c r="B58" s="1349"/>
      <c r="C58" s="1349"/>
      <c r="D58" s="1349"/>
      <c r="E58" s="1349"/>
      <c r="F58" s="1349"/>
      <c r="G58" s="1349"/>
      <c r="H58" s="1463"/>
      <c r="I58" s="374"/>
      <c r="J58" s="369" t="s">
        <v>539</v>
      </c>
      <c r="K58" s="374"/>
      <c r="L58" s="387" t="s">
        <v>538</v>
      </c>
    </row>
    <row r="59" spans="1:12">
      <c r="A59" s="1355" t="s">
        <v>616</v>
      </c>
      <c r="B59" s="1357"/>
      <c r="C59" s="1354" t="s">
        <v>601</v>
      </c>
      <c r="D59" s="1354"/>
      <c r="E59" s="1354"/>
      <c r="F59" s="1354"/>
      <c r="G59" s="1354"/>
      <c r="H59" s="1354"/>
      <c r="I59" s="374"/>
      <c r="J59" s="369" t="s">
        <v>539</v>
      </c>
      <c r="K59" s="374"/>
      <c r="L59" s="387" t="s">
        <v>538</v>
      </c>
    </row>
    <row r="60" spans="1:12">
      <c r="A60" s="1358"/>
      <c r="B60" s="1360"/>
      <c r="C60" s="1354" t="s">
        <v>602</v>
      </c>
      <c r="D60" s="1354"/>
      <c r="E60" s="1354"/>
      <c r="F60" s="1354"/>
      <c r="G60" s="1354"/>
      <c r="H60" s="1354"/>
      <c r="I60" s="374"/>
      <c r="J60" s="369" t="s">
        <v>539</v>
      </c>
      <c r="K60" s="374"/>
      <c r="L60" s="387" t="s">
        <v>538</v>
      </c>
    </row>
    <row r="61" spans="1:12">
      <c r="A61" s="1361"/>
      <c r="B61" s="1363"/>
      <c r="C61" s="1354" t="s">
        <v>603</v>
      </c>
      <c r="D61" s="1354"/>
      <c r="E61" s="1354"/>
      <c r="F61" s="1354"/>
      <c r="G61" s="1354"/>
      <c r="H61" s="1354"/>
      <c r="I61" s="374"/>
      <c r="J61" s="369" t="s">
        <v>539</v>
      </c>
      <c r="K61" s="374"/>
      <c r="L61" s="387" t="s">
        <v>538</v>
      </c>
    </row>
    <row r="62" spans="1:12">
      <c r="A62" s="1348" t="s">
        <v>518</v>
      </c>
      <c r="B62" s="1349"/>
      <c r="C62" s="1349"/>
      <c r="D62" s="1349"/>
      <c r="E62" s="1349"/>
      <c r="F62" s="1349"/>
      <c r="G62" s="1349"/>
      <c r="H62" s="1463"/>
      <c r="I62" s="374"/>
      <c r="J62" s="369" t="s">
        <v>539</v>
      </c>
      <c r="K62" s="374"/>
      <c r="L62" s="387" t="s">
        <v>538</v>
      </c>
    </row>
    <row r="63" spans="1:12">
      <c r="A63" s="1348" t="s">
        <v>547</v>
      </c>
      <c r="B63" s="1349"/>
      <c r="C63" s="1349"/>
      <c r="D63" s="1349"/>
      <c r="E63" s="1349"/>
      <c r="F63" s="1349"/>
      <c r="G63" s="1349"/>
      <c r="H63" s="1463"/>
      <c r="I63" s="374"/>
      <c r="J63" s="369" t="s">
        <v>539</v>
      </c>
      <c r="K63" s="374"/>
      <c r="L63" s="387" t="s">
        <v>538</v>
      </c>
    </row>
    <row r="64" spans="1:12">
      <c r="A64" s="1348" t="s">
        <v>548</v>
      </c>
      <c r="B64" s="1349"/>
      <c r="C64" s="1349"/>
      <c r="D64" s="1349"/>
      <c r="E64" s="1349"/>
      <c r="F64" s="1349"/>
      <c r="G64" s="1349"/>
      <c r="H64" s="1463"/>
      <c r="I64" s="374"/>
      <c r="J64" s="369" t="s">
        <v>539</v>
      </c>
      <c r="K64" s="374"/>
      <c r="L64" s="387" t="s">
        <v>538</v>
      </c>
    </row>
    <row r="65" spans="1:12">
      <c r="A65" s="1356" t="s">
        <v>614</v>
      </c>
      <c r="B65" s="1357"/>
      <c r="C65" s="1354" t="s">
        <v>601</v>
      </c>
      <c r="D65" s="1354"/>
      <c r="E65" s="1354"/>
      <c r="F65" s="1354"/>
      <c r="G65" s="1354"/>
      <c r="H65" s="1354"/>
      <c r="I65" s="374"/>
      <c r="J65" s="369" t="s">
        <v>539</v>
      </c>
      <c r="K65" s="374"/>
      <c r="L65" s="387" t="s">
        <v>538</v>
      </c>
    </row>
    <row r="66" spans="1:12">
      <c r="A66" s="1359"/>
      <c r="B66" s="1360"/>
      <c r="C66" s="1354" t="s">
        <v>602</v>
      </c>
      <c r="D66" s="1354"/>
      <c r="E66" s="1354"/>
      <c r="F66" s="1354"/>
      <c r="G66" s="1354"/>
      <c r="H66" s="1354"/>
      <c r="I66" s="374"/>
      <c r="J66" s="369" t="s">
        <v>539</v>
      </c>
      <c r="K66" s="374"/>
      <c r="L66" s="387" t="s">
        <v>538</v>
      </c>
    </row>
    <row r="67" spans="1:12">
      <c r="A67" s="1359"/>
      <c r="B67" s="1360"/>
      <c r="C67" s="1354" t="s">
        <v>603</v>
      </c>
      <c r="D67" s="1354"/>
      <c r="E67" s="1354"/>
      <c r="F67" s="1354"/>
      <c r="G67" s="1354"/>
      <c r="H67" s="1354"/>
      <c r="I67" s="374"/>
      <c r="J67" s="369" t="s">
        <v>539</v>
      </c>
      <c r="K67" s="374"/>
      <c r="L67" s="387" t="s">
        <v>538</v>
      </c>
    </row>
    <row r="68" spans="1:12">
      <c r="A68" s="1359"/>
      <c r="B68" s="1360"/>
      <c r="C68" s="1354" t="s">
        <v>610</v>
      </c>
      <c r="D68" s="1354"/>
      <c r="E68" s="1354"/>
      <c r="F68" s="1354"/>
      <c r="G68" s="407" t="s">
        <v>519</v>
      </c>
      <c r="H68" s="408"/>
      <c r="I68" s="374"/>
      <c r="J68" s="369" t="s">
        <v>539</v>
      </c>
      <c r="K68" s="374"/>
      <c r="L68" s="387" t="s">
        <v>538</v>
      </c>
    </row>
    <row r="69" spans="1:12">
      <c r="A69" s="1359"/>
      <c r="B69" s="1360"/>
      <c r="C69" s="1354"/>
      <c r="D69" s="1354"/>
      <c r="E69" s="1354"/>
      <c r="F69" s="1354"/>
      <c r="G69" s="407" t="s">
        <v>520</v>
      </c>
      <c r="H69" s="408"/>
      <c r="I69" s="374"/>
      <c r="J69" s="369" t="s">
        <v>539</v>
      </c>
      <c r="K69" s="374"/>
      <c r="L69" s="387" t="s">
        <v>538</v>
      </c>
    </row>
    <row r="70" spans="1:12">
      <c r="A70" s="1359"/>
      <c r="B70" s="1360"/>
      <c r="C70" s="1354"/>
      <c r="D70" s="1354"/>
      <c r="E70" s="1354"/>
      <c r="F70" s="1354"/>
      <c r="G70" s="407" t="s">
        <v>521</v>
      </c>
      <c r="H70" s="408"/>
      <c r="I70" s="374"/>
      <c r="J70" s="369" t="s">
        <v>539</v>
      </c>
      <c r="K70" s="374"/>
      <c r="L70" s="387" t="s">
        <v>538</v>
      </c>
    </row>
    <row r="71" spans="1:12">
      <c r="A71" s="1359"/>
      <c r="B71" s="1360"/>
      <c r="C71" s="1354" t="s">
        <v>611</v>
      </c>
      <c r="D71" s="1354"/>
      <c r="E71" s="1354"/>
      <c r="F71" s="1354"/>
      <c r="G71" s="407" t="s">
        <v>519</v>
      </c>
      <c r="H71" s="408"/>
      <c r="I71" s="374"/>
      <c r="J71" s="369" t="s">
        <v>539</v>
      </c>
      <c r="K71" s="374"/>
      <c r="L71" s="387" t="s">
        <v>538</v>
      </c>
    </row>
    <row r="72" spans="1:12">
      <c r="A72" s="1359"/>
      <c r="B72" s="1360"/>
      <c r="C72" s="1354"/>
      <c r="D72" s="1354"/>
      <c r="E72" s="1354"/>
      <c r="F72" s="1354"/>
      <c r="G72" s="407" t="s">
        <v>520</v>
      </c>
      <c r="H72" s="408"/>
      <c r="I72" s="374"/>
      <c r="J72" s="369" t="s">
        <v>539</v>
      </c>
      <c r="K72" s="374"/>
      <c r="L72" s="387" t="s">
        <v>538</v>
      </c>
    </row>
    <row r="73" spans="1:12">
      <c r="A73" s="1359"/>
      <c r="B73" s="1360"/>
      <c r="C73" s="1354"/>
      <c r="D73" s="1354"/>
      <c r="E73" s="1354"/>
      <c r="F73" s="1354"/>
      <c r="G73" s="407" t="s">
        <v>521</v>
      </c>
      <c r="H73" s="408"/>
      <c r="I73" s="374"/>
      <c r="J73" s="369" t="s">
        <v>539</v>
      </c>
      <c r="K73" s="374"/>
      <c r="L73" s="387" t="s">
        <v>538</v>
      </c>
    </row>
    <row r="74" spans="1:12">
      <c r="A74" s="1359"/>
      <c r="B74" s="1360"/>
      <c r="C74" s="1354" t="s">
        <v>612</v>
      </c>
      <c r="D74" s="1354"/>
      <c r="E74" s="1354"/>
      <c r="F74" s="1354"/>
      <c r="G74" s="1354"/>
      <c r="H74" s="1354"/>
      <c r="I74" s="374"/>
      <c r="J74" s="369" t="s">
        <v>539</v>
      </c>
      <c r="K74" s="374"/>
      <c r="L74" s="387" t="s">
        <v>538</v>
      </c>
    </row>
    <row r="75" spans="1:12">
      <c r="A75" s="1362"/>
      <c r="B75" s="1363"/>
      <c r="C75" s="1354" t="s">
        <v>613</v>
      </c>
      <c r="D75" s="1354"/>
      <c r="E75" s="1354"/>
      <c r="F75" s="1354"/>
      <c r="G75" s="1354"/>
      <c r="H75" s="1354"/>
      <c r="I75" s="374"/>
      <c r="J75" s="369" t="s">
        <v>539</v>
      </c>
      <c r="K75" s="374"/>
      <c r="L75" s="387" t="s">
        <v>538</v>
      </c>
    </row>
    <row r="76" spans="1:12" ht="38.4" customHeight="1">
      <c r="A76" s="1355" t="s">
        <v>522</v>
      </c>
      <c r="B76" s="1357"/>
      <c r="C76" s="1474" t="s">
        <v>565</v>
      </c>
      <c r="D76" s="1474"/>
      <c r="E76" s="1474"/>
      <c r="F76" s="1457" t="s">
        <v>531</v>
      </c>
      <c r="G76" s="1458"/>
      <c r="H76" s="1459"/>
      <c r="I76" s="374"/>
      <c r="J76" s="369" t="s">
        <v>539</v>
      </c>
      <c r="K76" s="374"/>
      <c r="L76" s="387" t="s">
        <v>538</v>
      </c>
    </row>
    <row r="77" spans="1:12" ht="35.4" customHeight="1">
      <c r="A77" s="1358"/>
      <c r="B77" s="1360"/>
      <c r="C77" s="1474"/>
      <c r="D77" s="1474"/>
      <c r="E77" s="1474"/>
      <c r="F77" s="1460" t="s">
        <v>529</v>
      </c>
      <c r="G77" s="1461"/>
      <c r="H77" s="1462"/>
      <c r="I77" s="374"/>
      <c r="J77" s="369" t="s">
        <v>539</v>
      </c>
      <c r="K77" s="374"/>
      <c r="L77" s="387" t="s">
        <v>538</v>
      </c>
    </row>
    <row r="78" spans="1:12" ht="35.4" customHeight="1">
      <c r="A78" s="1358"/>
      <c r="B78" s="1360"/>
      <c r="C78" s="1474" t="s">
        <v>526</v>
      </c>
      <c r="D78" s="1474"/>
      <c r="E78" s="1474"/>
      <c r="F78" s="1475" t="s">
        <v>566</v>
      </c>
      <c r="G78" s="1475"/>
      <c r="H78" s="377" t="s">
        <v>567</v>
      </c>
      <c r="I78" s="374"/>
      <c r="J78" s="369" t="s">
        <v>539</v>
      </c>
      <c r="K78" s="374"/>
      <c r="L78" s="387" t="s">
        <v>538</v>
      </c>
    </row>
    <row r="79" spans="1:12">
      <c r="A79" s="1358"/>
      <c r="B79" s="1360"/>
      <c r="C79" s="1474"/>
      <c r="D79" s="1474"/>
      <c r="E79" s="1474"/>
      <c r="F79" s="1475"/>
      <c r="G79" s="1475"/>
      <c r="H79" s="378" t="s">
        <v>568</v>
      </c>
      <c r="I79" s="374"/>
      <c r="J79" s="369" t="s">
        <v>539</v>
      </c>
      <c r="K79" s="374"/>
      <c r="L79" s="387" t="s">
        <v>538</v>
      </c>
    </row>
    <row r="80" spans="1:12">
      <c r="A80" s="1361"/>
      <c r="B80" s="1363"/>
      <c r="C80" s="1474"/>
      <c r="D80" s="1474"/>
      <c r="E80" s="1474"/>
      <c r="F80" s="1475"/>
      <c r="G80" s="1475"/>
      <c r="H80" s="398" t="s">
        <v>580</v>
      </c>
      <c r="I80" s="392"/>
      <c r="J80" s="393" t="s">
        <v>539</v>
      </c>
      <c r="K80" s="392"/>
      <c r="L80" s="391" t="s">
        <v>538</v>
      </c>
    </row>
    <row r="81" spans="1:12" ht="20.399999999999999" customHeight="1">
      <c r="A81" s="1350" t="s">
        <v>530</v>
      </c>
      <c r="B81" s="1351"/>
      <c r="C81" s="1414" t="s">
        <v>566</v>
      </c>
      <c r="D81" s="1415"/>
      <c r="E81" s="1415"/>
      <c r="F81" s="1415"/>
      <c r="G81" s="1415"/>
      <c r="H81" s="1416"/>
      <c r="I81" s="374"/>
      <c r="J81" s="369" t="s">
        <v>539</v>
      </c>
      <c r="K81" s="374"/>
      <c r="L81" s="387" t="s">
        <v>538</v>
      </c>
    </row>
    <row r="82" spans="1:12" ht="36.6" customHeight="1">
      <c r="A82" s="1350"/>
      <c r="B82" s="1351"/>
      <c r="C82" s="1460" t="s">
        <v>531</v>
      </c>
      <c r="D82" s="1461"/>
      <c r="E82" s="1461"/>
      <c r="F82" s="1461"/>
      <c r="G82" s="1461"/>
      <c r="H82" s="1462"/>
      <c r="I82" s="374"/>
      <c r="J82" s="369" t="s">
        <v>539</v>
      </c>
      <c r="K82" s="374"/>
      <c r="L82" s="387" t="s">
        <v>538</v>
      </c>
    </row>
    <row r="83" spans="1:12">
      <c r="A83" s="1355" t="s">
        <v>561</v>
      </c>
      <c r="B83" s="1357"/>
      <c r="C83" s="1354" t="s">
        <v>601</v>
      </c>
      <c r="D83" s="1354"/>
      <c r="E83" s="1354"/>
      <c r="F83" s="1354"/>
      <c r="G83" s="1354"/>
      <c r="H83" s="1354"/>
      <c r="I83" s="374"/>
      <c r="J83" s="369" t="s">
        <v>539</v>
      </c>
      <c r="K83" s="374"/>
      <c r="L83" s="387" t="s">
        <v>538</v>
      </c>
    </row>
    <row r="84" spans="1:12">
      <c r="A84" s="1358"/>
      <c r="B84" s="1360"/>
      <c r="C84" s="1354" t="s">
        <v>602</v>
      </c>
      <c r="D84" s="1354"/>
      <c r="E84" s="1354"/>
      <c r="F84" s="1354"/>
      <c r="G84" s="1354"/>
      <c r="H84" s="1354"/>
      <c r="I84" s="374"/>
      <c r="J84" s="369" t="s">
        <v>539</v>
      </c>
      <c r="K84" s="374"/>
      <c r="L84" s="387" t="s">
        <v>538</v>
      </c>
    </row>
    <row r="85" spans="1:12">
      <c r="A85" s="1358"/>
      <c r="B85" s="1360"/>
      <c r="C85" s="1354" t="s">
        <v>603</v>
      </c>
      <c r="D85" s="1354"/>
      <c r="E85" s="1354"/>
      <c r="F85" s="1354"/>
      <c r="G85" s="1354"/>
      <c r="H85" s="1354"/>
      <c r="I85" s="374"/>
      <c r="J85" s="369" t="s">
        <v>539</v>
      </c>
      <c r="K85" s="374"/>
      <c r="L85" s="387" t="s">
        <v>538</v>
      </c>
    </row>
    <row r="86" spans="1:12">
      <c r="A86" s="1361"/>
      <c r="B86" s="1363"/>
      <c r="C86" s="1354" t="s">
        <v>610</v>
      </c>
      <c r="D86" s="1354"/>
      <c r="E86" s="1354"/>
      <c r="F86" s="1354"/>
      <c r="G86" s="1354"/>
      <c r="H86" s="1354"/>
      <c r="I86" s="374"/>
      <c r="J86" s="369" t="s">
        <v>539</v>
      </c>
      <c r="K86" s="374"/>
      <c r="L86" s="387" t="s">
        <v>538</v>
      </c>
    </row>
    <row r="87" spans="1:12">
      <c r="A87" s="1355" t="s">
        <v>618</v>
      </c>
      <c r="B87" s="1357"/>
      <c r="C87" s="1354" t="s">
        <v>601</v>
      </c>
      <c r="D87" s="1354"/>
      <c r="E87" s="1354"/>
      <c r="F87" s="1354"/>
      <c r="G87" s="1354"/>
      <c r="H87" s="1354"/>
      <c r="I87" s="374"/>
      <c r="J87" s="369" t="s">
        <v>539</v>
      </c>
      <c r="K87" s="374"/>
      <c r="L87" s="387" t="s">
        <v>538</v>
      </c>
    </row>
    <row r="88" spans="1:12">
      <c r="A88" s="1361"/>
      <c r="B88" s="1363"/>
      <c r="C88" s="1354" t="s">
        <v>602</v>
      </c>
      <c r="D88" s="1354"/>
      <c r="E88" s="1354"/>
      <c r="F88" s="1354"/>
      <c r="G88" s="1354"/>
      <c r="H88" s="1354"/>
      <c r="I88" s="374"/>
      <c r="J88" s="369" t="s">
        <v>539</v>
      </c>
      <c r="K88" s="374"/>
      <c r="L88" s="387" t="s">
        <v>538</v>
      </c>
    </row>
    <row r="89" spans="1:12" ht="18.600000000000001" thickBot="1">
      <c r="A89" s="1398" t="s">
        <v>533</v>
      </c>
      <c r="B89" s="1399"/>
      <c r="C89" s="1399"/>
      <c r="D89" s="1399"/>
      <c r="E89" s="1399"/>
      <c r="F89" s="1399"/>
      <c r="G89" s="1399"/>
      <c r="H89" s="1473"/>
      <c r="I89" s="375"/>
      <c r="J89" s="366" t="s">
        <v>539</v>
      </c>
      <c r="K89" s="375"/>
      <c r="L89" s="388" t="s">
        <v>538</v>
      </c>
    </row>
  </sheetData>
  <mergeCells count="115">
    <mergeCell ref="C40:H40"/>
    <mergeCell ref="C39:H39"/>
    <mergeCell ref="A49:B51"/>
    <mergeCell ref="A54:B55"/>
    <mergeCell ref="A59:B61"/>
    <mergeCell ref="C71:F73"/>
    <mergeCell ref="C68:F70"/>
    <mergeCell ref="C75:H75"/>
    <mergeCell ref="C74:H74"/>
    <mergeCell ref="A65:B75"/>
    <mergeCell ref="C45:F46"/>
    <mergeCell ref="C41:F44"/>
    <mergeCell ref="A41:B46"/>
    <mergeCell ref="A39:B40"/>
    <mergeCell ref="C67:H67"/>
    <mergeCell ref="C66:H66"/>
    <mergeCell ref="C65:H65"/>
    <mergeCell ref="C61:H61"/>
    <mergeCell ref="C60:H60"/>
    <mergeCell ref="C59:H59"/>
    <mergeCell ref="C55:H55"/>
    <mergeCell ref="C54:H54"/>
    <mergeCell ref="C51:H51"/>
    <mergeCell ref="I19:I22"/>
    <mergeCell ref="J19:J22"/>
    <mergeCell ref="L19:L22"/>
    <mergeCell ref="K19:K22"/>
    <mergeCell ref="I9:L9"/>
    <mergeCell ref="C76:E77"/>
    <mergeCell ref="K23:K25"/>
    <mergeCell ref="L23:L25"/>
    <mergeCell ref="C25:H25"/>
    <mergeCell ref="C24:H24"/>
    <mergeCell ref="C23:H23"/>
    <mergeCell ref="I23:I25"/>
    <mergeCell ref="J23:J25"/>
    <mergeCell ref="C30:H30"/>
    <mergeCell ref="C26:H26"/>
    <mergeCell ref="A28:H28"/>
    <mergeCell ref="A27:H27"/>
    <mergeCell ref="A64:H64"/>
    <mergeCell ref="A63:H63"/>
    <mergeCell ref="A52:H52"/>
    <mergeCell ref="A48:H48"/>
    <mergeCell ref="A47:H47"/>
    <mergeCell ref="A62:H62"/>
    <mergeCell ref="A58:H58"/>
    <mergeCell ref="A3:A6"/>
    <mergeCell ref="B5:B6"/>
    <mergeCell ref="B3:B4"/>
    <mergeCell ref="A9:G9"/>
    <mergeCell ref="A11:B13"/>
    <mergeCell ref="C13:H13"/>
    <mergeCell ref="C12:H12"/>
    <mergeCell ref="C11:H11"/>
    <mergeCell ref="A18:H18"/>
    <mergeCell ref="A17:H17"/>
    <mergeCell ref="A16:H16"/>
    <mergeCell ref="A15:H15"/>
    <mergeCell ref="A14:H14"/>
    <mergeCell ref="A10:H10"/>
    <mergeCell ref="C3:C4"/>
    <mergeCell ref="C5:C6"/>
    <mergeCell ref="A81:B82"/>
    <mergeCell ref="F77:H77"/>
    <mergeCell ref="C82:H82"/>
    <mergeCell ref="C81:H81"/>
    <mergeCell ref="A89:H89"/>
    <mergeCell ref="A76:B80"/>
    <mergeCell ref="C78:E80"/>
    <mergeCell ref="F78:G80"/>
    <mergeCell ref="C88:H88"/>
    <mergeCell ref="C87:H87"/>
    <mergeCell ref="C86:H86"/>
    <mergeCell ref="C85:H85"/>
    <mergeCell ref="C84:H84"/>
    <mergeCell ref="C83:H83"/>
    <mergeCell ref="A83:B86"/>
    <mergeCell ref="A87:B88"/>
    <mergeCell ref="A29:B36"/>
    <mergeCell ref="A26:B26"/>
    <mergeCell ref="A23:B25"/>
    <mergeCell ref="A19:B22"/>
    <mergeCell ref="F76:H76"/>
    <mergeCell ref="C38:H38"/>
    <mergeCell ref="C37:H37"/>
    <mergeCell ref="C36:H36"/>
    <mergeCell ref="A53:H53"/>
    <mergeCell ref="C29:H29"/>
    <mergeCell ref="C31:H31"/>
    <mergeCell ref="C32:H32"/>
    <mergeCell ref="C33:H33"/>
    <mergeCell ref="C34:H34"/>
    <mergeCell ref="C35:H35"/>
    <mergeCell ref="C22:H22"/>
    <mergeCell ref="C21:H21"/>
    <mergeCell ref="C20:H20"/>
    <mergeCell ref="C19:H19"/>
    <mergeCell ref="A57:H57"/>
    <mergeCell ref="A56:H56"/>
    <mergeCell ref="C50:H50"/>
    <mergeCell ref="C49:H49"/>
    <mergeCell ref="A37:B38"/>
    <mergeCell ref="I29:I30"/>
    <mergeCell ref="J29:J30"/>
    <mergeCell ref="L29:L30"/>
    <mergeCell ref="K29:K30"/>
    <mergeCell ref="I31:I32"/>
    <mergeCell ref="J31:J32"/>
    <mergeCell ref="K31:K32"/>
    <mergeCell ref="L31:L32"/>
    <mergeCell ref="I33:I34"/>
    <mergeCell ref="J33:J34"/>
    <mergeCell ref="K33:K34"/>
    <mergeCell ref="L33:L34"/>
  </mergeCells>
  <phoneticPr fontId="3"/>
  <dataValidations count="3">
    <dataValidation type="list" allowBlank="1" showInputMessage="1" showErrorMessage="1" sqref="I10:I19 I23 K23 K10:K19 K35:K89 I26:I29 K26:K29 K31 I31 K33 I33 I35:I89" xr:uid="{00000000-0002-0000-0F00-000000000000}">
      <formula1>"〇"</formula1>
    </dataValidation>
    <dataValidation type="list" allowBlank="1" showInputMessage="1" showErrorMessage="1" sqref="C5 B3:C3" xr:uid="{00000000-0002-0000-0F00-000001000000}">
      <formula1>"○"</formula1>
    </dataValidation>
    <dataValidation type="list" allowBlank="1" showInputMessage="1" showErrorMessage="1" sqref="C7" xr:uid="{00000000-0002-0000-0F00-000002000000}">
      <formula1>$AJ$16:$AJ$18</formula1>
    </dataValidation>
  </dataValidations>
  <pageMargins left="0.7" right="0.7" top="0.75" bottom="0.75" header="0.3" footer="0.3"/>
  <pageSetup paperSize="9" scale="73" orientation="portrait" r:id="rId1"/>
  <rowBreaks count="1" manualBreakCount="1">
    <brk id="40" max="11" man="1"/>
  </rowBreaks>
  <colBreaks count="1" manualBreakCount="1">
    <brk id="12"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S28"/>
  <sheetViews>
    <sheetView view="pageBreakPreview" zoomScaleNormal="100" zoomScaleSheetLayoutView="100" workbookViewId="0">
      <selection activeCell="B13" sqref="B13:F13"/>
    </sheetView>
  </sheetViews>
  <sheetFormatPr defaultRowHeight="18"/>
  <cols>
    <col min="1" max="1" width="20.69921875" customWidth="1"/>
    <col min="2" max="3" width="9.69921875" customWidth="1"/>
    <col min="4" max="5" width="4.5" customWidth="1"/>
    <col min="6" max="10" width="6.19921875" customWidth="1"/>
    <col min="11" max="11" width="5.59765625" customWidth="1"/>
    <col min="12" max="12" width="13.69921875" customWidth="1"/>
    <col min="13" max="24" width="5.59765625" customWidth="1"/>
    <col min="25" max="28" width="3" customWidth="1"/>
  </cols>
  <sheetData>
    <row r="1" spans="1:19">
      <c r="A1" s="360" t="s">
        <v>635</v>
      </c>
      <c r="B1" s="360"/>
      <c r="C1" s="360"/>
      <c r="D1" s="360"/>
      <c r="E1" s="360"/>
      <c r="F1" s="360"/>
      <c r="G1" s="360"/>
      <c r="H1" s="360"/>
      <c r="I1" s="360"/>
      <c r="J1" s="360"/>
    </row>
    <row r="2" spans="1:19" ht="18.600000000000001" thickBot="1">
      <c r="A2" s="371" t="s">
        <v>541</v>
      </c>
      <c r="B2" s="360"/>
      <c r="C2" s="360"/>
      <c r="D2" s="360"/>
      <c r="E2" s="360"/>
      <c r="F2" s="360"/>
      <c r="G2" s="360"/>
      <c r="H2" s="360"/>
      <c r="I2" s="360"/>
      <c r="J2" s="360"/>
    </row>
    <row r="3" spans="1:19" ht="18.600000000000001" thickBot="1">
      <c r="A3" s="1420" t="s">
        <v>478</v>
      </c>
      <c r="B3" s="1421"/>
      <c r="C3" s="1421"/>
      <c r="D3" s="1421"/>
      <c r="E3" s="1421"/>
      <c r="F3" s="1491"/>
      <c r="G3" s="1386" t="s">
        <v>540</v>
      </c>
      <c r="H3" s="1387"/>
      <c r="I3" s="1387"/>
      <c r="J3" s="1388"/>
    </row>
    <row r="4" spans="1:19">
      <c r="A4" s="1389" t="s">
        <v>549</v>
      </c>
      <c r="B4" s="1390"/>
      <c r="C4" s="1390"/>
      <c r="D4" s="1390"/>
      <c r="E4" s="1390"/>
      <c r="F4" s="1490"/>
      <c r="G4" s="374"/>
      <c r="H4" s="369" t="s">
        <v>539</v>
      </c>
      <c r="I4" s="374"/>
      <c r="J4" s="387" t="s">
        <v>538</v>
      </c>
      <c r="S4" s="361"/>
    </row>
    <row r="5" spans="1:19">
      <c r="A5" s="1389" t="s">
        <v>488</v>
      </c>
      <c r="B5" s="1390"/>
      <c r="C5" s="1390"/>
      <c r="D5" s="1390"/>
      <c r="E5" s="1390"/>
      <c r="F5" s="1490"/>
      <c r="G5" s="374"/>
      <c r="H5" s="369" t="s">
        <v>539</v>
      </c>
      <c r="I5" s="374"/>
      <c r="J5" s="387" t="s">
        <v>538</v>
      </c>
      <c r="S5" s="361"/>
    </row>
    <row r="6" spans="1:19">
      <c r="A6" s="1389" t="s">
        <v>490</v>
      </c>
      <c r="B6" s="1390"/>
      <c r="C6" s="1390"/>
      <c r="D6" s="1390"/>
      <c r="E6" s="1390"/>
      <c r="F6" s="1490"/>
      <c r="G6" s="374"/>
      <c r="H6" s="369" t="s">
        <v>539</v>
      </c>
      <c r="I6" s="374"/>
      <c r="J6" s="387" t="s">
        <v>538</v>
      </c>
    </row>
    <row r="7" spans="1:19">
      <c r="A7" s="1365" t="s">
        <v>571</v>
      </c>
      <c r="B7" s="1492" t="s">
        <v>550</v>
      </c>
      <c r="C7" s="1492"/>
      <c r="D7" s="1492"/>
      <c r="E7" s="1492"/>
      <c r="F7" s="1492"/>
      <c r="G7" s="1342"/>
      <c r="H7" s="1493" t="s">
        <v>539</v>
      </c>
      <c r="I7" s="1342"/>
      <c r="J7" s="1496" t="s">
        <v>538</v>
      </c>
    </row>
    <row r="8" spans="1:19">
      <c r="A8" s="1358"/>
      <c r="B8" s="1492" t="s">
        <v>551</v>
      </c>
      <c r="C8" s="1492"/>
      <c r="D8" s="1492"/>
      <c r="E8" s="1492"/>
      <c r="F8" s="1492"/>
      <c r="G8" s="1384"/>
      <c r="H8" s="1494"/>
      <c r="I8" s="1384"/>
      <c r="J8" s="1497"/>
    </row>
    <row r="9" spans="1:19">
      <c r="A9" s="1358"/>
      <c r="B9" s="1492" t="s">
        <v>552</v>
      </c>
      <c r="C9" s="1492"/>
      <c r="D9" s="1492"/>
      <c r="E9" s="1492"/>
      <c r="F9" s="1492"/>
      <c r="G9" s="1384"/>
      <c r="H9" s="1494"/>
      <c r="I9" s="1384"/>
      <c r="J9" s="1497"/>
    </row>
    <row r="10" spans="1:19">
      <c r="A10" s="1361"/>
      <c r="B10" s="1492" t="s">
        <v>553</v>
      </c>
      <c r="C10" s="1492"/>
      <c r="D10" s="1492"/>
      <c r="E10" s="1492"/>
      <c r="F10" s="1492"/>
      <c r="G10" s="1343"/>
      <c r="H10" s="1495"/>
      <c r="I10" s="1343"/>
      <c r="J10" s="1498"/>
    </row>
    <row r="11" spans="1:19" ht="54.6" customHeight="1">
      <c r="A11" s="1446" t="s">
        <v>570</v>
      </c>
      <c r="B11" s="1402" t="s">
        <v>491</v>
      </c>
      <c r="C11" s="1402"/>
      <c r="D11" s="1402"/>
      <c r="E11" s="1402"/>
      <c r="F11" s="1402"/>
      <c r="G11" s="1394"/>
      <c r="H11" s="1447" t="s">
        <v>539</v>
      </c>
      <c r="I11" s="1394"/>
      <c r="J11" s="1393" t="s">
        <v>538</v>
      </c>
    </row>
    <row r="12" spans="1:19" ht="40.200000000000003" customHeight="1">
      <c r="A12" s="1350"/>
      <c r="B12" s="1402" t="s">
        <v>492</v>
      </c>
      <c r="C12" s="1402"/>
      <c r="D12" s="1402"/>
      <c r="E12" s="1402"/>
      <c r="F12" s="1402"/>
      <c r="G12" s="1394"/>
      <c r="H12" s="1447"/>
      <c r="I12" s="1394"/>
      <c r="J12" s="1393"/>
    </row>
    <row r="13" spans="1:19" ht="36" customHeight="1">
      <c r="A13" s="1350"/>
      <c r="B13" s="1402" t="s">
        <v>493</v>
      </c>
      <c r="C13" s="1402"/>
      <c r="D13" s="1402"/>
      <c r="E13" s="1402"/>
      <c r="F13" s="1402"/>
      <c r="G13" s="1394"/>
      <c r="H13" s="1447"/>
      <c r="I13" s="1394"/>
      <c r="J13" s="1393"/>
    </row>
    <row r="14" spans="1:19" ht="54.6" customHeight="1">
      <c r="A14" s="379" t="s">
        <v>494</v>
      </c>
      <c r="B14" s="1402" t="s">
        <v>495</v>
      </c>
      <c r="C14" s="1402"/>
      <c r="D14" s="1402"/>
      <c r="E14" s="1402"/>
      <c r="F14" s="1402"/>
      <c r="G14" s="374"/>
      <c r="H14" s="369" t="s">
        <v>539</v>
      </c>
      <c r="I14" s="374"/>
      <c r="J14" s="387" t="s">
        <v>538</v>
      </c>
    </row>
    <row r="15" spans="1:19" s="367" customFormat="1" ht="19.2" customHeight="1">
      <c r="A15" s="1348" t="s">
        <v>496</v>
      </c>
      <c r="B15" s="1349"/>
      <c r="C15" s="1349"/>
      <c r="D15" s="1349"/>
      <c r="E15" s="1349"/>
      <c r="F15" s="1463"/>
      <c r="G15" s="376"/>
      <c r="H15" s="368" t="s">
        <v>539</v>
      </c>
      <c r="I15" s="376"/>
      <c r="J15" s="387" t="s">
        <v>538</v>
      </c>
    </row>
    <row r="16" spans="1:19" s="367" customFormat="1" ht="19.2" customHeight="1">
      <c r="A16" s="380" t="s">
        <v>476</v>
      </c>
      <c r="B16" s="381"/>
      <c r="C16" s="381"/>
      <c r="D16" s="381"/>
      <c r="E16" s="381"/>
      <c r="F16" s="382"/>
      <c r="G16" s="374"/>
      <c r="H16" s="369" t="s">
        <v>539</v>
      </c>
      <c r="I16" s="374"/>
      <c r="J16" s="387" t="s">
        <v>538</v>
      </c>
    </row>
    <row r="17" spans="1:10" s="367" customFormat="1" ht="19.2" customHeight="1">
      <c r="A17" s="1488" t="s">
        <v>619</v>
      </c>
      <c r="B17" s="1487" t="s">
        <v>601</v>
      </c>
      <c r="C17" s="1487"/>
      <c r="D17" s="1487"/>
      <c r="E17" s="1487"/>
      <c r="F17" s="1487"/>
      <c r="G17" s="374"/>
      <c r="H17" s="369" t="s">
        <v>539</v>
      </c>
      <c r="I17" s="374"/>
      <c r="J17" s="387" t="s">
        <v>538</v>
      </c>
    </row>
    <row r="18" spans="1:10" s="367" customFormat="1" ht="19.2" customHeight="1">
      <c r="A18" s="1489"/>
      <c r="B18" s="1487" t="s">
        <v>602</v>
      </c>
      <c r="C18" s="1487"/>
      <c r="D18" s="1487"/>
      <c r="E18" s="1487"/>
      <c r="F18" s="1487"/>
      <c r="G18" s="374"/>
      <c r="H18" s="369" t="s">
        <v>539</v>
      </c>
      <c r="I18" s="374"/>
      <c r="J18" s="387" t="s">
        <v>538</v>
      </c>
    </row>
    <row r="19" spans="1:10" ht="18" customHeight="1">
      <c r="A19" s="1501" t="s">
        <v>606</v>
      </c>
      <c r="B19" s="1499" t="s">
        <v>605</v>
      </c>
      <c r="C19" s="1374" t="s">
        <v>504</v>
      </c>
      <c r="D19" s="1375"/>
      <c r="E19" s="1375"/>
      <c r="F19" s="1376"/>
      <c r="G19" s="374"/>
      <c r="H19" s="369" t="s">
        <v>539</v>
      </c>
      <c r="I19" s="374"/>
      <c r="J19" s="387" t="s">
        <v>538</v>
      </c>
    </row>
    <row r="20" spans="1:10">
      <c r="A20" s="1502"/>
      <c r="B20" s="1504"/>
      <c r="C20" s="1374" t="s">
        <v>505</v>
      </c>
      <c r="D20" s="1375"/>
      <c r="E20" s="1375"/>
      <c r="F20" s="1376"/>
      <c r="G20" s="374"/>
      <c r="H20" s="369" t="s">
        <v>539</v>
      </c>
      <c r="I20" s="374"/>
      <c r="J20" s="387" t="s">
        <v>538</v>
      </c>
    </row>
    <row r="21" spans="1:10">
      <c r="A21" s="1502"/>
      <c r="B21" s="1504"/>
      <c r="C21" s="1374" t="s">
        <v>506</v>
      </c>
      <c r="D21" s="1375"/>
      <c r="E21" s="1375"/>
      <c r="F21" s="1376"/>
      <c r="G21" s="374"/>
      <c r="H21" s="369" t="s">
        <v>539</v>
      </c>
      <c r="I21" s="374"/>
      <c r="J21" s="387" t="s">
        <v>538</v>
      </c>
    </row>
    <row r="22" spans="1:10">
      <c r="A22" s="1502"/>
      <c r="B22" s="1500"/>
      <c r="C22" s="1374" t="s">
        <v>507</v>
      </c>
      <c r="D22" s="1375"/>
      <c r="E22" s="1375"/>
      <c r="F22" s="1376"/>
      <c r="G22" s="374"/>
      <c r="H22" s="369" t="s">
        <v>539</v>
      </c>
      <c r="I22" s="374"/>
      <c r="J22" s="387" t="s">
        <v>538</v>
      </c>
    </row>
    <row r="23" spans="1:10" ht="18" customHeight="1">
      <c r="A23" s="1502"/>
      <c r="B23" s="1499" t="s">
        <v>607</v>
      </c>
      <c r="C23" s="1374" t="s">
        <v>506</v>
      </c>
      <c r="D23" s="1375"/>
      <c r="E23" s="1375"/>
      <c r="F23" s="1376"/>
      <c r="G23" s="374"/>
      <c r="H23" s="369" t="s">
        <v>539</v>
      </c>
      <c r="I23" s="374"/>
      <c r="J23" s="387" t="s">
        <v>538</v>
      </c>
    </row>
    <row r="24" spans="1:10">
      <c r="A24" s="1503"/>
      <c r="B24" s="1500"/>
      <c r="C24" s="1374" t="s">
        <v>507</v>
      </c>
      <c r="D24" s="1375"/>
      <c r="E24" s="1375"/>
      <c r="F24" s="1376"/>
      <c r="G24" s="374"/>
      <c r="H24" s="369" t="s">
        <v>539</v>
      </c>
      <c r="I24" s="374"/>
      <c r="J24" s="387" t="s">
        <v>538</v>
      </c>
    </row>
    <row r="25" spans="1:10">
      <c r="A25" s="1348" t="s">
        <v>554</v>
      </c>
      <c r="B25" s="1349"/>
      <c r="C25" s="1349"/>
      <c r="D25" s="1349"/>
      <c r="E25" s="1349"/>
      <c r="F25" s="1463"/>
      <c r="G25" s="374"/>
      <c r="H25" s="369" t="s">
        <v>539</v>
      </c>
      <c r="I25" s="374"/>
      <c r="J25" s="387" t="s">
        <v>538</v>
      </c>
    </row>
    <row r="26" spans="1:10">
      <c r="A26" s="383" t="s">
        <v>555</v>
      </c>
      <c r="B26" s="384"/>
      <c r="C26" s="384"/>
      <c r="D26" s="384"/>
      <c r="E26" s="384"/>
      <c r="F26" s="385"/>
      <c r="G26" s="374"/>
      <c r="H26" s="369" t="s">
        <v>539</v>
      </c>
      <c r="I26" s="374"/>
      <c r="J26" s="387" t="s">
        <v>538</v>
      </c>
    </row>
    <row r="27" spans="1:10">
      <c r="A27" s="383" t="s">
        <v>556</v>
      </c>
      <c r="B27" s="384"/>
      <c r="C27" s="384"/>
      <c r="D27" s="384"/>
      <c r="E27" s="384"/>
      <c r="F27" s="385"/>
      <c r="G27" s="374"/>
      <c r="H27" s="369" t="s">
        <v>539</v>
      </c>
      <c r="I27" s="374"/>
      <c r="J27" s="387" t="s">
        <v>538</v>
      </c>
    </row>
    <row r="28" spans="1:10" ht="18.600000000000001" thickBot="1">
      <c r="A28" s="1398" t="s">
        <v>509</v>
      </c>
      <c r="B28" s="1399"/>
      <c r="C28" s="1399"/>
      <c r="D28" s="1399"/>
      <c r="E28" s="1399"/>
      <c r="F28" s="1473"/>
      <c r="G28" s="375"/>
      <c r="H28" s="366" t="s">
        <v>539</v>
      </c>
      <c r="I28" s="375"/>
      <c r="J28" s="388" t="s">
        <v>538</v>
      </c>
    </row>
  </sheetData>
  <mergeCells count="38">
    <mergeCell ref="A28:F28"/>
    <mergeCell ref="A25:F25"/>
    <mergeCell ref="B23:B24"/>
    <mergeCell ref="A19:A24"/>
    <mergeCell ref="C24:F24"/>
    <mergeCell ref="C23:F23"/>
    <mergeCell ref="C22:F22"/>
    <mergeCell ref="C21:F21"/>
    <mergeCell ref="C20:F20"/>
    <mergeCell ref="C19:F19"/>
    <mergeCell ref="B19:B22"/>
    <mergeCell ref="G3:J3"/>
    <mergeCell ref="B10:F10"/>
    <mergeCell ref="G7:G10"/>
    <mergeCell ref="H7:H10"/>
    <mergeCell ref="J11:J13"/>
    <mergeCell ref="G11:G13"/>
    <mergeCell ref="H11:H13"/>
    <mergeCell ref="I11:I13"/>
    <mergeCell ref="I7:I10"/>
    <mergeCell ref="J7:J10"/>
    <mergeCell ref="B12:F12"/>
    <mergeCell ref="B13:F13"/>
    <mergeCell ref="A6:F6"/>
    <mergeCell ref="A11:A13"/>
    <mergeCell ref="B11:F11"/>
    <mergeCell ref="A7:A10"/>
    <mergeCell ref="A3:F3"/>
    <mergeCell ref="B14:F14"/>
    <mergeCell ref="A15:F15"/>
    <mergeCell ref="B7:F7"/>
    <mergeCell ref="B8:F8"/>
    <mergeCell ref="B9:F9"/>
    <mergeCell ref="B18:F18"/>
    <mergeCell ref="B17:F17"/>
    <mergeCell ref="A17:A18"/>
    <mergeCell ref="A4:F4"/>
    <mergeCell ref="A5:F5"/>
  </mergeCells>
  <phoneticPr fontId="3"/>
  <dataValidations count="1">
    <dataValidation type="list" allowBlank="1" showInputMessage="1" showErrorMessage="1" sqref="G11 I11 I4:I7 G4:G7 G14:G28 I14:I28" xr:uid="{00000000-0002-0000-1000-000000000000}">
      <formula1>"〇"</formula1>
    </dataValidation>
  </dataValidations>
  <pageMargins left="0.7" right="0.7" top="0.75" bottom="0.75" header="0.3" footer="0.3"/>
  <pageSetup paperSize="9" scale="74" orientation="portrait" r:id="rId1"/>
  <colBreaks count="1" manualBreakCount="1">
    <brk id="1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S33"/>
  <sheetViews>
    <sheetView view="pageBreakPreview" zoomScaleNormal="100" zoomScaleSheetLayoutView="100" workbookViewId="0">
      <selection activeCell="A2" sqref="A2"/>
    </sheetView>
  </sheetViews>
  <sheetFormatPr defaultRowHeight="18"/>
  <cols>
    <col min="1" max="1" width="20.69921875" customWidth="1"/>
    <col min="2" max="3" width="12" customWidth="1"/>
    <col min="4" max="5" width="4.5" customWidth="1"/>
    <col min="6" max="10" width="6.19921875" customWidth="1"/>
    <col min="11" max="11" width="5.59765625" customWidth="1"/>
    <col min="12" max="12" width="13.69921875" customWidth="1"/>
    <col min="13" max="24" width="5.59765625" customWidth="1"/>
    <col min="25" max="28" width="3" customWidth="1"/>
  </cols>
  <sheetData>
    <row r="1" spans="1:19">
      <c r="A1" s="360" t="s">
        <v>636</v>
      </c>
      <c r="B1" s="360"/>
      <c r="C1" s="360"/>
      <c r="D1" s="360"/>
      <c r="E1" s="360"/>
      <c r="F1" s="360"/>
      <c r="G1" s="360"/>
      <c r="H1" s="360"/>
      <c r="I1" s="360"/>
      <c r="J1" s="360"/>
    </row>
    <row r="2" spans="1:19" ht="18.600000000000001" thickBot="1">
      <c r="A2" s="371" t="s">
        <v>541</v>
      </c>
      <c r="B2" s="360"/>
      <c r="C2" s="360"/>
      <c r="D2" s="360"/>
      <c r="E2" s="360"/>
      <c r="F2" s="360"/>
      <c r="G2" s="360"/>
      <c r="H2" s="360"/>
      <c r="I2" s="360"/>
      <c r="J2" s="360"/>
    </row>
    <row r="3" spans="1:19" ht="18.600000000000001" thickBot="1">
      <c r="A3" s="1420" t="s">
        <v>478</v>
      </c>
      <c r="B3" s="1421"/>
      <c r="C3" s="1421"/>
      <c r="D3" s="1421"/>
      <c r="E3" s="1421"/>
      <c r="F3" s="1491"/>
      <c r="G3" s="1386" t="s">
        <v>540</v>
      </c>
      <c r="H3" s="1387"/>
      <c r="I3" s="1387"/>
      <c r="J3" s="1388"/>
    </row>
    <row r="4" spans="1:19">
      <c r="A4" s="1389" t="s">
        <v>488</v>
      </c>
      <c r="B4" s="1390"/>
      <c r="C4" s="1390"/>
      <c r="D4" s="1390"/>
      <c r="E4" s="1390"/>
      <c r="F4" s="1490"/>
      <c r="G4" s="374"/>
      <c r="H4" s="369" t="s">
        <v>539</v>
      </c>
      <c r="I4" s="374"/>
      <c r="J4" s="387" t="s">
        <v>538</v>
      </c>
      <c r="S4" s="361"/>
    </row>
    <row r="5" spans="1:19">
      <c r="A5" s="1389" t="s">
        <v>557</v>
      </c>
      <c r="B5" s="1390"/>
      <c r="C5" s="1390"/>
      <c r="D5" s="1390"/>
      <c r="E5" s="1390"/>
      <c r="F5" s="1490"/>
      <c r="G5" s="374"/>
      <c r="H5" s="369" t="s">
        <v>539</v>
      </c>
      <c r="I5" s="374"/>
      <c r="J5" s="387" t="s">
        <v>538</v>
      </c>
      <c r="S5" s="361"/>
    </row>
    <row r="6" spans="1:19">
      <c r="A6" s="1389" t="s">
        <v>549</v>
      </c>
      <c r="B6" s="1390"/>
      <c r="C6" s="1390"/>
      <c r="D6" s="1390"/>
      <c r="E6" s="1390"/>
      <c r="F6" s="1490"/>
      <c r="G6" s="374"/>
      <c r="H6" s="369" t="s">
        <v>539</v>
      </c>
      <c r="I6" s="374"/>
      <c r="J6" s="387" t="s">
        <v>538</v>
      </c>
      <c r="S6" s="361"/>
    </row>
    <row r="7" spans="1:19">
      <c r="A7" s="1389" t="s">
        <v>558</v>
      </c>
      <c r="B7" s="1390"/>
      <c r="C7" s="1390"/>
      <c r="D7" s="1390"/>
      <c r="E7" s="1390"/>
      <c r="F7" s="1490"/>
      <c r="G7" s="374"/>
      <c r="H7" s="369" t="s">
        <v>539</v>
      </c>
      <c r="I7" s="374"/>
      <c r="J7" s="387" t="s">
        <v>538</v>
      </c>
    </row>
    <row r="8" spans="1:19">
      <c r="A8" s="1365" t="s">
        <v>571</v>
      </c>
      <c r="B8" s="1492" t="s">
        <v>550</v>
      </c>
      <c r="C8" s="1492"/>
      <c r="D8" s="1492"/>
      <c r="E8" s="1492"/>
      <c r="F8" s="1492"/>
      <c r="G8" s="1342"/>
      <c r="H8" s="1344" t="s">
        <v>539</v>
      </c>
      <c r="I8" s="1342"/>
      <c r="J8" s="1346" t="s">
        <v>538</v>
      </c>
    </row>
    <row r="9" spans="1:19">
      <c r="A9" s="1358"/>
      <c r="B9" s="1492" t="s">
        <v>551</v>
      </c>
      <c r="C9" s="1492"/>
      <c r="D9" s="1492"/>
      <c r="E9" s="1492"/>
      <c r="F9" s="1492"/>
      <c r="G9" s="1384"/>
      <c r="H9" s="1383"/>
      <c r="I9" s="1384"/>
      <c r="J9" s="1385"/>
    </row>
    <row r="10" spans="1:19">
      <c r="A10" s="1358"/>
      <c r="B10" s="1492" t="s">
        <v>552</v>
      </c>
      <c r="C10" s="1492"/>
      <c r="D10" s="1492"/>
      <c r="E10" s="1492"/>
      <c r="F10" s="1492"/>
      <c r="G10" s="1384"/>
      <c r="H10" s="1383"/>
      <c r="I10" s="1384"/>
      <c r="J10" s="1385"/>
    </row>
    <row r="11" spans="1:19">
      <c r="A11" s="1361"/>
      <c r="B11" s="1492" t="s">
        <v>553</v>
      </c>
      <c r="C11" s="1492"/>
      <c r="D11" s="1492"/>
      <c r="E11" s="1492"/>
      <c r="F11" s="1492"/>
      <c r="G11" s="1343"/>
      <c r="H11" s="1345"/>
      <c r="I11" s="1343"/>
      <c r="J11" s="1347"/>
    </row>
    <row r="12" spans="1:19" ht="54.6" customHeight="1">
      <c r="A12" s="1446" t="s">
        <v>570</v>
      </c>
      <c r="B12" s="1402" t="s">
        <v>491</v>
      </c>
      <c r="C12" s="1402"/>
      <c r="D12" s="1402"/>
      <c r="E12" s="1402"/>
      <c r="F12" s="1402"/>
      <c r="G12" s="1394"/>
      <c r="H12" s="1447" t="s">
        <v>539</v>
      </c>
      <c r="I12" s="1394"/>
      <c r="J12" s="1393" t="s">
        <v>538</v>
      </c>
    </row>
    <row r="13" spans="1:19" ht="40.200000000000003" customHeight="1">
      <c r="A13" s="1350"/>
      <c r="B13" s="1402" t="s">
        <v>492</v>
      </c>
      <c r="C13" s="1402"/>
      <c r="D13" s="1402"/>
      <c r="E13" s="1402"/>
      <c r="F13" s="1402"/>
      <c r="G13" s="1394"/>
      <c r="H13" s="1447"/>
      <c r="I13" s="1394"/>
      <c r="J13" s="1393"/>
    </row>
    <row r="14" spans="1:19" ht="36" customHeight="1">
      <c r="A14" s="1350"/>
      <c r="B14" s="1402" t="s">
        <v>493</v>
      </c>
      <c r="C14" s="1402"/>
      <c r="D14" s="1402"/>
      <c r="E14" s="1402"/>
      <c r="F14" s="1402"/>
      <c r="G14" s="1394"/>
      <c r="H14" s="1447"/>
      <c r="I14" s="1394"/>
      <c r="J14" s="1393"/>
    </row>
    <row r="15" spans="1:19" ht="54.6" customHeight="1">
      <c r="A15" s="379" t="s">
        <v>494</v>
      </c>
      <c r="B15" s="1402" t="s">
        <v>495</v>
      </c>
      <c r="C15" s="1402"/>
      <c r="D15" s="1402"/>
      <c r="E15" s="1402"/>
      <c r="F15" s="1402"/>
      <c r="G15" s="374"/>
      <c r="H15" s="369" t="s">
        <v>539</v>
      </c>
      <c r="I15" s="374"/>
      <c r="J15" s="387" t="s">
        <v>538</v>
      </c>
    </row>
    <row r="16" spans="1:19" s="367" customFormat="1" ht="19.2" customHeight="1">
      <c r="A16" s="1348" t="s">
        <v>496</v>
      </c>
      <c r="B16" s="1349"/>
      <c r="C16" s="1349"/>
      <c r="D16" s="1349"/>
      <c r="E16" s="1349"/>
      <c r="F16" s="1463"/>
      <c r="G16" s="376"/>
      <c r="H16" s="368" t="s">
        <v>539</v>
      </c>
      <c r="I16" s="376"/>
      <c r="J16" s="387" t="s">
        <v>538</v>
      </c>
    </row>
    <row r="17" spans="1:10" s="367" customFormat="1" ht="19.2" customHeight="1">
      <c r="A17" s="380" t="s">
        <v>476</v>
      </c>
      <c r="B17" s="381"/>
      <c r="C17" s="381"/>
      <c r="D17" s="381"/>
      <c r="E17" s="381"/>
      <c r="F17" s="382"/>
      <c r="G17" s="374"/>
      <c r="H17" s="369" t="s">
        <v>539</v>
      </c>
      <c r="I17" s="374"/>
      <c r="J17" s="387" t="s">
        <v>538</v>
      </c>
    </row>
    <row r="18" spans="1:10" s="367" customFormat="1" ht="19.2" customHeight="1">
      <c r="A18" s="1355" t="s">
        <v>620</v>
      </c>
      <c r="B18" s="1505" t="s">
        <v>601</v>
      </c>
      <c r="C18" s="1507" t="s">
        <v>621</v>
      </c>
      <c r="D18" s="1508"/>
      <c r="E18" s="1508"/>
      <c r="F18" s="1509"/>
      <c r="G18" s="1342"/>
      <c r="H18" s="1344" t="s">
        <v>539</v>
      </c>
      <c r="I18" s="1342"/>
      <c r="J18" s="1346" t="s">
        <v>538</v>
      </c>
    </row>
    <row r="19" spans="1:10" s="367" customFormat="1" ht="19.2" customHeight="1">
      <c r="A19" s="1358"/>
      <c r="B19" s="1506"/>
      <c r="C19" s="1510"/>
      <c r="D19" s="1511"/>
      <c r="E19" s="1511"/>
      <c r="F19" s="1512"/>
      <c r="G19" s="1343"/>
      <c r="H19" s="1345"/>
      <c r="I19" s="1343"/>
      <c r="J19" s="1347"/>
    </row>
    <row r="20" spans="1:10" s="367" customFormat="1" ht="19.2" customHeight="1">
      <c r="A20" s="1358"/>
      <c r="B20" s="1505" t="s">
        <v>602</v>
      </c>
      <c r="C20" s="1507" t="s">
        <v>621</v>
      </c>
      <c r="D20" s="1508"/>
      <c r="E20" s="1508"/>
      <c r="F20" s="1509"/>
      <c r="G20" s="1342"/>
      <c r="H20" s="1344" t="s">
        <v>539</v>
      </c>
      <c r="I20" s="1342"/>
      <c r="J20" s="1346" t="s">
        <v>538</v>
      </c>
    </row>
    <row r="21" spans="1:10" s="367" customFormat="1" ht="19.2" customHeight="1">
      <c r="A21" s="1361"/>
      <c r="B21" s="1506"/>
      <c r="C21" s="1510"/>
      <c r="D21" s="1511"/>
      <c r="E21" s="1511"/>
      <c r="F21" s="1512"/>
      <c r="G21" s="1343"/>
      <c r="H21" s="1345"/>
      <c r="I21" s="1343"/>
      <c r="J21" s="1347"/>
    </row>
    <row r="22" spans="1:10" s="367" customFormat="1" ht="19.2" customHeight="1">
      <c r="A22" s="1348" t="s">
        <v>559</v>
      </c>
      <c r="B22" s="1349"/>
      <c r="C22" s="1349"/>
      <c r="D22" s="1349"/>
      <c r="E22" s="1349"/>
      <c r="F22" s="1463"/>
      <c r="G22" s="376"/>
      <c r="H22" s="368" t="s">
        <v>539</v>
      </c>
      <c r="I22" s="376"/>
      <c r="J22" s="387" t="s">
        <v>538</v>
      </c>
    </row>
    <row r="23" spans="1:10" ht="18" customHeight="1">
      <c r="A23" s="1501" t="s">
        <v>606</v>
      </c>
      <c r="B23" s="1499" t="s">
        <v>605</v>
      </c>
      <c r="C23" s="1374" t="s">
        <v>504</v>
      </c>
      <c r="D23" s="1375"/>
      <c r="E23" s="1375"/>
      <c r="F23" s="1376"/>
      <c r="G23" s="401"/>
      <c r="H23" s="402" t="s">
        <v>539</v>
      </c>
      <c r="I23" s="401"/>
      <c r="J23" s="400" t="s">
        <v>538</v>
      </c>
    </row>
    <row r="24" spans="1:10">
      <c r="A24" s="1502"/>
      <c r="B24" s="1504"/>
      <c r="C24" s="1374" t="s">
        <v>505</v>
      </c>
      <c r="D24" s="1375"/>
      <c r="E24" s="1375"/>
      <c r="F24" s="1376"/>
      <c r="G24" s="401"/>
      <c r="H24" s="402" t="s">
        <v>539</v>
      </c>
      <c r="I24" s="401"/>
      <c r="J24" s="400" t="s">
        <v>538</v>
      </c>
    </row>
    <row r="25" spans="1:10">
      <c r="A25" s="1502"/>
      <c r="B25" s="1504"/>
      <c r="C25" s="1374" t="s">
        <v>506</v>
      </c>
      <c r="D25" s="1375"/>
      <c r="E25" s="1375"/>
      <c r="F25" s="1376"/>
      <c r="G25" s="401"/>
      <c r="H25" s="402" t="s">
        <v>539</v>
      </c>
      <c r="I25" s="401"/>
      <c r="J25" s="400" t="s">
        <v>538</v>
      </c>
    </row>
    <row r="26" spans="1:10">
      <c r="A26" s="1502"/>
      <c r="B26" s="1500"/>
      <c r="C26" s="1374" t="s">
        <v>507</v>
      </c>
      <c r="D26" s="1375"/>
      <c r="E26" s="1375"/>
      <c r="F26" s="1376"/>
      <c r="G26" s="401"/>
      <c r="H26" s="402" t="s">
        <v>539</v>
      </c>
      <c r="I26" s="401"/>
      <c r="J26" s="400" t="s">
        <v>538</v>
      </c>
    </row>
    <row r="27" spans="1:10" ht="18" customHeight="1">
      <c r="A27" s="1502"/>
      <c r="B27" s="1499" t="s">
        <v>607</v>
      </c>
      <c r="C27" s="1374" t="s">
        <v>506</v>
      </c>
      <c r="D27" s="1375"/>
      <c r="E27" s="1375"/>
      <c r="F27" s="1376"/>
      <c r="G27" s="401"/>
      <c r="H27" s="402" t="s">
        <v>539</v>
      </c>
      <c r="I27" s="401"/>
      <c r="J27" s="400" t="s">
        <v>538</v>
      </c>
    </row>
    <row r="28" spans="1:10">
      <c r="A28" s="1503"/>
      <c r="B28" s="1500"/>
      <c r="C28" s="1374" t="s">
        <v>507</v>
      </c>
      <c r="D28" s="1375"/>
      <c r="E28" s="1375"/>
      <c r="F28" s="1376"/>
      <c r="G28" s="401"/>
      <c r="H28" s="402" t="s">
        <v>539</v>
      </c>
      <c r="I28" s="401"/>
      <c r="J28" s="400" t="s">
        <v>538</v>
      </c>
    </row>
    <row r="29" spans="1:10">
      <c r="A29" s="1348" t="s">
        <v>554</v>
      </c>
      <c r="B29" s="1349"/>
      <c r="C29" s="1349"/>
      <c r="D29" s="1349"/>
      <c r="E29" s="1349"/>
      <c r="F29" s="1463"/>
      <c r="G29" s="374"/>
      <c r="H29" s="369" t="s">
        <v>539</v>
      </c>
      <c r="I29" s="374"/>
      <c r="J29" s="387" t="s">
        <v>538</v>
      </c>
    </row>
    <row r="30" spans="1:10">
      <c r="A30" s="1348" t="s">
        <v>560</v>
      </c>
      <c r="B30" s="1349"/>
      <c r="C30" s="1349"/>
      <c r="D30" s="1349"/>
      <c r="E30" s="1349"/>
      <c r="F30" s="1463"/>
      <c r="G30" s="374"/>
      <c r="H30" s="369" t="s">
        <v>539</v>
      </c>
      <c r="I30" s="374"/>
      <c r="J30" s="387" t="s">
        <v>538</v>
      </c>
    </row>
    <row r="31" spans="1:10">
      <c r="A31" s="1348" t="s">
        <v>555</v>
      </c>
      <c r="B31" s="1349"/>
      <c r="C31" s="1349"/>
      <c r="D31" s="1349"/>
      <c r="E31" s="1349"/>
      <c r="F31" s="1463"/>
      <c r="G31" s="374"/>
      <c r="H31" s="369" t="s">
        <v>539</v>
      </c>
      <c r="I31" s="374"/>
      <c r="J31" s="387" t="s">
        <v>538</v>
      </c>
    </row>
    <row r="32" spans="1:10">
      <c r="A32" s="1348" t="s">
        <v>561</v>
      </c>
      <c r="B32" s="1349"/>
      <c r="C32" s="1349"/>
      <c r="D32" s="1349"/>
      <c r="E32" s="1349"/>
      <c r="F32" s="1463"/>
      <c r="G32" s="374"/>
      <c r="H32" s="369" t="s">
        <v>539</v>
      </c>
      <c r="I32" s="374"/>
      <c r="J32" s="387" t="s">
        <v>538</v>
      </c>
    </row>
    <row r="33" spans="1:10" ht="18.600000000000001" thickBot="1">
      <c r="A33" s="1398" t="s">
        <v>509</v>
      </c>
      <c r="B33" s="1399"/>
      <c r="C33" s="1399"/>
      <c r="D33" s="1399"/>
      <c r="E33" s="1399"/>
      <c r="F33" s="1473"/>
      <c r="G33" s="375"/>
      <c r="H33" s="366" t="s">
        <v>539</v>
      </c>
      <c r="I33" s="375"/>
      <c r="J33" s="388" t="s">
        <v>538</v>
      </c>
    </row>
  </sheetData>
  <mergeCells count="53">
    <mergeCell ref="B18:B19"/>
    <mergeCell ref="B20:B21"/>
    <mergeCell ref="A18:A21"/>
    <mergeCell ref="C18:F19"/>
    <mergeCell ref="C20:F21"/>
    <mergeCell ref="C23:F23"/>
    <mergeCell ref="C24:F24"/>
    <mergeCell ref="C25:F25"/>
    <mergeCell ref="C26:F26"/>
    <mergeCell ref="B27:B28"/>
    <mergeCell ref="C27:F27"/>
    <mergeCell ref="C28:F28"/>
    <mergeCell ref="B8:F8"/>
    <mergeCell ref="G8:G11"/>
    <mergeCell ref="H8:H11"/>
    <mergeCell ref="I8:I11"/>
    <mergeCell ref="A3:F3"/>
    <mergeCell ref="G3:J3"/>
    <mergeCell ref="A6:F6"/>
    <mergeCell ref="A4:F4"/>
    <mergeCell ref="A7:F7"/>
    <mergeCell ref="J8:J11"/>
    <mergeCell ref="B9:F9"/>
    <mergeCell ref="B10:F10"/>
    <mergeCell ref="B11:F11"/>
    <mergeCell ref="A8:A11"/>
    <mergeCell ref="A5:F5"/>
    <mergeCell ref="J12:J14"/>
    <mergeCell ref="B13:F13"/>
    <mergeCell ref="B14:F14"/>
    <mergeCell ref="B15:F15"/>
    <mergeCell ref="A16:F16"/>
    <mergeCell ref="A12:A14"/>
    <mergeCell ref="B12:F12"/>
    <mergeCell ref="G12:G14"/>
    <mergeCell ref="H12:H14"/>
    <mergeCell ref="I12:I14"/>
    <mergeCell ref="G18:G19"/>
    <mergeCell ref="I18:I19"/>
    <mergeCell ref="J18:J19"/>
    <mergeCell ref="A29:F29"/>
    <mergeCell ref="A33:F33"/>
    <mergeCell ref="A32:F32"/>
    <mergeCell ref="A31:F31"/>
    <mergeCell ref="A30:F30"/>
    <mergeCell ref="A22:F22"/>
    <mergeCell ref="H18:H19"/>
    <mergeCell ref="G20:G21"/>
    <mergeCell ref="H20:H21"/>
    <mergeCell ref="I20:I21"/>
    <mergeCell ref="J20:J21"/>
    <mergeCell ref="A23:A28"/>
    <mergeCell ref="B23:B26"/>
  </mergeCells>
  <phoneticPr fontId="3"/>
  <dataValidations disablePrompts="1" count="1">
    <dataValidation type="list" allowBlank="1" showInputMessage="1" showErrorMessage="1" sqref="G12 I12 I4:I8 G4:G8 G15:G18 I15:I18 I20 G20 I22:I33 G22:G33" xr:uid="{00000000-0002-0000-1100-000000000000}">
      <formula1>"〇"</formula1>
    </dataValidation>
  </dataValidations>
  <pageMargins left="0.7" right="0.7" top="0.75" bottom="0.75" header="0.3" footer="0.3"/>
  <pageSetup paperSize="9" scale="74" orientation="portrait" r:id="rId1"/>
  <colBreaks count="1" manualBreakCount="1">
    <brk id="10"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Q38"/>
  <sheetViews>
    <sheetView showGridLines="0" view="pageBreakPreview" zoomScaleNormal="100" zoomScaleSheetLayoutView="100" workbookViewId="0">
      <selection sqref="A1:R1"/>
    </sheetView>
  </sheetViews>
  <sheetFormatPr defaultColWidth="4.69921875" defaultRowHeight="13.2"/>
  <cols>
    <col min="1" max="2" width="4.09765625" style="183" customWidth="1"/>
    <col min="3" max="3" width="11.19921875" style="183" customWidth="1"/>
    <col min="4" max="4" width="4.8984375" style="183" customWidth="1"/>
    <col min="5" max="36" width="3.3984375" style="183" customWidth="1"/>
    <col min="37" max="37" width="4.69921875" style="183"/>
    <col min="38" max="38" width="14.3984375" style="183" customWidth="1"/>
    <col min="39" max="16384" width="4.69921875" style="183"/>
  </cols>
  <sheetData>
    <row r="1" spans="1:43" ht="36" customHeight="1">
      <c r="A1" s="1532" t="s">
        <v>637</v>
      </c>
      <c r="B1" s="1532"/>
      <c r="C1" s="1532"/>
      <c r="D1" s="1532"/>
      <c r="E1" s="1532"/>
      <c r="F1" s="1532"/>
      <c r="G1" s="1532"/>
      <c r="H1" s="1532"/>
      <c r="I1" s="1532"/>
      <c r="J1" s="1532"/>
      <c r="K1" s="1532"/>
      <c r="L1" s="1532"/>
      <c r="M1" s="1532"/>
      <c r="N1" s="1532"/>
      <c r="O1" s="1532"/>
      <c r="P1" s="1532"/>
      <c r="Q1" s="1532"/>
      <c r="R1" s="1532"/>
      <c r="S1" s="313"/>
      <c r="U1" s="313"/>
      <c r="V1" s="1514" t="s">
        <v>428</v>
      </c>
      <c r="W1" s="1514"/>
      <c r="X1" s="1514"/>
      <c r="Y1" s="1514"/>
      <c r="Z1" s="1514"/>
      <c r="AA1" s="1533"/>
      <c r="AB1" s="1533"/>
      <c r="AC1" s="1533"/>
      <c r="AD1" s="1533"/>
      <c r="AE1" s="1533"/>
      <c r="AF1" s="1533"/>
      <c r="AG1" s="1533"/>
      <c r="AH1" s="1533"/>
      <c r="AI1" s="1533"/>
      <c r="AJ1" s="1533"/>
    </row>
    <row r="2" spans="1:43" ht="18" customHeight="1">
      <c r="A2" s="1515"/>
      <c r="B2" s="1516"/>
      <c r="C2" s="1517"/>
      <c r="D2" s="1524">
        <f>EDATE(運営指導予定日・添付書類一覧!Q2,-2)</f>
        <v>46054</v>
      </c>
      <c r="E2" s="1525"/>
      <c r="F2" s="1525"/>
      <c r="G2" s="1525"/>
      <c r="H2" s="1525"/>
      <c r="I2" s="1525"/>
      <c r="J2" s="1525"/>
      <c r="K2" s="1525"/>
      <c r="L2" s="1525"/>
      <c r="M2" s="1525"/>
      <c r="N2" s="1525"/>
      <c r="O2" s="1525"/>
      <c r="P2" s="1525"/>
      <c r="Q2" s="1525"/>
      <c r="R2" s="1525"/>
      <c r="S2" s="1525"/>
      <c r="T2" s="1525"/>
      <c r="U2" s="1525"/>
      <c r="V2" s="1525"/>
      <c r="W2" s="1525"/>
      <c r="X2" s="1525"/>
      <c r="Y2" s="1525"/>
      <c r="Z2" s="1525"/>
      <c r="AA2" s="1525"/>
      <c r="AB2" s="1525"/>
      <c r="AC2" s="1525"/>
      <c r="AD2" s="1525"/>
      <c r="AE2" s="1525"/>
      <c r="AF2" s="1525"/>
      <c r="AG2" s="1525"/>
      <c r="AH2" s="1525"/>
      <c r="AI2" s="1526"/>
      <c r="AJ2" s="1527" t="s">
        <v>116</v>
      </c>
      <c r="AQ2" s="183" t="s">
        <v>429</v>
      </c>
    </row>
    <row r="3" spans="1:43" ht="18" customHeight="1">
      <c r="A3" s="1518"/>
      <c r="B3" s="1519"/>
      <c r="C3" s="1520"/>
      <c r="D3" s="185" t="s">
        <v>88</v>
      </c>
      <c r="E3" s="328">
        <v>1</v>
      </c>
      <c r="F3" s="186">
        <v>2</v>
      </c>
      <c r="G3" s="186">
        <v>3</v>
      </c>
      <c r="H3" s="186">
        <v>4</v>
      </c>
      <c r="I3" s="186">
        <v>5</v>
      </c>
      <c r="J3" s="186">
        <v>6</v>
      </c>
      <c r="K3" s="186">
        <v>7</v>
      </c>
      <c r="L3" s="186">
        <v>8</v>
      </c>
      <c r="M3" s="186">
        <v>9</v>
      </c>
      <c r="N3" s="186">
        <v>10</v>
      </c>
      <c r="O3" s="186">
        <v>11</v>
      </c>
      <c r="P3" s="186">
        <v>12</v>
      </c>
      <c r="Q3" s="186">
        <v>13</v>
      </c>
      <c r="R3" s="186">
        <v>14</v>
      </c>
      <c r="S3" s="186">
        <v>15</v>
      </c>
      <c r="T3" s="186">
        <v>16</v>
      </c>
      <c r="U3" s="186">
        <v>17</v>
      </c>
      <c r="V3" s="186">
        <v>18</v>
      </c>
      <c r="W3" s="186">
        <v>19</v>
      </c>
      <c r="X3" s="186">
        <v>20</v>
      </c>
      <c r="Y3" s="186">
        <v>21</v>
      </c>
      <c r="Z3" s="186">
        <v>22</v>
      </c>
      <c r="AA3" s="186">
        <v>23</v>
      </c>
      <c r="AB3" s="186">
        <v>24</v>
      </c>
      <c r="AC3" s="186">
        <v>25</v>
      </c>
      <c r="AD3" s="186">
        <v>26</v>
      </c>
      <c r="AE3" s="186">
        <v>27</v>
      </c>
      <c r="AF3" s="186">
        <v>28</v>
      </c>
      <c r="AG3" s="186">
        <v>29</v>
      </c>
      <c r="AH3" s="186">
        <v>30</v>
      </c>
      <c r="AI3" s="186">
        <v>31</v>
      </c>
      <c r="AJ3" s="1528"/>
      <c r="AL3" s="334"/>
      <c r="AM3" s="334"/>
      <c r="AN3" s="334"/>
      <c r="AO3" s="334"/>
      <c r="AQ3" s="183" t="s">
        <v>430</v>
      </c>
    </row>
    <row r="4" spans="1:43" ht="18" customHeight="1">
      <c r="A4" s="1521"/>
      <c r="B4" s="1522"/>
      <c r="C4" s="1523"/>
      <c r="D4" s="185" t="s">
        <v>310</v>
      </c>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1529"/>
      <c r="AL4" s="335" t="s">
        <v>456</v>
      </c>
      <c r="AM4" s="334"/>
      <c r="AN4" s="334"/>
      <c r="AO4" s="334"/>
      <c r="AQ4" s="183" t="s">
        <v>431</v>
      </c>
    </row>
    <row r="5" spans="1:43" ht="28.5" customHeight="1">
      <c r="A5" s="1539" t="s">
        <v>311</v>
      </c>
      <c r="B5" s="1540"/>
      <c r="C5" s="1545" t="s">
        <v>312</v>
      </c>
      <c r="D5" s="1546"/>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5"/>
      <c r="AF5" s="315"/>
      <c r="AG5" s="315"/>
      <c r="AH5" s="315"/>
      <c r="AI5" s="315"/>
      <c r="AJ5" s="187"/>
      <c r="AL5" s="1550" t="s">
        <v>455</v>
      </c>
      <c r="AM5" s="1550"/>
      <c r="AN5" s="1550"/>
      <c r="AQ5" s="183" t="s">
        <v>452</v>
      </c>
    </row>
    <row r="6" spans="1:43" ht="28.5" customHeight="1">
      <c r="A6" s="1541"/>
      <c r="B6" s="1542"/>
      <c r="C6" s="1534" t="s">
        <v>313</v>
      </c>
      <c r="D6" s="1535"/>
      <c r="E6" s="316"/>
      <c r="F6" s="316"/>
      <c r="G6" s="316"/>
      <c r="H6" s="316"/>
      <c r="I6" s="316"/>
      <c r="J6" s="316"/>
      <c r="K6" s="316"/>
      <c r="L6" s="316"/>
      <c r="M6" s="316"/>
      <c r="N6" s="316"/>
      <c r="O6" s="316"/>
      <c r="P6" s="316"/>
      <c r="Q6" s="316"/>
      <c r="R6" s="316"/>
      <c r="S6" s="316"/>
      <c r="T6" s="316"/>
      <c r="U6" s="316"/>
      <c r="V6" s="316"/>
      <c r="W6" s="316"/>
      <c r="X6" s="316"/>
      <c r="Y6" s="316"/>
      <c r="Z6" s="316"/>
      <c r="AA6" s="316"/>
      <c r="AB6" s="316"/>
      <c r="AC6" s="316"/>
      <c r="AD6" s="316"/>
      <c r="AE6" s="316"/>
      <c r="AF6" s="316"/>
      <c r="AG6" s="316"/>
      <c r="AH6" s="316"/>
      <c r="AI6" s="316"/>
      <c r="AJ6" s="188"/>
      <c r="AL6" s="1550"/>
      <c r="AM6" s="1550"/>
      <c r="AN6" s="1550"/>
    </row>
    <row r="7" spans="1:43" ht="28.5" customHeight="1">
      <c r="A7" s="1541"/>
      <c r="B7" s="1542"/>
      <c r="C7" s="1534" t="s">
        <v>314</v>
      </c>
      <c r="D7" s="1535"/>
      <c r="E7" s="317"/>
      <c r="F7" s="317"/>
      <c r="G7" s="317"/>
      <c r="H7" s="317"/>
      <c r="I7" s="317"/>
      <c r="J7" s="317"/>
      <c r="K7" s="317"/>
      <c r="L7" s="317"/>
      <c r="M7" s="317"/>
      <c r="N7" s="317"/>
      <c r="O7" s="317"/>
      <c r="P7" s="317"/>
      <c r="Q7" s="317"/>
      <c r="R7" s="317"/>
      <c r="S7" s="317"/>
      <c r="T7" s="317"/>
      <c r="U7" s="317"/>
      <c r="V7" s="317"/>
      <c r="W7" s="317"/>
      <c r="X7" s="317"/>
      <c r="Y7" s="317"/>
      <c r="Z7" s="317"/>
      <c r="AA7" s="317"/>
      <c r="AB7" s="317"/>
      <c r="AC7" s="317"/>
      <c r="AD7" s="317"/>
      <c r="AE7" s="317"/>
      <c r="AF7" s="317"/>
      <c r="AG7" s="317"/>
      <c r="AH7" s="317"/>
      <c r="AI7" s="317"/>
      <c r="AJ7" s="189"/>
      <c r="AL7" s="1550"/>
      <c r="AM7" s="1550"/>
      <c r="AN7" s="1550"/>
    </row>
    <row r="8" spans="1:43" ht="28.5" customHeight="1">
      <c r="A8" s="1543"/>
      <c r="B8" s="1544"/>
      <c r="C8" s="1536" t="s">
        <v>116</v>
      </c>
      <c r="D8" s="1537"/>
      <c r="E8" s="190">
        <f>SUM(E5:E7)</f>
        <v>0</v>
      </c>
      <c r="F8" s="190">
        <f t="shared" ref="F8:AI8" si="0">SUM(F5:F7)</f>
        <v>0</v>
      </c>
      <c r="G8" s="190">
        <f t="shared" si="0"/>
        <v>0</v>
      </c>
      <c r="H8" s="190">
        <f t="shared" si="0"/>
        <v>0</v>
      </c>
      <c r="I8" s="190">
        <f t="shared" si="0"/>
        <v>0</v>
      </c>
      <c r="J8" s="190">
        <f t="shared" si="0"/>
        <v>0</v>
      </c>
      <c r="K8" s="190">
        <f t="shared" si="0"/>
        <v>0</v>
      </c>
      <c r="L8" s="190">
        <f t="shared" si="0"/>
        <v>0</v>
      </c>
      <c r="M8" s="190">
        <f t="shared" si="0"/>
        <v>0</v>
      </c>
      <c r="N8" s="190">
        <f t="shared" si="0"/>
        <v>0</v>
      </c>
      <c r="O8" s="190">
        <f t="shared" si="0"/>
        <v>0</v>
      </c>
      <c r="P8" s="190">
        <f t="shared" si="0"/>
        <v>0</v>
      </c>
      <c r="Q8" s="190">
        <f t="shared" si="0"/>
        <v>0</v>
      </c>
      <c r="R8" s="190">
        <f t="shared" si="0"/>
        <v>0</v>
      </c>
      <c r="S8" s="190">
        <f t="shared" si="0"/>
        <v>0</v>
      </c>
      <c r="T8" s="190">
        <f t="shared" si="0"/>
        <v>0</v>
      </c>
      <c r="U8" s="190">
        <f t="shared" si="0"/>
        <v>0</v>
      </c>
      <c r="V8" s="190">
        <f t="shared" si="0"/>
        <v>0</v>
      </c>
      <c r="W8" s="190">
        <f t="shared" si="0"/>
        <v>0</v>
      </c>
      <c r="X8" s="190">
        <f t="shared" si="0"/>
        <v>0</v>
      </c>
      <c r="Y8" s="190">
        <f t="shared" si="0"/>
        <v>0</v>
      </c>
      <c r="Z8" s="190">
        <f t="shared" si="0"/>
        <v>0</v>
      </c>
      <c r="AA8" s="190">
        <f t="shared" si="0"/>
        <v>0</v>
      </c>
      <c r="AB8" s="190">
        <f t="shared" si="0"/>
        <v>0</v>
      </c>
      <c r="AC8" s="190">
        <f t="shared" si="0"/>
        <v>0</v>
      </c>
      <c r="AD8" s="190">
        <f t="shared" si="0"/>
        <v>0</v>
      </c>
      <c r="AE8" s="190">
        <f t="shared" si="0"/>
        <v>0</v>
      </c>
      <c r="AF8" s="190">
        <f t="shared" si="0"/>
        <v>0</v>
      </c>
      <c r="AG8" s="190">
        <f t="shared" si="0"/>
        <v>0</v>
      </c>
      <c r="AH8" s="190">
        <f t="shared" si="0"/>
        <v>0</v>
      </c>
      <c r="AI8" s="190">
        <f t="shared" si="0"/>
        <v>0</v>
      </c>
      <c r="AJ8" s="191">
        <f>SUM(E8:AI8)</f>
        <v>0</v>
      </c>
    </row>
    <row r="9" spans="1:43" ht="28.5" customHeight="1">
      <c r="A9" s="1539" t="s">
        <v>315</v>
      </c>
      <c r="B9" s="1540"/>
      <c r="C9" s="1545" t="s">
        <v>312</v>
      </c>
      <c r="D9" s="1546"/>
      <c r="E9" s="192">
        <f t="shared" ref="E9:AI9" si="1">E5*1</f>
        <v>0</v>
      </c>
      <c r="F9" s="192">
        <f t="shared" si="1"/>
        <v>0</v>
      </c>
      <c r="G9" s="192">
        <f t="shared" si="1"/>
        <v>0</v>
      </c>
      <c r="H9" s="192">
        <f t="shared" si="1"/>
        <v>0</v>
      </c>
      <c r="I9" s="192">
        <f t="shared" si="1"/>
        <v>0</v>
      </c>
      <c r="J9" s="192">
        <f t="shared" si="1"/>
        <v>0</v>
      </c>
      <c r="K9" s="192">
        <f t="shared" si="1"/>
        <v>0</v>
      </c>
      <c r="L9" s="192">
        <f t="shared" si="1"/>
        <v>0</v>
      </c>
      <c r="M9" s="192">
        <f t="shared" si="1"/>
        <v>0</v>
      </c>
      <c r="N9" s="192">
        <f t="shared" si="1"/>
        <v>0</v>
      </c>
      <c r="O9" s="192">
        <f t="shared" si="1"/>
        <v>0</v>
      </c>
      <c r="P9" s="192">
        <f t="shared" si="1"/>
        <v>0</v>
      </c>
      <c r="Q9" s="192">
        <f t="shared" si="1"/>
        <v>0</v>
      </c>
      <c r="R9" s="192">
        <f t="shared" si="1"/>
        <v>0</v>
      </c>
      <c r="S9" s="192">
        <f t="shared" si="1"/>
        <v>0</v>
      </c>
      <c r="T9" s="192">
        <f t="shared" si="1"/>
        <v>0</v>
      </c>
      <c r="U9" s="192">
        <f t="shared" si="1"/>
        <v>0</v>
      </c>
      <c r="V9" s="192">
        <f t="shared" si="1"/>
        <v>0</v>
      </c>
      <c r="W9" s="192">
        <f t="shared" si="1"/>
        <v>0</v>
      </c>
      <c r="X9" s="192">
        <f t="shared" si="1"/>
        <v>0</v>
      </c>
      <c r="Y9" s="192">
        <f t="shared" si="1"/>
        <v>0</v>
      </c>
      <c r="Z9" s="192">
        <f t="shared" si="1"/>
        <v>0</v>
      </c>
      <c r="AA9" s="192">
        <f t="shared" si="1"/>
        <v>0</v>
      </c>
      <c r="AB9" s="192">
        <f t="shared" si="1"/>
        <v>0</v>
      </c>
      <c r="AC9" s="192">
        <f t="shared" si="1"/>
        <v>0</v>
      </c>
      <c r="AD9" s="192">
        <f t="shared" si="1"/>
        <v>0</v>
      </c>
      <c r="AE9" s="192">
        <f t="shared" si="1"/>
        <v>0</v>
      </c>
      <c r="AF9" s="192">
        <f t="shared" si="1"/>
        <v>0</v>
      </c>
      <c r="AG9" s="192">
        <f t="shared" si="1"/>
        <v>0</v>
      </c>
      <c r="AH9" s="192">
        <f t="shared" si="1"/>
        <v>0</v>
      </c>
      <c r="AI9" s="192">
        <f t="shared" si="1"/>
        <v>0</v>
      </c>
      <c r="AJ9" s="193"/>
    </row>
    <row r="10" spans="1:43" ht="28.5" customHeight="1">
      <c r="A10" s="1541"/>
      <c r="B10" s="1542"/>
      <c r="C10" s="1534" t="s">
        <v>313</v>
      </c>
      <c r="D10" s="1535"/>
      <c r="E10" s="194">
        <f t="shared" ref="E10:AI10" si="2">E6*0.5</f>
        <v>0</v>
      </c>
      <c r="F10" s="194">
        <f t="shared" si="2"/>
        <v>0</v>
      </c>
      <c r="G10" s="194">
        <f t="shared" si="2"/>
        <v>0</v>
      </c>
      <c r="H10" s="194">
        <f t="shared" si="2"/>
        <v>0</v>
      </c>
      <c r="I10" s="194">
        <f t="shared" si="2"/>
        <v>0</v>
      </c>
      <c r="J10" s="194">
        <f t="shared" si="2"/>
        <v>0</v>
      </c>
      <c r="K10" s="194">
        <f t="shared" si="2"/>
        <v>0</v>
      </c>
      <c r="L10" s="194">
        <f t="shared" si="2"/>
        <v>0</v>
      </c>
      <c r="M10" s="194">
        <f t="shared" si="2"/>
        <v>0</v>
      </c>
      <c r="N10" s="194">
        <f t="shared" si="2"/>
        <v>0</v>
      </c>
      <c r="O10" s="194">
        <f t="shared" si="2"/>
        <v>0</v>
      </c>
      <c r="P10" s="194">
        <f t="shared" si="2"/>
        <v>0</v>
      </c>
      <c r="Q10" s="194">
        <f t="shared" si="2"/>
        <v>0</v>
      </c>
      <c r="R10" s="194">
        <f t="shared" si="2"/>
        <v>0</v>
      </c>
      <c r="S10" s="194">
        <f t="shared" si="2"/>
        <v>0</v>
      </c>
      <c r="T10" s="194">
        <f t="shared" si="2"/>
        <v>0</v>
      </c>
      <c r="U10" s="194">
        <f t="shared" si="2"/>
        <v>0</v>
      </c>
      <c r="V10" s="194">
        <f t="shared" si="2"/>
        <v>0</v>
      </c>
      <c r="W10" s="194">
        <f t="shared" si="2"/>
        <v>0</v>
      </c>
      <c r="X10" s="194">
        <f t="shared" si="2"/>
        <v>0</v>
      </c>
      <c r="Y10" s="194">
        <f t="shared" si="2"/>
        <v>0</v>
      </c>
      <c r="Z10" s="194">
        <f t="shared" si="2"/>
        <v>0</v>
      </c>
      <c r="AA10" s="194">
        <f t="shared" si="2"/>
        <v>0</v>
      </c>
      <c r="AB10" s="194">
        <f t="shared" si="2"/>
        <v>0</v>
      </c>
      <c r="AC10" s="194">
        <f t="shared" si="2"/>
        <v>0</v>
      </c>
      <c r="AD10" s="194">
        <f t="shared" si="2"/>
        <v>0</v>
      </c>
      <c r="AE10" s="194">
        <f t="shared" si="2"/>
        <v>0</v>
      </c>
      <c r="AF10" s="194">
        <f t="shared" si="2"/>
        <v>0</v>
      </c>
      <c r="AG10" s="194">
        <f t="shared" si="2"/>
        <v>0</v>
      </c>
      <c r="AH10" s="194">
        <f t="shared" si="2"/>
        <v>0</v>
      </c>
      <c r="AI10" s="194">
        <f t="shared" si="2"/>
        <v>0</v>
      </c>
      <c r="AJ10" s="195"/>
    </row>
    <row r="11" spans="1:43" ht="28.5" customHeight="1">
      <c r="A11" s="1541"/>
      <c r="B11" s="1542"/>
      <c r="C11" s="1534" t="s">
        <v>314</v>
      </c>
      <c r="D11" s="1535"/>
      <c r="E11" s="194">
        <f t="shared" ref="E11:AI11" si="3">E7*0.33</f>
        <v>0</v>
      </c>
      <c r="F11" s="194">
        <f t="shared" si="3"/>
        <v>0</v>
      </c>
      <c r="G11" s="194">
        <f t="shared" si="3"/>
        <v>0</v>
      </c>
      <c r="H11" s="194">
        <f t="shared" si="3"/>
        <v>0</v>
      </c>
      <c r="I11" s="194">
        <f t="shared" si="3"/>
        <v>0</v>
      </c>
      <c r="J11" s="194">
        <f t="shared" si="3"/>
        <v>0</v>
      </c>
      <c r="K11" s="194">
        <f t="shared" si="3"/>
        <v>0</v>
      </c>
      <c r="L11" s="194">
        <f t="shared" si="3"/>
        <v>0</v>
      </c>
      <c r="M11" s="194">
        <f t="shared" si="3"/>
        <v>0</v>
      </c>
      <c r="N11" s="194">
        <f t="shared" si="3"/>
        <v>0</v>
      </c>
      <c r="O11" s="194">
        <f t="shared" si="3"/>
        <v>0</v>
      </c>
      <c r="P11" s="194">
        <f t="shared" si="3"/>
        <v>0</v>
      </c>
      <c r="Q11" s="194">
        <f t="shared" si="3"/>
        <v>0</v>
      </c>
      <c r="R11" s="194">
        <f t="shared" si="3"/>
        <v>0</v>
      </c>
      <c r="S11" s="194">
        <f t="shared" si="3"/>
        <v>0</v>
      </c>
      <c r="T11" s="194">
        <f t="shared" si="3"/>
        <v>0</v>
      </c>
      <c r="U11" s="194">
        <f t="shared" si="3"/>
        <v>0</v>
      </c>
      <c r="V11" s="194">
        <f t="shared" si="3"/>
        <v>0</v>
      </c>
      <c r="W11" s="194">
        <f t="shared" si="3"/>
        <v>0</v>
      </c>
      <c r="X11" s="194">
        <f t="shared" si="3"/>
        <v>0</v>
      </c>
      <c r="Y11" s="194">
        <f t="shared" si="3"/>
        <v>0</v>
      </c>
      <c r="Z11" s="194">
        <f t="shared" si="3"/>
        <v>0</v>
      </c>
      <c r="AA11" s="194">
        <f t="shared" si="3"/>
        <v>0</v>
      </c>
      <c r="AB11" s="194">
        <f t="shared" si="3"/>
        <v>0</v>
      </c>
      <c r="AC11" s="194">
        <f t="shared" si="3"/>
        <v>0</v>
      </c>
      <c r="AD11" s="194">
        <f t="shared" si="3"/>
        <v>0</v>
      </c>
      <c r="AE11" s="194">
        <f t="shared" si="3"/>
        <v>0</v>
      </c>
      <c r="AF11" s="194">
        <f t="shared" si="3"/>
        <v>0</v>
      </c>
      <c r="AG11" s="194">
        <f t="shared" si="3"/>
        <v>0</v>
      </c>
      <c r="AH11" s="194">
        <f t="shared" si="3"/>
        <v>0</v>
      </c>
      <c r="AI11" s="194">
        <f t="shared" si="3"/>
        <v>0</v>
      </c>
      <c r="AJ11" s="196"/>
    </row>
    <row r="12" spans="1:43" ht="28.5" customHeight="1">
      <c r="A12" s="1543"/>
      <c r="B12" s="1544"/>
      <c r="C12" s="1536" t="s">
        <v>116</v>
      </c>
      <c r="D12" s="1537"/>
      <c r="E12" s="190">
        <f>SUM(E9:E11)</f>
        <v>0</v>
      </c>
      <c r="F12" s="190">
        <f t="shared" ref="F12:AI12" si="4">SUM(F9:F11)</f>
        <v>0</v>
      </c>
      <c r="G12" s="190">
        <f t="shared" si="4"/>
        <v>0</v>
      </c>
      <c r="H12" s="190">
        <f t="shared" si="4"/>
        <v>0</v>
      </c>
      <c r="I12" s="190">
        <f t="shared" si="4"/>
        <v>0</v>
      </c>
      <c r="J12" s="190">
        <f t="shared" si="4"/>
        <v>0</v>
      </c>
      <c r="K12" s="190">
        <f t="shared" si="4"/>
        <v>0</v>
      </c>
      <c r="L12" s="190">
        <f t="shared" si="4"/>
        <v>0</v>
      </c>
      <c r="M12" s="190">
        <f t="shared" si="4"/>
        <v>0</v>
      </c>
      <c r="N12" s="190">
        <f t="shared" si="4"/>
        <v>0</v>
      </c>
      <c r="O12" s="190">
        <f t="shared" si="4"/>
        <v>0</v>
      </c>
      <c r="P12" s="190">
        <f t="shared" si="4"/>
        <v>0</v>
      </c>
      <c r="Q12" s="190">
        <f t="shared" si="4"/>
        <v>0</v>
      </c>
      <c r="R12" s="190">
        <f t="shared" si="4"/>
        <v>0</v>
      </c>
      <c r="S12" s="190">
        <f t="shared" si="4"/>
        <v>0</v>
      </c>
      <c r="T12" s="190">
        <f t="shared" si="4"/>
        <v>0</v>
      </c>
      <c r="U12" s="190">
        <f t="shared" si="4"/>
        <v>0</v>
      </c>
      <c r="V12" s="190">
        <f t="shared" si="4"/>
        <v>0</v>
      </c>
      <c r="W12" s="190">
        <f t="shared" si="4"/>
        <v>0</v>
      </c>
      <c r="X12" s="190">
        <f t="shared" si="4"/>
        <v>0</v>
      </c>
      <c r="Y12" s="190">
        <f t="shared" si="4"/>
        <v>0</v>
      </c>
      <c r="Z12" s="190">
        <f t="shared" si="4"/>
        <v>0</v>
      </c>
      <c r="AA12" s="190">
        <f t="shared" si="4"/>
        <v>0</v>
      </c>
      <c r="AB12" s="190">
        <f t="shared" si="4"/>
        <v>0</v>
      </c>
      <c r="AC12" s="190">
        <f t="shared" si="4"/>
        <v>0</v>
      </c>
      <c r="AD12" s="190">
        <f t="shared" si="4"/>
        <v>0</v>
      </c>
      <c r="AE12" s="190">
        <f t="shared" si="4"/>
        <v>0</v>
      </c>
      <c r="AF12" s="190">
        <f t="shared" si="4"/>
        <v>0</v>
      </c>
      <c r="AG12" s="190">
        <f t="shared" si="4"/>
        <v>0</v>
      </c>
      <c r="AH12" s="190">
        <f t="shared" si="4"/>
        <v>0</v>
      </c>
      <c r="AI12" s="190">
        <f t="shared" si="4"/>
        <v>0</v>
      </c>
      <c r="AJ12" s="197">
        <f>SUM(E12:AI12)</f>
        <v>0</v>
      </c>
    </row>
    <row r="13" spans="1:43" ht="28.5" customHeight="1">
      <c r="A13" s="1547" t="s">
        <v>316</v>
      </c>
      <c r="B13" s="1548"/>
      <c r="C13" s="1548"/>
      <c r="D13" s="1549"/>
      <c r="E13" s="318"/>
      <c r="F13" s="318"/>
      <c r="G13" s="318"/>
      <c r="H13" s="318"/>
      <c r="I13" s="318"/>
      <c r="J13" s="318"/>
      <c r="K13" s="318"/>
      <c r="L13" s="318"/>
      <c r="M13" s="318"/>
      <c r="N13" s="318"/>
      <c r="O13" s="318"/>
      <c r="P13" s="318"/>
      <c r="Q13" s="318"/>
      <c r="R13" s="318"/>
      <c r="S13" s="318"/>
      <c r="T13" s="318"/>
      <c r="U13" s="318"/>
      <c r="V13" s="318"/>
      <c r="W13" s="318"/>
      <c r="X13" s="318"/>
      <c r="Y13" s="318"/>
      <c r="Z13" s="318"/>
      <c r="AA13" s="318"/>
      <c r="AB13" s="318"/>
      <c r="AC13" s="318"/>
      <c r="AD13" s="318"/>
      <c r="AE13" s="318"/>
      <c r="AF13" s="318"/>
      <c r="AG13" s="318"/>
      <c r="AH13" s="318"/>
      <c r="AI13" s="319"/>
      <c r="AJ13" s="318"/>
    </row>
    <row r="15" spans="1:43" ht="19.5" customHeight="1">
      <c r="A15" s="1531" t="s">
        <v>317</v>
      </c>
      <c r="B15" s="1531"/>
      <c r="C15" s="1531"/>
      <c r="D15" s="1531"/>
      <c r="E15" s="1531"/>
      <c r="F15" s="1531"/>
      <c r="G15" s="1531"/>
      <c r="H15" s="1531"/>
      <c r="I15" s="1530">
        <f>COUNTIF(E8:AI8,"&gt;0")</f>
        <v>0</v>
      </c>
      <c r="J15" s="1530"/>
      <c r="K15" s="1530"/>
      <c r="L15" s="183" t="s">
        <v>88</v>
      </c>
      <c r="O15" s="1531" t="s">
        <v>318</v>
      </c>
      <c r="P15" s="1531"/>
      <c r="Q15" s="1531"/>
      <c r="R15" s="1531"/>
      <c r="S15" s="1531"/>
      <c r="T15" s="1531"/>
      <c r="U15" s="1531"/>
      <c r="V15" s="1531"/>
      <c r="W15" s="1531"/>
      <c r="X15" s="1531"/>
      <c r="Y15" s="1531"/>
      <c r="Z15" s="1530" t="e">
        <f>AJ8/I15</f>
        <v>#DIV/0!</v>
      </c>
      <c r="AA15" s="1530"/>
      <c r="AB15" s="1530"/>
      <c r="AC15" s="183" t="s">
        <v>34</v>
      </c>
    </row>
    <row r="17" spans="1:37" ht="21.75" customHeight="1">
      <c r="B17" s="183" t="s">
        <v>319</v>
      </c>
      <c r="C17" s="183" t="s">
        <v>427</v>
      </c>
    </row>
    <row r="18" spans="1:37" ht="21.75" customHeight="1">
      <c r="C18" s="183" t="s">
        <v>320</v>
      </c>
    </row>
    <row r="19" spans="1:37" ht="21.75" customHeight="1">
      <c r="C19" s="1513" t="s">
        <v>453</v>
      </c>
      <c r="D19" s="1513"/>
      <c r="E19" s="1513"/>
      <c r="F19" s="1513"/>
      <c r="G19" s="1513"/>
      <c r="H19" s="1513"/>
      <c r="I19" s="1513"/>
      <c r="J19" s="1513"/>
      <c r="K19" s="1513"/>
      <c r="L19" s="1513"/>
      <c r="M19" s="1513"/>
      <c r="N19" s="1513"/>
      <c r="O19" s="1513"/>
      <c r="P19" s="1513"/>
      <c r="Q19" s="1513"/>
      <c r="R19" s="1513"/>
      <c r="S19" s="1513"/>
      <c r="T19" s="1513"/>
      <c r="U19" s="1513"/>
      <c r="V19" s="1513"/>
      <c r="W19" s="1513"/>
      <c r="X19" s="1513"/>
      <c r="Y19" s="1513"/>
      <c r="Z19" s="1513"/>
      <c r="AA19" s="1513"/>
      <c r="AB19" s="1513"/>
      <c r="AC19" s="1513"/>
      <c r="AD19" s="1513"/>
      <c r="AE19" s="1513"/>
      <c r="AF19" s="1513"/>
      <c r="AG19" s="1513"/>
      <c r="AH19" s="1513"/>
      <c r="AI19" s="1513"/>
      <c r="AJ19" s="1513"/>
      <c r="AK19" s="1513"/>
    </row>
    <row r="20" spans="1:37" ht="21.75" customHeight="1">
      <c r="A20" s="184"/>
      <c r="C20" s="184"/>
      <c r="D20" s="184"/>
      <c r="E20" s="184"/>
      <c r="F20" s="184"/>
      <c r="G20" s="184"/>
      <c r="H20" s="184"/>
      <c r="I20" s="184"/>
      <c r="J20" s="182"/>
      <c r="K20" s="182"/>
    </row>
    <row r="21" spans="1:37" ht="36" customHeight="1">
      <c r="A21" s="1538" t="s">
        <v>309</v>
      </c>
      <c r="B21" s="1538"/>
      <c r="C21" s="1538"/>
      <c r="D21" s="1538"/>
      <c r="E21" s="1538"/>
      <c r="F21" s="1538"/>
      <c r="G21" s="1538"/>
      <c r="H21" s="1538"/>
      <c r="I21" s="1538"/>
      <c r="J21" s="1538"/>
      <c r="K21" s="1538"/>
      <c r="L21" s="1538"/>
      <c r="M21" s="1538"/>
      <c r="N21" s="1538"/>
      <c r="O21" s="1538"/>
      <c r="P21" s="1538"/>
      <c r="Q21" s="1538"/>
      <c r="R21" s="1538"/>
      <c r="S21" s="1538"/>
      <c r="T21" s="1538"/>
      <c r="U21" s="1538"/>
      <c r="V21" s="1538"/>
      <c r="W21" s="1538"/>
      <c r="X21" s="1538"/>
      <c r="Y21" s="1538"/>
      <c r="Z21" s="1538"/>
      <c r="AA21" s="1538"/>
      <c r="AB21" s="1538"/>
      <c r="AC21" s="1538"/>
      <c r="AD21" s="1538"/>
      <c r="AE21" s="1538"/>
      <c r="AF21" s="1538"/>
      <c r="AG21" s="1538"/>
      <c r="AH21" s="1538"/>
      <c r="AI21" s="1538"/>
      <c r="AJ21" s="1538"/>
    </row>
    <row r="22" spans="1:37" ht="19.5" customHeight="1">
      <c r="A22" s="184"/>
      <c r="B22" s="184"/>
      <c r="C22" s="184"/>
      <c r="D22" s="184"/>
      <c r="E22" s="184"/>
      <c r="F22" s="184"/>
      <c r="G22" s="184"/>
      <c r="H22" s="184"/>
      <c r="I22" s="184"/>
      <c r="J22" s="184"/>
      <c r="K22" s="184"/>
    </row>
    <row r="23" spans="1:37" ht="18" customHeight="1">
      <c r="A23" s="1515"/>
      <c r="B23" s="1516"/>
      <c r="C23" s="1517"/>
      <c r="D23" s="1552" t="s">
        <v>300</v>
      </c>
      <c r="E23" s="1553"/>
      <c r="F23" s="1553"/>
      <c r="G23" s="1553"/>
      <c r="H23" s="1553"/>
      <c r="I23" s="1553"/>
      <c r="J23" s="1553"/>
      <c r="K23" s="1553"/>
      <c r="L23" s="1553"/>
      <c r="M23" s="1553"/>
      <c r="N23" s="1553"/>
      <c r="O23" s="1553"/>
      <c r="P23" s="1553"/>
      <c r="Q23" s="1553"/>
      <c r="R23" s="1553"/>
      <c r="S23" s="1553"/>
      <c r="T23" s="1553"/>
      <c r="U23" s="1553"/>
      <c r="V23" s="1553"/>
      <c r="W23" s="1553"/>
      <c r="X23" s="1553"/>
      <c r="Y23" s="1553"/>
      <c r="Z23" s="1553"/>
      <c r="AA23" s="1553"/>
      <c r="AB23" s="1553"/>
      <c r="AC23" s="1553"/>
      <c r="AD23" s="1553"/>
      <c r="AE23" s="1553"/>
      <c r="AF23" s="1553"/>
      <c r="AG23" s="1553"/>
      <c r="AH23" s="1553"/>
      <c r="AI23" s="1554"/>
      <c r="AJ23" s="1527" t="s">
        <v>116</v>
      </c>
    </row>
    <row r="24" spans="1:37" ht="18" customHeight="1">
      <c r="A24" s="1518"/>
      <c r="B24" s="1519"/>
      <c r="C24" s="1520"/>
      <c r="D24" s="185" t="s">
        <v>88</v>
      </c>
      <c r="E24" s="186">
        <v>1</v>
      </c>
      <c r="F24" s="186">
        <v>2</v>
      </c>
      <c r="G24" s="186">
        <v>3</v>
      </c>
      <c r="H24" s="186">
        <v>4</v>
      </c>
      <c r="I24" s="186">
        <v>5</v>
      </c>
      <c r="J24" s="186">
        <v>6</v>
      </c>
      <c r="K24" s="186">
        <v>7</v>
      </c>
      <c r="L24" s="186">
        <v>8</v>
      </c>
      <c r="M24" s="186">
        <v>9</v>
      </c>
      <c r="N24" s="186">
        <v>10</v>
      </c>
      <c r="O24" s="186">
        <v>11</v>
      </c>
      <c r="P24" s="186">
        <v>12</v>
      </c>
      <c r="Q24" s="186">
        <v>13</v>
      </c>
      <c r="R24" s="186">
        <v>14</v>
      </c>
      <c r="S24" s="186">
        <v>15</v>
      </c>
      <c r="T24" s="186">
        <v>16</v>
      </c>
      <c r="U24" s="186">
        <v>17</v>
      </c>
      <c r="V24" s="186">
        <v>18</v>
      </c>
      <c r="W24" s="186">
        <v>19</v>
      </c>
      <c r="X24" s="186">
        <v>20</v>
      </c>
      <c r="Y24" s="186">
        <v>21</v>
      </c>
      <c r="Z24" s="186">
        <v>22</v>
      </c>
      <c r="AA24" s="186">
        <v>23</v>
      </c>
      <c r="AB24" s="186">
        <v>24</v>
      </c>
      <c r="AC24" s="186">
        <v>25</v>
      </c>
      <c r="AD24" s="186">
        <v>26</v>
      </c>
      <c r="AE24" s="186">
        <v>27</v>
      </c>
      <c r="AF24" s="186">
        <v>28</v>
      </c>
      <c r="AG24" s="186">
        <v>29</v>
      </c>
      <c r="AH24" s="186">
        <v>30</v>
      </c>
      <c r="AI24" s="186">
        <v>31</v>
      </c>
      <c r="AJ24" s="1528"/>
    </row>
    <row r="25" spans="1:37" ht="18" customHeight="1">
      <c r="A25" s="1521"/>
      <c r="B25" s="1522"/>
      <c r="C25" s="1523"/>
      <c r="D25" s="185" t="s">
        <v>310</v>
      </c>
      <c r="E25" s="199" t="s">
        <v>82</v>
      </c>
      <c r="F25" s="199" t="s">
        <v>83</v>
      </c>
      <c r="G25" s="199" t="s">
        <v>84</v>
      </c>
      <c r="H25" s="199" t="s">
        <v>85</v>
      </c>
      <c r="I25" s="199" t="s">
        <v>105</v>
      </c>
      <c r="J25" s="199" t="s">
        <v>106</v>
      </c>
      <c r="K25" s="199" t="s">
        <v>107</v>
      </c>
      <c r="L25" s="199" t="s">
        <v>108</v>
      </c>
      <c r="M25" s="199" t="s">
        <v>109</v>
      </c>
      <c r="N25" s="199" t="s">
        <v>110</v>
      </c>
      <c r="O25" s="199" t="s">
        <v>104</v>
      </c>
      <c r="P25" s="199" t="s">
        <v>105</v>
      </c>
      <c r="Q25" s="199" t="s">
        <v>106</v>
      </c>
      <c r="R25" s="199" t="s">
        <v>107</v>
      </c>
      <c r="S25" s="199" t="s">
        <v>108</v>
      </c>
      <c r="T25" s="199" t="s">
        <v>109</v>
      </c>
      <c r="U25" s="199" t="s">
        <v>110</v>
      </c>
      <c r="V25" s="199" t="s">
        <v>104</v>
      </c>
      <c r="W25" s="199" t="s">
        <v>105</v>
      </c>
      <c r="X25" s="199" t="s">
        <v>106</v>
      </c>
      <c r="Y25" s="199" t="s">
        <v>107</v>
      </c>
      <c r="Z25" s="199" t="s">
        <v>108</v>
      </c>
      <c r="AA25" s="199" t="s">
        <v>109</v>
      </c>
      <c r="AB25" s="199" t="s">
        <v>110</v>
      </c>
      <c r="AC25" s="199" t="s">
        <v>104</v>
      </c>
      <c r="AD25" s="199" t="s">
        <v>105</v>
      </c>
      <c r="AE25" s="199" t="s">
        <v>106</v>
      </c>
      <c r="AF25" s="199" t="s">
        <v>107</v>
      </c>
      <c r="AG25" s="199" t="s">
        <v>108</v>
      </c>
      <c r="AH25" s="199" t="s">
        <v>109</v>
      </c>
      <c r="AI25" s="199" t="s">
        <v>110</v>
      </c>
      <c r="AJ25" s="1529"/>
    </row>
    <row r="26" spans="1:37" ht="45" customHeight="1">
      <c r="A26" s="1539" t="s">
        <v>311</v>
      </c>
      <c r="B26" s="1540"/>
      <c r="C26" s="1545" t="s">
        <v>312</v>
      </c>
      <c r="D26" s="1546"/>
      <c r="E26" s="200">
        <v>1</v>
      </c>
      <c r="F26" s="200"/>
      <c r="G26" s="200">
        <v>1</v>
      </c>
      <c r="H26" s="200"/>
      <c r="I26" s="200">
        <v>1</v>
      </c>
      <c r="J26" s="200"/>
      <c r="K26" s="200"/>
      <c r="L26" s="200">
        <v>1</v>
      </c>
      <c r="M26" s="200"/>
      <c r="N26" s="200">
        <v>1</v>
      </c>
      <c r="O26" s="200"/>
      <c r="P26" s="200">
        <v>1</v>
      </c>
      <c r="Q26" s="200"/>
      <c r="R26" s="200"/>
      <c r="S26" s="200">
        <v>1</v>
      </c>
      <c r="T26" s="200"/>
      <c r="U26" s="200">
        <v>1</v>
      </c>
      <c r="V26" s="200"/>
      <c r="W26" s="200">
        <v>1</v>
      </c>
      <c r="X26" s="200"/>
      <c r="Y26" s="200"/>
      <c r="Z26" s="200">
        <v>1</v>
      </c>
      <c r="AA26" s="200"/>
      <c r="AB26" s="200">
        <v>1</v>
      </c>
      <c r="AC26" s="200"/>
      <c r="AD26" s="200">
        <v>1</v>
      </c>
      <c r="AE26" s="200"/>
      <c r="AF26" s="200"/>
      <c r="AG26" s="200">
        <v>1</v>
      </c>
      <c r="AH26" s="200"/>
      <c r="AI26" s="200">
        <v>1</v>
      </c>
      <c r="AJ26" s="187"/>
    </row>
    <row r="27" spans="1:37" ht="33" customHeight="1">
      <c r="A27" s="1541"/>
      <c r="B27" s="1542"/>
      <c r="C27" s="1534" t="s">
        <v>313</v>
      </c>
      <c r="D27" s="1535"/>
      <c r="E27" s="201"/>
      <c r="F27" s="201">
        <v>1</v>
      </c>
      <c r="G27" s="201"/>
      <c r="H27" s="201">
        <v>1</v>
      </c>
      <c r="I27" s="201">
        <v>1</v>
      </c>
      <c r="J27" s="201"/>
      <c r="K27" s="201"/>
      <c r="L27" s="201"/>
      <c r="M27" s="201">
        <v>1</v>
      </c>
      <c r="N27" s="201"/>
      <c r="O27" s="201">
        <v>1</v>
      </c>
      <c r="P27" s="201">
        <v>1</v>
      </c>
      <c r="Q27" s="201"/>
      <c r="R27" s="201"/>
      <c r="S27" s="201"/>
      <c r="T27" s="201">
        <v>1</v>
      </c>
      <c r="U27" s="201"/>
      <c r="V27" s="201">
        <v>1</v>
      </c>
      <c r="W27" s="201">
        <v>1</v>
      </c>
      <c r="X27" s="201"/>
      <c r="Y27" s="201"/>
      <c r="Z27" s="201"/>
      <c r="AA27" s="201">
        <v>1</v>
      </c>
      <c r="AB27" s="201"/>
      <c r="AC27" s="201">
        <v>1</v>
      </c>
      <c r="AD27" s="201">
        <v>1</v>
      </c>
      <c r="AE27" s="201"/>
      <c r="AF27" s="201"/>
      <c r="AG27" s="201"/>
      <c r="AH27" s="201">
        <v>1</v>
      </c>
      <c r="AI27" s="201"/>
      <c r="AJ27" s="188"/>
    </row>
    <row r="28" spans="1:37" ht="33" customHeight="1">
      <c r="A28" s="1541"/>
      <c r="B28" s="1542"/>
      <c r="C28" s="1534" t="s">
        <v>314</v>
      </c>
      <c r="D28" s="1535"/>
      <c r="E28" s="202"/>
      <c r="F28" s="202">
        <v>2</v>
      </c>
      <c r="G28" s="202"/>
      <c r="H28" s="202">
        <v>2</v>
      </c>
      <c r="I28" s="202">
        <v>1</v>
      </c>
      <c r="J28" s="202"/>
      <c r="K28" s="202"/>
      <c r="L28" s="202"/>
      <c r="M28" s="202">
        <v>2</v>
      </c>
      <c r="N28" s="202"/>
      <c r="O28" s="202">
        <v>2</v>
      </c>
      <c r="P28" s="202">
        <v>1</v>
      </c>
      <c r="Q28" s="202"/>
      <c r="R28" s="202"/>
      <c r="S28" s="202"/>
      <c r="T28" s="202">
        <v>2</v>
      </c>
      <c r="U28" s="202"/>
      <c r="V28" s="202">
        <v>2</v>
      </c>
      <c r="W28" s="202">
        <v>1</v>
      </c>
      <c r="X28" s="202"/>
      <c r="Y28" s="202"/>
      <c r="Z28" s="202"/>
      <c r="AA28" s="202">
        <v>2</v>
      </c>
      <c r="AB28" s="202"/>
      <c r="AC28" s="202">
        <v>2</v>
      </c>
      <c r="AD28" s="202">
        <v>1</v>
      </c>
      <c r="AE28" s="202"/>
      <c r="AF28" s="202"/>
      <c r="AG28" s="202"/>
      <c r="AH28" s="202">
        <v>2</v>
      </c>
      <c r="AI28" s="202"/>
      <c r="AJ28" s="189"/>
    </row>
    <row r="29" spans="1:37" ht="33" customHeight="1">
      <c r="A29" s="1543"/>
      <c r="B29" s="1544"/>
      <c r="C29" s="1536" t="s">
        <v>116</v>
      </c>
      <c r="D29" s="1537"/>
      <c r="E29" s="203">
        <f t="shared" ref="E29:AI29" si="5">SUM(E26:E28)</f>
        <v>1</v>
      </c>
      <c r="F29" s="203">
        <f t="shared" si="5"/>
        <v>3</v>
      </c>
      <c r="G29" s="203">
        <f t="shared" si="5"/>
        <v>1</v>
      </c>
      <c r="H29" s="203">
        <f t="shared" si="5"/>
        <v>3</v>
      </c>
      <c r="I29" s="203">
        <f t="shared" si="5"/>
        <v>3</v>
      </c>
      <c r="J29" s="203">
        <f t="shared" si="5"/>
        <v>0</v>
      </c>
      <c r="K29" s="203">
        <f t="shared" si="5"/>
        <v>0</v>
      </c>
      <c r="L29" s="203">
        <f t="shared" si="5"/>
        <v>1</v>
      </c>
      <c r="M29" s="203">
        <f t="shared" si="5"/>
        <v>3</v>
      </c>
      <c r="N29" s="203">
        <f t="shared" si="5"/>
        <v>1</v>
      </c>
      <c r="O29" s="203">
        <f t="shared" si="5"/>
        <v>3</v>
      </c>
      <c r="P29" s="203">
        <f t="shared" si="5"/>
        <v>3</v>
      </c>
      <c r="Q29" s="203">
        <f t="shared" si="5"/>
        <v>0</v>
      </c>
      <c r="R29" s="203">
        <f t="shared" si="5"/>
        <v>0</v>
      </c>
      <c r="S29" s="203">
        <f t="shared" si="5"/>
        <v>1</v>
      </c>
      <c r="T29" s="203">
        <f t="shared" si="5"/>
        <v>3</v>
      </c>
      <c r="U29" s="203">
        <f t="shared" si="5"/>
        <v>1</v>
      </c>
      <c r="V29" s="203">
        <f t="shared" si="5"/>
        <v>3</v>
      </c>
      <c r="W29" s="203">
        <f t="shared" si="5"/>
        <v>3</v>
      </c>
      <c r="X29" s="203">
        <f t="shared" si="5"/>
        <v>0</v>
      </c>
      <c r="Y29" s="203">
        <f t="shared" si="5"/>
        <v>0</v>
      </c>
      <c r="Z29" s="203">
        <f t="shared" si="5"/>
        <v>1</v>
      </c>
      <c r="AA29" s="203">
        <f t="shared" si="5"/>
        <v>3</v>
      </c>
      <c r="AB29" s="203">
        <f t="shared" si="5"/>
        <v>1</v>
      </c>
      <c r="AC29" s="203">
        <f t="shared" si="5"/>
        <v>3</v>
      </c>
      <c r="AD29" s="203">
        <f t="shared" si="5"/>
        <v>3</v>
      </c>
      <c r="AE29" s="203">
        <f t="shared" si="5"/>
        <v>0</v>
      </c>
      <c r="AF29" s="203">
        <f t="shared" si="5"/>
        <v>0</v>
      </c>
      <c r="AG29" s="203">
        <f t="shared" si="5"/>
        <v>1</v>
      </c>
      <c r="AH29" s="203">
        <f t="shared" si="5"/>
        <v>3</v>
      </c>
      <c r="AI29" s="203">
        <f t="shared" si="5"/>
        <v>1</v>
      </c>
      <c r="AJ29" s="204">
        <f>SUM(E29:AI29)</f>
        <v>49</v>
      </c>
    </row>
    <row r="30" spans="1:37" ht="33" customHeight="1">
      <c r="A30" s="1539" t="s">
        <v>315</v>
      </c>
      <c r="B30" s="1540"/>
      <c r="C30" s="1545" t="s">
        <v>312</v>
      </c>
      <c r="D30" s="1546"/>
      <c r="E30" s="200">
        <f t="shared" ref="E30:AI30" si="6">E26*1</f>
        <v>1</v>
      </c>
      <c r="F30" s="200">
        <f t="shared" si="6"/>
        <v>0</v>
      </c>
      <c r="G30" s="200">
        <f t="shared" si="6"/>
        <v>1</v>
      </c>
      <c r="H30" s="200">
        <f t="shared" si="6"/>
        <v>0</v>
      </c>
      <c r="I30" s="200">
        <f t="shared" si="6"/>
        <v>1</v>
      </c>
      <c r="J30" s="200">
        <f t="shared" si="6"/>
        <v>0</v>
      </c>
      <c r="K30" s="200">
        <f t="shared" si="6"/>
        <v>0</v>
      </c>
      <c r="L30" s="200">
        <f t="shared" si="6"/>
        <v>1</v>
      </c>
      <c r="M30" s="200">
        <f t="shared" si="6"/>
        <v>0</v>
      </c>
      <c r="N30" s="200">
        <f t="shared" si="6"/>
        <v>1</v>
      </c>
      <c r="O30" s="200">
        <f t="shared" si="6"/>
        <v>0</v>
      </c>
      <c r="P30" s="200">
        <f t="shared" si="6"/>
        <v>1</v>
      </c>
      <c r="Q30" s="200">
        <f t="shared" si="6"/>
        <v>0</v>
      </c>
      <c r="R30" s="200">
        <f t="shared" si="6"/>
        <v>0</v>
      </c>
      <c r="S30" s="200">
        <f t="shared" si="6"/>
        <v>1</v>
      </c>
      <c r="T30" s="200">
        <f t="shared" si="6"/>
        <v>0</v>
      </c>
      <c r="U30" s="200">
        <f t="shared" si="6"/>
        <v>1</v>
      </c>
      <c r="V30" s="200">
        <f t="shared" si="6"/>
        <v>0</v>
      </c>
      <c r="W30" s="200">
        <f t="shared" si="6"/>
        <v>1</v>
      </c>
      <c r="X30" s="200">
        <f t="shared" si="6"/>
        <v>0</v>
      </c>
      <c r="Y30" s="200">
        <f t="shared" si="6"/>
        <v>0</v>
      </c>
      <c r="Z30" s="200">
        <f t="shared" si="6"/>
        <v>1</v>
      </c>
      <c r="AA30" s="200">
        <f t="shared" si="6"/>
        <v>0</v>
      </c>
      <c r="AB30" s="200">
        <f t="shared" si="6"/>
        <v>1</v>
      </c>
      <c r="AC30" s="200">
        <f t="shared" si="6"/>
        <v>0</v>
      </c>
      <c r="AD30" s="200">
        <f t="shared" si="6"/>
        <v>1</v>
      </c>
      <c r="AE30" s="200">
        <f t="shared" si="6"/>
        <v>0</v>
      </c>
      <c r="AF30" s="200">
        <f t="shared" si="6"/>
        <v>0</v>
      </c>
      <c r="AG30" s="200">
        <f t="shared" si="6"/>
        <v>1</v>
      </c>
      <c r="AH30" s="200">
        <f t="shared" si="6"/>
        <v>0</v>
      </c>
      <c r="AI30" s="200">
        <f t="shared" si="6"/>
        <v>1</v>
      </c>
      <c r="AJ30" s="187"/>
    </row>
    <row r="31" spans="1:37" ht="33" customHeight="1">
      <c r="A31" s="1541"/>
      <c r="B31" s="1542"/>
      <c r="C31" s="1534" t="s">
        <v>313</v>
      </c>
      <c r="D31" s="1535"/>
      <c r="E31" s="201">
        <f t="shared" ref="E31:AI31" si="7">E27*0.5</f>
        <v>0</v>
      </c>
      <c r="F31" s="201">
        <f t="shared" si="7"/>
        <v>0.5</v>
      </c>
      <c r="G31" s="201">
        <f t="shared" si="7"/>
        <v>0</v>
      </c>
      <c r="H31" s="201">
        <f t="shared" si="7"/>
        <v>0.5</v>
      </c>
      <c r="I31" s="201">
        <f t="shared" si="7"/>
        <v>0.5</v>
      </c>
      <c r="J31" s="201">
        <f t="shared" si="7"/>
        <v>0</v>
      </c>
      <c r="K31" s="201">
        <f t="shared" si="7"/>
        <v>0</v>
      </c>
      <c r="L31" s="201">
        <f t="shared" si="7"/>
        <v>0</v>
      </c>
      <c r="M31" s="201">
        <f t="shared" si="7"/>
        <v>0.5</v>
      </c>
      <c r="N31" s="201">
        <f t="shared" si="7"/>
        <v>0</v>
      </c>
      <c r="O31" s="201">
        <f t="shared" si="7"/>
        <v>0.5</v>
      </c>
      <c r="P31" s="201">
        <f t="shared" si="7"/>
        <v>0.5</v>
      </c>
      <c r="Q31" s="201">
        <f t="shared" si="7"/>
        <v>0</v>
      </c>
      <c r="R31" s="201">
        <f t="shared" si="7"/>
        <v>0</v>
      </c>
      <c r="S31" s="201">
        <f t="shared" si="7"/>
        <v>0</v>
      </c>
      <c r="T31" s="201">
        <f t="shared" si="7"/>
        <v>0.5</v>
      </c>
      <c r="U31" s="201">
        <f t="shared" si="7"/>
        <v>0</v>
      </c>
      <c r="V31" s="201">
        <f t="shared" si="7"/>
        <v>0.5</v>
      </c>
      <c r="W31" s="201">
        <f t="shared" si="7"/>
        <v>0.5</v>
      </c>
      <c r="X31" s="201">
        <f t="shared" si="7"/>
        <v>0</v>
      </c>
      <c r="Y31" s="201">
        <f t="shared" si="7"/>
        <v>0</v>
      </c>
      <c r="Z31" s="201">
        <f t="shared" si="7"/>
        <v>0</v>
      </c>
      <c r="AA31" s="201">
        <f t="shared" si="7"/>
        <v>0.5</v>
      </c>
      <c r="AB31" s="201">
        <f t="shared" si="7"/>
        <v>0</v>
      </c>
      <c r="AC31" s="201">
        <f t="shared" si="7"/>
        <v>0.5</v>
      </c>
      <c r="AD31" s="201">
        <f t="shared" si="7"/>
        <v>0.5</v>
      </c>
      <c r="AE31" s="201">
        <f t="shared" si="7"/>
        <v>0</v>
      </c>
      <c r="AF31" s="201">
        <f t="shared" si="7"/>
        <v>0</v>
      </c>
      <c r="AG31" s="201">
        <f t="shared" si="7"/>
        <v>0</v>
      </c>
      <c r="AH31" s="201">
        <f t="shared" si="7"/>
        <v>0.5</v>
      </c>
      <c r="AI31" s="201">
        <f t="shared" si="7"/>
        <v>0</v>
      </c>
      <c r="AJ31" s="188"/>
    </row>
    <row r="32" spans="1:37" ht="33" customHeight="1">
      <c r="A32" s="1541"/>
      <c r="B32" s="1542"/>
      <c r="C32" s="1534" t="s">
        <v>314</v>
      </c>
      <c r="D32" s="1535"/>
      <c r="E32" s="201">
        <f t="shared" ref="E32:AI32" si="8">E28*0.33</f>
        <v>0</v>
      </c>
      <c r="F32" s="201">
        <f t="shared" si="8"/>
        <v>0.66</v>
      </c>
      <c r="G32" s="201">
        <f t="shared" si="8"/>
        <v>0</v>
      </c>
      <c r="H32" s="201">
        <f t="shared" si="8"/>
        <v>0.66</v>
      </c>
      <c r="I32" s="201">
        <f t="shared" si="8"/>
        <v>0.33</v>
      </c>
      <c r="J32" s="201">
        <f t="shared" si="8"/>
        <v>0</v>
      </c>
      <c r="K32" s="201">
        <f t="shared" si="8"/>
        <v>0</v>
      </c>
      <c r="L32" s="201">
        <f t="shared" si="8"/>
        <v>0</v>
      </c>
      <c r="M32" s="201">
        <f t="shared" si="8"/>
        <v>0.66</v>
      </c>
      <c r="N32" s="201">
        <f t="shared" si="8"/>
        <v>0</v>
      </c>
      <c r="O32" s="201">
        <f t="shared" si="8"/>
        <v>0.66</v>
      </c>
      <c r="P32" s="201">
        <f t="shared" si="8"/>
        <v>0.33</v>
      </c>
      <c r="Q32" s="201">
        <f t="shared" si="8"/>
        <v>0</v>
      </c>
      <c r="R32" s="201">
        <f t="shared" si="8"/>
        <v>0</v>
      </c>
      <c r="S32" s="201">
        <f t="shared" si="8"/>
        <v>0</v>
      </c>
      <c r="T32" s="201">
        <f t="shared" si="8"/>
        <v>0.66</v>
      </c>
      <c r="U32" s="201">
        <f t="shared" si="8"/>
        <v>0</v>
      </c>
      <c r="V32" s="201">
        <f t="shared" si="8"/>
        <v>0.66</v>
      </c>
      <c r="W32" s="201">
        <f t="shared" si="8"/>
        <v>0.33</v>
      </c>
      <c r="X32" s="201">
        <f t="shared" si="8"/>
        <v>0</v>
      </c>
      <c r="Y32" s="201">
        <f t="shared" si="8"/>
        <v>0</v>
      </c>
      <c r="Z32" s="201">
        <f t="shared" si="8"/>
        <v>0</v>
      </c>
      <c r="AA32" s="201">
        <f t="shared" si="8"/>
        <v>0.66</v>
      </c>
      <c r="AB32" s="201">
        <f t="shared" si="8"/>
        <v>0</v>
      </c>
      <c r="AC32" s="201">
        <f t="shared" si="8"/>
        <v>0.66</v>
      </c>
      <c r="AD32" s="201">
        <f t="shared" si="8"/>
        <v>0.33</v>
      </c>
      <c r="AE32" s="201">
        <f t="shared" si="8"/>
        <v>0</v>
      </c>
      <c r="AF32" s="201">
        <f t="shared" si="8"/>
        <v>0</v>
      </c>
      <c r="AG32" s="201">
        <f t="shared" si="8"/>
        <v>0</v>
      </c>
      <c r="AH32" s="201">
        <f t="shared" si="8"/>
        <v>0.66</v>
      </c>
      <c r="AI32" s="201">
        <f t="shared" si="8"/>
        <v>0</v>
      </c>
      <c r="AJ32" s="189"/>
    </row>
    <row r="33" spans="1:36" ht="33" customHeight="1">
      <c r="A33" s="1543"/>
      <c r="B33" s="1544"/>
      <c r="C33" s="1536" t="s">
        <v>116</v>
      </c>
      <c r="D33" s="1537"/>
      <c r="E33" s="203">
        <f t="shared" ref="E33:AI33" si="9">SUM(E30:E32)</f>
        <v>1</v>
      </c>
      <c r="F33" s="203">
        <f t="shared" si="9"/>
        <v>1.1600000000000001</v>
      </c>
      <c r="G33" s="203">
        <f t="shared" si="9"/>
        <v>1</v>
      </c>
      <c r="H33" s="203">
        <f t="shared" si="9"/>
        <v>1.1600000000000001</v>
      </c>
      <c r="I33" s="203">
        <f t="shared" si="9"/>
        <v>1.83</v>
      </c>
      <c r="J33" s="203">
        <f t="shared" si="9"/>
        <v>0</v>
      </c>
      <c r="K33" s="203">
        <f t="shared" si="9"/>
        <v>0</v>
      </c>
      <c r="L33" s="203">
        <f t="shared" si="9"/>
        <v>1</v>
      </c>
      <c r="M33" s="203">
        <f t="shared" si="9"/>
        <v>1.1600000000000001</v>
      </c>
      <c r="N33" s="203">
        <f t="shared" si="9"/>
        <v>1</v>
      </c>
      <c r="O33" s="203">
        <f t="shared" si="9"/>
        <v>1.1600000000000001</v>
      </c>
      <c r="P33" s="203">
        <f t="shared" si="9"/>
        <v>1.83</v>
      </c>
      <c r="Q33" s="203">
        <f t="shared" si="9"/>
        <v>0</v>
      </c>
      <c r="R33" s="203">
        <f t="shared" si="9"/>
        <v>0</v>
      </c>
      <c r="S33" s="203">
        <f t="shared" si="9"/>
        <v>1</v>
      </c>
      <c r="T33" s="203">
        <f t="shared" si="9"/>
        <v>1.1600000000000001</v>
      </c>
      <c r="U33" s="203">
        <f t="shared" si="9"/>
        <v>1</v>
      </c>
      <c r="V33" s="203">
        <f t="shared" si="9"/>
        <v>1.1600000000000001</v>
      </c>
      <c r="W33" s="203">
        <f t="shared" si="9"/>
        <v>1.83</v>
      </c>
      <c r="X33" s="203">
        <f t="shared" si="9"/>
        <v>0</v>
      </c>
      <c r="Y33" s="203">
        <f t="shared" si="9"/>
        <v>0</v>
      </c>
      <c r="Z33" s="203">
        <f t="shared" si="9"/>
        <v>1</v>
      </c>
      <c r="AA33" s="203">
        <f t="shared" si="9"/>
        <v>1.1600000000000001</v>
      </c>
      <c r="AB33" s="203">
        <f t="shared" si="9"/>
        <v>1</v>
      </c>
      <c r="AC33" s="203">
        <f t="shared" si="9"/>
        <v>1.1600000000000001</v>
      </c>
      <c r="AD33" s="203">
        <f t="shared" si="9"/>
        <v>1.83</v>
      </c>
      <c r="AE33" s="203">
        <f t="shared" si="9"/>
        <v>0</v>
      </c>
      <c r="AF33" s="203">
        <f t="shared" si="9"/>
        <v>0</v>
      </c>
      <c r="AG33" s="203">
        <f t="shared" si="9"/>
        <v>1</v>
      </c>
      <c r="AH33" s="203">
        <f t="shared" si="9"/>
        <v>1.1600000000000001</v>
      </c>
      <c r="AI33" s="203">
        <f t="shared" si="9"/>
        <v>1</v>
      </c>
      <c r="AJ33" s="204">
        <f>SUM(E33:AI33)</f>
        <v>27.76</v>
      </c>
    </row>
    <row r="34" spans="1:36" ht="33" customHeight="1">
      <c r="A34" s="1547" t="s">
        <v>316</v>
      </c>
      <c r="B34" s="1548"/>
      <c r="C34" s="1548"/>
      <c r="D34" s="1549"/>
      <c r="E34" s="186">
        <v>1</v>
      </c>
      <c r="F34" s="186">
        <v>1</v>
      </c>
      <c r="G34" s="186">
        <v>1</v>
      </c>
      <c r="H34" s="186">
        <v>2</v>
      </c>
      <c r="I34" s="186">
        <v>2</v>
      </c>
      <c r="J34" s="186"/>
      <c r="K34" s="186"/>
      <c r="L34" s="186">
        <v>1</v>
      </c>
      <c r="M34" s="186">
        <v>1</v>
      </c>
      <c r="N34" s="186">
        <v>1</v>
      </c>
      <c r="O34" s="186">
        <v>2</v>
      </c>
      <c r="P34" s="186">
        <v>2</v>
      </c>
      <c r="Q34" s="186"/>
      <c r="R34" s="186"/>
      <c r="S34" s="186">
        <v>1</v>
      </c>
      <c r="T34" s="186">
        <v>1</v>
      </c>
      <c r="U34" s="186">
        <v>1</v>
      </c>
      <c r="V34" s="186">
        <v>2</v>
      </c>
      <c r="W34" s="186">
        <v>2</v>
      </c>
      <c r="X34" s="186"/>
      <c r="Y34" s="186"/>
      <c r="Z34" s="186">
        <v>1</v>
      </c>
      <c r="AA34" s="186">
        <v>1</v>
      </c>
      <c r="AB34" s="186">
        <v>1</v>
      </c>
      <c r="AC34" s="186">
        <v>2</v>
      </c>
      <c r="AD34" s="186">
        <v>2</v>
      </c>
      <c r="AE34" s="186"/>
      <c r="AF34" s="186"/>
      <c r="AG34" s="186">
        <v>1</v>
      </c>
      <c r="AH34" s="186">
        <v>1</v>
      </c>
      <c r="AI34" s="198">
        <v>1</v>
      </c>
      <c r="AJ34" s="204">
        <f>SUM(E34:AI34)</f>
        <v>31</v>
      </c>
    </row>
    <row r="36" spans="1:36">
      <c r="A36" s="1531" t="s">
        <v>317</v>
      </c>
      <c r="B36" s="1531"/>
      <c r="C36" s="1531"/>
      <c r="D36" s="1531"/>
      <c r="E36" s="1531"/>
      <c r="F36" s="1531"/>
      <c r="G36" s="1531"/>
      <c r="H36" s="1531"/>
      <c r="I36" s="1531">
        <f>COUNTIF(E29:AI29,"&gt;0")</f>
        <v>23</v>
      </c>
      <c r="J36" s="1531"/>
      <c r="K36" s="1531"/>
      <c r="L36" s="183" t="s">
        <v>88</v>
      </c>
      <c r="O36" s="1531" t="s">
        <v>318</v>
      </c>
      <c r="P36" s="1531"/>
      <c r="Q36" s="1531"/>
      <c r="R36" s="1531"/>
      <c r="S36" s="1531"/>
      <c r="T36" s="1531"/>
      <c r="U36" s="1531"/>
      <c r="V36" s="1531"/>
      <c r="W36" s="1531"/>
      <c r="X36" s="1531"/>
      <c r="Y36" s="1531"/>
      <c r="Z36" s="1551">
        <f>AJ29/I36</f>
        <v>2.1304347826086958</v>
      </c>
      <c r="AA36" s="1551"/>
      <c r="AB36" s="1551"/>
      <c r="AC36" s="183" t="s">
        <v>34</v>
      </c>
    </row>
    <row r="38" spans="1:36" ht="21.75" customHeight="1"/>
  </sheetData>
  <mergeCells count="42">
    <mergeCell ref="AL5:AN7"/>
    <mergeCell ref="A36:H36"/>
    <mergeCell ref="I36:K36"/>
    <mergeCell ref="O36:Y36"/>
    <mergeCell ref="Z36:AB36"/>
    <mergeCell ref="A30:B33"/>
    <mergeCell ref="C30:D30"/>
    <mergeCell ref="C31:D31"/>
    <mergeCell ref="C32:D32"/>
    <mergeCell ref="C33:D33"/>
    <mergeCell ref="A34:D34"/>
    <mergeCell ref="A23:C25"/>
    <mergeCell ref="D23:AI23"/>
    <mergeCell ref="AJ23:AJ25"/>
    <mergeCell ref="A26:B29"/>
    <mergeCell ref="C26:D26"/>
    <mergeCell ref="C27:D27"/>
    <mergeCell ref="C28:D28"/>
    <mergeCell ref="C29:D29"/>
    <mergeCell ref="A21:AJ21"/>
    <mergeCell ref="A5:B8"/>
    <mergeCell ref="C5:D5"/>
    <mergeCell ref="C6:D6"/>
    <mergeCell ref="C7:D7"/>
    <mergeCell ref="C8:D8"/>
    <mergeCell ref="A9:B12"/>
    <mergeCell ref="C9:D9"/>
    <mergeCell ref="C10:D10"/>
    <mergeCell ref="C11:D11"/>
    <mergeCell ref="C12:D12"/>
    <mergeCell ref="A13:D13"/>
    <mergeCell ref="A15:H15"/>
    <mergeCell ref="C19:AK19"/>
    <mergeCell ref="V1:Z1"/>
    <mergeCell ref="A2:C4"/>
    <mergeCell ref="D2:AI2"/>
    <mergeCell ref="AJ2:AJ4"/>
    <mergeCell ref="I15:K15"/>
    <mergeCell ref="O15:Y15"/>
    <mergeCell ref="Z15:AB15"/>
    <mergeCell ref="A1:R1"/>
    <mergeCell ref="AA1:AJ1"/>
  </mergeCells>
  <phoneticPr fontId="3"/>
  <dataValidations count="1">
    <dataValidation type="list" allowBlank="1" showInputMessage="1" showErrorMessage="1" sqref="AA1:AJ1" xr:uid="{00000000-0002-0000-1200-000000000000}">
      <formula1>$AQ$2:$AQ$5</formula1>
    </dataValidation>
  </dataValidations>
  <printOptions horizontalCentered="1"/>
  <pageMargins left="0.31496062992125984" right="0.31496062992125984" top="0.74803149606299213" bottom="0.74803149606299213" header="0.31496062992125984" footer="0.31496062992125984"/>
  <pageSetup paperSize="9" scale="94"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Q38"/>
  <sheetViews>
    <sheetView showGridLines="0" view="pageBreakPreview" zoomScaleNormal="100" zoomScaleSheetLayoutView="100" workbookViewId="0">
      <selection sqref="A1:R1"/>
    </sheetView>
  </sheetViews>
  <sheetFormatPr defaultColWidth="4.69921875" defaultRowHeight="13.2"/>
  <cols>
    <col min="1" max="2" width="4.09765625" style="183" customWidth="1"/>
    <col min="3" max="3" width="11.19921875" style="183" customWidth="1"/>
    <col min="4" max="4" width="4.8984375" style="183" customWidth="1"/>
    <col min="5" max="36" width="3.3984375" style="183" customWidth="1"/>
    <col min="37" max="37" width="4.69921875" style="183"/>
    <col min="38" max="38" width="14.3984375" style="183" customWidth="1"/>
    <col min="39" max="16384" width="4.69921875" style="183"/>
  </cols>
  <sheetData>
    <row r="1" spans="1:43" ht="36" customHeight="1">
      <c r="A1" s="1532" t="s">
        <v>638</v>
      </c>
      <c r="B1" s="1532"/>
      <c r="C1" s="1532"/>
      <c r="D1" s="1532"/>
      <c r="E1" s="1532"/>
      <c r="F1" s="1532"/>
      <c r="G1" s="1532"/>
      <c r="H1" s="1532"/>
      <c r="I1" s="1532"/>
      <c r="J1" s="1532"/>
      <c r="K1" s="1532"/>
      <c r="L1" s="1532"/>
      <c r="M1" s="1532"/>
      <c r="N1" s="1532"/>
      <c r="O1" s="1532"/>
      <c r="P1" s="1532"/>
      <c r="Q1" s="1532"/>
      <c r="R1" s="1532"/>
      <c r="S1" s="313"/>
      <c r="U1" s="313"/>
      <c r="V1" s="1514" t="s">
        <v>428</v>
      </c>
      <c r="W1" s="1514"/>
      <c r="X1" s="1514"/>
      <c r="Y1" s="1514"/>
      <c r="Z1" s="1514"/>
      <c r="AA1" s="1533"/>
      <c r="AB1" s="1533"/>
      <c r="AC1" s="1533"/>
      <c r="AD1" s="1533"/>
      <c r="AE1" s="1533"/>
      <c r="AF1" s="1533"/>
      <c r="AG1" s="1533"/>
      <c r="AH1" s="1533"/>
      <c r="AI1" s="1533"/>
      <c r="AJ1" s="1533"/>
    </row>
    <row r="2" spans="1:43" ht="18" customHeight="1">
      <c r="A2" s="1515"/>
      <c r="B2" s="1516"/>
      <c r="C2" s="1517"/>
      <c r="D2" s="1524">
        <f>EDATE(運営指導予定日・添付書類一覧!Q2,-2)</f>
        <v>46054</v>
      </c>
      <c r="E2" s="1525"/>
      <c r="F2" s="1525"/>
      <c r="G2" s="1525"/>
      <c r="H2" s="1525"/>
      <c r="I2" s="1525"/>
      <c r="J2" s="1525"/>
      <c r="K2" s="1525"/>
      <c r="L2" s="1525"/>
      <c r="M2" s="1525"/>
      <c r="N2" s="1525"/>
      <c r="O2" s="1525"/>
      <c r="P2" s="1525"/>
      <c r="Q2" s="1525"/>
      <c r="R2" s="1525"/>
      <c r="S2" s="1525"/>
      <c r="T2" s="1525"/>
      <c r="U2" s="1525"/>
      <c r="V2" s="1525"/>
      <c r="W2" s="1525"/>
      <c r="X2" s="1525"/>
      <c r="Y2" s="1525"/>
      <c r="Z2" s="1525"/>
      <c r="AA2" s="1525"/>
      <c r="AB2" s="1525"/>
      <c r="AC2" s="1525"/>
      <c r="AD2" s="1525"/>
      <c r="AE2" s="1525"/>
      <c r="AF2" s="1525"/>
      <c r="AG2" s="1525"/>
      <c r="AH2" s="1525"/>
      <c r="AI2" s="1526"/>
      <c r="AJ2" s="1527" t="s">
        <v>116</v>
      </c>
    </row>
    <row r="3" spans="1:43" ht="18" customHeight="1">
      <c r="A3" s="1518"/>
      <c r="B3" s="1519"/>
      <c r="C3" s="1520"/>
      <c r="D3" s="185" t="s">
        <v>88</v>
      </c>
      <c r="E3" s="328">
        <v>1</v>
      </c>
      <c r="F3" s="186">
        <v>2</v>
      </c>
      <c r="G3" s="186">
        <v>3</v>
      </c>
      <c r="H3" s="186">
        <v>4</v>
      </c>
      <c r="I3" s="186">
        <v>5</v>
      </c>
      <c r="J3" s="186">
        <v>6</v>
      </c>
      <c r="K3" s="186">
        <v>7</v>
      </c>
      <c r="L3" s="186">
        <v>8</v>
      </c>
      <c r="M3" s="186">
        <v>9</v>
      </c>
      <c r="N3" s="186">
        <v>10</v>
      </c>
      <c r="O3" s="186">
        <v>11</v>
      </c>
      <c r="P3" s="186">
        <v>12</v>
      </c>
      <c r="Q3" s="186">
        <v>13</v>
      </c>
      <c r="R3" s="186">
        <v>14</v>
      </c>
      <c r="S3" s="186">
        <v>15</v>
      </c>
      <c r="T3" s="186">
        <v>16</v>
      </c>
      <c r="U3" s="186">
        <v>17</v>
      </c>
      <c r="V3" s="186">
        <v>18</v>
      </c>
      <c r="W3" s="186">
        <v>19</v>
      </c>
      <c r="X3" s="186">
        <v>20</v>
      </c>
      <c r="Y3" s="186">
        <v>21</v>
      </c>
      <c r="Z3" s="186">
        <v>22</v>
      </c>
      <c r="AA3" s="186">
        <v>23</v>
      </c>
      <c r="AB3" s="186">
        <v>24</v>
      </c>
      <c r="AC3" s="186">
        <v>25</v>
      </c>
      <c r="AD3" s="186">
        <v>26</v>
      </c>
      <c r="AE3" s="186">
        <v>27</v>
      </c>
      <c r="AF3" s="186">
        <v>28</v>
      </c>
      <c r="AG3" s="186">
        <v>29</v>
      </c>
      <c r="AH3" s="186">
        <v>30</v>
      </c>
      <c r="AI3" s="186">
        <v>31</v>
      </c>
      <c r="AJ3" s="1528"/>
      <c r="AL3" s="334"/>
      <c r="AM3" s="334"/>
      <c r="AN3" s="334"/>
      <c r="AO3" s="334"/>
    </row>
    <row r="4" spans="1:43" ht="18" customHeight="1">
      <c r="A4" s="1521"/>
      <c r="B4" s="1522"/>
      <c r="C4" s="1523"/>
      <c r="D4" s="185" t="s">
        <v>310</v>
      </c>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1529"/>
      <c r="AL4" s="335" t="s">
        <v>456</v>
      </c>
      <c r="AM4" s="334"/>
      <c r="AN4" s="334"/>
      <c r="AO4" s="334"/>
    </row>
    <row r="5" spans="1:43" ht="28.5" customHeight="1">
      <c r="A5" s="1539" t="s">
        <v>311</v>
      </c>
      <c r="B5" s="1540"/>
      <c r="C5" s="1545" t="s">
        <v>312</v>
      </c>
      <c r="D5" s="1546"/>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5"/>
      <c r="AF5" s="315"/>
      <c r="AG5" s="315"/>
      <c r="AH5" s="315"/>
      <c r="AI5" s="315"/>
      <c r="AJ5" s="187"/>
      <c r="AL5" s="1550" t="s">
        <v>455</v>
      </c>
      <c r="AM5" s="1550"/>
      <c r="AN5" s="1550"/>
    </row>
    <row r="6" spans="1:43" ht="28.5" customHeight="1">
      <c r="A6" s="1541"/>
      <c r="B6" s="1542"/>
      <c r="C6" s="1534" t="s">
        <v>313</v>
      </c>
      <c r="D6" s="1535"/>
      <c r="E6" s="316"/>
      <c r="F6" s="316"/>
      <c r="G6" s="316"/>
      <c r="H6" s="316"/>
      <c r="I6" s="316"/>
      <c r="J6" s="316"/>
      <c r="K6" s="316"/>
      <c r="L6" s="316"/>
      <c r="M6" s="316"/>
      <c r="N6" s="316"/>
      <c r="O6" s="316"/>
      <c r="P6" s="316"/>
      <c r="Q6" s="316"/>
      <c r="R6" s="316"/>
      <c r="S6" s="316"/>
      <c r="T6" s="316"/>
      <c r="U6" s="316"/>
      <c r="V6" s="316"/>
      <c r="W6" s="316"/>
      <c r="X6" s="316"/>
      <c r="Y6" s="316"/>
      <c r="Z6" s="316"/>
      <c r="AA6" s="316"/>
      <c r="AB6" s="316"/>
      <c r="AC6" s="316"/>
      <c r="AD6" s="316"/>
      <c r="AE6" s="316"/>
      <c r="AF6" s="316"/>
      <c r="AG6" s="316"/>
      <c r="AH6" s="316"/>
      <c r="AI6" s="316"/>
      <c r="AJ6" s="188"/>
      <c r="AL6" s="1550"/>
      <c r="AM6" s="1550"/>
      <c r="AN6" s="1550"/>
      <c r="AQ6" s="183" t="s">
        <v>452</v>
      </c>
    </row>
    <row r="7" spans="1:43" ht="28.5" customHeight="1">
      <c r="A7" s="1541"/>
      <c r="B7" s="1542"/>
      <c r="C7" s="1534" t="s">
        <v>314</v>
      </c>
      <c r="D7" s="1535"/>
      <c r="E7" s="317"/>
      <c r="F7" s="317"/>
      <c r="G7" s="317"/>
      <c r="H7" s="317"/>
      <c r="I7" s="317"/>
      <c r="J7" s="317"/>
      <c r="K7" s="317"/>
      <c r="L7" s="317"/>
      <c r="M7" s="317"/>
      <c r="N7" s="317"/>
      <c r="O7" s="317"/>
      <c r="P7" s="317"/>
      <c r="Q7" s="317"/>
      <c r="R7" s="317"/>
      <c r="S7" s="317"/>
      <c r="T7" s="317"/>
      <c r="U7" s="317"/>
      <c r="V7" s="317"/>
      <c r="W7" s="317"/>
      <c r="X7" s="317"/>
      <c r="Y7" s="317"/>
      <c r="Z7" s="317"/>
      <c r="AA7" s="317"/>
      <c r="AB7" s="317"/>
      <c r="AC7" s="317"/>
      <c r="AD7" s="317"/>
      <c r="AE7" s="317"/>
      <c r="AF7" s="317"/>
      <c r="AG7" s="317"/>
      <c r="AH7" s="317"/>
      <c r="AI7" s="317"/>
      <c r="AJ7" s="189"/>
      <c r="AL7" s="1550"/>
      <c r="AM7" s="1550"/>
      <c r="AN7" s="1550"/>
    </row>
    <row r="8" spans="1:43" ht="28.5" customHeight="1">
      <c r="A8" s="1543"/>
      <c r="B8" s="1544"/>
      <c r="C8" s="1536" t="s">
        <v>116</v>
      </c>
      <c r="D8" s="1537"/>
      <c r="E8" s="190">
        <f>SUM(E5:E7)</f>
        <v>0</v>
      </c>
      <c r="F8" s="190">
        <f t="shared" ref="F8:AI8" si="0">SUM(F5:F7)</f>
        <v>0</v>
      </c>
      <c r="G8" s="190">
        <f t="shared" si="0"/>
        <v>0</v>
      </c>
      <c r="H8" s="190">
        <f t="shared" si="0"/>
        <v>0</v>
      </c>
      <c r="I8" s="190">
        <f t="shared" si="0"/>
        <v>0</v>
      </c>
      <c r="J8" s="190">
        <f t="shared" si="0"/>
        <v>0</v>
      </c>
      <c r="K8" s="190">
        <f t="shared" si="0"/>
        <v>0</v>
      </c>
      <c r="L8" s="190">
        <f t="shared" si="0"/>
        <v>0</v>
      </c>
      <c r="M8" s="190">
        <f t="shared" si="0"/>
        <v>0</v>
      </c>
      <c r="N8" s="190">
        <f t="shared" si="0"/>
        <v>0</v>
      </c>
      <c r="O8" s="190">
        <f t="shared" si="0"/>
        <v>0</v>
      </c>
      <c r="P8" s="190">
        <f t="shared" si="0"/>
        <v>0</v>
      </c>
      <c r="Q8" s="190">
        <f t="shared" si="0"/>
        <v>0</v>
      </c>
      <c r="R8" s="190">
        <f t="shared" si="0"/>
        <v>0</v>
      </c>
      <c r="S8" s="190">
        <f t="shared" si="0"/>
        <v>0</v>
      </c>
      <c r="T8" s="190">
        <f t="shared" si="0"/>
        <v>0</v>
      </c>
      <c r="U8" s="190">
        <f t="shared" si="0"/>
        <v>0</v>
      </c>
      <c r="V8" s="190">
        <f t="shared" si="0"/>
        <v>0</v>
      </c>
      <c r="W8" s="190">
        <f t="shared" si="0"/>
        <v>0</v>
      </c>
      <c r="X8" s="190">
        <f t="shared" si="0"/>
        <v>0</v>
      </c>
      <c r="Y8" s="190">
        <f t="shared" si="0"/>
        <v>0</v>
      </c>
      <c r="Z8" s="190">
        <f t="shared" si="0"/>
        <v>0</v>
      </c>
      <c r="AA8" s="190">
        <f t="shared" si="0"/>
        <v>0</v>
      </c>
      <c r="AB8" s="190">
        <f t="shared" si="0"/>
        <v>0</v>
      </c>
      <c r="AC8" s="190">
        <f t="shared" si="0"/>
        <v>0</v>
      </c>
      <c r="AD8" s="190">
        <f t="shared" si="0"/>
        <v>0</v>
      </c>
      <c r="AE8" s="190">
        <f t="shared" si="0"/>
        <v>0</v>
      </c>
      <c r="AF8" s="190">
        <f t="shared" si="0"/>
        <v>0</v>
      </c>
      <c r="AG8" s="190">
        <f t="shared" si="0"/>
        <v>0</v>
      </c>
      <c r="AH8" s="190">
        <f t="shared" si="0"/>
        <v>0</v>
      </c>
      <c r="AI8" s="190">
        <f t="shared" si="0"/>
        <v>0</v>
      </c>
      <c r="AJ8" s="191">
        <f>SUM(E8:AI8)</f>
        <v>0</v>
      </c>
    </row>
    <row r="9" spans="1:43" ht="28.5" customHeight="1">
      <c r="A9" s="1539" t="s">
        <v>315</v>
      </c>
      <c r="B9" s="1540"/>
      <c r="C9" s="1545" t="s">
        <v>312</v>
      </c>
      <c r="D9" s="1546"/>
      <c r="E9" s="192">
        <f t="shared" ref="E9:AI9" si="1">E5*1</f>
        <v>0</v>
      </c>
      <c r="F9" s="192">
        <f t="shared" si="1"/>
        <v>0</v>
      </c>
      <c r="G9" s="192">
        <f t="shared" si="1"/>
        <v>0</v>
      </c>
      <c r="H9" s="192">
        <f t="shared" si="1"/>
        <v>0</v>
      </c>
      <c r="I9" s="192">
        <f t="shared" si="1"/>
        <v>0</v>
      </c>
      <c r="J9" s="192">
        <f t="shared" si="1"/>
        <v>0</v>
      </c>
      <c r="K9" s="192">
        <f t="shared" si="1"/>
        <v>0</v>
      </c>
      <c r="L9" s="192">
        <f t="shared" si="1"/>
        <v>0</v>
      </c>
      <c r="M9" s="192">
        <f t="shared" si="1"/>
        <v>0</v>
      </c>
      <c r="N9" s="192">
        <f t="shared" si="1"/>
        <v>0</v>
      </c>
      <c r="O9" s="192">
        <f t="shared" si="1"/>
        <v>0</v>
      </c>
      <c r="P9" s="192">
        <f t="shared" si="1"/>
        <v>0</v>
      </c>
      <c r="Q9" s="192">
        <f t="shared" si="1"/>
        <v>0</v>
      </c>
      <c r="R9" s="192">
        <f t="shared" si="1"/>
        <v>0</v>
      </c>
      <c r="S9" s="192">
        <f t="shared" si="1"/>
        <v>0</v>
      </c>
      <c r="T9" s="192">
        <f t="shared" si="1"/>
        <v>0</v>
      </c>
      <c r="U9" s="192">
        <f t="shared" si="1"/>
        <v>0</v>
      </c>
      <c r="V9" s="192">
        <f t="shared" si="1"/>
        <v>0</v>
      </c>
      <c r="W9" s="192">
        <f t="shared" si="1"/>
        <v>0</v>
      </c>
      <c r="X9" s="192">
        <f t="shared" si="1"/>
        <v>0</v>
      </c>
      <c r="Y9" s="192">
        <f t="shared" si="1"/>
        <v>0</v>
      </c>
      <c r="Z9" s="192">
        <f t="shared" si="1"/>
        <v>0</v>
      </c>
      <c r="AA9" s="192">
        <f t="shared" si="1"/>
        <v>0</v>
      </c>
      <c r="AB9" s="192">
        <f t="shared" si="1"/>
        <v>0</v>
      </c>
      <c r="AC9" s="192">
        <f t="shared" si="1"/>
        <v>0</v>
      </c>
      <c r="AD9" s="192">
        <f t="shared" si="1"/>
        <v>0</v>
      </c>
      <c r="AE9" s="192">
        <f t="shared" si="1"/>
        <v>0</v>
      </c>
      <c r="AF9" s="192">
        <f t="shared" si="1"/>
        <v>0</v>
      </c>
      <c r="AG9" s="192">
        <f t="shared" si="1"/>
        <v>0</v>
      </c>
      <c r="AH9" s="192">
        <f t="shared" si="1"/>
        <v>0</v>
      </c>
      <c r="AI9" s="192">
        <f t="shared" si="1"/>
        <v>0</v>
      </c>
      <c r="AJ9" s="193"/>
    </row>
    <row r="10" spans="1:43" ht="28.5" customHeight="1">
      <c r="A10" s="1541"/>
      <c r="B10" s="1542"/>
      <c r="C10" s="1534" t="s">
        <v>313</v>
      </c>
      <c r="D10" s="1535"/>
      <c r="E10" s="194">
        <f t="shared" ref="E10:AI10" si="2">E6*0.5</f>
        <v>0</v>
      </c>
      <c r="F10" s="194">
        <f t="shared" si="2"/>
        <v>0</v>
      </c>
      <c r="G10" s="194">
        <f t="shared" si="2"/>
        <v>0</v>
      </c>
      <c r="H10" s="194">
        <f t="shared" si="2"/>
        <v>0</v>
      </c>
      <c r="I10" s="194">
        <f t="shared" si="2"/>
        <v>0</v>
      </c>
      <c r="J10" s="194">
        <f t="shared" si="2"/>
        <v>0</v>
      </c>
      <c r="K10" s="194">
        <f t="shared" si="2"/>
        <v>0</v>
      </c>
      <c r="L10" s="194">
        <f t="shared" si="2"/>
        <v>0</v>
      </c>
      <c r="M10" s="194">
        <f t="shared" si="2"/>
        <v>0</v>
      </c>
      <c r="N10" s="194">
        <f t="shared" si="2"/>
        <v>0</v>
      </c>
      <c r="O10" s="194">
        <f t="shared" si="2"/>
        <v>0</v>
      </c>
      <c r="P10" s="194">
        <f t="shared" si="2"/>
        <v>0</v>
      </c>
      <c r="Q10" s="194">
        <f t="shared" si="2"/>
        <v>0</v>
      </c>
      <c r="R10" s="194">
        <f t="shared" si="2"/>
        <v>0</v>
      </c>
      <c r="S10" s="194">
        <f t="shared" si="2"/>
        <v>0</v>
      </c>
      <c r="T10" s="194">
        <f t="shared" si="2"/>
        <v>0</v>
      </c>
      <c r="U10" s="194">
        <f t="shared" si="2"/>
        <v>0</v>
      </c>
      <c r="V10" s="194">
        <f t="shared" si="2"/>
        <v>0</v>
      </c>
      <c r="W10" s="194">
        <f t="shared" si="2"/>
        <v>0</v>
      </c>
      <c r="X10" s="194">
        <f t="shared" si="2"/>
        <v>0</v>
      </c>
      <c r="Y10" s="194">
        <f t="shared" si="2"/>
        <v>0</v>
      </c>
      <c r="Z10" s="194">
        <f t="shared" si="2"/>
        <v>0</v>
      </c>
      <c r="AA10" s="194">
        <f t="shared" si="2"/>
        <v>0</v>
      </c>
      <c r="AB10" s="194">
        <f t="shared" si="2"/>
        <v>0</v>
      </c>
      <c r="AC10" s="194">
        <f t="shared" si="2"/>
        <v>0</v>
      </c>
      <c r="AD10" s="194">
        <f t="shared" si="2"/>
        <v>0</v>
      </c>
      <c r="AE10" s="194">
        <f t="shared" si="2"/>
        <v>0</v>
      </c>
      <c r="AF10" s="194">
        <f t="shared" si="2"/>
        <v>0</v>
      </c>
      <c r="AG10" s="194">
        <f t="shared" si="2"/>
        <v>0</v>
      </c>
      <c r="AH10" s="194">
        <f t="shared" si="2"/>
        <v>0</v>
      </c>
      <c r="AI10" s="194">
        <f t="shared" si="2"/>
        <v>0</v>
      </c>
      <c r="AJ10" s="195"/>
    </row>
    <row r="11" spans="1:43" ht="28.5" customHeight="1">
      <c r="A11" s="1541"/>
      <c r="B11" s="1542"/>
      <c r="C11" s="1534" t="s">
        <v>314</v>
      </c>
      <c r="D11" s="1535"/>
      <c r="E11" s="194">
        <f t="shared" ref="E11:AI11" si="3">E7*0.33</f>
        <v>0</v>
      </c>
      <c r="F11" s="194">
        <f t="shared" si="3"/>
        <v>0</v>
      </c>
      <c r="G11" s="194">
        <f t="shared" si="3"/>
        <v>0</v>
      </c>
      <c r="H11" s="194">
        <f t="shared" si="3"/>
        <v>0</v>
      </c>
      <c r="I11" s="194">
        <f t="shared" si="3"/>
        <v>0</v>
      </c>
      <c r="J11" s="194">
        <f t="shared" si="3"/>
        <v>0</v>
      </c>
      <c r="K11" s="194">
        <f t="shared" si="3"/>
        <v>0</v>
      </c>
      <c r="L11" s="194">
        <f t="shared" si="3"/>
        <v>0</v>
      </c>
      <c r="M11" s="194">
        <f t="shared" si="3"/>
        <v>0</v>
      </c>
      <c r="N11" s="194">
        <f t="shared" si="3"/>
        <v>0</v>
      </c>
      <c r="O11" s="194">
        <f t="shared" si="3"/>
        <v>0</v>
      </c>
      <c r="P11" s="194">
        <f t="shared" si="3"/>
        <v>0</v>
      </c>
      <c r="Q11" s="194">
        <f t="shared" si="3"/>
        <v>0</v>
      </c>
      <c r="R11" s="194">
        <f t="shared" si="3"/>
        <v>0</v>
      </c>
      <c r="S11" s="194">
        <f t="shared" si="3"/>
        <v>0</v>
      </c>
      <c r="T11" s="194">
        <f t="shared" si="3"/>
        <v>0</v>
      </c>
      <c r="U11" s="194">
        <f t="shared" si="3"/>
        <v>0</v>
      </c>
      <c r="V11" s="194">
        <f t="shared" si="3"/>
        <v>0</v>
      </c>
      <c r="W11" s="194">
        <f t="shared" si="3"/>
        <v>0</v>
      </c>
      <c r="X11" s="194">
        <f t="shared" si="3"/>
        <v>0</v>
      </c>
      <c r="Y11" s="194">
        <f t="shared" si="3"/>
        <v>0</v>
      </c>
      <c r="Z11" s="194">
        <f t="shared" si="3"/>
        <v>0</v>
      </c>
      <c r="AA11" s="194">
        <f t="shared" si="3"/>
        <v>0</v>
      </c>
      <c r="AB11" s="194">
        <f t="shared" si="3"/>
        <v>0</v>
      </c>
      <c r="AC11" s="194">
        <f t="shared" si="3"/>
        <v>0</v>
      </c>
      <c r="AD11" s="194">
        <f t="shared" si="3"/>
        <v>0</v>
      </c>
      <c r="AE11" s="194">
        <f t="shared" si="3"/>
        <v>0</v>
      </c>
      <c r="AF11" s="194">
        <f t="shared" si="3"/>
        <v>0</v>
      </c>
      <c r="AG11" s="194">
        <f t="shared" si="3"/>
        <v>0</v>
      </c>
      <c r="AH11" s="194">
        <f t="shared" si="3"/>
        <v>0</v>
      </c>
      <c r="AI11" s="194">
        <f t="shared" si="3"/>
        <v>0</v>
      </c>
      <c r="AJ11" s="196"/>
    </row>
    <row r="12" spans="1:43" ht="28.5" customHeight="1">
      <c r="A12" s="1543"/>
      <c r="B12" s="1544"/>
      <c r="C12" s="1536" t="s">
        <v>116</v>
      </c>
      <c r="D12" s="1537"/>
      <c r="E12" s="190">
        <f>SUM(E9:E11)</f>
        <v>0</v>
      </c>
      <c r="F12" s="190">
        <f t="shared" ref="F12:AI12" si="4">SUM(F9:F11)</f>
        <v>0</v>
      </c>
      <c r="G12" s="190">
        <f t="shared" si="4"/>
        <v>0</v>
      </c>
      <c r="H12" s="190">
        <f t="shared" si="4"/>
        <v>0</v>
      </c>
      <c r="I12" s="190">
        <f t="shared" si="4"/>
        <v>0</v>
      </c>
      <c r="J12" s="190">
        <f t="shared" si="4"/>
        <v>0</v>
      </c>
      <c r="K12" s="190">
        <f t="shared" si="4"/>
        <v>0</v>
      </c>
      <c r="L12" s="190">
        <f t="shared" si="4"/>
        <v>0</v>
      </c>
      <c r="M12" s="190">
        <f t="shared" si="4"/>
        <v>0</v>
      </c>
      <c r="N12" s="190">
        <f t="shared" si="4"/>
        <v>0</v>
      </c>
      <c r="O12" s="190">
        <f t="shared" si="4"/>
        <v>0</v>
      </c>
      <c r="P12" s="190">
        <f t="shared" si="4"/>
        <v>0</v>
      </c>
      <c r="Q12" s="190">
        <f t="shared" si="4"/>
        <v>0</v>
      </c>
      <c r="R12" s="190">
        <f t="shared" si="4"/>
        <v>0</v>
      </c>
      <c r="S12" s="190">
        <f t="shared" si="4"/>
        <v>0</v>
      </c>
      <c r="T12" s="190">
        <f t="shared" si="4"/>
        <v>0</v>
      </c>
      <c r="U12" s="190">
        <f t="shared" si="4"/>
        <v>0</v>
      </c>
      <c r="V12" s="190">
        <f t="shared" si="4"/>
        <v>0</v>
      </c>
      <c r="W12" s="190">
        <f t="shared" si="4"/>
        <v>0</v>
      </c>
      <c r="X12" s="190">
        <f t="shared" si="4"/>
        <v>0</v>
      </c>
      <c r="Y12" s="190">
        <f t="shared" si="4"/>
        <v>0</v>
      </c>
      <c r="Z12" s="190">
        <f t="shared" si="4"/>
        <v>0</v>
      </c>
      <c r="AA12" s="190">
        <f t="shared" si="4"/>
        <v>0</v>
      </c>
      <c r="AB12" s="190">
        <f t="shared" si="4"/>
        <v>0</v>
      </c>
      <c r="AC12" s="190">
        <f t="shared" si="4"/>
        <v>0</v>
      </c>
      <c r="AD12" s="190">
        <f t="shared" si="4"/>
        <v>0</v>
      </c>
      <c r="AE12" s="190">
        <f t="shared" si="4"/>
        <v>0</v>
      </c>
      <c r="AF12" s="190">
        <f t="shared" si="4"/>
        <v>0</v>
      </c>
      <c r="AG12" s="190">
        <f t="shared" si="4"/>
        <v>0</v>
      </c>
      <c r="AH12" s="190">
        <f t="shared" si="4"/>
        <v>0</v>
      </c>
      <c r="AI12" s="190">
        <f t="shared" si="4"/>
        <v>0</v>
      </c>
      <c r="AJ12" s="197">
        <f>SUM(E12:AI12)</f>
        <v>0</v>
      </c>
    </row>
    <row r="13" spans="1:43" ht="28.5" customHeight="1">
      <c r="A13" s="1547" t="s">
        <v>316</v>
      </c>
      <c r="B13" s="1548"/>
      <c r="C13" s="1548"/>
      <c r="D13" s="1549"/>
      <c r="E13" s="318"/>
      <c r="F13" s="318"/>
      <c r="G13" s="318"/>
      <c r="H13" s="318"/>
      <c r="I13" s="318"/>
      <c r="J13" s="318"/>
      <c r="K13" s="318"/>
      <c r="L13" s="318"/>
      <c r="M13" s="318"/>
      <c r="N13" s="318"/>
      <c r="O13" s="318"/>
      <c r="P13" s="318"/>
      <c r="Q13" s="318"/>
      <c r="R13" s="318"/>
      <c r="S13" s="318"/>
      <c r="T13" s="318"/>
      <c r="U13" s="318"/>
      <c r="V13" s="318"/>
      <c r="W13" s="318"/>
      <c r="X13" s="318"/>
      <c r="Y13" s="318"/>
      <c r="Z13" s="318"/>
      <c r="AA13" s="318"/>
      <c r="AB13" s="318"/>
      <c r="AC13" s="318"/>
      <c r="AD13" s="318"/>
      <c r="AE13" s="318"/>
      <c r="AF13" s="318"/>
      <c r="AG13" s="318"/>
      <c r="AH13" s="318"/>
      <c r="AI13" s="319"/>
      <c r="AJ13" s="318"/>
    </row>
    <row r="15" spans="1:43" ht="19.5" customHeight="1">
      <c r="A15" s="1531" t="s">
        <v>317</v>
      </c>
      <c r="B15" s="1531"/>
      <c r="C15" s="1531"/>
      <c r="D15" s="1531"/>
      <c r="E15" s="1531"/>
      <c r="F15" s="1531"/>
      <c r="G15" s="1531"/>
      <c r="H15" s="1531"/>
      <c r="I15" s="1530">
        <f>COUNTIF(E8:AI8,"&gt;0")</f>
        <v>0</v>
      </c>
      <c r="J15" s="1530"/>
      <c r="K15" s="1530"/>
      <c r="L15" s="183" t="s">
        <v>88</v>
      </c>
      <c r="O15" s="1531" t="s">
        <v>318</v>
      </c>
      <c r="P15" s="1531"/>
      <c r="Q15" s="1531"/>
      <c r="R15" s="1531"/>
      <c r="S15" s="1531"/>
      <c r="T15" s="1531"/>
      <c r="U15" s="1531"/>
      <c r="V15" s="1531"/>
      <c r="W15" s="1531"/>
      <c r="X15" s="1531"/>
      <c r="Y15" s="1531"/>
      <c r="Z15" s="1530" t="e">
        <f>AJ8/I15</f>
        <v>#DIV/0!</v>
      </c>
      <c r="AA15" s="1530"/>
      <c r="AB15" s="1530"/>
      <c r="AC15" s="183" t="s">
        <v>34</v>
      </c>
    </row>
    <row r="17" spans="1:37" ht="21.75" customHeight="1">
      <c r="B17" s="183" t="s">
        <v>319</v>
      </c>
      <c r="C17" s="183" t="s">
        <v>427</v>
      </c>
    </row>
    <row r="18" spans="1:37" ht="21.75" customHeight="1">
      <c r="C18" s="183" t="s">
        <v>320</v>
      </c>
    </row>
    <row r="19" spans="1:37" ht="21.75" customHeight="1">
      <c r="C19" s="1513" t="s">
        <v>454</v>
      </c>
      <c r="D19" s="1513"/>
      <c r="E19" s="1513"/>
      <c r="F19" s="1513"/>
      <c r="G19" s="1513"/>
      <c r="H19" s="1513"/>
      <c r="I19" s="1513"/>
      <c r="J19" s="1513"/>
      <c r="K19" s="1513"/>
      <c r="L19" s="1513"/>
      <c r="M19" s="1513"/>
      <c r="N19" s="1513"/>
      <c r="O19" s="1513"/>
      <c r="P19" s="1513"/>
      <c r="Q19" s="1513"/>
      <c r="R19" s="1513"/>
      <c r="S19" s="1513"/>
      <c r="T19" s="1513"/>
      <c r="U19" s="1513"/>
      <c r="V19" s="1513"/>
      <c r="W19" s="1513"/>
      <c r="X19" s="1513"/>
      <c r="Y19" s="1513"/>
      <c r="Z19" s="1513"/>
      <c r="AA19" s="1513"/>
      <c r="AB19" s="1513"/>
      <c r="AC19" s="1513"/>
      <c r="AD19" s="1513"/>
      <c r="AE19" s="1513"/>
      <c r="AF19" s="1513"/>
      <c r="AG19" s="1513"/>
      <c r="AH19" s="1513"/>
      <c r="AI19" s="1513"/>
      <c r="AJ19" s="1513"/>
      <c r="AK19" s="1513"/>
    </row>
    <row r="20" spans="1:37" ht="21.75" customHeight="1">
      <c r="A20" s="330"/>
      <c r="C20" s="330"/>
      <c r="D20" s="330"/>
      <c r="E20" s="330"/>
      <c r="F20" s="330"/>
      <c r="G20" s="330"/>
      <c r="H20" s="330"/>
      <c r="I20" s="330"/>
      <c r="J20" s="182"/>
      <c r="K20" s="182"/>
    </row>
    <row r="21" spans="1:37" ht="36" customHeight="1">
      <c r="A21" s="1538" t="s">
        <v>309</v>
      </c>
      <c r="B21" s="1538"/>
      <c r="C21" s="1538"/>
      <c r="D21" s="1538"/>
      <c r="E21" s="1538"/>
      <c r="F21" s="1538"/>
      <c r="G21" s="1538"/>
      <c r="H21" s="1538"/>
      <c r="I21" s="1538"/>
      <c r="J21" s="1538"/>
      <c r="K21" s="1538"/>
      <c r="L21" s="1538"/>
      <c r="M21" s="1538"/>
      <c r="N21" s="1538"/>
      <c r="O21" s="1538"/>
      <c r="P21" s="1538"/>
      <c r="Q21" s="1538"/>
      <c r="R21" s="1538"/>
      <c r="S21" s="1538"/>
      <c r="T21" s="1538"/>
      <c r="U21" s="1538"/>
      <c r="V21" s="1538"/>
      <c r="W21" s="1538"/>
      <c r="X21" s="1538"/>
      <c r="Y21" s="1538"/>
      <c r="Z21" s="1538"/>
      <c r="AA21" s="1538"/>
      <c r="AB21" s="1538"/>
      <c r="AC21" s="1538"/>
      <c r="AD21" s="1538"/>
      <c r="AE21" s="1538"/>
      <c r="AF21" s="1538"/>
      <c r="AG21" s="1538"/>
      <c r="AH21" s="1538"/>
      <c r="AI21" s="1538"/>
      <c r="AJ21" s="1538"/>
    </row>
    <row r="22" spans="1:37" ht="19.5" customHeight="1">
      <c r="A22" s="330"/>
      <c r="B22" s="330"/>
      <c r="C22" s="330"/>
      <c r="D22" s="330"/>
      <c r="E22" s="330"/>
      <c r="F22" s="330"/>
      <c r="G22" s="330"/>
      <c r="H22" s="330"/>
      <c r="I22" s="330"/>
      <c r="J22" s="330"/>
      <c r="K22" s="330"/>
    </row>
    <row r="23" spans="1:37" ht="18" customHeight="1">
      <c r="A23" s="1515"/>
      <c r="B23" s="1516"/>
      <c r="C23" s="1517"/>
      <c r="D23" s="1552" t="s">
        <v>300</v>
      </c>
      <c r="E23" s="1553"/>
      <c r="F23" s="1553"/>
      <c r="G23" s="1553"/>
      <c r="H23" s="1553"/>
      <c r="I23" s="1553"/>
      <c r="J23" s="1553"/>
      <c r="K23" s="1553"/>
      <c r="L23" s="1553"/>
      <c r="M23" s="1553"/>
      <c r="N23" s="1553"/>
      <c r="O23" s="1553"/>
      <c r="P23" s="1553"/>
      <c r="Q23" s="1553"/>
      <c r="R23" s="1553"/>
      <c r="S23" s="1553"/>
      <c r="T23" s="1553"/>
      <c r="U23" s="1553"/>
      <c r="V23" s="1553"/>
      <c r="W23" s="1553"/>
      <c r="X23" s="1553"/>
      <c r="Y23" s="1553"/>
      <c r="Z23" s="1553"/>
      <c r="AA23" s="1553"/>
      <c r="AB23" s="1553"/>
      <c r="AC23" s="1553"/>
      <c r="AD23" s="1553"/>
      <c r="AE23" s="1553"/>
      <c r="AF23" s="1553"/>
      <c r="AG23" s="1553"/>
      <c r="AH23" s="1553"/>
      <c r="AI23" s="1554"/>
      <c r="AJ23" s="1527" t="s">
        <v>116</v>
      </c>
    </row>
    <row r="24" spans="1:37" ht="18" customHeight="1">
      <c r="A24" s="1518"/>
      <c r="B24" s="1519"/>
      <c r="C24" s="1520"/>
      <c r="D24" s="185" t="s">
        <v>88</v>
      </c>
      <c r="E24" s="186">
        <v>1</v>
      </c>
      <c r="F24" s="186">
        <v>2</v>
      </c>
      <c r="G24" s="186">
        <v>3</v>
      </c>
      <c r="H24" s="186">
        <v>4</v>
      </c>
      <c r="I24" s="186">
        <v>5</v>
      </c>
      <c r="J24" s="186">
        <v>6</v>
      </c>
      <c r="K24" s="186">
        <v>7</v>
      </c>
      <c r="L24" s="186">
        <v>8</v>
      </c>
      <c r="M24" s="186">
        <v>9</v>
      </c>
      <c r="N24" s="186">
        <v>10</v>
      </c>
      <c r="O24" s="186">
        <v>11</v>
      </c>
      <c r="P24" s="186">
        <v>12</v>
      </c>
      <c r="Q24" s="186">
        <v>13</v>
      </c>
      <c r="R24" s="186">
        <v>14</v>
      </c>
      <c r="S24" s="186">
        <v>15</v>
      </c>
      <c r="T24" s="186">
        <v>16</v>
      </c>
      <c r="U24" s="186">
        <v>17</v>
      </c>
      <c r="V24" s="186">
        <v>18</v>
      </c>
      <c r="W24" s="186">
        <v>19</v>
      </c>
      <c r="X24" s="186">
        <v>20</v>
      </c>
      <c r="Y24" s="186">
        <v>21</v>
      </c>
      <c r="Z24" s="186">
        <v>22</v>
      </c>
      <c r="AA24" s="186">
        <v>23</v>
      </c>
      <c r="AB24" s="186">
        <v>24</v>
      </c>
      <c r="AC24" s="186">
        <v>25</v>
      </c>
      <c r="AD24" s="186">
        <v>26</v>
      </c>
      <c r="AE24" s="186">
        <v>27</v>
      </c>
      <c r="AF24" s="186">
        <v>28</v>
      </c>
      <c r="AG24" s="186">
        <v>29</v>
      </c>
      <c r="AH24" s="186">
        <v>30</v>
      </c>
      <c r="AI24" s="186">
        <v>31</v>
      </c>
      <c r="AJ24" s="1528"/>
    </row>
    <row r="25" spans="1:37" ht="18" customHeight="1">
      <c r="A25" s="1521"/>
      <c r="B25" s="1522"/>
      <c r="C25" s="1523"/>
      <c r="D25" s="185" t="s">
        <v>310</v>
      </c>
      <c r="E25" s="329" t="s">
        <v>82</v>
      </c>
      <c r="F25" s="329" t="s">
        <v>83</v>
      </c>
      <c r="G25" s="329" t="s">
        <v>84</v>
      </c>
      <c r="H25" s="329" t="s">
        <v>85</v>
      </c>
      <c r="I25" s="329" t="s">
        <v>105</v>
      </c>
      <c r="J25" s="329" t="s">
        <v>106</v>
      </c>
      <c r="K25" s="329" t="s">
        <v>107</v>
      </c>
      <c r="L25" s="329" t="s">
        <v>108</v>
      </c>
      <c r="M25" s="329" t="s">
        <v>109</v>
      </c>
      <c r="N25" s="329" t="s">
        <v>110</v>
      </c>
      <c r="O25" s="329" t="s">
        <v>104</v>
      </c>
      <c r="P25" s="329" t="s">
        <v>105</v>
      </c>
      <c r="Q25" s="329" t="s">
        <v>106</v>
      </c>
      <c r="R25" s="329" t="s">
        <v>107</v>
      </c>
      <c r="S25" s="329" t="s">
        <v>108</v>
      </c>
      <c r="T25" s="329" t="s">
        <v>109</v>
      </c>
      <c r="U25" s="329" t="s">
        <v>110</v>
      </c>
      <c r="V25" s="329" t="s">
        <v>104</v>
      </c>
      <c r="W25" s="329" t="s">
        <v>105</v>
      </c>
      <c r="X25" s="329" t="s">
        <v>106</v>
      </c>
      <c r="Y25" s="329" t="s">
        <v>107</v>
      </c>
      <c r="Z25" s="329" t="s">
        <v>108</v>
      </c>
      <c r="AA25" s="329" t="s">
        <v>109</v>
      </c>
      <c r="AB25" s="329" t="s">
        <v>110</v>
      </c>
      <c r="AC25" s="329" t="s">
        <v>104</v>
      </c>
      <c r="AD25" s="329" t="s">
        <v>105</v>
      </c>
      <c r="AE25" s="329" t="s">
        <v>106</v>
      </c>
      <c r="AF25" s="329" t="s">
        <v>107</v>
      </c>
      <c r="AG25" s="329" t="s">
        <v>108</v>
      </c>
      <c r="AH25" s="329" t="s">
        <v>109</v>
      </c>
      <c r="AI25" s="329" t="s">
        <v>110</v>
      </c>
      <c r="AJ25" s="1529"/>
    </row>
    <row r="26" spans="1:37" ht="45" customHeight="1">
      <c r="A26" s="1539" t="s">
        <v>311</v>
      </c>
      <c r="B26" s="1540"/>
      <c r="C26" s="1545" t="s">
        <v>312</v>
      </c>
      <c r="D26" s="1546"/>
      <c r="E26" s="200">
        <v>1</v>
      </c>
      <c r="F26" s="200"/>
      <c r="G26" s="200">
        <v>1</v>
      </c>
      <c r="H26" s="200"/>
      <c r="I26" s="200">
        <v>1</v>
      </c>
      <c r="J26" s="200"/>
      <c r="K26" s="200"/>
      <c r="L26" s="200">
        <v>1</v>
      </c>
      <c r="M26" s="200"/>
      <c r="N26" s="200">
        <v>1</v>
      </c>
      <c r="O26" s="200"/>
      <c r="P26" s="200">
        <v>1</v>
      </c>
      <c r="Q26" s="200"/>
      <c r="R26" s="200"/>
      <c r="S26" s="200">
        <v>1</v>
      </c>
      <c r="T26" s="200"/>
      <c r="U26" s="200">
        <v>1</v>
      </c>
      <c r="V26" s="200"/>
      <c r="W26" s="200">
        <v>1</v>
      </c>
      <c r="X26" s="200"/>
      <c r="Y26" s="200"/>
      <c r="Z26" s="200">
        <v>1</v>
      </c>
      <c r="AA26" s="200"/>
      <c r="AB26" s="200">
        <v>1</v>
      </c>
      <c r="AC26" s="200"/>
      <c r="AD26" s="200">
        <v>1</v>
      </c>
      <c r="AE26" s="200"/>
      <c r="AF26" s="200"/>
      <c r="AG26" s="200">
        <v>1</v>
      </c>
      <c r="AH26" s="200"/>
      <c r="AI26" s="200">
        <v>1</v>
      </c>
      <c r="AJ26" s="187"/>
    </row>
    <row r="27" spans="1:37" ht="33" customHeight="1">
      <c r="A27" s="1541"/>
      <c r="B27" s="1542"/>
      <c r="C27" s="1534" t="s">
        <v>313</v>
      </c>
      <c r="D27" s="1535"/>
      <c r="E27" s="201"/>
      <c r="F27" s="201">
        <v>1</v>
      </c>
      <c r="G27" s="201"/>
      <c r="H27" s="201">
        <v>1</v>
      </c>
      <c r="I27" s="201">
        <v>1</v>
      </c>
      <c r="J27" s="201"/>
      <c r="K27" s="201"/>
      <c r="L27" s="201"/>
      <c r="M27" s="201">
        <v>1</v>
      </c>
      <c r="N27" s="201"/>
      <c r="O27" s="201">
        <v>1</v>
      </c>
      <c r="P27" s="201">
        <v>1</v>
      </c>
      <c r="Q27" s="201"/>
      <c r="R27" s="201"/>
      <c r="S27" s="201"/>
      <c r="T27" s="201">
        <v>1</v>
      </c>
      <c r="U27" s="201"/>
      <c r="V27" s="201">
        <v>1</v>
      </c>
      <c r="W27" s="201">
        <v>1</v>
      </c>
      <c r="X27" s="201"/>
      <c r="Y27" s="201"/>
      <c r="Z27" s="201"/>
      <c r="AA27" s="201">
        <v>1</v>
      </c>
      <c r="AB27" s="201"/>
      <c r="AC27" s="201">
        <v>1</v>
      </c>
      <c r="AD27" s="201">
        <v>1</v>
      </c>
      <c r="AE27" s="201"/>
      <c r="AF27" s="201"/>
      <c r="AG27" s="201"/>
      <c r="AH27" s="201">
        <v>1</v>
      </c>
      <c r="AI27" s="201"/>
      <c r="AJ27" s="188"/>
    </row>
    <row r="28" spans="1:37" ht="33" customHeight="1">
      <c r="A28" s="1541"/>
      <c r="B28" s="1542"/>
      <c r="C28" s="1534" t="s">
        <v>314</v>
      </c>
      <c r="D28" s="1535"/>
      <c r="E28" s="202"/>
      <c r="F28" s="202">
        <v>2</v>
      </c>
      <c r="G28" s="202"/>
      <c r="H28" s="202">
        <v>2</v>
      </c>
      <c r="I28" s="202">
        <v>1</v>
      </c>
      <c r="J28" s="202"/>
      <c r="K28" s="202"/>
      <c r="L28" s="202"/>
      <c r="M28" s="202">
        <v>2</v>
      </c>
      <c r="N28" s="202"/>
      <c r="O28" s="202">
        <v>2</v>
      </c>
      <c r="P28" s="202">
        <v>1</v>
      </c>
      <c r="Q28" s="202"/>
      <c r="R28" s="202"/>
      <c r="S28" s="202"/>
      <c r="T28" s="202">
        <v>2</v>
      </c>
      <c r="U28" s="202"/>
      <c r="V28" s="202">
        <v>2</v>
      </c>
      <c r="W28" s="202">
        <v>1</v>
      </c>
      <c r="X28" s="202"/>
      <c r="Y28" s="202"/>
      <c r="Z28" s="202"/>
      <c r="AA28" s="202">
        <v>2</v>
      </c>
      <c r="AB28" s="202"/>
      <c r="AC28" s="202">
        <v>2</v>
      </c>
      <c r="AD28" s="202">
        <v>1</v>
      </c>
      <c r="AE28" s="202"/>
      <c r="AF28" s="202"/>
      <c r="AG28" s="202"/>
      <c r="AH28" s="202">
        <v>2</v>
      </c>
      <c r="AI28" s="202"/>
      <c r="AJ28" s="189"/>
    </row>
    <row r="29" spans="1:37" ht="33" customHeight="1">
      <c r="A29" s="1543"/>
      <c r="B29" s="1544"/>
      <c r="C29" s="1536" t="s">
        <v>116</v>
      </c>
      <c r="D29" s="1537"/>
      <c r="E29" s="203">
        <f t="shared" ref="E29:AI29" si="5">SUM(E26:E28)</f>
        <v>1</v>
      </c>
      <c r="F29" s="203">
        <f t="shared" si="5"/>
        <v>3</v>
      </c>
      <c r="G29" s="203">
        <f t="shared" si="5"/>
        <v>1</v>
      </c>
      <c r="H29" s="203">
        <f t="shared" si="5"/>
        <v>3</v>
      </c>
      <c r="I29" s="203">
        <f t="shared" si="5"/>
        <v>3</v>
      </c>
      <c r="J29" s="203">
        <f t="shared" si="5"/>
        <v>0</v>
      </c>
      <c r="K29" s="203">
        <f t="shared" si="5"/>
        <v>0</v>
      </c>
      <c r="L29" s="203">
        <f t="shared" si="5"/>
        <v>1</v>
      </c>
      <c r="M29" s="203">
        <f t="shared" si="5"/>
        <v>3</v>
      </c>
      <c r="N29" s="203">
        <f t="shared" si="5"/>
        <v>1</v>
      </c>
      <c r="O29" s="203">
        <f t="shared" si="5"/>
        <v>3</v>
      </c>
      <c r="P29" s="203">
        <f t="shared" si="5"/>
        <v>3</v>
      </c>
      <c r="Q29" s="203">
        <f t="shared" si="5"/>
        <v>0</v>
      </c>
      <c r="R29" s="203">
        <f t="shared" si="5"/>
        <v>0</v>
      </c>
      <c r="S29" s="203">
        <f t="shared" si="5"/>
        <v>1</v>
      </c>
      <c r="T29" s="203">
        <f t="shared" si="5"/>
        <v>3</v>
      </c>
      <c r="U29" s="203">
        <f t="shared" si="5"/>
        <v>1</v>
      </c>
      <c r="V29" s="203">
        <f t="shared" si="5"/>
        <v>3</v>
      </c>
      <c r="W29" s="203">
        <f t="shared" si="5"/>
        <v>3</v>
      </c>
      <c r="X29" s="203">
        <f t="shared" si="5"/>
        <v>0</v>
      </c>
      <c r="Y29" s="203">
        <f t="shared" si="5"/>
        <v>0</v>
      </c>
      <c r="Z29" s="203">
        <f t="shared" si="5"/>
        <v>1</v>
      </c>
      <c r="AA29" s="203">
        <f t="shared" si="5"/>
        <v>3</v>
      </c>
      <c r="AB29" s="203">
        <f t="shared" si="5"/>
        <v>1</v>
      </c>
      <c r="AC29" s="203">
        <f t="shared" si="5"/>
        <v>3</v>
      </c>
      <c r="AD29" s="203">
        <f t="shared" si="5"/>
        <v>3</v>
      </c>
      <c r="AE29" s="203">
        <f t="shared" si="5"/>
        <v>0</v>
      </c>
      <c r="AF29" s="203">
        <f t="shared" si="5"/>
        <v>0</v>
      </c>
      <c r="AG29" s="203">
        <f t="shared" si="5"/>
        <v>1</v>
      </c>
      <c r="AH29" s="203">
        <f t="shared" si="5"/>
        <v>3</v>
      </c>
      <c r="AI29" s="203">
        <f t="shared" si="5"/>
        <v>1</v>
      </c>
      <c r="AJ29" s="204">
        <f>SUM(E29:AI29)</f>
        <v>49</v>
      </c>
    </row>
    <row r="30" spans="1:37" ht="33" customHeight="1">
      <c r="A30" s="1539" t="s">
        <v>315</v>
      </c>
      <c r="B30" s="1540"/>
      <c r="C30" s="1545" t="s">
        <v>312</v>
      </c>
      <c r="D30" s="1546"/>
      <c r="E30" s="200">
        <f t="shared" ref="E30:AI30" si="6">E26*1</f>
        <v>1</v>
      </c>
      <c r="F30" s="200">
        <f t="shared" si="6"/>
        <v>0</v>
      </c>
      <c r="G30" s="200">
        <f t="shared" si="6"/>
        <v>1</v>
      </c>
      <c r="H30" s="200">
        <f t="shared" si="6"/>
        <v>0</v>
      </c>
      <c r="I30" s="200">
        <f t="shared" si="6"/>
        <v>1</v>
      </c>
      <c r="J30" s="200">
        <f t="shared" si="6"/>
        <v>0</v>
      </c>
      <c r="K30" s="200">
        <f t="shared" si="6"/>
        <v>0</v>
      </c>
      <c r="L30" s="200">
        <f t="shared" si="6"/>
        <v>1</v>
      </c>
      <c r="M30" s="200">
        <f t="shared" si="6"/>
        <v>0</v>
      </c>
      <c r="N30" s="200">
        <f t="shared" si="6"/>
        <v>1</v>
      </c>
      <c r="O30" s="200">
        <f t="shared" si="6"/>
        <v>0</v>
      </c>
      <c r="P30" s="200">
        <f t="shared" si="6"/>
        <v>1</v>
      </c>
      <c r="Q30" s="200">
        <f t="shared" si="6"/>
        <v>0</v>
      </c>
      <c r="R30" s="200">
        <f t="shared" si="6"/>
        <v>0</v>
      </c>
      <c r="S30" s="200">
        <f t="shared" si="6"/>
        <v>1</v>
      </c>
      <c r="T30" s="200">
        <f t="shared" si="6"/>
        <v>0</v>
      </c>
      <c r="U30" s="200">
        <f t="shared" si="6"/>
        <v>1</v>
      </c>
      <c r="V30" s="200">
        <f t="shared" si="6"/>
        <v>0</v>
      </c>
      <c r="W30" s="200">
        <f t="shared" si="6"/>
        <v>1</v>
      </c>
      <c r="X30" s="200">
        <f t="shared" si="6"/>
        <v>0</v>
      </c>
      <c r="Y30" s="200">
        <f t="shared" si="6"/>
        <v>0</v>
      </c>
      <c r="Z30" s="200">
        <f t="shared" si="6"/>
        <v>1</v>
      </c>
      <c r="AA30" s="200">
        <f t="shared" si="6"/>
        <v>0</v>
      </c>
      <c r="AB30" s="200">
        <f t="shared" si="6"/>
        <v>1</v>
      </c>
      <c r="AC30" s="200">
        <f t="shared" si="6"/>
        <v>0</v>
      </c>
      <c r="AD30" s="200">
        <f t="shared" si="6"/>
        <v>1</v>
      </c>
      <c r="AE30" s="200">
        <f t="shared" si="6"/>
        <v>0</v>
      </c>
      <c r="AF30" s="200">
        <f t="shared" si="6"/>
        <v>0</v>
      </c>
      <c r="AG30" s="200">
        <f t="shared" si="6"/>
        <v>1</v>
      </c>
      <c r="AH30" s="200">
        <f t="shared" si="6"/>
        <v>0</v>
      </c>
      <c r="AI30" s="200">
        <f t="shared" si="6"/>
        <v>1</v>
      </c>
      <c r="AJ30" s="187"/>
    </row>
    <row r="31" spans="1:37" ht="33" customHeight="1">
      <c r="A31" s="1541"/>
      <c r="B31" s="1542"/>
      <c r="C31" s="1534" t="s">
        <v>313</v>
      </c>
      <c r="D31" s="1535"/>
      <c r="E31" s="201">
        <f t="shared" ref="E31:AI31" si="7">E27*0.5</f>
        <v>0</v>
      </c>
      <c r="F31" s="201">
        <f t="shared" si="7"/>
        <v>0.5</v>
      </c>
      <c r="G31" s="201">
        <f t="shared" si="7"/>
        <v>0</v>
      </c>
      <c r="H31" s="201">
        <f t="shared" si="7"/>
        <v>0.5</v>
      </c>
      <c r="I31" s="201">
        <f t="shared" si="7"/>
        <v>0.5</v>
      </c>
      <c r="J31" s="201">
        <f t="shared" si="7"/>
        <v>0</v>
      </c>
      <c r="K31" s="201">
        <f t="shared" si="7"/>
        <v>0</v>
      </c>
      <c r="L31" s="201">
        <f t="shared" si="7"/>
        <v>0</v>
      </c>
      <c r="M31" s="201">
        <f t="shared" si="7"/>
        <v>0.5</v>
      </c>
      <c r="N31" s="201">
        <f t="shared" si="7"/>
        <v>0</v>
      </c>
      <c r="O31" s="201">
        <f t="shared" si="7"/>
        <v>0.5</v>
      </c>
      <c r="P31" s="201">
        <f t="shared" si="7"/>
        <v>0.5</v>
      </c>
      <c r="Q31" s="201">
        <f t="shared" si="7"/>
        <v>0</v>
      </c>
      <c r="R31" s="201">
        <f t="shared" si="7"/>
        <v>0</v>
      </c>
      <c r="S31" s="201">
        <f t="shared" si="7"/>
        <v>0</v>
      </c>
      <c r="T31" s="201">
        <f t="shared" si="7"/>
        <v>0.5</v>
      </c>
      <c r="U31" s="201">
        <f t="shared" si="7"/>
        <v>0</v>
      </c>
      <c r="V31" s="201">
        <f t="shared" si="7"/>
        <v>0.5</v>
      </c>
      <c r="W31" s="201">
        <f t="shared" si="7"/>
        <v>0.5</v>
      </c>
      <c r="X31" s="201">
        <f t="shared" si="7"/>
        <v>0</v>
      </c>
      <c r="Y31" s="201">
        <f t="shared" si="7"/>
        <v>0</v>
      </c>
      <c r="Z31" s="201">
        <f t="shared" si="7"/>
        <v>0</v>
      </c>
      <c r="AA31" s="201">
        <f t="shared" si="7"/>
        <v>0.5</v>
      </c>
      <c r="AB31" s="201">
        <f t="shared" si="7"/>
        <v>0</v>
      </c>
      <c r="AC31" s="201">
        <f t="shared" si="7"/>
        <v>0.5</v>
      </c>
      <c r="AD31" s="201">
        <f t="shared" si="7"/>
        <v>0.5</v>
      </c>
      <c r="AE31" s="201">
        <f t="shared" si="7"/>
        <v>0</v>
      </c>
      <c r="AF31" s="201">
        <f t="shared" si="7"/>
        <v>0</v>
      </c>
      <c r="AG31" s="201">
        <f t="shared" si="7"/>
        <v>0</v>
      </c>
      <c r="AH31" s="201">
        <f t="shared" si="7"/>
        <v>0.5</v>
      </c>
      <c r="AI31" s="201">
        <f t="shared" si="7"/>
        <v>0</v>
      </c>
      <c r="AJ31" s="188"/>
    </row>
    <row r="32" spans="1:37" ht="33" customHeight="1">
      <c r="A32" s="1541"/>
      <c r="B32" s="1542"/>
      <c r="C32" s="1534" t="s">
        <v>314</v>
      </c>
      <c r="D32" s="1535"/>
      <c r="E32" s="201">
        <f t="shared" ref="E32:AI32" si="8">E28*0.33</f>
        <v>0</v>
      </c>
      <c r="F32" s="201">
        <f t="shared" si="8"/>
        <v>0.66</v>
      </c>
      <c r="G32" s="201">
        <f t="shared" si="8"/>
        <v>0</v>
      </c>
      <c r="H32" s="201">
        <f t="shared" si="8"/>
        <v>0.66</v>
      </c>
      <c r="I32" s="201">
        <f t="shared" si="8"/>
        <v>0.33</v>
      </c>
      <c r="J32" s="201">
        <f t="shared" si="8"/>
        <v>0</v>
      </c>
      <c r="K32" s="201">
        <f t="shared" si="8"/>
        <v>0</v>
      </c>
      <c r="L32" s="201">
        <f t="shared" si="8"/>
        <v>0</v>
      </c>
      <c r="M32" s="201">
        <f t="shared" si="8"/>
        <v>0.66</v>
      </c>
      <c r="N32" s="201">
        <f t="shared" si="8"/>
        <v>0</v>
      </c>
      <c r="O32" s="201">
        <f t="shared" si="8"/>
        <v>0.66</v>
      </c>
      <c r="P32" s="201">
        <f t="shared" si="8"/>
        <v>0.33</v>
      </c>
      <c r="Q32" s="201">
        <f t="shared" si="8"/>
        <v>0</v>
      </c>
      <c r="R32" s="201">
        <f t="shared" si="8"/>
        <v>0</v>
      </c>
      <c r="S32" s="201">
        <f t="shared" si="8"/>
        <v>0</v>
      </c>
      <c r="T32" s="201">
        <f t="shared" si="8"/>
        <v>0.66</v>
      </c>
      <c r="U32" s="201">
        <f t="shared" si="8"/>
        <v>0</v>
      </c>
      <c r="V32" s="201">
        <f t="shared" si="8"/>
        <v>0.66</v>
      </c>
      <c r="W32" s="201">
        <f t="shared" si="8"/>
        <v>0.33</v>
      </c>
      <c r="X32" s="201">
        <f t="shared" si="8"/>
        <v>0</v>
      </c>
      <c r="Y32" s="201">
        <f t="shared" si="8"/>
        <v>0</v>
      </c>
      <c r="Z32" s="201">
        <f t="shared" si="8"/>
        <v>0</v>
      </c>
      <c r="AA32" s="201">
        <f t="shared" si="8"/>
        <v>0.66</v>
      </c>
      <c r="AB32" s="201">
        <f t="shared" si="8"/>
        <v>0</v>
      </c>
      <c r="AC32" s="201">
        <f t="shared" si="8"/>
        <v>0.66</v>
      </c>
      <c r="AD32" s="201">
        <f t="shared" si="8"/>
        <v>0.33</v>
      </c>
      <c r="AE32" s="201">
        <f t="shared" si="8"/>
        <v>0</v>
      </c>
      <c r="AF32" s="201">
        <f t="shared" si="8"/>
        <v>0</v>
      </c>
      <c r="AG32" s="201">
        <f t="shared" si="8"/>
        <v>0</v>
      </c>
      <c r="AH32" s="201">
        <f t="shared" si="8"/>
        <v>0.66</v>
      </c>
      <c r="AI32" s="201">
        <f t="shared" si="8"/>
        <v>0</v>
      </c>
      <c r="AJ32" s="189"/>
    </row>
    <row r="33" spans="1:36" ht="33" customHeight="1">
      <c r="A33" s="1543"/>
      <c r="B33" s="1544"/>
      <c r="C33" s="1536" t="s">
        <v>116</v>
      </c>
      <c r="D33" s="1537"/>
      <c r="E33" s="203">
        <f t="shared" ref="E33:AI33" si="9">SUM(E30:E32)</f>
        <v>1</v>
      </c>
      <c r="F33" s="203">
        <f t="shared" si="9"/>
        <v>1.1600000000000001</v>
      </c>
      <c r="G33" s="203">
        <f t="shared" si="9"/>
        <v>1</v>
      </c>
      <c r="H33" s="203">
        <f t="shared" si="9"/>
        <v>1.1600000000000001</v>
      </c>
      <c r="I33" s="203">
        <f t="shared" si="9"/>
        <v>1.83</v>
      </c>
      <c r="J33" s="203">
        <f t="shared" si="9"/>
        <v>0</v>
      </c>
      <c r="K33" s="203">
        <f t="shared" si="9"/>
        <v>0</v>
      </c>
      <c r="L33" s="203">
        <f t="shared" si="9"/>
        <v>1</v>
      </c>
      <c r="M33" s="203">
        <f t="shared" si="9"/>
        <v>1.1600000000000001</v>
      </c>
      <c r="N33" s="203">
        <f t="shared" si="9"/>
        <v>1</v>
      </c>
      <c r="O33" s="203">
        <f t="shared" si="9"/>
        <v>1.1600000000000001</v>
      </c>
      <c r="P33" s="203">
        <f t="shared" si="9"/>
        <v>1.83</v>
      </c>
      <c r="Q33" s="203">
        <f t="shared" si="9"/>
        <v>0</v>
      </c>
      <c r="R33" s="203">
        <f t="shared" si="9"/>
        <v>0</v>
      </c>
      <c r="S33" s="203">
        <f t="shared" si="9"/>
        <v>1</v>
      </c>
      <c r="T33" s="203">
        <f t="shared" si="9"/>
        <v>1.1600000000000001</v>
      </c>
      <c r="U33" s="203">
        <f t="shared" si="9"/>
        <v>1</v>
      </c>
      <c r="V33" s="203">
        <f t="shared" si="9"/>
        <v>1.1600000000000001</v>
      </c>
      <c r="W33" s="203">
        <f t="shared" si="9"/>
        <v>1.83</v>
      </c>
      <c r="X33" s="203">
        <f t="shared" si="9"/>
        <v>0</v>
      </c>
      <c r="Y33" s="203">
        <f t="shared" si="9"/>
        <v>0</v>
      </c>
      <c r="Z33" s="203">
        <f t="shared" si="9"/>
        <v>1</v>
      </c>
      <c r="AA33" s="203">
        <f t="shared" si="9"/>
        <v>1.1600000000000001</v>
      </c>
      <c r="AB33" s="203">
        <f t="shared" si="9"/>
        <v>1</v>
      </c>
      <c r="AC33" s="203">
        <f t="shared" si="9"/>
        <v>1.1600000000000001</v>
      </c>
      <c r="AD33" s="203">
        <f t="shared" si="9"/>
        <v>1.83</v>
      </c>
      <c r="AE33" s="203">
        <f t="shared" si="9"/>
        <v>0</v>
      </c>
      <c r="AF33" s="203">
        <f t="shared" si="9"/>
        <v>0</v>
      </c>
      <c r="AG33" s="203">
        <f t="shared" si="9"/>
        <v>1</v>
      </c>
      <c r="AH33" s="203">
        <f t="shared" si="9"/>
        <v>1.1600000000000001</v>
      </c>
      <c r="AI33" s="203">
        <f t="shared" si="9"/>
        <v>1</v>
      </c>
      <c r="AJ33" s="204">
        <f>SUM(E33:AI33)</f>
        <v>27.76</v>
      </c>
    </row>
    <row r="34" spans="1:36" ht="33" customHeight="1">
      <c r="A34" s="1547" t="s">
        <v>316</v>
      </c>
      <c r="B34" s="1548"/>
      <c r="C34" s="1548"/>
      <c r="D34" s="1549"/>
      <c r="E34" s="186">
        <v>1</v>
      </c>
      <c r="F34" s="186">
        <v>1</v>
      </c>
      <c r="G34" s="186">
        <v>1</v>
      </c>
      <c r="H34" s="186">
        <v>2</v>
      </c>
      <c r="I34" s="186">
        <v>2</v>
      </c>
      <c r="J34" s="186"/>
      <c r="K34" s="186"/>
      <c r="L34" s="186">
        <v>1</v>
      </c>
      <c r="M34" s="186">
        <v>1</v>
      </c>
      <c r="N34" s="186">
        <v>1</v>
      </c>
      <c r="O34" s="186">
        <v>2</v>
      </c>
      <c r="P34" s="186">
        <v>2</v>
      </c>
      <c r="Q34" s="186"/>
      <c r="R34" s="186"/>
      <c r="S34" s="186">
        <v>1</v>
      </c>
      <c r="T34" s="186">
        <v>1</v>
      </c>
      <c r="U34" s="186">
        <v>1</v>
      </c>
      <c r="V34" s="186">
        <v>2</v>
      </c>
      <c r="W34" s="186">
        <v>2</v>
      </c>
      <c r="X34" s="186"/>
      <c r="Y34" s="186"/>
      <c r="Z34" s="186">
        <v>1</v>
      </c>
      <c r="AA34" s="186">
        <v>1</v>
      </c>
      <c r="AB34" s="186">
        <v>1</v>
      </c>
      <c r="AC34" s="186">
        <v>2</v>
      </c>
      <c r="AD34" s="186">
        <v>2</v>
      </c>
      <c r="AE34" s="186"/>
      <c r="AF34" s="186"/>
      <c r="AG34" s="186">
        <v>1</v>
      </c>
      <c r="AH34" s="186">
        <v>1</v>
      </c>
      <c r="AI34" s="198">
        <v>1</v>
      </c>
      <c r="AJ34" s="204">
        <f>SUM(E34:AI34)</f>
        <v>31</v>
      </c>
    </row>
    <row r="36" spans="1:36">
      <c r="A36" s="1531" t="s">
        <v>317</v>
      </c>
      <c r="B36" s="1531"/>
      <c r="C36" s="1531"/>
      <c r="D36" s="1531"/>
      <c r="E36" s="1531"/>
      <c r="F36" s="1531"/>
      <c r="G36" s="1531"/>
      <c r="H36" s="1531"/>
      <c r="I36" s="1531">
        <f>COUNTIF(E29:AI29,"&gt;0")</f>
        <v>23</v>
      </c>
      <c r="J36" s="1531"/>
      <c r="K36" s="1531"/>
      <c r="L36" s="183" t="s">
        <v>88</v>
      </c>
      <c r="O36" s="1531" t="s">
        <v>318</v>
      </c>
      <c r="P36" s="1531"/>
      <c r="Q36" s="1531"/>
      <c r="R36" s="1531"/>
      <c r="S36" s="1531"/>
      <c r="T36" s="1531"/>
      <c r="U36" s="1531"/>
      <c r="V36" s="1531"/>
      <c r="W36" s="1531"/>
      <c r="X36" s="1531"/>
      <c r="Y36" s="1531"/>
      <c r="Z36" s="1551">
        <f>AJ29/I36</f>
        <v>2.1304347826086958</v>
      </c>
      <c r="AA36" s="1551"/>
      <c r="AB36" s="1551"/>
      <c r="AC36" s="183" t="s">
        <v>34</v>
      </c>
    </row>
    <row r="38" spans="1:36" ht="21.75" customHeight="1"/>
  </sheetData>
  <mergeCells count="42">
    <mergeCell ref="A36:H36"/>
    <mergeCell ref="I36:K36"/>
    <mergeCell ref="O36:Y36"/>
    <mergeCell ref="Z36:AB36"/>
    <mergeCell ref="AL5:AN7"/>
    <mergeCell ref="A30:B33"/>
    <mergeCell ref="C30:D30"/>
    <mergeCell ref="C31:D31"/>
    <mergeCell ref="C32:D32"/>
    <mergeCell ref="C33:D33"/>
    <mergeCell ref="A34:D34"/>
    <mergeCell ref="A21:AJ21"/>
    <mergeCell ref="A23:C25"/>
    <mergeCell ref="D23:AI23"/>
    <mergeCell ref="AJ23:AJ25"/>
    <mergeCell ref="A26:B29"/>
    <mergeCell ref="C26:D26"/>
    <mergeCell ref="C27:D27"/>
    <mergeCell ref="C28:D28"/>
    <mergeCell ref="C29:D29"/>
    <mergeCell ref="A13:D13"/>
    <mergeCell ref="A15:H15"/>
    <mergeCell ref="I15:K15"/>
    <mergeCell ref="O15:Y15"/>
    <mergeCell ref="Z15:AB15"/>
    <mergeCell ref="C19:AK19"/>
    <mergeCell ref="A5:B8"/>
    <mergeCell ref="C5:D5"/>
    <mergeCell ref="C6:D6"/>
    <mergeCell ref="C7:D7"/>
    <mergeCell ref="C8:D8"/>
    <mergeCell ref="A9:B12"/>
    <mergeCell ref="C9:D9"/>
    <mergeCell ref="C10:D10"/>
    <mergeCell ref="C11:D11"/>
    <mergeCell ref="C12:D12"/>
    <mergeCell ref="A1:R1"/>
    <mergeCell ref="V1:Z1"/>
    <mergeCell ref="AA1:AJ1"/>
    <mergeCell ref="A2:C4"/>
    <mergeCell ref="D2:AI2"/>
    <mergeCell ref="AJ2:AJ4"/>
  </mergeCells>
  <phoneticPr fontId="3"/>
  <dataValidations count="1">
    <dataValidation type="list" allowBlank="1" showInputMessage="1" showErrorMessage="1" sqref="AA1:AJ1" xr:uid="{00000000-0002-0000-1300-000000000000}">
      <formula1>$AQ$2:$AQ$6</formula1>
    </dataValidation>
  </dataValidations>
  <printOptions horizontalCentered="1"/>
  <pageMargins left="0.31496062992125984" right="0.31496062992125984" top="0.74803149606299213" bottom="0.74803149606299213" header="0.31496062992125984" footer="0.31496062992125984"/>
  <pageSetup paperSize="9"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7"/>
  <sheetViews>
    <sheetView showGridLines="0" zoomScaleNormal="100" zoomScaleSheetLayoutView="100" workbookViewId="0">
      <selection activeCell="D8" sqref="D8:V8"/>
    </sheetView>
  </sheetViews>
  <sheetFormatPr defaultColWidth="4.69921875" defaultRowHeight="12.75" customHeight="1"/>
  <cols>
    <col min="1" max="1" width="4.19921875" style="21" customWidth="1"/>
    <col min="2" max="3" width="4.5" style="21" customWidth="1"/>
    <col min="4" max="22" width="4.59765625" style="21" customWidth="1"/>
    <col min="23" max="16384" width="4.69921875" style="21"/>
  </cols>
  <sheetData>
    <row r="1" spans="1:22" ht="22.5" customHeight="1">
      <c r="A1" s="421" t="s">
        <v>596</v>
      </c>
      <c r="B1" s="421"/>
      <c r="C1" s="421"/>
      <c r="D1" s="421"/>
      <c r="E1" s="421"/>
      <c r="F1" s="421"/>
      <c r="G1" s="421"/>
      <c r="H1" s="421"/>
      <c r="I1" s="421"/>
      <c r="J1" s="421"/>
      <c r="K1" s="421"/>
      <c r="L1" s="421"/>
      <c r="M1" s="421"/>
      <c r="N1" s="421"/>
      <c r="O1" s="421"/>
      <c r="P1" s="421"/>
      <c r="Q1" s="421"/>
      <c r="R1" s="421"/>
      <c r="S1" s="421"/>
      <c r="T1" s="421"/>
      <c r="U1" s="421"/>
      <c r="V1" s="421"/>
    </row>
    <row r="2" spans="1:22" ht="22.5" customHeight="1">
      <c r="A2" s="422" t="s">
        <v>468</v>
      </c>
      <c r="B2" s="422"/>
      <c r="C2" s="422"/>
      <c r="D2" s="422"/>
      <c r="E2" s="422"/>
      <c r="F2" s="422"/>
      <c r="G2" s="422"/>
      <c r="H2" s="422"/>
      <c r="I2" s="422"/>
      <c r="J2" s="422"/>
      <c r="K2" s="422"/>
      <c r="L2" s="422"/>
      <c r="M2" s="422"/>
      <c r="N2" s="422"/>
      <c r="O2" s="422"/>
      <c r="P2" s="422"/>
      <c r="Q2" s="422"/>
      <c r="R2" s="422"/>
      <c r="S2" s="422"/>
      <c r="T2" s="422"/>
      <c r="U2" s="422"/>
      <c r="V2" s="422"/>
    </row>
    <row r="3" spans="1:22" ht="18" customHeight="1" thickBot="1">
      <c r="A3" s="118"/>
      <c r="B3" s="118"/>
      <c r="C3" s="118"/>
      <c r="D3" s="118"/>
      <c r="E3" s="118"/>
      <c r="F3" s="118"/>
      <c r="G3" s="118"/>
      <c r="H3" s="118"/>
      <c r="I3" s="118"/>
      <c r="J3" s="118"/>
      <c r="K3" s="118"/>
      <c r="L3" s="118"/>
      <c r="M3" s="118"/>
      <c r="N3" s="118"/>
      <c r="O3" s="118"/>
      <c r="P3" s="118"/>
      <c r="Q3" s="118"/>
      <c r="R3" s="118"/>
      <c r="S3" s="119"/>
      <c r="T3" s="118"/>
      <c r="U3" s="118"/>
      <c r="V3" s="119" t="s">
        <v>361</v>
      </c>
    </row>
    <row r="4" spans="1:22" s="22" customFormat="1" ht="20.25" customHeight="1" thickBot="1">
      <c r="A4" s="118"/>
      <c r="B4" s="423" t="s">
        <v>10</v>
      </c>
      <c r="C4" s="424"/>
      <c r="D4" s="120">
        <v>2</v>
      </c>
      <c r="E4" s="121">
        <v>8</v>
      </c>
      <c r="F4" s="122"/>
      <c r="G4" s="123"/>
      <c r="H4" s="123"/>
      <c r="I4" s="124"/>
      <c r="J4" s="124"/>
      <c r="K4" s="125"/>
      <c r="L4" s="123"/>
      <c r="M4" s="126"/>
      <c r="N4" s="425" t="s">
        <v>11</v>
      </c>
      <c r="O4" s="426"/>
      <c r="P4" s="426"/>
      <c r="Q4" s="426"/>
      <c r="R4" s="426"/>
      <c r="S4" s="426"/>
      <c r="T4" s="426"/>
      <c r="U4" s="426"/>
      <c r="V4" s="427"/>
    </row>
    <row r="5" spans="1:22" s="22" customFormat="1" ht="13.5" customHeight="1">
      <c r="A5" s="428" t="s">
        <v>12</v>
      </c>
      <c r="B5" s="432" t="s">
        <v>13</v>
      </c>
      <c r="C5" s="433"/>
      <c r="D5" s="434" t="s">
        <v>14</v>
      </c>
      <c r="E5" s="435"/>
      <c r="F5" s="435"/>
      <c r="G5" s="435"/>
      <c r="H5" s="435"/>
      <c r="I5" s="435"/>
      <c r="J5" s="435"/>
      <c r="K5" s="435"/>
      <c r="L5" s="435"/>
      <c r="M5" s="435"/>
      <c r="N5" s="435"/>
      <c r="O5" s="435"/>
      <c r="P5" s="435"/>
      <c r="Q5" s="435"/>
      <c r="R5" s="435"/>
      <c r="S5" s="435"/>
      <c r="T5" s="435"/>
      <c r="U5" s="435"/>
      <c r="V5" s="436"/>
    </row>
    <row r="6" spans="1:22" s="22" customFormat="1" ht="22.5" customHeight="1">
      <c r="A6" s="429"/>
      <c r="B6" s="437" t="s">
        <v>15</v>
      </c>
      <c r="C6" s="438"/>
      <c r="D6" s="439" t="s">
        <v>14</v>
      </c>
      <c r="E6" s="440"/>
      <c r="F6" s="440"/>
      <c r="G6" s="440"/>
      <c r="H6" s="440"/>
      <c r="I6" s="440"/>
      <c r="J6" s="440"/>
      <c r="K6" s="440"/>
      <c r="L6" s="440"/>
      <c r="M6" s="440"/>
      <c r="N6" s="440"/>
      <c r="O6" s="440"/>
      <c r="P6" s="440"/>
      <c r="Q6" s="440"/>
      <c r="R6" s="440"/>
      <c r="S6" s="440"/>
      <c r="T6" s="440"/>
      <c r="U6" s="440"/>
      <c r="V6" s="441"/>
    </row>
    <row r="7" spans="1:22" s="22" customFormat="1" ht="13.2">
      <c r="A7" s="429"/>
      <c r="B7" s="442" t="s">
        <v>16</v>
      </c>
      <c r="C7" s="443"/>
      <c r="D7" s="451" t="s">
        <v>17</v>
      </c>
      <c r="E7" s="452"/>
      <c r="F7" s="452"/>
      <c r="G7" s="452"/>
      <c r="H7" s="452"/>
      <c r="I7" s="452"/>
      <c r="J7" s="452"/>
      <c r="K7" s="452"/>
      <c r="L7" s="452"/>
      <c r="M7" s="452"/>
      <c r="N7" s="452"/>
      <c r="O7" s="452"/>
      <c r="P7" s="452"/>
      <c r="Q7" s="452"/>
      <c r="R7" s="452"/>
      <c r="S7" s="452"/>
      <c r="T7" s="452"/>
      <c r="U7" s="452"/>
      <c r="V7" s="453"/>
    </row>
    <row r="8" spans="1:22" s="22" customFormat="1" ht="18" customHeight="1">
      <c r="A8" s="429"/>
      <c r="B8" s="444"/>
      <c r="C8" s="445"/>
      <c r="D8" s="454" t="s">
        <v>14</v>
      </c>
      <c r="E8" s="455"/>
      <c r="F8" s="455"/>
      <c r="G8" s="455"/>
      <c r="H8" s="455"/>
      <c r="I8" s="455"/>
      <c r="J8" s="455"/>
      <c r="K8" s="455"/>
      <c r="L8" s="455"/>
      <c r="M8" s="455"/>
      <c r="N8" s="455"/>
      <c r="O8" s="455"/>
      <c r="P8" s="455"/>
      <c r="Q8" s="455"/>
      <c r="R8" s="455"/>
      <c r="S8" s="455"/>
      <c r="T8" s="455"/>
      <c r="U8" s="455"/>
      <c r="V8" s="456"/>
    </row>
    <row r="9" spans="1:22" s="22" customFormat="1" ht="13.2">
      <c r="A9" s="429"/>
      <c r="B9" s="444"/>
      <c r="C9" s="445"/>
      <c r="D9" s="442" t="s">
        <v>18</v>
      </c>
      <c r="E9" s="457"/>
      <c r="F9" s="458" t="s">
        <v>14</v>
      </c>
      <c r="G9" s="452"/>
      <c r="H9" s="452"/>
      <c r="I9" s="452"/>
      <c r="J9" s="452"/>
      <c r="K9" s="459"/>
      <c r="L9" s="442" t="s">
        <v>19</v>
      </c>
      <c r="M9" s="443"/>
      <c r="N9" s="458" t="s">
        <v>14</v>
      </c>
      <c r="O9" s="452"/>
      <c r="P9" s="452"/>
      <c r="Q9" s="452"/>
      <c r="R9" s="452"/>
      <c r="S9" s="452"/>
      <c r="T9" s="452"/>
      <c r="U9" s="452"/>
      <c r="V9" s="453"/>
    </row>
    <row r="10" spans="1:22" s="22" customFormat="1" ht="13.2">
      <c r="A10" s="430"/>
      <c r="B10" s="446" t="s">
        <v>20</v>
      </c>
      <c r="C10" s="446"/>
      <c r="D10" s="446"/>
      <c r="E10" s="446"/>
      <c r="F10" s="447"/>
      <c r="G10" s="447"/>
      <c r="H10" s="447"/>
      <c r="I10" s="447"/>
      <c r="J10" s="447"/>
      <c r="K10" s="447"/>
      <c r="L10" s="447"/>
      <c r="M10" s="447"/>
      <c r="N10" s="447"/>
      <c r="O10" s="447"/>
      <c r="P10" s="447"/>
      <c r="Q10" s="447"/>
      <c r="R10" s="447"/>
      <c r="S10" s="447"/>
      <c r="T10" s="447"/>
      <c r="U10" s="447"/>
      <c r="V10" s="448"/>
    </row>
    <row r="11" spans="1:22" s="22" customFormat="1" ht="13.2">
      <c r="A11" s="430"/>
      <c r="B11" s="446" t="s">
        <v>572</v>
      </c>
      <c r="C11" s="446"/>
      <c r="D11" s="446"/>
      <c r="E11" s="446"/>
      <c r="F11" s="447"/>
      <c r="G11" s="447"/>
      <c r="H11" s="447"/>
      <c r="I11" s="449" t="s">
        <v>575</v>
      </c>
      <c r="J11" s="449"/>
      <c r="K11" s="449"/>
      <c r="L11" s="449"/>
      <c r="M11" s="449"/>
      <c r="N11" s="449"/>
      <c r="O11" s="449"/>
      <c r="P11" s="449"/>
      <c r="Q11" s="449"/>
      <c r="R11" s="449"/>
      <c r="S11" s="449"/>
      <c r="T11" s="449"/>
      <c r="U11" s="449"/>
      <c r="V11" s="450"/>
    </row>
    <row r="12" spans="1:22" s="22" customFormat="1" ht="13.2">
      <c r="A12" s="430"/>
      <c r="B12" s="446"/>
      <c r="C12" s="446"/>
      <c r="D12" s="446"/>
      <c r="E12" s="446"/>
      <c r="F12" s="447"/>
      <c r="G12" s="447"/>
      <c r="H12" s="447"/>
      <c r="I12" s="447"/>
      <c r="J12" s="447"/>
      <c r="K12" s="447"/>
      <c r="L12" s="447"/>
      <c r="M12" s="447"/>
      <c r="N12" s="447"/>
      <c r="O12" s="447"/>
      <c r="P12" s="447"/>
      <c r="Q12" s="447"/>
      <c r="R12" s="447"/>
      <c r="S12" s="447"/>
      <c r="T12" s="447"/>
      <c r="U12" s="447"/>
      <c r="V12" s="448"/>
    </row>
    <row r="13" spans="1:22" s="22" customFormat="1" ht="13.2">
      <c r="A13" s="430"/>
      <c r="B13" s="446" t="s">
        <v>573</v>
      </c>
      <c r="C13" s="446"/>
      <c r="D13" s="446"/>
      <c r="E13" s="446"/>
      <c r="F13" s="447"/>
      <c r="G13" s="447"/>
      <c r="H13" s="447"/>
      <c r="I13" s="449" t="s">
        <v>574</v>
      </c>
      <c r="J13" s="449"/>
      <c r="K13" s="449"/>
      <c r="L13" s="449"/>
      <c r="M13" s="449"/>
      <c r="N13" s="449"/>
      <c r="O13" s="449"/>
      <c r="P13" s="449"/>
      <c r="Q13" s="449"/>
      <c r="R13" s="449"/>
      <c r="S13" s="449"/>
      <c r="T13" s="449"/>
      <c r="U13" s="449"/>
      <c r="V13" s="450"/>
    </row>
    <row r="14" spans="1:22" s="22" customFormat="1" ht="13.2">
      <c r="A14" s="430"/>
      <c r="B14" s="446"/>
      <c r="C14" s="446"/>
      <c r="D14" s="446"/>
      <c r="E14" s="446"/>
      <c r="F14" s="447"/>
      <c r="G14" s="447"/>
      <c r="H14" s="447"/>
      <c r="I14" s="486"/>
      <c r="J14" s="487"/>
      <c r="K14" s="487"/>
      <c r="L14" s="487"/>
      <c r="M14" s="487"/>
      <c r="N14" s="487"/>
      <c r="O14" s="487"/>
      <c r="P14" s="487"/>
      <c r="Q14" s="487"/>
      <c r="R14" s="487"/>
      <c r="S14" s="487"/>
      <c r="T14" s="487"/>
      <c r="U14" s="487"/>
      <c r="V14" s="488"/>
    </row>
    <row r="15" spans="1:22" s="22" customFormat="1" ht="16.5" customHeight="1">
      <c r="A15" s="429"/>
      <c r="B15" s="460" t="s">
        <v>13</v>
      </c>
      <c r="C15" s="461"/>
      <c r="D15" s="462" t="s">
        <v>14</v>
      </c>
      <c r="E15" s="463"/>
      <c r="F15" s="463"/>
      <c r="G15" s="464"/>
      <c r="H15" s="465" t="s">
        <v>21</v>
      </c>
      <c r="I15" s="466"/>
      <c r="J15" s="469" t="s">
        <v>22</v>
      </c>
      <c r="K15" s="470"/>
      <c r="L15" s="470"/>
      <c r="M15" s="470"/>
      <c r="N15" s="470"/>
      <c r="O15" s="470"/>
      <c r="P15" s="470"/>
      <c r="Q15" s="470"/>
      <c r="R15" s="470"/>
      <c r="S15" s="470"/>
      <c r="T15" s="470"/>
      <c r="U15" s="470"/>
      <c r="V15" s="471"/>
    </row>
    <row r="16" spans="1:22" s="22" customFormat="1" ht="17.25" customHeight="1">
      <c r="A16" s="429"/>
      <c r="B16" s="472" t="s">
        <v>23</v>
      </c>
      <c r="C16" s="473"/>
      <c r="D16" s="474" t="s">
        <v>24</v>
      </c>
      <c r="E16" s="475"/>
      <c r="F16" s="475"/>
      <c r="G16" s="476"/>
      <c r="H16" s="465"/>
      <c r="I16" s="466"/>
      <c r="J16" s="480" t="s">
        <v>24</v>
      </c>
      <c r="K16" s="481"/>
      <c r="L16" s="481"/>
      <c r="M16" s="481"/>
      <c r="N16" s="481"/>
      <c r="O16" s="481"/>
      <c r="P16" s="481"/>
      <c r="Q16" s="481"/>
      <c r="R16" s="481"/>
      <c r="S16" s="481"/>
      <c r="T16" s="481"/>
      <c r="U16" s="481"/>
      <c r="V16" s="482"/>
    </row>
    <row r="17" spans="1:22" s="22" customFormat="1" ht="18" customHeight="1" thickBot="1">
      <c r="A17" s="431"/>
      <c r="B17" s="467"/>
      <c r="C17" s="468"/>
      <c r="D17" s="477"/>
      <c r="E17" s="478"/>
      <c r="F17" s="478"/>
      <c r="G17" s="479"/>
      <c r="H17" s="467"/>
      <c r="I17" s="468"/>
      <c r="J17" s="483"/>
      <c r="K17" s="484"/>
      <c r="L17" s="484"/>
      <c r="M17" s="484"/>
      <c r="N17" s="484"/>
      <c r="O17" s="484"/>
      <c r="P17" s="484"/>
      <c r="Q17" s="484"/>
      <c r="R17" s="484"/>
      <c r="S17" s="484"/>
      <c r="T17" s="484"/>
      <c r="U17" s="484"/>
      <c r="V17" s="485"/>
    </row>
    <row r="18" spans="1:22" ht="15" customHeight="1">
      <c r="A18" s="489" t="s">
        <v>25</v>
      </c>
      <c r="B18" s="492" t="s">
        <v>26</v>
      </c>
      <c r="C18" s="493"/>
      <c r="D18" s="494"/>
      <c r="E18" s="498" t="s">
        <v>27</v>
      </c>
      <c r="F18" s="498"/>
      <c r="G18" s="498"/>
      <c r="H18" s="498" t="s">
        <v>28</v>
      </c>
      <c r="I18" s="498"/>
      <c r="J18" s="498"/>
      <c r="K18" s="498" t="s">
        <v>29</v>
      </c>
      <c r="L18" s="498"/>
      <c r="M18" s="498"/>
      <c r="N18" s="498" t="s">
        <v>30</v>
      </c>
      <c r="O18" s="498"/>
      <c r="P18" s="498"/>
      <c r="Q18" s="498" t="s">
        <v>31</v>
      </c>
      <c r="R18" s="498"/>
      <c r="S18" s="500"/>
      <c r="T18" s="498" t="s">
        <v>32</v>
      </c>
      <c r="U18" s="498"/>
      <c r="V18" s="502"/>
    </row>
    <row r="19" spans="1:22" ht="15" customHeight="1">
      <c r="A19" s="490"/>
      <c r="B19" s="495"/>
      <c r="C19" s="496"/>
      <c r="D19" s="497"/>
      <c r="E19" s="499"/>
      <c r="F19" s="499"/>
      <c r="G19" s="499"/>
      <c r="H19" s="499"/>
      <c r="I19" s="499"/>
      <c r="J19" s="499"/>
      <c r="K19" s="499"/>
      <c r="L19" s="499"/>
      <c r="M19" s="499"/>
      <c r="N19" s="499"/>
      <c r="O19" s="499"/>
      <c r="P19" s="499"/>
      <c r="Q19" s="499"/>
      <c r="R19" s="499"/>
      <c r="S19" s="501"/>
      <c r="T19" s="499"/>
      <c r="U19" s="499"/>
      <c r="V19" s="503"/>
    </row>
    <row r="20" spans="1:22" ht="18.75" customHeight="1">
      <c r="A20" s="490"/>
      <c r="B20" s="511" t="s">
        <v>33</v>
      </c>
      <c r="C20" s="511"/>
      <c r="D20" s="511"/>
      <c r="E20" s="512" t="s">
        <v>34</v>
      </c>
      <c r="F20" s="512"/>
      <c r="G20" s="512"/>
      <c r="H20" s="512" t="s">
        <v>34</v>
      </c>
      <c r="I20" s="512"/>
      <c r="J20" s="512"/>
      <c r="K20" s="512" t="s">
        <v>34</v>
      </c>
      <c r="L20" s="512"/>
      <c r="M20" s="512"/>
      <c r="N20" s="512" t="s">
        <v>34</v>
      </c>
      <c r="O20" s="512"/>
      <c r="P20" s="512"/>
      <c r="Q20" s="504" t="s">
        <v>35</v>
      </c>
      <c r="R20" s="504"/>
      <c r="S20" s="513"/>
      <c r="T20" s="504" t="s">
        <v>35</v>
      </c>
      <c r="U20" s="504"/>
      <c r="V20" s="505"/>
    </row>
    <row r="21" spans="1:22" ht="18.75" customHeight="1">
      <c r="A21" s="490"/>
      <c r="B21" s="506" t="s">
        <v>36</v>
      </c>
      <c r="C21" s="506"/>
      <c r="D21" s="506"/>
      <c r="E21" s="507" t="s">
        <v>37</v>
      </c>
      <c r="F21" s="507"/>
      <c r="G21" s="507"/>
      <c r="H21" s="508" t="s">
        <v>34</v>
      </c>
      <c r="I21" s="508"/>
      <c r="J21" s="508"/>
      <c r="K21" s="507" t="s">
        <v>35</v>
      </c>
      <c r="L21" s="507"/>
      <c r="M21" s="507"/>
      <c r="N21" s="508" t="s">
        <v>34</v>
      </c>
      <c r="O21" s="508"/>
      <c r="P21" s="508"/>
      <c r="Q21" s="507" t="s">
        <v>35</v>
      </c>
      <c r="R21" s="507"/>
      <c r="S21" s="509"/>
      <c r="T21" s="507" t="s">
        <v>37</v>
      </c>
      <c r="U21" s="507"/>
      <c r="V21" s="510"/>
    </row>
    <row r="22" spans="1:22" ht="18.75" customHeight="1">
      <c r="A22" s="491"/>
      <c r="B22" s="506" t="s">
        <v>38</v>
      </c>
      <c r="C22" s="506"/>
      <c r="D22" s="506"/>
      <c r="E22" s="507" t="s">
        <v>37</v>
      </c>
      <c r="F22" s="507"/>
      <c r="G22" s="507"/>
      <c r="H22" s="508" t="s">
        <v>34</v>
      </c>
      <c r="I22" s="508"/>
      <c r="J22" s="508"/>
      <c r="K22" s="507" t="s">
        <v>35</v>
      </c>
      <c r="L22" s="507"/>
      <c r="M22" s="507"/>
      <c r="N22" s="508" t="s">
        <v>34</v>
      </c>
      <c r="O22" s="508"/>
      <c r="P22" s="508"/>
      <c r="Q22" s="507" t="s">
        <v>35</v>
      </c>
      <c r="R22" s="507"/>
      <c r="S22" s="509"/>
      <c r="T22" s="507" t="s">
        <v>37</v>
      </c>
      <c r="U22" s="507"/>
      <c r="V22" s="510"/>
    </row>
    <row r="23" spans="1:22" ht="18.75" customHeight="1" thickBot="1">
      <c r="A23" s="490"/>
      <c r="B23" s="529" t="s">
        <v>39</v>
      </c>
      <c r="C23" s="529"/>
      <c r="D23" s="529"/>
      <c r="E23" s="530" t="s">
        <v>34</v>
      </c>
      <c r="F23" s="530"/>
      <c r="G23" s="530"/>
      <c r="H23" s="530" t="s">
        <v>34</v>
      </c>
      <c r="I23" s="530"/>
      <c r="J23" s="530"/>
      <c r="K23" s="530" t="s">
        <v>34</v>
      </c>
      <c r="L23" s="530"/>
      <c r="M23" s="530"/>
      <c r="N23" s="530" t="s">
        <v>34</v>
      </c>
      <c r="O23" s="530"/>
      <c r="P23" s="530"/>
      <c r="Q23" s="531" t="s">
        <v>35</v>
      </c>
      <c r="R23" s="531"/>
      <c r="S23" s="532"/>
      <c r="T23" s="531" t="s">
        <v>35</v>
      </c>
      <c r="U23" s="531"/>
      <c r="V23" s="533"/>
    </row>
    <row r="24" spans="1:22" ht="16.5" customHeight="1" thickTop="1">
      <c r="A24" s="490"/>
      <c r="B24" s="517" t="s">
        <v>40</v>
      </c>
      <c r="C24" s="518"/>
      <c r="D24" s="575" t="s">
        <v>41</v>
      </c>
      <c r="E24" s="576"/>
      <c r="F24" s="576"/>
      <c r="G24" s="576"/>
      <c r="H24" s="576"/>
      <c r="I24" s="576"/>
      <c r="J24" s="576"/>
      <c r="K24" s="576"/>
      <c r="L24" s="576"/>
      <c r="M24" s="576"/>
      <c r="N24" s="514" t="s">
        <v>42</v>
      </c>
      <c r="O24" s="515"/>
      <c r="P24" s="515"/>
      <c r="Q24" s="515"/>
      <c r="R24" s="515"/>
      <c r="S24" s="515"/>
      <c r="T24" s="515"/>
      <c r="U24" s="515"/>
      <c r="V24" s="516"/>
    </row>
    <row r="25" spans="1:22" ht="15" customHeight="1">
      <c r="A25" s="490"/>
      <c r="B25" s="517"/>
      <c r="C25" s="518"/>
      <c r="D25" s="517" t="s">
        <v>43</v>
      </c>
      <c r="E25" s="518"/>
      <c r="F25" s="519" t="s">
        <v>44</v>
      </c>
      <c r="G25" s="520"/>
      <c r="H25" s="523" t="s">
        <v>45</v>
      </c>
      <c r="I25" s="524"/>
      <c r="J25" s="523" t="s">
        <v>46</v>
      </c>
      <c r="K25" s="524"/>
      <c r="L25" s="523" t="s">
        <v>47</v>
      </c>
      <c r="M25" s="524"/>
      <c r="N25" s="523" t="s">
        <v>48</v>
      </c>
      <c r="O25" s="524"/>
      <c r="P25" s="527" t="s">
        <v>49</v>
      </c>
      <c r="Q25" s="528"/>
      <c r="R25" s="527" t="s">
        <v>50</v>
      </c>
      <c r="S25" s="528"/>
      <c r="T25" s="534"/>
      <c r="U25" s="535"/>
      <c r="V25" s="536"/>
    </row>
    <row r="26" spans="1:22" ht="15" customHeight="1">
      <c r="A26" s="490"/>
      <c r="B26" s="517"/>
      <c r="C26" s="518"/>
      <c r="D26" s="495"/>
      <c r="E26" s="497"/>
      <c r="F26" s="521"/>
      <c r="G26" s="522"/>
      <c r="H26" s="525"/>
      <c r="I26" s="526"/>
      <c r="J26" s="525"/>
      <c r="K26" s="526"/>
      <c r="L26" s="525"/>
      <c r="M26" s="526"/>
      <c r="N26" s="525"/>
      <c r="O26" s="526"/>
      <c r="P26" s="525"/>
      <c r="Q26" s="526"/>
      <c r="R26" s="525"/>
      <c r="S26" s="526"/>
      <c r="T26" s="537"/>
      <c r="U26" s="538"/>
      <c r="V26" s="539"/>
    </row>
    <row r="27" spans="1:22" ht="18.75" customHeight="1">
      <c r="A27" s="490"/>
      <c r="B27" s="517"/>
      <c r="C27" s="518"/>
      <c r="D27" s="543" t="s">
        <v>33</v>
      </c>
      <c r="E27" s="544"/>
      <c r="F27" s="545" t="s">
        <v>34</v>
      </c>
      <c r="G27" s="546"/>
      <c r="H27" s="545" t="s">
        <v>34</v>
      </c>
      <c r="I27" s="546"/>
      <c r="J27" s="545" t="s">
        <v>34</v>
      </c>
      <c r="K27" s="546"/>
      <c r="L27" s="545" t="s">
        <v>34</v>
      </c>
      <c r="M27" s="546"/>
      <c r="N27" s="545" t="s">
        <v>34</v>
      </c>
      <c r="O27" s="546"/>
      <c r="P27" s="577" t="s">
        <v>34</v>
      </c>
      <c r="Q27" s="578"/>
      <c r="R27" s="545" t="s">
        <v>34</v>
      </c>
      <c r="S27" s="546"/>
      <c r="T27" s="537"/>
      <c r="U27" s="538"/>
      <c r="V27" s="539"/>
    </row>
    <row r="28" spans="1:22" ht="18.75" customHeight="1">
      <c r="A28" s="490"/>
      <c r="B28" s="517"/>
      <c r="C28" s="518"/>
      <c r="D28" s="549" t="s">
        <v>36</v>
      </c>
      <c r="E28" s="550"/>
      <c r="F28" s="547" t="s">
        <v>34</v>
      </c>
      <c r="G28" s="548"/>
      <c r="H28" s="547" t="s">
        <v>34</v>
      </c>
      <c r="I28" s="548"/>
      <c r="J28" s="547" t="s">
        <v>34</v>
      </c>
      <c r="K28" s="548"/>
      <c r="L28" s="547" t="s">
        <v>34</v>
      </c>
      <c r="M28" s="548"/>
      <c r="N28" s="547" t="s">
        <v>34</v>
      </c>
      <c r="O28" s="548"/>
      <c r="P28" s="547" t="s">
        <v>34</v>
      </c>
      <c r="Q28" s="548"/>
      <c r="R28" s="547" t="s">
        <v>34</v>
      </c>
      <c r="S28" s="548"/>
      <c r="T28" s="537"/>
      <c r="U28" s="538"/>
      <c r="V28" s="539"/>
    </row>
    <row r="29" spans="1:22" ht="18.75" customHeight="1">
      <c r="A29" s="490"/>
      <c r="B29" s="517"/>
      <c r="C29" s="518"/>
      <c r="D29" s="549" t="s">
        <v>38</v>
      </c>
      <c r="E29" s="550"/>
      <c r="F29" s="547" t="s">
        <v>34</v>
      </c>
      <c r="G29" s="548"/>
      <c r="H29" s="547" t="s">
        <v>34</v>
      </c>
      <c r="I29" s="548"/>
      <c r="J29" s="547" t="s">
        <v>34</v>
      </c>
      <c r="K29" s="548"/>
      <c r="L29" s="547" t="s">
        <v>34</v>
      </c>
      <c r="M29" s="548"/>
      <c r="N29" s="547" t="s">
        <v>34</v>
      </c>
      <c r="O29" s="548"/>
      <c r="P29" s="547" t="s">
        <v>34</v>
      </c>
      <c r="Q29" s="548"/>
      <c r="R29" s="547" t="s">
        <v>34</v>
      </c>
      <c r="S29" s="548"/>
      <c r="T29" s="537"/>
      <c r="U29" s="538"/>
      <c r="V29" s="539"/>
    </row>
    <row r="30" spans="1:22" ht="18.75" customHeight="1" thickBot="1">
      <c r="A30" s="490"/>
      <c r="B30" s="573"/>
      <c r="C30" s="574"/>
      <c r="D30" s="571" t="s">
        <v>39</v>
      </c>
      <c r="E30" s="572"/>
      <c r="F30" s="551" t="s">
        <v>34</v>
      </c>
      <c r="G30" s="552"/>
      <c r="H30" s="551" t="s">
        <v>34</v>
      </c>
      <c r="I30" s="552"/>
      <c r="J30" s="551" t="s">
        <v>34</v>
      </c>
      <c r="K30" s="552"/>
      <c r="L30" s="551" t="s">
        <v>34</v>
      </c>
      <c r="M30" s="552"/>
      <c r="N30" s="551" t="s">
        <v>34</v>
      </c>
      <c r="O30" s="552"/>
      <c r="P30" s="551" t="s">
        <v>34</v>
      </c>
      <c r="Q30" s="552"/>
      <c r="R30" s="551" t="s">
        <v>34</v>
      </c>
      <c r="S30" s="552"/>
      <c r="T30" s="540"/>
      <c r="U30" s="541"/>
      <c r="V30" s="542"/>
    </row>
    <row r="31" spans="1:22" ht="15" customHeight="1" thickTop="1">
      <c r="A31" s="490"/>
      <c r="B31" s="553" t="s">
        <v>51</v>
      </c>
      <c r="C31" s="554"/>
      <c r="D31" s="554"/>
      <c r="E31" s="555"/>
      <c r="F31" s="559" t="s">
        <v>34</v>
      </c>
      <c r="G31" s="560"/>
      <c r="H31" s="561"/>
      <c r="I31" s="565" t="s">
        <v>52</v>
      </c>
      <c r="J31" s="566"/>
      <c r="K31" s="566"/>
      <c r="L31" s="566"/>
      <c r="M31" s="566"/>
      <c r="N31" s="566"/>
      <c r="O31" s="566"/>
      <c r="P31" s="566"/>
      <c r="Q31" s="566"/>
      <c r="R31" s="566"/>
      <c r="S31" s="566"/>
      <c r="T31" s="566"/>
      <c r="U31" s="566"/>
      <c r="V31" s="567"/>
    </row>
    <row r="32" spans="1:22" ht="15" customHeight="1" thickBot="1">
      <c r="A32" s="490"/>
      <c r="B32" s="556"/>
      <c r="C32" s="557"/>
      <c r="D32" s="557"/>
      <c r="E32" s="558"/>
      <c r="F32" s="562"/>
      <c r="G32" s="563"/>
      <c r="H32" s="564"/>
      <c r="I32" s="568"/>
      <c r="J32" s="569"/>
      <c r="K32" s="569"/>
      <c r="L32" s="569"/>
      <c r="M32" s="569"/>
      <c r="N32" s="569"/>
      <c r="O32" s="569"/>
      <c r="P32" s="569"/>
      <c r="Q32" s="569"/>
      <c r="R32" s="569"/>
      <c r="S32" s="569"/>
      <c r="T32" s="569"/>
      <c r="U32" s="569"/>
      <c r="V32" s="570"/>
    </row>
    <row r="33" spans="1:22" s="22" customFormat="1" ht="13.5" customHeight="1">
      <c r="A33" s="605" t="s">
        <v>53</v>
      </c>
      <c r="B33" s="432" t="s">
        <v>54</v>
      </c>
      <c r="C33" s="433"/>
      <c r="D33" s="434" t="s">
        <v>55</v>
      </c>
      <c r="E33" s="435"/>
      <c r="F33" s="435"/>
      <c r="G33" s="435"/>
      <c r="H33" s="435"/>
      <c r="I33" s="435"/>
      <c r="J33" s="435"/>
      <c r="K33" s="435"/>
      <c r="L33" s="435"/>
      <c r="M33" s="435"/>
      <c r="N33" s="435"/>
      <c r="O33" s="435"/>
      <c r="P33" s="435"/>
      <c r="Q33" s="435"/>
      <c r="R33" s="435"/>
      <c r="S33" s="435"/>
      <c r="T33" s="435"/>
      <c r="U33" s="435"/>
      <c r="V33" s="436"/>
    </row>
    <row r="34" spans="1:22" s="22" customFormat="1" ht="22.5" customHeight="1">
      <c r="A34" s="606"/>
      <c r="B34" s="437" t="s">
        <v>15</v>
      </c>
      <c r="C34" s="438"/>
      <c r="D34" s="439" t="s">
        <v>55</v>
      </c>
      <c r="E34" s="440"/>
      <c r="F34" s="440"/>
      <c r="G34" s="440"/>
      <c r="H34" s="440"/>
      <c r="I34" s="440"/>
      <c r="J34" s="440"/>
      <c r="K34" s="440"/>
      <c r="L34" s="440"/>
      <c r="M34" s="440"/>
      <c r="N34" s="440"/>
      <c r="O34" s="440"/>
      <c r="P34" s="440"/>
      <c r="Q34" s="440"/>
      <c r="R34" s="440"/>
      <c r="S34" s="440"/>
      <c r="T34" s="440"/>
      <c r="U34" s="440"/>
      <c r="V34" s="441"/>
    </row>
    <row r="35" spans="1:22" s="22" customFormat="1" ht="13.2">
      <c r="A35" s="606"/>
      <c r="B35" s="442" t="s">
        <v>16</v>
      </c>
      <c r="C35" s="443"/>
      <c r="D35" s="451" t="s">
        <v>56</v>
      </c>
      <c r="E35" s="452"/>
      <c r="F35" s="452"/>
      <c r="G35" s="452"/>
      <c r="H35" s="452"/>
      <c r="I35" s="452"/>
      <c r="J35" s="452"/>
      <c r="K35" s="452"/>
      <c r="L35" s="452"/>
      <c r="M35" s="452"/>
      <c r="N35" s="452"/>
      <c r="O35" s="452"/>
      <c r="P35" s="452"/>
      <c r="Q35" s="452"/>
      <c r="R35" s="452"/>
      <c r="S35" s="452"/>
      <c r="T35" s="452"/>
      <c r="U35" s="452"/>
      <c r="V35" s="453"/>
    </row>
    <row r="36" spans="1:22" s="22" customFormat="1" ht="13.2">
      <c r="A36" s="606"/>
      <c r="B36" s="444"/>
      <c r="C36" s="445"/>
      <c r="D36" s="454" t="s">
        <v>55</v>
      </c>
      <c r="E36" s="455"/>
      <c r="F36" s="455"/>
      <c r="G36" s="455"/>
      <c r="H36" s="455"/>
      <c r="I36" s="455"/>
      <c r="J36" s="455"/>
      <c r="K36" s="455"/>
      <c r="L36" s="455"/>
      <c r="M36" s="455"/>
      <c r="N36" s="455"/>
      <c r="O36" s="455"/>
      <c r="P36" s="455"/>
      <c r="Q36" s="455"/>
      <c r="R36" s="455"/>
      <c r="S36" s="455"/>
      <c r="T36" s="455"/>
      <c r="U36" s="455"/>
      <c r="V36" s="456"/>
    </row>
    <row r="37" spans="1:22" s="22" customFormat="1" ht="13.2">
      <c r="A37" s="606"/>
      <c r="B37" s="608"/>
      <c r="C37" s="609"/>
      <c r="D37" s="610" t="s">
        <v>18</v>
      </c>
      <c r="E37" s="611"/>
      <c r="F37" s="612" t="s">
        <v>55</v>
      </c>
      <c r="G37" s="613"/>
      <c r="H37" s="613"/>
      <c r="I37" s="613"/>
      <c r="J37" s="452"/>
      <c r="K37" s="459"/>
      <c r="L37" s="442" t="s">
        <v>19</v>
      </c>
      <c r="M37" s="443"/>
      <c r="N37" s="458" t="s">
        <v>24</v>
      </c>
      <c r="O37" s="452"/>
      <c r="P37" s="452"/>
      <c r="Q37" s="452"/>
      <c r="R37" s="452"/>
      <c r="S37" s="452"/>
      <c r="T37" s="452"/>
      <c r="U37" s="452"/>
      <c r="V37" s="453"/>
    </row>
    <row r="38" spans="1:22" s="22" customFormat="1" ht="16.5" customHeight="1">
      <c r="A38" s="606"/>
      <c r="B38" s="460" t="s">
        <v>54</v>
      </c>
      <c r="C38" s="461"/>
      <c r="D38" s="462" t="s">
        <v>55</v>
      </c>
      <c r="E38" s="463"/>
      <c r="F38" s="463"/>
      <c r="G38" s="464"/>
      <c r="H38" s="594" t="s">
        <v>21</v>
      </c>
      <c r="I38" s="595"/>
      <c r="J38" s="596" t="s">
        <v>56</v>
      </c>
      <c r="K38" s="597"/>
      <c r="L38" s="597"/>
      <c r="M38" s="597"/>
      <c r="N38" s="597"/>
      <c r="O38" s="597"/>
      <c r="P38" s="597"/>
      <c r="Q38" s="597"/>
      <c r="R38" s="597"/>
      <c r="S38" s="597"/>
      <c r="T38" s="597"/>
      <c r="U38" s="597"/>
      <c r="V38" s="598"/>
    </row>
    <row r="39" spans="1:22" s="22" customFormat="1" ht="13.2">
      <c r="A39" s="606"/>
      <c r="B39" s="472" t="s">
        <v>57</v>
      </c>
      <c r="C39" s="473"/>
      <c r="D39" s="474" t="s">
        <v>55</v>
      </c>
      <c r="E39" s="475"/>
      <c r="F39" s="475"/>
      <c r="G39" s="476"/>
      <c r="H39" s="594"/>
      <c r="I39" s="595"/>
      <c r="J39" s="599" t="s">
        <v>55</v>
      </c>
      <c r="K39" s="600"/>
      <c r="L39" s="600"/>
      <c r="M39" s="600"/>
      <c r="N39" s="600"/>
      <c r="O39" s="600"/>
      <c r="P39" s="600"/>
      <c r="Q39" s="600"/>
      <c r="R39" s="600"/>
      <c r="S39" s="600"/>
      <c r="T39" s="600"/>
      <c r="U39" s="600"/>
      <c r="V39" s="601"/>
    </row>
    <row r="40" spans="1:22" s="22" customFormat="1" ht="18" customHeight="1" thickBot="1">
      <c r="A40" s="607"/>
      <c r="B40" s="467"/>
      <c r="C40" s="468"/>
      <c r="D40" s="477"/>
      <c r="E40" s="478"/>
      <c r="F40" s="478"/>
      <c r="G40" s="479"/>
      <c r="H40" s="477"/>
      <c r="I40" s="479"/>
      <c r="J40" s="602"/>
      <c r="K40" s="603"/>
      <c r="L40" s="603"/>
      <c r="M40" s="603"/>
      <c r="N40" s="603"/>
      <c r="O40" s="603"/>
      <c r="P40" s="603"/>
      <c r="Q40" s="603"/>
      <c r="R40" s="603"/>
      <c r="S40" s="603"/>
      <c r="T40" s="603"/>
      <c r="U40" s="603"/>
      <c r="V40" s="604"/>
    </row>
    <row r="41" spans="1:22" ht="12.75" customHeight="1" thickBot="1">
      <c r="A41" s="118"/>
      <c r="B41" s="118"/>
      <c r="C41" s="118"/>
      <c r="D41" s="118"/>
      <c r="E41" s="118"/>
      <c r="F41" s="118"/>
      <c r="G41" s="118"/>
      <c r="H41" s="118"/>
      <c r="I41" s="118"/>
      <c r="J41" s="118"/>
      <c r="K41" s="118"/>
      <c r="L41" s="118"/>
      <c r="M41" s="118"/>
      <c r="N41" s="118"/>
      <c r="O41" s="118"/>
      <c r="P41" s="118"/>
      <c r="Q41" s="118"/>
      <c r="R41" s="118"/>
      <c r="S41" s="118"/>
      <c r="T41" s="118"/>
      <c r="U41" s="118"/>
      <c r="V41" s="118"/>
    </row>
    <row r="42" spans="1:22" ht="18.75" customHeight="1" thickBot="1">
      <c r="A42" s="579" t="s">
        <v>58</v>
      </c>
      <c r="B42" s="580"/>
      <c r="C42" s="581"/>
      <c r="D42" s="582" t="s">
        <v>59</v>
      </c>
      <c r="E42" s="583"/>
      <c r="F42" s="584"/>
      <c r="G42" s="127"/>
      <c r="H42" s="127"/>
      <c r="I42" s="127"/>
      <c r="J42" s="127"/>
      <c r="K42" s="128"/>
      <c r="L42" s="582" t="s">
        <v>60</v>
      </c>
      <c r="M42" s="583"/>
      <c r="N42" s="583"/>
      <c r="O42" s="584"/>
      <c r="P42" s="129"/>
      <c r="Q42" s="129"/>
      <c r="R42" s="129"/>
      <c r="S42" s="129"/>
      <c r="T42" s="129"/>
      <c r="U42" s="129"/>
      <c r="V42" s="130"/>
    </row>
    <row r="43" spans="1:22" ht="12" customHeight="1" thickBot="1">
      <c r="A43" s="118"/>
      <c r="B43" s="118"/>
      <c r="C43" s="118"/>
      <c r="D43" s="118"/>
      <c r="E43" s="118"/>
      <c r="F43" s="118"/>
      <c r="G43" s="118"/>
      <c r="H43" s="118"/>
      <c r="I43" s="118"/>
      <c r="J43" s="118"/>
      <c r="K43" s="118"/>
      <c r="L43" s="118"/>
      <c r="M43" s="118"/>
      <c r="N43" s="118"/>
      <c r="O43" s="118"/>
      <c r="P43" s="118"/>
      <c r="Q43" s="118"/>
      <c r="R43" s="118"/>
      <c r="S43" s="118"/>
      <c r="T43" s="118"/>
      <c r="U43" s="118"/>
      <c r="V43" s="118"/>
    </row>
    <row r="44" spans="1:22" ht="20.100000000000001" customHeight="1" thickTop="1">
      <c r="A44" s="585" t="s">
        <v>457</v>
      </c>
      <c r="B44" s="586"/>
      <c r="C44" s="586"/>
      <c r="D44" s="586"/>
      <c r="E44" s="586"/>
      <c r="F44" s="586"/>
      <c r="G44" s="586"/>
      <c r="H44" s="586"/>
      <c r="I44" s="586"/>
      <c r="J44" s="586"/>
      <c r="K44" s="586"/>
      <c r="L44" s="586"/>
      <c r="M44" s="586"/>
      <c r="N44" s="586"/>
      <c r="O44" s="586"/>
      <c r="P44" s="586"/>
      <c r="Q44" s="586"/>
      <c r="R44" s="586"/>
      <c r="S44" s="586"/>
      <c r="T44" s="586"/>
      <c r="U44" s="586"/>
      <c r="V44" s="587"/>
    </row>
    <row r="45" spans="1:22" ht="20.100000000000001" customHeight="1">
      <c r="A45" s="588"/>
      <c r="B45" s="589"/>
      <c r="C45" s="589"/>
      <c r="D45" s="589"/>
      <c r="E45" s="589"/>
      <c r="F45" s="589"/>
      <c r="G45" s="589"/>
      <c r="H45" s="589"/>
      <c r="I45" s="589"/>
      <c r="J45" s="589"/>
      <c r="K45" s="589"/>
      <c r="L45" s="589"/>
      <c r="M45" s="589"/>
      <c r="N45" s="589"/>
      <c r="O45" s="589"/>
      <c r="P45" s="589"/>
      <c r="Q45" s="589"/>
      <c r="R45" s="589"/>
      <c r="S45" s="589"/>
      <c r="T45" s="589"/>
      <c r="U45" s="589"/>
      <c r="V45" s="590"/>
    </row>
    <row r="46" spans="1:22" ht="20.100000000000001" customHeight="1" thickBot="1">
      <c r="A46" s="591"/>
      <c r="B46" s="592"/>
      <c r="C46" s="592"/>
      <c r="D46" s="592"/>
      <c r="E46" s="592"/>
      <c r="F46" s="592"/>
      <c r="G46" s="592"/>
      <c r="H46" s="592"/>
      <c r="I46" s="592"/>
      <c r="J46" s="592"/>
      <c r="K46" s="592"/>
      <c r="L46" s="592"/>
      <c r="M46" s="592"/>
      <c r="N46" s="592"/>
      <c r="O46" s="592"/>
      <c r="P46" s="592"/>
      <c r="Q46" s="592"/>
      <c r="R46" s="592"/>
      <c r="S46" s="592"/>
      <c r="T46" s="592"/>
      <c r="U46" s="592"/>
      <c r="V46" s="593"/>
    </row>
    <row r="47" spans="1:22" ht="12.75" customHeight="1" thickTop="1"/>
  </sheetData>
  <mergeCells count="140">
    <mergeCell ref="A42:C42"/>
    <mergeCell ref="D42:F42"/>
    <mergeCell ref="L42:O42"/>
    <mergeCell ref="A44:V46"/>
    <mergeCell ref="B38:C38"/>
    <mergeCell ref="D38:G38"/>
    <mergeCell ref="H38:I40"/>
    <mergeCell ref="J38:V38"/>
    <mergeCell ref="B39:C40"/>
    <mergeCell ref="D39:G40"/>
    <mergeCell ref="J39:V40"/>
    <mergeCell ref="A33:A40"/>
    <mergeCell ref="B35:C37"/>
    <mergeCell ref="D35:V35"/>
    <mergeCell ref="D36:V36"/>
    <mergeCell ref="D37:E37"/>
    <mergeCell ref="F37:K37"/>
    <mergeCell ref="L37:M37"/>
    <mergeCell ref="N37:V37"/>
    <mergeCell ref="P30:Q30"/>
    <mergeCell ref="R30:S30"/>
    <mergeCell ref="B31:E32"/>
    <mergeCell ref="F31:H32"/>
    <mergeCell ref="I31:V32"/>
    <mergeCell ref="B33:C33"/>
    <mergeCell ref="D33:V33"/>
    <mergeCell ref="B34:C34"/>
    <mergeCell ref="D34:V34"/>
    <mergeCell ref="D30:E30"/>
    <mergeCell ref="F30:G30"/>
    <mergeCell ref="H30:I30"/>
    <mergeCell ref="J30:K30"/>
    <mergeCell ref="L30:M30"/>
    <mergeCell ref="N30:O30"/>
    <mergeCell ref="B24:C30"/>
    <mergeCell ref="D24:M24"/>
    <mergeCell ref="H27:I27"/>
    <mergeCell ref="J27:K27"/>
    <mergeCell ref="L27:M27"/>
    <mergeCell ref="N27:O27"/>
    <mergeCell ref="P27:Q27"/>
    <mergeCell ref="R27:S27"/>
    <mergeCell ref="P28:Q28"/>
    <mergeCell ref="R28:S28"/>
    <mergeCell ref="D29:E29"/>
    <mergeCell ref="F29:G29"/>
    <mergeCell ref="H29:I29"/>
    <mergeCell ref="J29:K29"/>
    <mergeCell ref="L29:M29"/>
    <mergeCell ref="N29:O29"/>
    <mergeCell ref="P29:Q29"/>
    <mergeCell ref="R29:S29"/>
    <mergeCell ref="D28:E28"/>
    <mergeCell ref="F28:G28"/>
    <mergeCell ref="H28:I28"/>
    <mergeCell ref="J28:K28"/>
    <mergeCell ref="L28:M28"/>
    <mergeCell ref="N28:O28"/>
    <mergeCell ref="F25:G26"/>
    <mergeCell ref="H25:I26"/>
    <mergeCell ref="J25:K26"/>
    <mergeCell ref="L25:M26"/>
    <mergeCell ref="N25:O26"/>
    <mergeCell ref="P25:Q26"/>
    <mergeCell ref="T22:V22"/>
    <mergeCell ref="B23:D23"/>
    <mergeCell ref="E23:G23"/>
    <mergeCell ref="H23:J23"/>
    <mergeCell ref="K23:M23"/>
    <mergeCell ref="N23:P23"/>
    <mergeCell ref="Q23:S23"/>
    <mergeCell ref="T23:V23"/>
    <mergeCell ref="B22:D22"/>
    <mergeCell ref="E22:G22"/>
    <mergeCell ref="H22:J22"/>
    <mergeCell ref="K22:M22"/>
    <mergeCell ref="N22:P22"/>
    <mergeCell ref="Q22:S22"/>
    <mergeCell ref="R25:S26"/>
    <mergeCell ref="T25:V30"/>
    <mergeCell ref="D27:E27"/>
    <mergeCell ref="F27:G27"/>
    <mergeCell ref="A18:A32"/>
    <mergeCell ref="B18:D19"/>
    <mergeCell ref="E18:G19"/>
    <mergeCell ref="H18:J19"/>
    <mergeCell ref="K18:M19"/>
    <mergeCell ref="N18:P19"/>
    <mergeCell ref="Q18:S19"/>
    <mergeCell ref="T18:V19"/>
    <mergeCell ref="T20:V20"/>
    <mergeCell ref="B21:D21"/>
    <mergeCell ref="E21:G21"/>
    <mergeCell ref="H21:J21"/>
    <mergeCell ref="K21:M21"/>
    <mergeCell ref="N21:P21"/>
    <mergeCell ref="Q21:S21"/>
    <mergeCell ref="T21:V21"/>
    <mergeCell ref="B20:D20"/>
    <mergeCell ref="E20:G20"/>
    <mergeCell ref="H20:J20"/>
    <mergeCell ref="K20:M20"/>
    <mergeCell ref="N20:P20"/>
    <mergeCell ref="Q20:S20"/>
    <mergeCell ref="N24:V24"/>
    <mergeCell ref="D25:E26"/>
    <mergeCell ref="I13:V13"/>
    <mergeCell ref="B15:C15"/>
    <mergeCell ref="D15:G15"/>
    <mergeCell ref="H15:I17"/>
    <mergeCell ref="J15:V15"/>
    <mergeCell ref="B16:C17"/>
    <mergeCell ref="D16:G17"/>
    <mergeCell ref="J16:V16"/>
    <mergeCell ref="J17:V17"/>
    <mergeCell ref="I14:V14"/>
    <mergeCell ref="A1:V1"/>
    <mergeCell ref="A2:V2"/>
    <mergeCell ref="B4:C4"/>
    <mergeCell ref="N4:V4"/>
    <mergeCell ref="A5:A17"/>
    <mergeCell ref="B5:C5"/>
    <mergeCell ref="D5:V5"/>
    <mergeCell ref="B6:C6"/>
    <mergeCell ref="D6:V6"/>
    <mergeCell ref="B7:C9"/>
    <mergeCell ref="B10:E10"/>
    <mergeCell ref="F10:V10"/>
    <mergeCell ref="B11:E12"/>
    <mergeCell ref="F11:H12"/>
    <mergeCell ref="I11:V11"/>
    <mergeCell ref="I12:V12"/>
    <mergeCell ref="D7:V7"/>
    <mergeCell ref="D8:V8"/>
    <mergeCell ref="D9:E9"/>
    <mergeCell ref="F9:K9"/>
    <mergeCell ref="L9:M9"/>
    <mergeCell ref="N9:V9"/>
    <mergeCell ref="B13:E14"/>
    <mergeCell ref="F13:H14"/>
  </mergeCells>
  <phoneticPr fontId="3"/>
  <pageMargins left="0.78740157480314965" right="0.39370078740157483" top="0.39370078740157483" bottom="0.59055118110236227" header="0.51181102362204722" footer="0.31496062992125984"/>
  <pageSetup paperSize="9" scale="82" fitToHeight="2" orientation="portrait" useFirstPageNumber="1" r:id="rId1"/>
  <headerFooter alignWithMargins="0">
    <oddFooter>&amp;R2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X27"/>
  <sheetViews>
    <sheetView showGridLines="0" zoomScaleNormal="100" zoomScaleSheetLayoutView="100" workbookViewId="0">
      <selection activeCell="P39" sqref="P39"/>
    </sheetView>
  </sheetViews>
  <sheetFormatPr defaultColWidth="1.8984375" defaultRowHeight="11.25" customHeight="1"/>
  <cols>
    <col min="1" max="16384" width="1.8984375" style="24"/>
  </cols>
  <sheetData>
    <row r="1" spans="1:50" s="218" customFormat="1" ht="11.25" customHeight="1" thickBot="1">
      <c r="A1" s="216"/>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c r="AQ1" s="217"/>
      <c r="AR1" s="217"/>
      <c r="AS1" s="217"/>
      <c r="AT1" s="217"/>
      <c r="AU1" s="217"/>
      <c r="AV1" s="217"/>
      <c r="AW1" s="217"/>
      <c r="AX1" s="217"/>
    </row>
    <row r="2" spans="1:50" s="218" customFormat="1" ht="11.25" customHeight="1">
      <c r="A2" s="216"/>
      <c r="B2" s="648" t="s">
        <v>474</v>
      </c>
      <c r="C2" s="649"/>
      <c r="D2" s="649"/>
      <c r="E2" s="649"/>
      <c r="F2" s="649"/>
      <c r="G2" s="649"/>
      <c r="H2" s="649"/>
      <c r="I2" s="649"/>
      <c r="J2" s="649"/>
      <c r="K2" s="649"/>
      <c r="L2" s="649"/>
      <c r="M2" s="649"/>
      <c r="N2" s="649"/>
      <c r="O2" s="649"/>
      <c r="P2" s="649"/>
      <c r="Q2" s="652">
        <v>46113</v>
      </c>
      <c r="R2" s="653"/>
      <c r="S2" s="653"/>
      <c r="T2" s="653"/>
      <c r="U2" s="653"/>
      <c r="V2" s="653"/>
      <c r="W2" s="653"/>
      <c r="X2" s="653"/>
      <c r="Y2" s="653"/>
      <c r="Z2" s="653"/>
      <c r="AA2" s="653"/>
      <c r="AB2" s="653"/>
      <c r="AC2" s="653"/>
      <c r="AD2" s="653"/>
      <c r="AE2" s="654"/>
      <c r="AF2" s="658" t="s">
        <v>475</v>
      </c>
      <c r="AG2" s="658"/>
      <c r="AH2" s="658"/>
      <c r="AI2" s="658"/>
      <c r="AJ2" s="658"/>
      <c r="AK2" s="658"/>
      <c r="AL2" s="658"/>
      <c r="AM2" s="658"/>
      <c r="AN2" s="658"/>
      <c r="AO2" s="658"/>
      <c r="AP2" s="658"/>
      <c r="AQ2" s="658"/>
      <c r="AR2" s="658"/>
      <c r="AS2" s="658"/>
      <c r="AT2" s="658"/>
      <c r="AU2" s="658"/>
      <c r="AV2" s="658"/>
      <c r="AW2" s="658"/>
      <c r="AX2" s="658"/>
    </row>
    <row r="3" spans="1:50" s="218" customFormat="1" ht="11.25" customHeight="1" thickBot="1">
      <c r="A3" s="216"/>
      <c r="B3" s="650"/>
      <c r="C3" s="651"/>
      <c r="D3" s="651"/>
      <c r="E3" s="651"/>
      <c r="F3" s="651"/>
      <c r="G3" s="651"/>
      <c r="H3" s="651"/>
      <c r="I3" s="651"/>
      <c r="J3" s="651"/>
      <c r="K3" s="651"/>
      <c r="L3" s="651"/>
      <c r="M3" s="651"/>
      <c r="N3" s="651"/>
      <c r="O3" s="651"/>
      <c r="P3" s="651"/>
      <c r="Q3" s="655"/>
      <c r="R3" s="656"/>
      <c r="S3" s="656"/>
      <c r="T3" s="656"/>
      <c r="U3" s="656"/>
      <c r="V3" s="656"/>
      <c r="W3" s="656"/>
      <c r="X3" s="656"/>
      <c r="Y3" s="656"/>
      <c r="Z3" s="656"/>
      <c r="AA3" s="656"/>
      <c r="AB3" s="656"/>
      <c r="AC3" s="656"/>
      <c r="AD3" s="656"/>
      <c r="AE3" s="657"/>
      <c r="AF3" s="658"/>
      <c r="AG3" s="658"/>
      <c r="AH3" s="658"/>
      <c r="AI3" s="658"/>
      <c r="AJ3" s="658"/>
      <c r="AK3" s="658"/>
      <c r="AL3" s="658"/>
      <c r="AM3" s="658"/>
      <c r="AN3" s="658"/>
      <c r="AO3" s="658"/>
      <c r="AP3" s="658"/>
      <c r="AQ3" s="658"/>
      <c r="AR3" s="658"/>
      <c r="AS3" s="658"/>
      <c r="AT3" s="658"/>
      <c r="AU3" s="658"/>
      <c r="AV3" s="658"/>
      <c r="AW3" s="658"/>
      <c r="AX3" s="658"/>
    </row>
    <row r="4" spans="1:50" s="218" customFormat="1" ht="11.25" customHeight="1">
      <c r="A4" s="216"/>
      <c r="AF4" s="216"/>
      <c r="AG4" s="216"/>
      <c r="AH4" s="216"/>
      <c r="AI4" s="216"/>
      <c r="AJ4" s="216"/>
      <c r="AK4" s="216"/>
      <c r="AL4" s="216"/>
      <c r="AM4" s="216"/>
      <c r="AN4" s="216"/>
      <c r="AO4" s="216"/>
      <c r="AP4" s="216"/>
      <c r="AQ4" s="216"/>
      <c r="AR4" s="216"/>
      <c r="AS4" s="216"/>
      <c r="AT4" s="216"/>
      <c r="AU4" s="216"/>
      <c r="AV4" s="216"/>
      <c r="AW4" s="216"/>
      <c r="AX4" s="216"/>
    </row>
    <row r="5" spans="1:50" ht="11.25" customHeight="1">
      <c r="A5" s="23"/>
      <c r="B5" s="621" t="s">
        <v>61</v>
      </c>
      <c r="C5" s="621"/>
      <c r="D5" s="621"/>
      <c r="E5" s="621"/>
      <c r="F5" s="621"/>
      <c r="G5" s="621"/>
      <c r="H5" s="621"/>
      <c r="I5" s="621"/>
      <c r="J5" s="621"/>
      <c r="K5" s="621"/>
      <c r="L5" s="621"/>
      <c r="M5" s="621"/>
      <c r="N5" s="621"/>
      <c r="O5" s="621"/>
      <c r="P5" s="621"/>
      <c r="Q5" s="621"/>
      <c r="R5" s="621"/>
      <c r="S5" s="621"/>
      <c r="T5" s="621"/>
      <c r="U5" s="621"/>
      <c r="V5" s="621"/>
      <c r="W5" s="621"/>
      <c r="X5" s="621"/>
      <c r="Y5" s="621"/>
      <c r="Z5" s="621"/>
      <c r="AA5" s="621"/>
      <c r="AB5" s="621"/>
      <c r="AC5" s="621"/>
      <c r="AD5" s="621"/>
      <c r="AE5" s="621"/>
      <c r="AF5" s="621"/>
      <c r="AG5" s="621"/>
      <c r="AH5" s="621"/>
      <c r="AI5" s="621"/>
      <c r="AJ5" s="621"/>
      <c r="AK5" s="621"/>
      <c r="AL5" s="621"/>
      <c r="AM5" s="621"/>
      <c r="AN5" s="621"/>
      <c r="AO5" s="621"/>
      <c r="AP5" s="621"/>
      <c r="AQ5" s="621"/>
      <c r="AR5" s="621"/>
      <c r="AS5" s="621"/>
      <c r="AT5" s="621"/>
      <c r="AU5" s="621"/>
      <c r="AV5" s="621"/>
      <c r="AW5" s="621"/>
      <c r="AX5" s="621"/>
    </row>
    <row r="6" spans="1:50" ht="11.25" customHeight="1">
      <c r="A6" s="23"/>
      <c r="B6" s="621"/>
      <c r="C6" s="621"/>
      <c r="D6" s="621"/>
      <c r="E6" s="621"/>
      <c r="F6" s="621"/>
      <c r="G6" s="621"/>
      <c r="H6" s="621"/>
      <c r="I6" s="621"/>
      <c r="J6" s="621"/>
      <c r="K6" s="621"/>
      <c r="L6" s="621"/>
      <c r="M6" s="621"/>
      <c r="N6" s="621"/>
      <c r="O6" s="621"/>
      <c r="P6" s="621"/>
      <c r="Q6" s="621"/>
      <c r="R6" s="621"/>
      <c r="S6" s="621"/>
      <c r="T6" s="621"/>
      <c r="U6" s="621"/>
      <c r="V6" s="621"/>
      <c r="W6" s="621"/>
      <c r="X6" s="621"/>
      <c r="Y6" s="621"/>
      <c r="Z6" s="621"/>
      <c r="AA6" s="621"/>
      <c r="AB6" s="621"/>
      <c r="AC6" s="621"/>
      <c r="AD6" s="621"/>
      <c r="AE6" s="621"/>
      <c r="AF6" s="621"/>
      <c r="AG6" s="621"/>
      <c r="AH6" s="621"/>
      <c r="AI6" s="621"/>
      <c r="AJ6" s="621"/>
      <c r="AK6" s="621"/>
      <c r="AL6" s="621"/>
      <c r="AM6" s="621"/>
      <c r="AN6" s="621"/>
      <c r="AO6" s="621"/>
      <c r="AP6" s="621"/>
      <c r="AQ6" s="621"/>
      <c r="AR6" s="621"/>
      <c r="AS6" s="621"/>
      <c r="AT6" s="621"/>
      <c r="AU6" s="621"/>
      <c r="AV6" s="621"/>
      <c r="AW6" s="621"/>
      <c r="AX6" s="621"/>
    </row>
    <row r="7" spans="1:50" ht="26.4" customHeight="1">
      <c r="A7" s="23"/>
      <c r="B7" s="390" t="s">
        <v>577</v>
      </c>
      <c r="C7" s="389"/>
      <c r="D7" s="389"/>
      <c r="E7" s="389"/>
      <c r="F7" s="389"/>
      <c r="G7" s="389"/>
      <c r="H7" s="389"/>
      <c r="I7" s="389"/>
      <c r="J7" s="389"/>
      <c r="K7" s="389"/>
      <c r="L7" s="389"/>
      <c r="M7" s="389"/>
      <c r="N7" s="389"/>
      <c r="O7" s="389"/>
      <c r="P7" s="389"/>
      <c r="Q7" s="389"/>
      <c r="R7" s="389"/>
      <c r="S7" s="389"/>
      <c r="T7" s="389"/>
      <c r="U7" s="389"/>
      <c r="V7" s="389"/>
      <c r="W7" s="389"/>
      <c r="X7" s="389"/>
      <c r="Y7" s="389"/>
      <c r="Z7" s="389"/>
      <c r="AA7" s="389"/>
      <c r="AB7" s="389"/>
      <c r="AC7" s="389"/>
      <c r="AD7" s="389"/>
      <c r="AE7" s="389"/>
      <c r="AF7" s="389"/>
      <c r="AG7" s="389"/>
      <c r="AH7" s="389"/>
      <c r="AI7" s="389"/>
      <c r="AJ7" s="389"/>
      <c r="AK7" s="389"/>
      <c r="AL7" s="389"/>
      <c r="AM7" s="389"/>
      <c r="AN7" s="389"/>
      <c r="AO7" s="389"/>
      <c r="AP7" s="389"/>
      <c r="AQ7" s="389"/>
      <c r="AR7" s="389"/>
      <c r="AS7" s="389"/>
      <c r="AT7" s="389"/>
      <c r="AU7" s="389"/>
      <c r="AV7" s="389"/>
      <c r="AW7" s="389"/>
      <c r="AX7" s="389"/>
    </row>
    <row r="8" spans="1:50" ht="11.25" customHeight="1">
      <c r="A8" s="25"/>
      <c r="B8" s="614" t="s">
        <v>62</v>
      </c>
      <c r="C8" s="615"/>
      <c r="D8" s="615"/>
      <c r="E8" s="615"/>
      <c r="F8" s="615"/>
      <c r="G8" s="615"/>
      <c r="H8" s="615"/>
      <c r="I8" s="615"/>
      <c r="J8" s="615"/>
      <c r="K8" s="615"/>
      <c r="L8" s="615"/>
      <c r="M8" s="615"/>
      <c r="N8" s="615"/>
      <c r="O8" s="615"/>
      <c r="P8" s="616"/>
      <c r="Q8" s="622" t="s">
        <v>63</v>
      </c>
      <c r="R8" s="623"/>
      <c r="S8" s="623"/>
      <c r="T8" s="623"/>
      <c r="U8" s="623"/>
      <c r="V8" s="626" t="s">
        <v>64</v>
      </c>
      <c r="W8" s="628"/>
      <c r="X8" s="628"/>
      <c r="Y8" s="628"/>
      <c r="Z8" s="628"/>
      <c r="AA8" s="628"/>
      <c r="AB8" s="628"/>
      <c r="AC8" s="629"/>
      <c r="AD8" s="632" t="s">
        <v>65</v>
      </c>
      <c r="AE8" s="633"/>
      <c r="AF8" s="633"/>
      <c r="AG8" s="633"/>
      <c r="AH8" s="633"/>
      <c r="AI8" s="633"/>
      <c r="AJ8" s="633"/>
      <c r="AK8" s="633"/>
      <c r="AL8" s="633"/>
      <c r="AM8" s="633"/>
      <c r="AN8" s="633"/>
      <c r="AO8" s="633"/>
      <c r="AP8" s="633"/>
      <c r="AQ8" s="633"/>
      <c r="AR8" s="633"/>
      <c r="AS8" s="633"/>
      <c r="AT8" s="633"/>
      <c r="AU8" s="633"/>
      <c r="AV8" s="633"/>
      <c r="AW8" s="633"/>
      <c r="AX8" s="634"/>
    </row>
    <row r="9" spans="1:50" ht="11.25" customHeight="1">
      <c r="A9" s="25"/>
      <c r="B9" s="617"/>
      <c r="C9" s="618"/>
      <c r="D9" s="618"/>
      <c r="E9" s="618"/>
      <c r="F9" s="618"/>
      <c r="G9" s="618"/>
      <c r="H9" s="618"/>
      <c r="I9" s="618"/>
      <c r="J9" s="618"/>
      <c r="K9" s="618"/>
      <c r="L9" s="618"/>
      <c r="M9" s="618"/>
      <c r="N9" s="618"/>
      <c r="O9" s="618"/>
      <c r="P9" s="619"/>
      <c r="Q9" s="624"/>
      <c r="R9" s="625"/>
      <c r="S9" s="625"/>
      <c r="T9" s="625"/>
      <c r="U9" s="625"/>
      <c r="V9" s="627"/>
      <c r="W9" s="630"/>
      <c r="X9" s="630"/>
      <c r="Y9" s="630"/>
      <c r="Z9" s="630"/>
      <c r="AA9" s="630"/>
      <c r="AB9" s="630"/>
      <c r="AC9" s="631"/>
      <c r="AD9" s="635"/>
      <c r="AE9" s="636"/>
      <c r="AF9" s="636"/>
      <c r="AG9" s="636"/>
      <c r="AH9" s="636"/>
      <c r="AI9" s="636"/>
      <c r="AJ9" s="636"/>
      <c r="AK9" s="636"/>
      <c r="AL9" s="636"/>
      <c r="AM9" s="636"/>
      <c r="AN9" s="636"/>
      <c r="AO9" s="636"/>
      <c r="AP9" s="636"/>
      <c r="AQ9" s="636"/>
      <c r="AR9" s="636"/>
      <c r="AS9" s="636"/>
      <c r="AT9" s="636"/>
      <c r="AU9" s="636"/>
      <c r="AV9" s="636"/>
      <c r="AW9" s="636"/>
      <c r="AX9" s="637"/>
    </row>
    <row r="10" spans="1:50" ht="11.25" customHeight="1">
      <c r="A10" s="25"/>
      <c r="B10" s="614" t="s">
        <v>66</v>
      </c>
      <c r="C10" s="615"/>
      <c r="D10" s="615"/>
      <c r="E10" s="615"/>
      <c r="F10" s="615"/>
      <c r="G10" s="615"/>
      <c r="H10" s="615"/>
      <c r="I10" s="615"/>
      <c r="J10" s="615"/>
      <c r="K10" s="615"/>
      <c r="L10" s="615"/>
      <c r="M10" s="615"/>
      <c r="N10" s="615"/>
      <c r="O10" s="615"/>
      <c r="P10" s="616"/>
      <c r="Q10" s="638" t="s">
        <v>67</v>
      </c>
      <c r="R10" s="639"/>
      <c r="S10" s="639"/>
      <c r="T10" s="639"/>
      <c r="U10" s="639"/>
      <c r="V10" s="639"/>
      <c r="W10" s="639"/>
      <c r="X10" s="639"/>
      <c r="Y10" s="639"/>
      <c r="Z10" s="639"/>
      <c r="AA10" s="639"/>
      <c r="AB10" s="639"/>
      <c r="AC10" s="639"/>
      <c r="AD10" s="639"/>
      <c r="AE10" s="639"/>
      <c r="AF10" s="639"/>
      <c r="AG10" s="639"/>
      <c r="AH10" s="639"/>
      <c r="AI10" s="639"/>
      <c r="AJ10" s="639"/>
      <c r="AK10" s="639"/>
      <c r="AL10" s="639"/>
      <c r="AM10" s="639"/>
      <c r="AN10" s="639"/>
      <c r="AO10" s="639"/>
      <c r="AP10" s="639"/>
      <c r="AQ10" s="639"/>
      <c r="AR10" s="639"/>
      <c r="AS10" s="639"/>
      <c r="AT10" s="639"/>
      <c r="AU10" s="639"/>
      <c r="AV10" s="639"/>
      <c r="AW10" s="639"/>
      <c r="AX10" s="640"/>
    </row>
    <row r="11" spans="1:50" ht="11.25" customHeight="1">
      <c r="A11" s="25"/>
      <c r="B11" s="617"/>
      <c r="C11" s="618"/>
      <c r="D11" s="618"/>
      <c r="E11" s="618"/>
      <c r="F11" s="618"/>
      <c r="G11" s="618"/>
      <c r="H11" s="618"/>
      <c r="I11" s="618"/>
      <c r="J11" s="618"/>
      <c r="K11" s="618"/>
      <c r="L11" s="618"/>
      <c r="M11" s="618"/>
      <c r="N11" s="618"/>
      <c r="O11" s="618"/>
      <c r="P11" s="619"/>
      <c r="Q11" s="641"/>
      <c r="R11" s="642"/>
      <c r="S11" s="642"/>
      <c r="T11" s="642"/>
      <c r="U11" s="642"/>
      <c r="V11" s="642"/>
      <c r="W11" s="642"/>
      <c r="X11" s="642"/>
      <c r="Y11" s="642"/>
      <c r="Z11" s="642"/>
      <c r="AA11" s="642"/>
      <c r="AB11" s="642"/>
      <c r="AC11" s="642"/>
      <c r="AD11" s="642"/>
      <c r="AE11" s="642"/>
      <c r="AF11" s="642"/>
      <c r="AG11" s="642"/>
      <c r="AH11" s="642"/>
      <c r="AI11" s="642"/>
      <c r="AJ11" s="642"/>
      <c r="AK11" s="642"/>
      <c r="AL11" s="642"/>
      <c r="AM11" s="642"/>
      <c r="AN11" s="642"/>
      <c r="AO11" s="642"/>
      <c r="AP11" s="642"/>
      <c r="AQ11" s="642"/>
      <c r="AR11" s="642"/>
      <c r="AS11" s="642"/>
      <c r="AT11" s="642"/>
      <c r="AU11" s="642"/>
      <c r="AV11" s="642"/>
      <c r="AW11" s="642"/>
      <c r="AX11" s="643"/>
    </row>
    <row r="12" spans="1:50" ht="11.25" customHeight="1">
      <c r="A12" s="25"/>
      <c r="B12" s="671" t="s">
        <v>358</v>
      </c>
      <c r="C12" s="672"/>
      <c r="D12" s="672"/>
      <c r="E12" s="672"/>
      <c r="F12" s="672"/>
      <c r="G12" s="672"/>
      <c r="H12" s="672"/>
      <c r="I12" s="672"/>
      <c r="J12" s="672"/>
      <c r="K12" s="672"/>
      <c r="L12" s="672"/>
      <c r="M12" s="672"/>
      <c r="N12" s="672"/>
      <c r="O12" s="672"/>
      <c r="P12" s="673"/>
      <c r="Q12" s="660" t="s">
        <v>68</v>
      </c>
      <c r="R12" s="661"/>
      <c r="S12" s="661"/>
      <c r="T12" s="661"/>
      <c r="U12" s="661"/>
      <c r="V12" s="661"/>
      <c r="W12" s="661"/>
      <c r="X12" s="661"/>
      <c r="Y12" s="661"/>
      <c r="Z12" s="661"/>
      <c r="AA12" s="661"/>
      <c r="AB12" s="661"/>
      <c r="AC12" s="661"/>
      <c r="AD12" s="661"/>
      <c r="AE12" s="661"/>
      <c r="AF12" s="661"/>
      <c r="AG12" s="661"/>
      <c r="AH12" s="661"/>
      <c r="AI12" s="661"/>
      <c r="AJ12" s="661"/>
      <c r="AK12" s="661"/>
      <c r="AL12" s="661"/>
      <c r="AM12" s="661"/>
      <c r="AN12" s="661"/>
      <c r="AO12" s="661"/>
      <c r="AP12" s="661"/>
      <c r="AQ12" s="661"/>
      <c r="AR12" s="661"/>
      <c r="AS12" s="661"/>
      <c r="AT12" s="661"/>
      <c r="AU12" s="661"/>
      <c r="AV12" s="661"/>
      <c r="AW12" s="661"/>
      <c r="AX12" s="662"/>
    </row>
    <row r="13" spans="1:50" ht="11.25" customHeight="1">
      <c r="A13" s="25"/>
      <c r="B13" s="674"/>
      <c r="C13" s="675"/>
      <c r="D13" s="675"/>
      <c r="E13" s="675"/>
      <c r="F13" s="675"/>
      <c r="G13" s="675"/>
      <c r="H13" s="675"/>
      <c r="I13" s="675"/>
      <c r="J13" s="675"/>
      <c r="K13" s="675"/>
      <c r="L13" s="675"/>
      <c r="M13" s="675"/>
      <c r="N13" s="675"/>
      <c r="O13" s="675"/>
      <c r="P13" s="676"/>
      <c r="Q13" s="663"/>
      <c r="R13" s="664"/>
      <c r="S13" s="664"/>
      <c r="T13" s="664"/>
      <c r="U13" s="664"/>
      <c r="V13" s="664"/>
      <c r="W13" s="664"/>
      <c r="X13" s="664"/>
      <c r="Y13" s="664"/>
      <c r="Z13" s="664"/>
      <c r="AA13" s="664"/>
      <c r="AB13" s="664"/>
      <c r="AC13" s="664"/>
      <c r="AD13" s="664"/>
      <c r="AE13" s="664"/>
      <c r="AF13" s="664"/>
      <c r="AG13" s="664"/>
      <c r="AH13" s="664"/>
      <c r="AI13" s="664"/>
      <c r="AJ13" s="664"/>
      <c r="AK13" s="664"/>
      <c r="AL13" s="664"/>
      <c r="AM13" s="664"/>
      <c r="AN13" s="664"/>
      <c r="AO13" s="664"/>
      <c r="AP13" s="664"/>
      <c r="AQ13" s="664"/>
      <c r="AR13" s="664"/>
      <c r="AS13" s="664"/>
      <c r="AT13" s="664"/>
      <c r="AU13" s="664"/>
      <c r="AV13" s="664"/>
      <c r="AW13" s="664"/>
      <c r="AX13" s="665"/>
    </row>
    <row r="14" spans="1:50" ht="11.25" customHeight="1">
      <c r="A14" s="25"/>
      <c r="B14" s="674"/>
      <c r="C14" s="675"/>
      <c r="D14" s="675"/>
      <c r="E14" s="675"/>
      <c r="F14" s="675"/>
      <c r="G14" s="675"/>
      <c r="H14" s="675"/>
      <c r="I14" s="675"/>
      <c r="J14" s="675"/>
      <c r="K14" s="675"/>
      <c r="L14" s="675"/>
      <c r="M14" s="675"/>
      <c r="N14" s="675"/>
      <c r="O14" s="675"/>
      <c r="P14" s="676"/>
      <c r="Q14" s="663"/>
      <c r="R14" s="664"/>
      <c r="S14" s="664"/>
      <c r="T14" s="664"/>
      <c r="U14" s="664"/>
      <c r="V14" s="664"/>
      <c r="W14" s="664"/>
      <c r="X14" s="664"/>
      <c r="Y14" s="664"/>
      <c r="Z14" s="664"/>
      <c r="AA14" s="664"/>
      <c r="AB14" s="664"/>
      <c r="AC14" s="664"/>
      <c r="AD14" s="664"/>
      <c r="AE14" s="664"/>
      <c r="AF14" s="664"/>
      <c r="AG14" s="664"/>
      <c r="AH14" s="664"/>
      <c r="AI14" s="664"/>
      <c r="AJ14" s="664"/>
      <c r="AK14" s="664"/>
      <c r="AL14" s="664"/>
      <c r="AM14" s="664"/>
      <c r="AN14" s="664"/>
      <c r="AO14" s="664"/>
      <c r="AP14" s="664"/>
      <c r="AQ14" s="664"/>
      <c r="AR14" s="664"/>
      <c r="AS14" s="664"/>
      <c r="AT14" s="664"/>
      <c r="AU14" s="664"/>
      <c r="AV14" s="664"/>
      <c r="AW14" s="664"/>
      <c r="AX14" s="665"/>
    </row>
    <row r="15" spans="1:50" s="218" customFormat="1" ht="11.25" customHeight="1">
      <c r="A15" s="216"/>
      <c r="B15" s="219" t="s">
        <v>14</v>
      </c>
      <c r="C15" s="220" t="s">
        <v>293</v>
      </c>
      <c r="D15" s="659">
        <f>EDATE(Q2,-3)</f>
        <v>46023</v>
      </c>
      <c r="E15" s="659"/>
      <c r="F15" s="659"/>
      <c r="G15" s="659"/>
      <c r="H15" s="659"/>
      <c r="I15" s="659"/>
      <c r="J15" s="221" t="s">
        <v>359</v>
      </c>
      <c r="K15" s="221"/>
      <c r="L15" s="221"/>
      <c r="M15" s="221"/>
      <c r="N15" s="221"/>
      <c r="O15" s="221"/>
      <c r="P15" s="222"/>
      <c r="Q15" s="666"/>
      <c r="R15" s="667"/>
      <c r="S15" s="667"/>
      <c r="T15" s="667"/>
      <c r="U15" s="667"/>
      <c r="V15" s="667"/>
      <c r="W15" s="667"/>
      <c r="X15" s="667"/>
      <c r="Y15" s="667"/>
      <c r="Z15" s="667"/>
      <c r="AA15" s="667"/>
      <c r="AB15" s="667"/>
      <c r="AC15" s="667"/>
      <c r="AD15" s="667"/>
      <c r="AE15" s="667"/>
      <c r="AF15" s="667"/>
      <c r="AG15" s="667"/>
      <c r="AH15" s="667"/>
      <c r="AI15" s="667"/>
      <c r="AJ15" s="667"/>
      <c r="AK15" s="667"/>
      <c r="AL15" s="667"/>
      <c r="AM15" s="667"/>
      <c r="AN15" s="667"/>
      <c r="AO15" s="667"/>
      <c r="AP15" s="667"/>
      <c r="AQ15" s="667"/>
      <c r="AR15" s="667"/>
      <c r="AS15" s="667"/>
      <c r="AT15" s="667"/>
      <c r="AU15" s="667"/>
      <c r="AV15" s="667"/>
      <c r="AW15" s="667"/>
      <c r="AX15" s="668"/>
    </row>
    <row r="16" spans="1:50" ht="11.25" customHeight="1">
      <c r="A16" s="25"/>
      <c r="B16" s="671" t="s">
        <v>306</v>
      </c>
      <c r="C16" s="672"/>
      <c r="D16" s="672"/>
      <c r="E16" s="672"/>
      <c r="F16" s="672"/>
      <c r="G16" s="672"/>
      <c r="H16" s="672"/>
      <c r="I16" s="672"/>
      <c r="J16" s="672"/>
      <c r="K16" s="672"/>
      <c r="L16" s="672"/>
      <c r="M16" s="672"/>
      <c r="N16" s="672"/>
      <c r="O16" s="672"/>
      <c r="P16" s="673"/>
      <c r="Q16" s="632"/>
      <c r="R16" s="633"/>
      <c r="S16" s="633"/>
      <c r="T16" s="633"/>
      <c r="U16" s="633"/>
      <c r="V16" s="633"/>
      <c r="W16" s="633"/>
      <c r="X16" s="633"/>
      <c r="Y16" s="633"/>
      <c r="Z16" s="633"/>
      <c r="AA16" s="633"/>
      <c r="AB16" s="633"/>
      <c r="AC16" s="633"/>
      <c r="AD16" s="633"/>
      <c r="AE16" s="633"/>
      <c r="AF16" s="633"/>
      <c r="AG16" s="633"/>
      <c r="AH16" s="633"/>
      <c r="AI16" s="633"/>
      <c r="AJ16" s="633"/>
      <c r="AK16" s="633"/>
      <c r="AL16" s="633"/>
      <c r="AM16" s="633"/>
      <c r="AN16" s="633"/>
      <c r="AO16" s="633"/>
      <c r="AP16" s="633"/>
      <c r="AQ16" s="633"/>
      <c r="AR16" s="633"/>
      <c r="AS16" s="633"/>
      <c r="AT16" s="633"/>
      <c r="AU16" s="633"/>
      <c r="AV16" s="633"/>
      <c r="AW16" s="633"/>
      <c r="AX16" s="634"/>
    </row>
    <row r="17" spans="1:50" ht="11.25" customHeight="1">
      <c r="A17" s="25"/>
      <c r="B17" s="677"/>
      <c r="C17" s="678"/>
      <c r="D17" s="678"/>
      <c r="E17" s="678"/>
      <c r="F17" s="678"/>
      <c r="G17" s="678"/>
      <c r="H17" s="678"/>
      <c r="I17" s="678"/>
      <c r="J17" s="678"/>
      <c r="K17" s="678"/>
      <c r="L17" s="678"/>
      <c r="M17" s="678"/>
      <c r="N17" s="678"/>
      <c r="O17" s="678"/>
      <c r="P17" s="679"/>
      <c r="Q17" s="680"/>
      <c r="R17" s="681"/>
      <c r="S17" s="681"/>
      <c r="T17" s="681"/>
      <c r="U17" s="681"/>
      <c r="V17" s="681"/>
      <c r="W17" s="681"/>
      <c r="X17" s="681"/>
      <c r="Y17" s="681"/>
      <c r="Z17" s="681"/>
      <c r="AA17" s="681"/>
      <c r="AB17" s="681"/>
      <c r="AC17" s="681"/>
      <c r="AD17" s="681"/>
      <c r="AE17" s="681"/>
      <c r="AF17" s="681"/>
      <c r="AG17" s="681"/>
      <c r="AH17" s="681"/>
      <c r="AI17" s="681"/>
      <c r="AJ17" s="681"/>
      <c r="AK17" s="681"/>
      <c r="AL17" s="681"/>
      <c r="AM17" s="681"/>
      <c r="AN17" s="681"/>
      <c r="AO17" s="681"/>
      <c r="AP17" s="681"/>
      <c r="AQ17" s="681"/>
      <c r="AR17" s="681"/>
      <c r="AS17" s="681"/>
      <c r="AT17" s="681"/>
      <c r="AU17" s="681"/>
      <c r="AV17" s="681"/>
      <c r="AW17" s="681"/>
      <c r="AX17" s="682"/>
    </row>
    <row r="18" spans="1:50" ht="11.25" customHeight="1">
      <c r="A18" s="25"/>
      <c r="B18" s="683" t="s">
        <v>360</v>
      </c>
      <c r="C18" s="684"/>
      <c r="D18" s="684"/>
      <c r="E18" s="684"/>
      <c r="F18" s="669" t="s">
        <v>293</v>
      </c>
      <c r="G18" s="685">
        <f>EDATE(Q2,-3)</f>
        <v>46023</v>
      </c>
      <c r="H18" s="685"/>
      <c r="I18" s="685"/>
      <c r="J18" s="685"/>
      <c r="K18" s="685"/>
      <c r="L18" s="685"/>
      <c r="M18" s="644" t="s">
        <v>359</v>
      </c>
      <c r="N18" s="644"/>
      <c r="O18" s="644"/>
      <c r="P18" s="645"/>
      <c r="Q18" s="638"/>
      <c r="R18" s="639"/>
      <c r="S18" s="639"/>
      <c r="T18" s="639"/>
      <c r="U18" s="639"/>
      <c r="V18" s="639"/>
      <c r="W18" s="639"/>
      <c r="X18" s="639"/>
      <c r="Y18" s="639"/>
      <c r="Z18" s="639"/>
      <c r="AA18" s="639"/>
      <c r="AB18" s="639"/>
      <c r="AC18" s="639"/>
      <c r="AD18" s="639"/>
      <c r="AE18" s="639"/>
      <c r="AF18" s="639"/>
      <c r="AG18" s="639"/>
      <c r="AH18" s="639"/>
      <c r="AI18" s="639"/>
      <c r="AJ18" s="639"/>
      <c r="AK18" s="639"/>
      <c r="AL18" s="639"/>
      <c r="AM18" s="639"/>
      <c r="AN18" s="639"/>
      <c r="AO18" s="639"/>
      <c r="AP18" s="639"/>
      <c r="AQ18" s="639"/>
      <c r="AR18" s="639"/>
      <c r="AS18" s="639"/>
      <c r="AT18" s="639"/>
      <c r="AU18" s="639"/>
      <c r="AV18" s="639"/>
      <c r="AW18" s="639"/>
      <c r="AX18" s="640"/>
    </row>
    <row r="19" spans="1:50" ht="11.25" customHeight="1">
      <c r="A19" s="25"/>
      <c r="B19" s="683"/>
      <c r="C19" s="684"/>
      <c r="D19" s="684"/>
      <c r="E19" s="684"/>
      <c r="F19" s="670"/>
      <c r="G19" s="659"/>
      <c r="H19" s="659"/>
      <c r="I19" s="659"/>
      <c r="J19" s="659"/>
      <c r="K19" s="659"/>
      <c r="L19" s="659"/>
      <c r="M19" s="646"/>
      <c r="N19" s="646"/>
      <c r="O19" s="646"/>
      <c r="P19" s="647"/>
      <c r="Q19" s="641"/>
      <c r="R19" s="642"/>
      <c r="S19" s="642"/>
      <c r="T19" s="642"/>
      <c r="U19" s="642"/>
      <c r="V19" s="642"/>
      <c r="W19" s="642"/>
      <c r="X19" s="642"/>
      <c r="Y19" s="642"/>
      <c r="Z19" s="642"/>
      <c r="AA19" s="642"/>
      <c r="AB19" s="642"/>
      <c r="AC19" s="642"/>
      <c r="AD19" s="642"/>
      <c r="AE19" s="642"/>
      <c r="AF19" s="642"/>
      <c r="AG19" s="642"/>
      <c r="AH19" s="642"/>
      <c r="AI19" s="642"/>
      <c r="AJ19" s="642"/>
      <c r="AK19" s="642"/>
      <c r="AL19" s="642"/>
      <c r="AM19" s="642"/>
      <c r="AN19" s="642"/>
      <c r="AO19" s="642"/>
      <c r="AP19" s="642"/>
      <c r="AQ19" s="642"/>
      <c r="AR19" s="642"/>
      <c r="AS19" s="642"/>
      <c r="AT19" s="642"/>
      <c r="AU19" s="642"/>
      <c r="AV19" s="642"/>
      <c r="AW19" s="642"/>
      <c r="AX19" s="643"/>
    </row>
    <row r="20" spans="1:50" ht="11.25" customHeight="1">
      <c r="A20" s="25"/>
      <c r="B20" s="614" t="s">
        <v>458</v>
      </c>
      <c r="C20" s="615"/>
      <c r="D20" s="615"/>
      <c r="E20" s="615"/>
      <c r="F20" s="615"/>
      <c r="G20" s="615"/>
      <c r="H20" s="615"/>
      <c r="I20" s="615"/>
      <c r="J20" s="615"/>
      <c r="K20" s="615"/>
      <c r="L20" s="615"/>
      <c r="M20" s="615"/>
      <c r="N20" s="615"/>
      <c r="O20" s="615"/>
      <c r="P20" s="616"/>
      <c r="Q20" s="622" t="s">
        <v>63</v>
      </c>
      <c r="R20" s="623"/>
      <c r="S20" s="623"/>
      <c r="T20" s="623"/>
      <c r="U20" s="623"/>
      <c r="V20" s="626" t="s">
        <v>64</v>
      </c>
      <c r="W20" s="628"/>
      <c r="X20" s="628"/>
      <c r="Y20" s="628"/>
      <c r="Z20" s="628"/>
      <c r="AA20" s="628"/>
      <c r="AB20" s="628"/>
      <c r="AC20" s="629"/>
      <c r="AD20" s="638"/>
      <c r="AE20" s="633"/>
      <c r="AF20" s="633"/>
      <c r="AG20" s="633"/>
      <c r="AH20" s="633"/>
      <c r="AI20" s="633"/>
      <c r="AJ20" s="633"/>
      <c r="AK20" s="633"/>
      <c r="AL20" s="633"/>
      <c r="AM20" s="633"/>
      <c r="AN20" s="633"/>
      <c r="AO20" s="633"/>
      <c r="AP20" s="633"/>
      <c r="AQ20" s="633"/>
      <c r="AR20" s="633"/>
      <c r="AS20" s="633"/>
      <c r="AT20" s="633"/>
      <c r="AU20" s="633"/>
      <c r="AV20" s="633"/>
      <c r="AW20" s="633"/>
      <c r="AX20" s="634"/>
    </row>
    <row r="21" spans="1:50" ht="11.25" customHeight="1">
      <c r="A21" s="25"/>
      <c r="B21" s="617"/>
      <c r="C21" s="618"/>
      <c r="D21" s="618"/>
      <c r="E21" s="618"/>
      <c r="F21" s="618"/>
      <c r="G21" s="618"/>
      <c r="H21" s="618"/>
      <c r="I21" s="618"/>
      <c r="J21" s="618"/>
      <c r="K21" s="618"/>
      <c r="L21" s="618"/>
      <c r="M21" s="618"/>
      <c r="N21" s="618"/>
      <c r="O21" s="618"/>
      <c r="P21" s="619"/>
      <c r="Q21" s="624"/>
      <c r="R21" s="625"/>
      <c r="S21" s="625"/>
      <c r="T21" s="625"/>
      <c r="U21" s="625"/>
      <c r="V21" s="627"/>
      <c r="W21" s="630"/>
      <c r="X21" s="630"/>
      <c r="Y21" s="630"/>
      <c r="Z21" s="630"/>
      <c r="AA21" s="630"/>
      <c r="AB21" s="630"/>
      <c r="AC21" s="631"/>
      <c r="AD21" s="635"/>
      <c r="AE21" s="636"/>
      <c r="AF21" s="636"/>
      <c r="AG21" s="636"/>
      <c r="AH21" s="636"/>
      <c r="AI21" s="636"/>
      <c r="AJ21" s="636"/>
      <c r="AK21" s="636"/>
      <c r="AL21" s="636"/>
      <c r="AM21" s="636"/>
      <c r="AN21" s="636"/>
      <c r="AO21" s="636"/>
      <c r="AP21" s="636"/>
      <c r="AQ21" s="636"/>
      <c r="AR21" s="636"/>
      <c r="AS21" s="636"/>
      <c r="AT21" s="636"/>
      <c r="AU21" s="636"/>
      <c r="AV21" s="636"/>
      <c r="AW21" s="636"/>
      <c r="AX21" s="637"/>
    </row>
    <row r="22" spans="1:50" ht="11.25" customHeight="1">
      <c r="A22" s="25"/>
      <c r="B22" s="614" t="s">
        <v>69</v>
      </c>
      <c r="C22" s="615"/>
      <c r="D22" s="615"/>
      <c r="E22" s="615"/>
      <c r="F22" s="615"/>
      <c r="G22" s="615"/>
      <c r="H22" s="615"/>
      <c r="I22" s="615"/>
      <c r="J22" s="615"/>
      <c r="K22" s="615"/>
      <c r="L22" s="615"/>
      <c r="M22" s="615"/>
      <c r="N22" s="615"/>
      <c r="O22" s="615"/>
      <c r="P22" s="616"/>
      <c r="Q22" s="622" t="s">
        <v>63</v>
      </c>
      <c r="R22" s="623"/>
      <c r="S22" s="623"/>
      <c r="T22" s="623"/>
      <c r="U22" s="623"/>
      <c r="V22" s="626" t="s">
        <v>64</v>
      </c>
      <c r="W22" s="628"/>
      <c r="X22" s="628"/>
      <c r="Y22" s="628"/>
      <c r="Z22" s="628"/>
      <c r="AA22" s="628"/>
      <c r="AB22" s="628"/>
      <c r="AC22" s="629"/>
      <c r="AD22" s="635"/>
      <c r="AE22" s="636"/>
      <c r="AF22" s="636"/>
      <c r="AG22" s="636"/>
      <c r="AH22" s="636"/>
      <c r="AI22" s="636"/>
      <c r="AJ22" s="636"/>
      <c r="AK22" s="636"/>
      <c r="AL22" s="636"/>
      <c r="AM22" s="636"/>
      <c r="AN22" s="636"/>
      <c r="AO22" s="636"/>
      <c r="AP22" s="636"/>
      <c r="AQ22" s="636"/>
      <c r="AR22" s="636"/>
      <c r="AS22" s="636"/>
      <c r="AT22" s="636"/>
      <c r="AU22" s="636"/>
      <c r="AV22" s="636"/>
      <c r="AW22" s="636"/>
      <c r="AX22" s="637"/>
    </row>
    <row r="23" spans="1:50" ht="11.25" customHeight="1">
      <c r="A23" s="25"/>
      <c r="B23" s="617"/>
      <c r="C23" s="618"/>
      <c r="D23" s="618"/>
      <c r="E23" s="618"/>
      <c r="F23" s="618"/>
      <c r="G23" s="618"/>
      <c r="H23" s="618"/>
      <c r="I23" s="618"/>
      <c r="J23" s="618"/>
      <c r="K23" s="618"/>
      <c r="L23" s="618"/>
      <c r="M23" s="618"/>
      <c r="N23" s="618"/>
      <c r="O23" s="618"/>
      <c r="P23" s="619"/>
      <c r="Q23" s="624"/>
      <c r="R23" s="625"/>
      <c r="S23" s="625"/>
      <c r="T23" s="625"/>
      <c r="U23" s="625"/>
      <c r="V23" s="627"/>
      <c r="W23" s="630"/>
      <c r="X23" s="630"/>
      <c r="Y23" s="630"/>
      <c r="Z23" s="630"/>
      <c r="AA23" s="630"/>
      <c r="AB23" s="630"/>
      <c r="AC23" s="631"/>
      <c r="AD23" s="635"/>
      <c r="AE23" s="636"/>
      <c r="AF23" s="636"/>
      <c r="AG23" s="636"/>
      <c r="AH23" s="636"/>
      <c r="AI23" s="636"/>
      <c r="AJ23" s="636"/>
      <c r="AK23" s="636"/>
      <c r="AL23" s="636"/>
      <c r="AM23" s="636"/>
      <c r="AN23" s="636"/>
      <c r="AO23" s="636"/>
      <c r="AP23" s="636"/>
      <c r="AQ23" s="636"/>
      <c r="AR23" s="636"/>
      <c r="AS23" s="636"/>
      <c r="AT23" s="636"/>
      <c r="AU23" s="636"/>
      <c r="AV23" s="636"/>
      <c r="AW23" s="636"/>
      <c r="AX23" s="637"/>
    </row>
    <row r="24" spans="1:50" ht="11.25" customHeight="1">
      <c r="A24" s="25"/>
      <c r="B24" s="614" t="s">
        <v>70</v>
      </c>
      <c r="C24" s="615"/>
      <c r="D24" s="615"/>
      <c r="E24" s="615"/>
      <c r="F24" s="615"/>
      <c r="G24" s="615"/>
      <c r="H24" s="615"/>
      <c r="I24" s="615"/>
      <c r="J24" s="615"/>
      <c r="K24" s="615"/>
      <c r="L24" s="615"/>
      <c r="M24" s="615"/>
      <c r="N24" s="615"/>
      <c r="O24" s="615"/>
      <c r="P24" s="616"/>
      <c r="Q24" s="622" t="s">
        <v>63</v>
      </c>
      <c r="R24" s="623"/>
      <c r="S24" s="623"/>
      <c r="T24" s="623"/>
      <c r="U24" s="623"/>
      <c r="V24" s="626" t="s">
        <v>71</v>
      </c>
      <c r="W24" s="628"/>
      <c r="X24" s="628"/>
      <c r="Y24" s="628"/>
      <c r="Z24" s="628"/>
      <c r="AA24" s="628"/>
      <c r="AB24" s="628"/>
      <c r="AC24" s="629"/>
      <c r="AD24" s="635"/>
      <c r="AE24" s="636"/>
      <c r="AF24" s="636"/>
      <c r="AG24" s="636"/>
      <c r="AH24" s="636"/>
      <c r="AI24" s="636"/>
      <c r="AJ24" s="636"/>
      <c r="AK24" s="636"/>
      <c r="AL24" s="636"/>
      <c r="AM24" s="636"/>
      <c r="AN24" s="636"/>
      <c r="AO24" s="636"/>
      <c r="AP24" s="636"/>
      <c r="AQ24" s="636"/>
      <c r="AR24" s="636"/>
      <c r="AS24" s="636"/>
      <c r="AT24" s="636"/>
      <c r="AU24" s="636"/>
      <c r="AV24" s="636"/>
      <c r="AW24" s="636"/>
      <c r="AX24" s="637"/>
    </row>
    <row r="25" spans="1:50" ht="11.25" customHeight="1">
      <c r="A25" s="25"/>
      <c r="B25" s="617"/>
      <c r="C25" s="618"/>
      <c r="D25" s="618"/>
      <c r="E25" s="618"/>
      <c r="F25" s="618"/>
      <c r="G25" s="618"/>
      <c r="H25" s="618"/>
      <c r="I25" s="618"/>
      <c r="J25" s="618"/>
      <c r="K25" s="618"/>
      <c r="L25" s="618"/>
      <c r="M25" s="618"/>
      <c r="N25" s="618"/>
      <c r="O25" s="618"/>
      <c r="P25" s="619"/>
      <c r="Q25" s="624"/>
      <c r="R25" s="625"/>
      <c r="S25" s="625"/>
      <c r="T25" s="625"/>
      <c r="U25" s="625"/>
      <c r="V25" s="627"/>
      <c r="W25" s="630"/>
      <c r="X25" s="630"/>
      <c r="Y25" s="630"/>
      <c r="Z25" s="630"/>
      <c r="AA25" s="630"/>
      <c r="AB25" s="630"/>
      <c r="AC25" s="631"/>
      <c r="AD25" s="635"/>
      <c r="AE25" s="636"/>
      <c r="AF25" s="636"/>
      <c r="AG25" s="636"/>
      <c r="AH25" s="636"/>
      <c r="AI25" s="636"/>
      <c r="AJ25" s="636"/>
      <c r="AK25" s="636"/>
      <c r="AL25" s="636"/>
      <c r="AM25" s="636"/>
      <c r="AN25" s="636"/>
      <c r="AO25" s="636"/>
      <c r="AP25" s="636"/>
      <c r="AQ25" s="636"/>
      <c r="AR25" s="636"/>
      <c r="AS25" s="636"/>
      <c r="AT25" s="636"/>
      <c r="AU25" s="636"/>
      <c r="AV25" s="636"/>
      <c r="AW25" s="636"/>
      <c r="AX25" s="637"/>
    </row>
    <row r="26" spans="1:50" ht="11.25" customHeight="1">
      <c r="A26" s="25"/>
      <c r="B26" s="614" t="s">
        <v>304</v>
      </c>
      <c r="C26" s="615"/>
      <c r="D26" s="615"/>
      <c r="E26" s="615"/>
      <c r="F26" s="615"/>
      <c r="G26" s="615"/>
      <c r="H26" s="615"/>
      <c r="I26" s="615"/>
      <c r="J26" s="615"/>
      <c r="K26" s="615"/>
      <c r="L26" s="615"/>
      <c r="M26" s="615"/>
      <c r="N26" s="615"/>
      <c r="O26" s="615"/>
      <c r="P26" s="616"/>
      <c r="Q26" s="620" t="s">
        <v>305</v>
      </c>
      <c r="R26" s="620"/>
      <c r="S26" s="620"/>
      <c r="T26" s="620"/>
      <c r="U26" s="620"/>
      <c r="V26" s="620"/>
      <c r="W26" s="620"/>
      <c r="X26" s="620"/>
      <c r="Y26" s="620"/>
      <c r="Z26" s="620"/>
      <c r="AA26" s="620"/>
      <c r="AB26" s="620"/>
      <c r="AC26" s="620"/>
      <c r="AD26" s="620"/>
      <c r="AE26" s="620"/>
      <c r="AF26" s="620"/>
      <c r="AG26" s="620"/>
      <c r="AH26" s="620"/>
      <c r="AI26" s="620"/>
      <c r="AJ26" s="620"/>
      <c r="AK26" s="620"/>
      <c r="AL26" s="620"/>
      <c r="AM26" s="620"/>
      <c r="AN26" s="620"/>
      <c r="AO26" s="620"/>
      <c r="AP26" s="620"/>
      <c r="AQ26" s="620"/>
      <c r="AR26" s="620"/>
      <c r="AS26" s="620"/>
      <c r="AT26" s="620"/>
      <c r="AU26" s="620"/>
      <c r="AV26" s="620"/>
      <c r="AW26" s="620"/>
      <c r="AX26" s="620"/>
    </row>
    <row r="27" spans="1:50" ht="11.25" customHeight="1">
      <c r="B27" s="617"/>
      <c r="C27" s="618"/>
      <c r="D27" s="618"/>
      <c r="E27" s="618"/>
      <c r="F27" s="618"/>
      <c r="G27" s="618"/>
      <c r="H27" s="618"/>
      <c r="I27" s="618"/>
      <c r="J27" s="618"/>
      <c r="K27" s="618"/>
      <c r="L27" s="618"/>
      <c r="M27" s="618"/>
      <c r="N27" s="618"/>
      <c r="O27" s="618"/>
      <c r="P27" s="619"/>
      <c r="Q27" s="620"/>
      <c r="R27" s="620"/>
      <c r="S27" s="620"/>
      <c r="T27" s="620"/>
      <c r="U27" s="620"/>
      <c r="V27" s="620"/>
      <c r="W27" s="620"/>
      <c r="X27" s="620"/>
      <c r="Y27" s="620"/>
      <c r="Z27" s="620"/>
      <c r="AA27" s="620"/>
      <c r="AB27" s="620"/>
      <c r="AC27" s="620"/>
      <c r="AD27" s="620"/>
      <c r="AE27" s="620"/>
      <c r="AF27" s="620"/>
      <c r="AG27" s="620"/>
      <c r="AH27" s="620"/>
      <c r="AI27" s="620"/>
      <c r="AJ27" s="620"/>
      <c r="AK27" s="620"/>
      <c r="AL27" s="620"/>
      <c r="AM27" s="620"/>
      <c r="AN27" s="620"/>
      <c r="AO27" s="620"/>
      <c r="AP27" s="620"/>
      <c r="AQ27" s="620"/>
      <c r="AR27" s="620"/>
      <c r="AS27" s="620"/>
      <c r="AT27" s="620"/>
      <c r="AU27" s="620"/>
      <c r="AV27" s="620"/>
      <c r="AW27" s="620"/>
      <c r="AX27" s="620"/>
    </row>
  </sheetData>
  <mergeCells count="36">
    <mergeCell ref="M18:P19"/>
    <mergeCell ref="B2:P3"/>
    <mergeCell ref="Q2:AE3"/>
    <mergeCell ref="AF2:AX3"/>
    <mergeCell ref="D15:I15"/>
    <mergeCell ref="Q12:AX15"/>
    <mergeCell ref="F18:F19"/>
    <mergeCell ref="B12:P14"/>
    <mergeCell ref="Q18:AX19"/>
    <mergeCell ref="B16:P17"/>
    <mergeCell ref="Q16:AX17"/>
    <mergeCell ref="B18:E19"/>
    <mergeCell ref="G18:L19"/>
    <mergeCell ref="Q22:U23"/>
    <mergeCell ref="V22:V23"/>
    <mergeCell ref="W22:AC23"/>
    <mergeCell ref="V24:V25"/>
    <mergeCell ref="B24:P25"/>
    <mergeCell ref="Q24:U25"/>
    <mergeCell ref="W24:AC25"/>
    <mergeCell ref="B26:P27"/>
    <mergeCell ref="Q26:AX27"/>
    <mergeCell ref="B5:AX6"/>
    <mergeCell ref="B8:P9"/>
    <mergeCell ref="Q8:U9"/>
    <mergeCell ref="V8:V9"/>
    <mergeCell ref="W8:AC9"/>
    <mergeCell ref="AD8:AX9"/>
    <mergeCell ref="B10:P11"/>
    <mergeCell ref="Q10:AX11"/>
    <mergeCell ref="B20:P21"/>
    <mergeCell ref="Q20:U21"/>
    <mergeCell ref="V20:V21"/>
    <mergeCell ref="W20:AC21"/>
    <mergeCell ref="AD20:AX25"/>
    <mergeCell ref="B22:P23"/>
  </mergeCells>
  <phoneticPr fontId="3"/>
  <pageMargins left="0.59055118110236227" right="0.39370078740157483" top="0.39370078740157483" bottom="0.39370078740157483" header="0.51181102362204722" footer="0.19685039370078741"/>
  <pageSetup paperSize="9" scale="90" fitToHeight="0" orientation="portrait" r:id="rId1"/>
  <headerFooter alignWithMargins="0">
    <oddFooter>&amp;R3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69"/>
  <sheetViews>
    <sheetView showGridLines="0" view="pageBreakPreview" zoomScale="80" zoomScaleNormal="70" zoomScaleSheetLayoutView="80" workbookViewId="0">
      <selection activeCell="A3" sqref="A3:AM3"/>
    </sheetView>
  </sheetViews>
  <sheetFormatPr defaultColWidth="9" defaultRowHeight="21" customHeight="1"/>
  <cols>
    <col min="1" max="1" width="11.5" style="73" customWidth="1"/>
    <col min="2" max="2" width="10.09765625" style="75" customWidth="1"/>
    <col min="3" max="3" width="4.5" style="75" customWidth="1"/>
    <col min="4" max="4" width="10.69921875" style="75" bestFit="1" customWidth="1"/>
    <col min="5" max="5" width="14.09765625" style="75" customWidth="1"/>
    <col min="6" max="6" width="4.3984375" style="75" customWidth="1"/>
    <col min="7" max="36" width="4.3984375" style="73" customWidth="1"/>
    <col min="37" max="39" width="7.19921875" style="73" customWidth="1"/>
    <col min="40" max="41" width="2.8984375" style="73" customWidth="1"/>
    <col min="42" max="48" width="7.09765625" style="73" customWidth="1"/>
    <col min="49" max="49" width="9.69921875" style="73" customWidth="1"/>
    <col min="50" max="65" width="2.59765625" style="73" customWidth="1"/>
    <col min="66" max="16384" width="9" style="73"/>
  </cols>
  <sheetData>
    <row r="1" spans="1:50" s="31" customFormat="1" ht="15" customHeight="1" thickTop="1">
      <c r="A1" s="686"/>
      <c r="B1" s="687"/>
      <c r="C1" s="302"/>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1"/>
      <c r="AF1" s="301"/>
      <c r="AG1" s="301"/>
      <c r="AH1" s="301"/>
      <c r="AI1" s="301"/>
      <c r="AJ1" s="301"/>
      <c r="AK1" s="301"/>
      <c r="AL1" s="301"/>
      <c r="AM1" s="301"/>
      <c r="AN1" s="26"/>
      <c r="AO1" s="26"/>
      <c r="AP1" s="27" t="s">
        <v>72</v>
      </c>
      <c r="AQ1" s="28" t="s">
        <v>73</v>
      </c>
      <c r="AR1" s="29" t="s">
        <v>74</v>
      </c>
      <c r="AS1" s="29" t="s">
        <v>75</v>
      </c>
      <c r="AT1" s="29"/>
      <c r="AU1" s="29"/>
      <c r="AV1" s="30"/>
    </row>
    <row r="2" spans="1:50" s="31" customFormat="1" ht="30" customHeight="1">
      <c r="A2" s="688" t="s">
        <v>363</v>
      </c>
      <c r="B2" s="688"/>
      <c r="C2" s="688"/>
      <c r="D2" s="688"/>
      <c r="E2" s="688"/>
      <c r="F2" s="688"/>
      <c r="G2" s="688"/>
      <c r="H2" s="688"/>
      <c r="I2" s="688"/>
      <c r="J2" s="688"/>
      <c r="K2" s="689">
        <f>EDATE(運営指導予定日・添付書類一覧!$Q$2,-3)</f>
        <v>46023</v>
      </c>
      <c r="L2" s="689"/>
      <c r="M2" s="689"/>
      <c r="N2" s="689"/>
      <c r="O2" s="689"/>
      <c r="P2" s="698"/>
      <c r="Q2" s="698"/>
      <c r="R2" s="698"/>
      <c r="S2" s="698"/>
      <c r="T2" s="303"/>
      <c r="U2" s="303"/>
      <c r="V2" s="303"/>
      <c r="W2" s="303"/>
      <c r="X2" s="303"/>
      <c r="Y2" s="303"/>
      <c r="Z2" s="303"/>
      <c r="AA2" s="303"/>
      <c r="AB2" s="303"/>
      <c r="AC2" s="303"/>
      <c r="AD2" s="303"/>
      <c r="AE2" s="303"/>
      <c r="AF2" s="303"/>
      <c r="AG2" s="303"/>
      <c r="AH2" s="303"/>
      <c r="AI2" s="303"/>
      <c r="AJ2" s="303"/>
      <c r="AK2" s="303"/>
      <c r="AL2" s="303"/>
      <c r="AM2" s="303"/>
      <c r="AN2" s="26"/>
      <c r="AO2" s="26"/>
      <c r="AP2" s="223"/>
      <c r="AQ2" s="224"/>
      <c r="AR2" s="225"/>
      <c r="AS2" s="225"/>
      <c r="AT2" s="225"/>
      <c r="AU2" s="225"/>
      <c r="AV2" s="226"/>
      <c r="AW2" s="31">
        <f>DAY(EOMONTH($K$2,0))</f>
        <v>31</v>
      </c>
    </row>
    <row r="3" spans="1:50" s="31" customFormat="1" ht="49.5" customHeight="1">
      <c r="A3" s="688" t="s">
        <v>362</v>
      </c>
      <c r="B3" s="688"/>
      <c r="C3" s="688"/>
      <c r="D3" s="688"/>
      <c r="E3" s="688"/>
      <c r="F3" s="688"/>
      <c r="G3" s="688"/>
      <c r="H3" s="688"/>
      <c r="I3" s="688"/>
      <c r="J3" s="688"/>
      <c r="K3" s="688"/>
      <c r="L3" s="688"/>
      <c r="M3" s="688"/>
      <c r="N3" s="688"/>
      <c r="O3" s="688"/>
      <c r="P3" s="688"/>
      <c r="Q3" s="688"/>
      <c r="R3" s="688"/>
      <c r="S3" s="688"/>
      <c r="T3" s="688"/>
      <c r="U3" s="688"/>
      <c r="V3" s="688"/>
      <c r="W3" s="688"/>
      <c r="X3" s="688"/>
      <c r="Y3" s="688"/>
      <c r="Z3" s="688"/>
      <c r="AA3" s="688"/>
      <c r="AB3" s="688"/>
      <c r="AC3" s="688"/>
      <c r="AD3" s="688"/>
      <c r="AE3" s="688"/>
      <c r="AF3" s="688"/>
      <c r="AG3" s="688"/>
      <c r="AH3" s="688"/>
      <c r="AI3" s="688"/>
      <c r="AJ3" s="688"/>
      <c r="AK3" s="688"/>
      <c r="AL3" s="688"/>
      <c r="AM3" s="688"/>
      <c r="AN3" s="32"/>
      <c r="AO3" s="32"/>
      <c r="AP3" s="33" t="s">
        <v>76</v>
      </c>
      <c r="AQ3" s="34" t="s">
        <v>77</v>
      </c>
      <c r="AR3" s="34" t="s">
        <v>78</v>
      </c>
      <c r="AS3" s="34" t="s">
        <v>79</v>
      </c>
      <c r="AT3" s="34"/>
      <c r="AU3" s="34"/>
      <c r="AV3" s="35"/>
      <c r="AW3" s="32"/>
      <c r="AX3" s="32"/>
    </row>
    <row r="4" spans="1:50" s="31" customFormat="1" ht="21.75" customHeight="1" thickBot="1">
      <c r="A4" s="36"/>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2"/>
      <c r="AO4" s="32"/>
      <c r="AP4" s="33"/>
      <c r="AQ4" s="34"/>
      <c r="AR4" s="34"/>
      <c r="AS4" s="34"/>
      <c r="AT4" s="34"/>
      <c r="AU4" s="34"/>
      <c r="AV4" s="35"/>
      <c r="AW4" s="32"/>
      <c r="AX4" s="32"/>
    </row>
    <row r="5" spans="1:50" s="31" customFormat="1" ht="21" customHeight="1" thickBot="1">
      <c r="A5" s="690" t="s">
        <v>80</v>
      </c>
      <c r="B5" s="691"/>
      <c r="C5" s="691"/>
      <c r="D5" s="692"/>
      <c r="E5" s="693" t="s">
        <v>425</v>
      </c>
      <c r="F5" s="694"/>
      <c r="G5" s="694"/>
      <c r="H5" s="694"/>
      <c r="I5" s="694"/>
      <c r="J5" s="694"/>
      <c r="K5" s="694"/>
      <c r="L5" s="694"/>
      <c r="M5" s="694"/>
      <c r="N5" s="694"/>
      <c r="O5" s="694"/>
      <c r="P5" s="694"/>
      <c r="Q5" s="694"/>
      <c r="R5" s="694"/>
      <c r="S5" s="695"/>
      <c r="T5" s="696" t="s">
        <v>81</v>
      </c>
      <c r="U5" s="691"/>
      <c r="V5" s="691"/>
      <c r="W5" s="691"/>
      <c r="X5" s="691"/>
      <c r="Y5" s="691"/>
      <c r="Z5" s="692"/>
      <c r="AA5" s="693" t="s">
        <v>426</v>
      </c>
      <c r="AB5" s="694"/>
      <c r="AC5" s="694"/>
      <c r="AD5" s="694"/>
      <c r="AE5" s="694"/>
      <c r="AF5" s="694"/>
      <c r="AG5" s="694"/>
      <c r="AH5" s="694"/>
      <c r="AI5" s="694"/>
      <c r="AJ5" s="694"/>
      <c r="AK5" s="694"/>
      <c r="AL5" s="694"/>
      <c r="AM5" s="697"/>
      <c r="AN5" s="38"/>
      <c r="AP5" s="33" t="s">
        <v>82</v>
      </c>
      <c r="AQ5" s="34" t="s">
        <v>83</v>
      </c>
      <c r="AR5" s="34" t="s">
        <v>84</v>
      </c>
      <c r="AS5" s="34" t="s">
        <v>85</v>
      </c>
      <c r="AT5" s="34" t="s">
        <v>86</v>
      </c>
      <c r="AU5" s="34" t="s">
        <v>87</v>
      </c>
      <c r="AV5" s="35" t="s">
        <v>88</v>
      </c>
    </row>
    <row r="6" spans="1:50" s="31" customFormat="1" ht="47.25" customHeight="1" thickBot="1">
      <c r="A6" s="714" t="s">
        <v>89</v>
      </c>
      <c r="B6" s="715"/>
      <c r="C6" s="252">
        <v>10</v>
      </c>
      <c r="D6" s="39" t="s">
        <v>90</v>
      </c>
      <c r="E6" s="716" t="s">
        <v>473</v>
      </c>
      <c r="F6" s="717"/>
      <c r="G6" s="717"/>
      <c r="H6" s="717"/>
      <c r="I6" s="717"/>
      <c r="J6" s="717"/>
      <c r="K6" s="717"/>
      <c r="L6" s="717"/>
      <c r="M6" s="717"/>
      <c r="N6" s="718"/>
      <c r="O6" s="718"/>
      <c r="P6" s="718"/>
      <c r="Q6" s="719"/>
      <c r="R6" s="252"/>
      <c r="S6" s="39" t="s">
        <v>34</v>
      </c>
      <c r="T6" s="720" t="s">
        <v>471</v>
      </c>
      <c r="U6" s="721"/>
      <c r="V6" s="721"/>
      <c r="W6" s="721"/>
      <c r="X6" s="721"/>
      <c r="Y6" s="721"/>
      <c r="Z6" s="721"/>
      <c r="AA6" s="721"/>
      <c r="AB6" s="721"/>
      <c r="AC6" s="721"/>
      <c r="AD6" s="721"/>
      <c r="AE6" s="721"/>
      <c r="AF6" s="721"/>
      <c r="AG6" s="721"/>
      <c r="AH6" s="721"/>
      <c r="AI6" s="721"/>
      <c r="AJ6" s="721"/>
      <c r="AK6" s="721"/>
      <c r="AL6" s="721"/>
      <c r="AM6" s="346"/>
      <c r="AP6" s="40" t="s">
        <v>91</v>
      </c>
      <c r="AQ6" s="41" t="s">
        <v>92</v>
      </c>
      <c r="AR6" s="42"/>
      <c r="AS6" s="42"/>
      <c r="AT6" s="42"/>
      <c r="AU6" s="42"/>
      <c r="AV6" s="43"/>
    </row>
    <row r="7" spans="1:50" s="31" customFormat="1" ht="17.25" customHeight="1" thickBot="1">
      <c r="A7" s="722" t="s">
        <v>14</v>
      </c>
      <c r="B7" s="722"/>
      <c r="C7" s="722"/>
      <c r="D7" s="722"/>
      <c r="E7" s="722"/>
      <c r="F7" s="722"/>
      <c r="G7" s="722"/>
      <c r="H7" s="722"/>
      <c r="I7" s="722"/>
      <c r="J7" s="722"/>
      <c r="K7" s="722"/>
      <c r="L7" s="722"/>
      <c r="M7" s="722"/>
      <c r="N7" s="722"/>
      <c r="O7" s="722"/>
      <c r="P7" s="722"/>
      <c r="Q7" s="722"/>
      <c r="R7" s="722"/>
      <c r="S7" s="722"/>
      <c r="T7" s="722"/>
      <c r="U7" s="722"/>
      <c r="V7" s="722"/>
      <c r="W7" s="722"/>
      <c r="X7" s="722"/>
      <c r="Y7" s="722"/>
      <c r="Z7" s="722"/>
      <c r="AA7" s="722"/>
      <c r="AB7" s="722"/>
      <c r="AC7" s="722"/>
      <c r="AD7" s="722"/>
      <c r="AE7" s="722"/>
      <c r="AF7" s="722"/>
      <c r="AG7" s="722"/>
      <c r="AH7" s="722"/>
      <c r="AI7" s="722"/>
      <c r="AJ7" s="722"/>
      <c r="AK7" s="722"/>
      <c r="AL7" s="722"/>
      <c r="AM7" s="722"/>
    </row>
    <row r="8" spans="1:50" s="31" customFormat="1" ht="21" customHeight="1">
      <c r="A8" s="723" t="s">
        <v>93</v>
      </c>
      <c r="B8" s="726" t="s">
        <v>94</v>
      </c>
      <c r="C8" s="729" t="s">
        <v>307</v>
      </c>
      <c r="D8" s="732" t="s">
        <v>95</v>
      </c>
      <c r="E8" s="734" t="s">
        <v>96</v>
      </c>
      <c r="F8" s="699" t="s">
        <v>97</v>
      </c>
      <c r="G8" s="700"/>
      <c r="H8" s="700"/>
      <c r="I8" s="700"/>
      <c r="J8" s="700"/>
      <c r="K8" s="700"/>
      <c r="L8" s="701"/>
      <c r="M8" s="699" t="s">
        <v>98</v>
      </c>
      <c r="N8" s="700"/>
      <c r="O8" s="700"/>
      <c r="P8" s="700"/>
      <c r="Q8" s="700"/>
      <c r="R8" s="700"/>
      <c r="S8" s="701"/>
      <c r="T8" s="699" t="s">
        <v>99</v>
      </c>
      <c r="U8" s="700"/>
      <c r="V8" s="700"/>
      <c r="W8" s="700"/>
      <c r="X8" s="700"/>
      <c r="Y8" s="700"/>
      <c r="Z8" s="701"/>
      <c r="AA8" s="699" t="s">
        <v>100</v>
      </c>
      <c r="AB8" s="700"/>
      <c r="AC8" s="700"/>
      <c r="AD8" s="700"/>
      <c r="AE8" s="700"/>
      <c r="AF8" s="700"/>
      <c r="AG8" s="701"/>
      <c r="AH8" s="711" t="s">
        <v>423</v>
      </c>
      <c r="AI8" s="712"/>
      <c r="AJ8" s="713"/>
      <c r="AK8" s="702" t="s">
        <v>101</v>
      </c>
      <c r="AL8" s="703"/>
      <c r="AM8" s="704"/>
    </row>
    <row r="9" spans="1:50" s="31" customFormat="1" ht="21" customHeight="1">
      <c r="A9" s="724"/>
      <c r="B9" s="727"/>
      <c r="C9" s="730"/>
      <c r="D9" s="733"/>
      <c r="E9" s="735"/>
      <c r="F9" s="304">
        <f>EOMONTH($K$2,-1)+1</f>
        <v>46023</v>
      </c>
      <c r="G9" s="309">
        <f>EOMONTH($K$2,-1)+2</f>
        <v>46024</v>
      </c>
      <c r="H9" s="305">
        <f>EOMONTH($K$2,-1)+3</f>
        <v>46025</v>
      </c>
      <c r="I9" s="305">
        <f>EOMONTH($K$2,-1)+4</f>
        <v>46026</v>
      </c>
      <c r="J9" s="305">
        <f>EOMONTH($K$2,-1)+5</f>
        <v>46027</v>
      </c>
      <c r="K9" s="305">
        <f>EOMONTH($K$2,-1)+6</f>
        <v>46028</v>
      </c>
      <c r="L9" s="307">
        <f>EOMONTH($K$2,-1)+7</f>
        <v>46029</v>
      </c>
      <c r="M9" s="304">
        <f>EOMONTH($K$2,-1)+8</f>
        <v>46030</v>
      </c>
      <c r="N9" s="305">
        <f>EOMONTH($K$2,-1)+9</f>
        <v>46031</v>
      </c>
      <c r="O9" s="305">
        <f>EOMONTH($K$2,-1)+10</f>
        <v>46032</v>
      </c>
      <c r="P9" s="305">
        <f>EOMONTH($K$2,-1)+11</f>
        <v>46033</v>
      </c>
      <c r="Q9" s="305">
        <f>EOMONTH($K$2,-1)+12</f>
        <v>46034</v>
      </c>
      <c r="R9" s="305">
        <f>EOMONTH($K$2,-1)+13</f>
        <v>46035</v>
      </c>
      <c r="S9" s="306">
        <f>EOMONTH($K$2,-1)+14</f>
        <v>46036</v>
      </c>
      <c r="T9" s="308">
        <f>EOMONTH($K$2,-1)+15</f>
        <v>46037</v>
      </c>
      <c r="U9" s="305">
        <f>EOMONTH($K$2,-1)+16</f>
        <v>46038</v>
      </c>
      <c r="V9" s="305">
        <f>EOMONTH($K$2,-1)+17</f>
        <v>46039</v>
      </c>
      <c r="W9" s="305">
        <f>EOMONTH($K$2,-1)+18</f>
        <v>46040</v>
      </c>
      <c r="X9" s="305">
        <f>EOMONTH($K$2,-1)+19</f>
        <v>46041</v>
      </c>
      <c r="Y9" s="305">
        <f>EOMONTH($K$2,-1)+20</f>
        <v>46042</v>
      </c>
      <c r="Z9" s="307">
        <f>EOMONTH($K$2,-1)+21</f>
        <v>46043</v>
      </c>
      <c r="AA9" s="304">
        <f>EOMONTH($K$2,-1)+22</f>
        <v>46044</v>
      </c>
      <c r="AB9" s="305">
        <f>EOMONTH($K$2,-1)+23</f>
        <v>46045</v>
      </c>
      <c r="AC9" s="305">
        <f>EOMONTH($K$2,-1)+24</f>
        <v>46046</v>
      </c>
      <c r="AD9" s="305">
        <f>EOMONTH($K$2,-1)+25</f>
        <v>46047</v>
      </c>
      <c r="AE9" s="305">
        <f>EOMONTH($K$2,-1)+26</f>
        <v>46048</v>
      </c>
      <c r="AF9" s="305">
        <f>EOMONTH($K$2,-1)+27</f>
        <v>46049</v>
      </c>
      <c r="AG9" s="306">
        <f>EOMONTH($K$2,-1)+28</f>
        <v>46050</v>
      </c>
      <c r="AH9" s="311">
        <f>IF(DAY(DATE(YEAR($K$2),MONTH($K$2),29))=29,DATE(YEAR($K$2),MONTH($K$2),29),"")</f>
        <v>46051</v>
      </c>
      <c r="AI9" s="311">
        <f>IF(DAY(DATE(YEAR($K$2),MONTH($K$2),30))=30,DATE(YEAR($K$2),MONTH($K$2),30),"")</f>
        <v>46052</v>
      </c>
      <c r="AJ9" s="310">
        <f>IF(DAY(DATE(YEAR($K$2),MONTH($K$2),31))=31,DATE(YEAR($K$2),MONTH($K$2),31),"")</f>
        <v>46053</v>
      </c>
      <c r="AK9" s="705" t="s">
        <v>424</v>
      </c>
      <c r="AL9" s="707" t="s">
        <v>102</v>
      </c>
      <c r="AM9" s="709" t="s">
        <v>103</v>
      </c>
    </row>
    <row r="10" spans="1:50" s="31" customFormat="1" ht="21" customHeight="1">
      <c r="A10" s="725"/>
      <c r="B10" s="728"/>
      <c r="C10" s="731"/>
      <c r="D10" s="733"/>
      <c r="E10" s="735"/>
      <c r="F10" s="227" t="str">
        <f>TEXT(F9,"AAA")</f>
        <v>木</v>
      </c>
      <c r="G10" s="228" t="str">
        <f t="shared" ref="G10:AG10" si="0">TEXT(G9,"AAA")</f>
        <v>金</v>
      </c>
      <c r="H10" s="228" t="str">
        <f t="shared" si="0"/>
        <v>土</v>
      </c>
      <c r="I10" s="228" t="str">
        <f t="shared" si="0"/>
        <v>日</v>
      </c>
      <c r="J10" s="228" t="str">
        <f t="shared" si="0"/>
        <v>月</v>
      </c>
      <c r="K10" s="228" t="str">
        <f t="shared" si="0"/>
        <v>火</v>
      </c>
      <c r="L10" s="232" t="str">
        <f t="shared" si="0"/>
        <v>水</v>
      </c>
      <c r="M10" s="227" t="str">
        <f t="shared" si="0"/>
        <v>木</v>
      </c>
      <c r="N10" s="228" t="str">
        <f t="shared" si="0"/>
        <v>金</v>
      </c>
      <c r="O10" s="228" t="str">
        <f t="shared" si="0"/>
        <v>土</v>
      </c>
      <c r="P10" s="228" t="str">
        <f t="shared" si="0"/>
        <v>日</v>
      </c>
      <c r="Q10" s="228" t="str">
        <f t="shared" si="0"/>
        <v>月</v>
      </c>
      <c r="R10" s="228" t="str">
        <f t="shared" si="0"/>
        <v>火</v>
      </c>
      <c r="S10" s="229" t="str">
        <f t="shared" si="0"/>
        <v>水</v>
      </c>
      <c r="T10" s="231" t="str">
        <f t="shared" si="0"/>
        <v>木</v>
      </c>
      <c r="U10" s="228" t="str">
        <f t="shared" si="0"/>
        <v>金</v>
      </c>
      <c r="V10" s="228" t="str">
        <f t="shared" si="0"/>
        <v>土</v>
      </c>
      <c r="W10" s="228" t="str">
        <f t="shared" si="0"/>
        <v>日</v>
      </c>
      <c r="X10" s="228" t="str">
        <f t="shared" si="0"/>
        <v>月</v>
      </c>
      <c r="Y10" s="228" t="str">
        <f t="shared" si="0"/>
        <v>火</v>
      </c>
      <c r="Z10" s="232" t="str">
        <f t="shared" si="0"/>
        <v>水</v>
      </c>
      <c r="AA10" s="227" t="str">
        <f t="shared" si="0"/>
        <v>木</v>
      </c>
      <c r="AB10" s="228" t="str">
        <f t="shared" si="0"/>
        <v>金</v>
      </c>
      <c r="AC10" s="228" t="str">
        <f t="shared" si="0"/>
        <v>土</v>
      </c>
      <c r="AD10" s="228" t="str">
        <f t="shared" si="0"/>
        <v>日</v>
      </c>
      <c r="AE10" s="228" t="str">
        <f t="shared" si="0"/>
        <v>月</v>
      </c>
      <c r="AF10" s="228" t="str">
        <f t="shared" si="0"/>
        <v>火</v>
      </c>
      <c r="AG10" s="229" t="str">
        <f t="shared" si="0"/>
        <v>水</v>
      </c>
      <c r="AH10" s="228" t="str">
        <f>TEXT(AH9,"AAA")</f>
        <v>木</v>
      </c>
      <c r="AI10" s="228" t="str">
        <f>TEXT(AI9,"AAA")</f>
        <v>金</v>
      </c>
      <c r="AJ10" s="229" t="str">
        <f>TEXT(AJ9,"AAA")</f>
        <v>土</v>
      </c>
      <c r="AK10" s="706"/>
      <c r="AL10" s="708"/>
      <c r="AM10" s="710"/>
    </row>
    <row r="11" spans="1:50" s="31" customFormat="1" ht="19.5" customHeight="1">
      <c r="A11" s="774" t="s">
        <v>441</v>
      </c>
      <c r="B11" s="740"/>
      <c r="C11" s="742" t="s">
        <v>111</v>
      </c>
      <c r="D11" s="744"/>
      <c r="E11" s="746"/>
      <c r="F11" s="299"/>
      <c r="G11" s="296"/>
      <c r="H11" s="296"/>
      <c r="I11" s="296"/>
      <c r="J11" s="296"/>
      <c r="K11" s="296"/>
      <c r="L11" s="297"/>
      <c r="M11" s="299"/>
      <c r="N11" s="296"/>
      <c r="O11" s="296"/>
      <c r="P11" s="296"/>
      <c r="Q11" s="296"/>
      <c r="R11" s="296"/>
      <c r="S11" s="297"/>
      <c r="T11" s="299"/>
      <c r="U11" s="296"/>
      <c r="V11" s="296"/>
      <c r="W11" s="296"/>
      <c r="X11" s="296"/>
      <c r="Y11" s="296"/>
      <c r="Z11" s="297"/>
      <c r="AA11" s="299"/>
      <c r="AB11" s="296"/>
      <c r="AC11" s="296"/>
      <c r="AD11" s="296"/>
      <c r="AE11" s="296"/>
      <c r="AF11" s="296"/>
      <c r="AG11" s="297"/>
      <c r="AH11" s="296"/>
      <c r="AI11" s="296"/>
      <c r="AJ11" s="297"/>
      <c r="AK11" s="748">
        <f>SUMIF(F12:AJ12,"&gt;0")</f>
        <v>0</v>
      </c>
      <c r="AL11" s="736">
        <f>AK11/($AW$2/7)</f>
        <v>0</v>
      </c>
      <c r="AM11" s="738" t="e">
        <f>ROUNDDOWN(AL11/$AM$6,1)</f>
        <v>#DIV/0!</v>
      </c>
    </row>
    <row r="12" spans="1:50" s="31" customFormat="1" ht="19.5" customHeight="1">
      <c r="A12" s="775"/>
      <c r="B12" s="741"/>
      <c r="C12" s="743"/>
      <c r="D12" s="745"/>
      <c r="E12" s="747"/>
      <c r="F12" s="107" t="e">
        <f>VLOOKUP(F11,$D$46:E55,2,FALSE)</f>
        <v>#N/A</v>
      </c>
      <c r="G12" s="108" t="e">
        <f>VLOOKUP(G11,$D$46:F55,2,FALSE)</f>
        <v>#N/A</v>
      </c>
      <c r="H12" s="108" t="e">
        <f>VLOOKUP(H11,$D$46:G55,2,FALSE)</f>
        <v>#N/A</v>
      </c>
      <c r="I12" s="108" t="e">
        <f>VLOOKUP(I11,$D$46:H55,2,FALSE)</f>
        <v>#N/A</v>
      </c>
      <c r="J12" s="108" t="e">
        <f>VLOOKUP(J11,$D$46:I55,2,FALSE)</f>
        <v>#N/A</v>
      </c>
      <c r="K12" s="108" t="e">
        <f>VLOOKUP(K11,$D$46:J55,2,FALSE)</f>
        <v>#N/A</v>
      </c>
      <c r="L12" s="110" t="e">
        <f>VLOOKUP(L11,$D$46:K55,2,FALSE)</f>
        <v>#N/A</v>
      </c>
      <c r="M12" s="107" t="e">
        <f>VLOOKUP(M11,$D$46:L55,2,FALSE)</f>
        <v>#N/A</v>
      </c>
      <c r="N12" s="108" t="e">
        <f>VLOOKUP(N11,$D$46:M55,2,FALSE)</f>
        <v>#N/A</v>
      </c>
      <c r="O12" s="108" t="e">
        <f>VLOOKUP(O11,$D$46:N55,2,FALSE)</f>
        <v>#N/A</v>
      </c>
      <c r="P12" s="108" t="e">
        <f>VLOOKUP(P11,$D$46:O55,2,FALSE)</f>
        <v>#N/A</v>
      </c>
      <c r="Q12" s="108" t="e">
        <f>VLOOKUP(Q11,$D$46:P55,2,FALSE)</f>
        <v>#N/A</v>
      </c>
      <c r="R12" s="108" t="e">
        <f>VLOOKUP(R11,$D$46:Q55,2,FALSE)</f>
        <v>#N/A</v>
      </c>
      <c r="S12" s="110" t="e">
        <f>VLOOKUP(S11,$D$46:R55,2,FALSE)</f>
        <v>#N/A</v>
      </c>
      <c r="T12" s="107" t="e">
        <f>VLOOKUP(T11,$D$46:S55,2,FALSE)</f>
        <v>#N/A</v>
      </c>
      <c r="U12" s="108" t="e">
        <f>VLOOKUP(U11,$D$46:T55,2,FALSE)</f>
        <v>#N/A</v>
      </c>
      <c r="V12" s="108" t="e">
        <f>VLOOKUP(V11,$D$46:U55,2,FALSE)</f>
        <v>#N/A</v>
      </c>
      <c r="W12" s="108" t="e">
        <f>VLOOKUP(W11,$D$46:V55,2,FALSE)</f>
        <v>#N/A</v>
      </c>
      <c r="X12" s="108" t="e">
        <f>VLOOKUP(X11,$D$46:W55,2,FALSE)</f>
        <v>#N/A</v>
      </c>
      <c r="Y12" s="108" t="e">
        <f>VLOOKUP(Y11,$D$46:X55,2,FALSE)</f>
        <v>#N/A</v>
      </c>
      <c r="Z12" s="110" t="e">
        <f>VLOOKUP(Z11,$D$46:Y55,2,FALSE)</f>
        <v>#N/A</v>
      </c>
      <c r="AA12" s="107" t="e">
        <f>VLOOKUP(AA11,$D$46:Z55,2,FALSE)</f>
        <v>#N/A</v>
      </c>
      <c r="AB12" s="108" t="e">
        <f>VLOOKUP(AB11,$D$46:AA55,2,FALSE)</f>
        <v>#N/A</v>
      </c>
      <c r="AC12" s="108" t="e">
        <f>VLOOKUP(AC11,$D$46:AB55,2,FALSE)</f>
        <v>#N/A</v>
      </c>
      <c r="AD12" s="108" t="e">
        <f>VLOOKUP(AD11,$D$46:AC55,2,FALSE)</f>
        <v>#N/A</v>
      </c>
      <c r="AE12" s="108" t="e">
        <f>VLOOKUP(AE11,$D$46:AD55,2,FALSE)</f>
        <v>#N/A</v>
      </c>
      <c r="AF12" s="108" t="e">
        <f>VLOOKUP(AF11,$D$46:AE55,2,FALSE)</f>
        <v>#N/A</v>
      </c>
      <c r="AG12" s="110" t="e">
        <f>VLOOKUP(AG11,$D$46:AF55,2,FALSE)</f>
        <v>#N/A</v>
      </c>
      <c r="AH12" s="108" t="e">
        <f>VLOOKUP(AH11,$D$46:AG55,2,FALSE)</f>
        <v>#N/A</v>
      </c>
      <c r="AI12" s="108" t="e">
        <f>VLOOKUP(AI11,$D$46:AH55,2,FALSE)</f>
        <v>#N/A</v>
      </c>
      <c r="AJ12" s="110" t="e">
        <f>VLOOKUP(AJ11,$D$46:AI55,2,FALSE)</f>
        <v>#N/A</v>
      </c>
      <c r="AK12" s="749"/>
      <c r="AL12" s="737" t="e">
        <f>IF(#REF!/4&gt;=1,"1",#REF!)</f>
        <v>#REF!</v>
      </c>
      <c r="AM12" s="739"/>
    </row>
    <row r="13" spans="1:50" s="31" customFormat="1" ht="19.5" customHeight="1">
      <c r="A13" s="775"/>
      <c r="B13" s="740"/>
      <c r="C13" s="742" t="s">
        <v>111</v>
      </c>
      <c r="D13" s="744"/>
      <c r="E13" s="746"/>
      <c r="F13" s="299"/>
      <c r="G13" s="296"/>
      <c r="H13" s="296"/>
      <c r="I13" s="296"/>
      <c r="J13" s="296"/>
      <c r="K13" s="296"/>
      <c r="L13" s="297"/>
      <c r="M13" s="299"/>
      <c r="N13" s="296"/>
      <c r="O13" s="296"/>
      <c r="P13" s="296"/>
      <c r="Q13" s="296"/>
      <c r="R13" s="296"/>
      <c r="S13" s="297"/>
      <c r="T13" s="299"/>
      <c r="U13" s="296"/>
      <c r="V13" s="296"/>
      <c r="W13" s="296"/>
      <c r="X13" s="296"/>
      <c r="Y13" s="296"/>
      <c r="Z13" s="297"/>
      <c r="AA13" s="299"/>
      <c r="AB13" s="296"/>
      <c r="AC13" s="296"/>
      <c r="AD13" s="296"/>
      <c r="AE13" s="296"/>
      <c r="AF13" s="296"/>
      <c r="AG13" s="297"/>
      <c r="AH13" s="296"/>
      <c r="AI13" s="296"/>
      <c r="AJ13" s="297"/>
      <c r="AK13" s="748">
        <f>SUMIF(F14:AJ14,"&gt;0")</f>
        <v>0</v>
      </c>
      <c r="AL13" s="736">
        <f>AK13/($AW$2/7)</f>
        <v>0</v>
      </c>
      <c r="AM13" s="738" t="e">
        <f>ROUNDDOWN(AL13/$AM$6,1)</f>
        <v>#DIV/0!</v>
      </c>
    </row>
    <row r="14" spans="1:50" s="31" customFormat="1" ht="19.5" customHeight="1">
      <c r="A14" s="775"/>
      <c r="B14" s="741"/>
      <c r="C14" s="743"/>
      <c r="D14" s="745"/>
      <c r="E14" s="747"/>
      <c r="F14" s="107" t="e">
        <f>VLOOKUP(F13,$D$46:E57,2,FALSE)</f>
        <v>#N/A</v>
      </c>
      <c r="G14" s="108" t="e">
        <f>VLOOKUP(G13,$D$46:F57,2,FALSE)</f>
        <v>#N/A</v>
      </c>
      <c r="H14" s="108" t="e">
        <f>VLOOKUP(H13,$D$46:G57,2,FALSE)</f>
        <v>#N/A</v>
      </c>
      <c r="I14" s="108" t="e">
        <f>VLOOKUP(I13,$D$46:H57,2,FALSE)</f>
        <v>#N/A</v>
      </c>
      <c r="J14" s="108" t="e">
        <f>VLOOKUP(J13,$D$46:I57,2,FALSE)</f>
        <v>#N/A</v>
      </c>
      <c r="K14" s="108" t="e">
        <f>VLOOKUP(K13,$D$46:J57,2,FALSE)</f>
        <v>#N/A</v>
      </c>
      <c r="L14" s="110" t="e">
        <f>VLOOKUP(L13,$D$46:K57,2,FALSE)</f>
        <v>#N/A</v>
      </c>
      <c r="M14" s="107" t="e">
        <f>VLOOKUP(M13,$D$46:L57,2,FALSE)</f>
        <v>#N/A</v>
      </c>
      <c r="N14" s="108" t="e">
        <f>VLOOKUP(N13,$D$46:M57,2,FALSE)</f>
        <v>#N/A</v>
      </c>
      <c r="O14" s="108" t="e">
        <f>VLOOKUP(O13,$D$46:N57,2,FALSE)</f>
        <v>#N/A</v>
      </c>
      <c r="P14" s="108" t="e">
        <f>VLOOKUP(P13,$D$46:O57,2,FALSE)</f>
        <v>#N/A</v>
      </c>
      <c r="Q14" s="108" t="e">
        <f>VLOOKUP(Q13,$D$46:P57,2,FALSE)</f>
        <v>#N/A</v>
      </c>
      <c r="R14" s="108" t="e">
        <f>VLOOKUP(R13,$D$46:Q57,2,FALSE)</f>
        <v>#N/A</v>
      </c>
      <c r="S14" s="110" t="e">
        <f>VLOOKUP(S13,$D$46:R57,2,FALSE)</f>
        <v>#N/A</v>
      </c>
      <c r="T14" s="107" t="e">
        <f>VLOOKUP(T13,$D$46:S57,2,FALSE)</f>
        <v>#N/A</v>
      </c>
      <c r="U14" s="108" t="e">
        <f>VLOOKUP(U13,$D$46:T57,2,FALSE)</f>
        <v>#N/A</v>
      </c>
      <c r="V14" s="108" t="e">
        <f>VLOOKUP(V13,$D$46:U57,2,FALSE)</f>
        <v>#N/A</v>
      </c>
      <c r="W14" s="108" t="e">
        <f>VLOOKUP(W13,$D$46:V57,2,FALSE)</f>
        <v>#N/A</v>
      </c>
      <c r="X14" s="108" t="e">
        <f>VLOOKUP(X13,$D$46:W57,2,FALSE)</f>
        <v>#N/A</v>
      </c>
      <c r="Y14" s="108" t="e">
        <f>VLOOKUP(Y13,$D$46:X57,2,FALSE)</f>
        <v>#N/A</v>
      </c>
      <c r="Z14" s="110" t="e">
        <f>VLOOKUP(Z13,$D$46:Y57,2,FALSE)</f>
        <v>#N/A</v>
      </c>
      <c r="AA14" s="107" t="e">
        <f>VLOOKUP(AA13,$D$46:Z57,2,FALSE)</f>
        <v>#N/A</v>
      </c>
      <c r="AB14" s="108" t="e">
        <f>VLOOKUP(AB13,$D$46:AA57,2,FALSE)</f>
        <v>#N/A</v>
      </c>
      <c r="AC14" s="108" t="e">
        <f>VLOOKUP(AC13,$D$46:AB57,2,FALSE)</f>
        <v>#N/A</v>
      </c>
      <c r="AD14" s="108" t="e">
        <f>VLOOKUP(AD13,$D$46:AC57,2,FALSE)</f>
        <v>#N/A</v>
      </c>
      <c r="AE14" s="108" t="e">
        <f>VLOOKUP(AE13,$D$46:AD57,2,FALSE)</f>
        <v>#N/A</v>
      </c>
      <c r="AF14" s="108" t="e">
        <f>VLOOKUP(AF13,$D$46:AE57,2,FALSE)</f>
        <v>#N/A</v>
      </c>
      <c r="AG14" s="110" t="e">
        <f>VLOOKUP(AG13,$D$46:AF57,2,FALSE)</f>
        <v>#N/A</v>
      </c>
      <c r="AH14" s="108" t="e">
        <f>VLOOKUP(AH13,$D$46:AG57,2,FALSE)</f>
        <v>#N/A</v>
      </c>
      <c r="AI14" s="108" t="e">
        <f>VLOOKUP(AI13,$D$46:AH57,2,FALSE)</f>
        <v>#N/A</v>
      </c>
      <c r="AJ14" s="110" t="e">
        <f>VLOOKUP(AJ13,$D$46:AI57,2,FALSE)</f>
        <v>#N/A</v>
      </c>
      <c r="AK14" s="749"/>
      <c r="AL14" s="737" t="e">
        <f>IF(#REF!/4&gt;=1,"1",#REF!)</f>
        <v>#REF!</v>
      </c>
      <c r="AM14" s="739"/>
    </row>
    <row r="15" spans="1:50" s="31" customFormat="1" ht="19.5" customHeight="1">
      <c r="A15" s="775"/>
      <c r="B15" s="740"/>
      <c r="C15" s="742" t="s">
        <v>111</v>
      </c>
      <c r="D15" s="744"/>
      <c r="E15" s="746"/>
      <c r="F15" s="299"/>
      <c r="G15" s="296"/>
      <c r="H15" s="296"/>
      <c r="I15" s="296"/>
      <c r="J15" s="296"/>
      <c r="K15" s="296"/>
      <c r="L15" s="297"/>
      <c r="M15" s="299"/>
      <c r="N15" s="296"/>
      <c r="O15" s="296"/>
      <c r="P15" s="296"/>
      <c r="Q15" s="296"/>
      <c r="R15" s="296"/>
      <c r="S15" s="297"/>
      <c r="T15" s="299"/>
      <c r="U15" s="296"/>
      <c r="V15" s="296"/>
      <c r="W15" s="296"/>
      <c r="X15" s="296"/>
      <c r="Y15" s="296"/>
      <c r="Z15" s="297"/>
      <c r="AA15" s="299"/>
      <c r="AB15" s="296"/>
      <c r="AC15" s="296"/>
      <c r="AD15" s="296"/>
      <c r="AE15" s="296"/>
      <c r="AF15" s="296"/>
      <c r="AG15" s="297"/>
      <c r="AH15" s="323"/>
      <c r="AI15" s="323"/>
      <c r="AJ15" s="327"/>
      <c r="AK15" s="748">
        <f>SUMIF(F16:AJ16,"&gt;0")</f>
        <v>0</v>
      </c>
      <c r="AL15" s="736">
        <f>AK15/($AW$2/7)</f>
        <v>0</v>
      </c>
      <c r="AM15" s="738" t="e">
        <f>ROUNDDOWN(AL15/$AM$6,1)</f>
        <v>#DIV/0!</v>
      </c>
    </row>
    <row r="16" spans="1:50" s="31" customFormat="1" ht="19.5" customHeight="1">
      <c r="A16" s="775"/>
      <c r="B16" s="741"/>
      <c r="C16" s="743"/>
      <c r="D16" s="745"/>
      <c r="E16" s="747"/>
      <c r="F16" s="107" t="e">
        <f>VLOOKUP(F15,$D$46:E59,2,FALSE)</f>
        <v>#N/A</v>
      </c>
      <c r="G16" s="108" t="e">
        <f>VLOOKUP(G15,$D$46:F59,2,FALSE)</f>
        <v>#N/A</v>
      </c>
      <c r="H16" s="108" t="e">
        <f>VLOOKUP(H15,$D$46:G59,2,FALSE)</f>
        <v>#N/A</v>
      </c>
      <c r="I16" s="108" t="e">
        <f>VLOOKUP(I15,$D$46:H59,2,FALSE)</f>
        <v>#N/A</v>
      </c>
      <c r="J16" s="108" t="e">
        <f>VLOOKUP(J15,$D$46:I59,2,FALSE)</f>
        <v>#N/A</v>
      </c>
      <c r="K16" s="108" t="e">
        <f>VLOOKUP(K15,$D$46:J59,2,FALSE)</f>
        <v>#N/A</v>
      </c>
      <c r="L16" s="110" t="e">
        <f>VLOOKUP(L15,$D$46:K59,2,FALSE)</f>
        <v>#N/A</v>
      </c>
      <c r="M16" s="107" t="e">
        <f>VLOOKUP(M15,$D$46:L59,2,FALSE)</f>
        <v>#N/A</v>
      </c>
      <c r="N16" s="108" t="e">
        <f>VLOOKUP(N15,$D$46:M59,2,FALSE)</f>
        <v>#N/A</v>
      </c>
      <c r="O16" s="108" t="e">
        <f>VLOOKUP(O15,$D$46:N59,2,FALSE)</f>
        <v>#N/A</v>
      </c>
      <c r="P16" s="108" t="e">
        <f>VLOOKUP(P15,$D$46:O59,2,FALSE)</f>
        <v>#N/A</v>
      </c>
      <c r="Q16" s="108" t="e">
        <f>VLOOKUP(Q15,$D$46:P59,2,FALSE)</f>
        <v>#N/A</v>
      </c>
      <c r="R16" s="108" t="e">
        <f>VLOOKUP(R15,$D$46:Q59,2,FALSE)</f>
        <v>#N/A</v>
      </c>
      <c r="S16" s="110" t="e">
        <f>VLOOKUP(S15,$D$46:R59,2,FALSE)</f>
        <v>#N/A</v>
      </c>
      <c r="T16" s="107" t="e">
        <f>VLOOKUP(T15,$D$46:S59,2,FALSE)</f>
        <v>#N/A</v>
      </c>
      <c r="U16" s="108" t="e">
        <f>VLOOKUP(U15,$D$46:T59,2,FALSE)</f>
        <v>#N/A</v>
      </c>
      <c r="V16" s="108" t="e">
        <f>VLOOKUP(V15,$D$46:U59,2,FALSE)</f>
        <v>#N/A</v>
      </c>
      <c r="W16" s="108" t="e">
        <f>VLOOKUP(W15,$D$46:V59,2,FALSE)</f>
        <v>#N/A</v>
      </c>
      <c r="X16" s="108" t="e">
        <f>VLOOKUP(X15,$D$46:W59,2,FALSE)</f>
        <v>#N/A</v>
      </c>
      <c r="Y16" s="108" t="e">
        <f>VLOOKUP(Y15,$D$46:X59,2,FALSE)</f>
        <v>#N/A</v>
      </c>
      <c r="Z16" s="110" t="e">
        <f>VLOOKUP(Z15,$D$46:Y59,2,FALSE)</f>
        <v>#N/A</v>
      </c>
      <c r="AA16" s="107" t="e">
        <f>VLOOKUP(AA15,$D$46:Z59,2,FALSE)</f>
        <v>#N/A</v>
      </c>
      <c r="AB16" s="108" t="e">
        <f>VLOOKUP(AB15,$D$46:AA59,2,FALSE)</f>
        <v>#N/A</v>
      </c>
      <c r="AC16" s="108" t="e">
        <f>VLOOKUP(AC15,$D$46:AB59,2,FALSE)</f>
        <v>#N/A</v>
      </c>
      <c r="AD16" s="108" t="e">
        <f>VLOOKUP(AD15,$D$46:AC59,2,FALSE)</f>
        <v>#N/A</v>
      </c>
      <c r="AE16" s="108" t="e">
        <f>VLOOKUP(AE15,$D$46:AD59,2,FALSE)</f>
        <v>#N/A</v>
      </c>
      <c r="AF16" s="108" t="e">
        <f>VLOOKUP(AF15,$D$46:AE59,2,FALSE)</f>
        <v>#N/A</v>
      </c>
      <c r="AG16" s="110" t="e">
        <f>VLOOKUP(AG15,$D$46:AF59,2,FALSE)</f>
        <v>#N/A</v>
      </c>
      <c r="AH16" s="108" t="e">
        <f>VLOOKUP(AH15,$D$46:AG59,2,FALSE)</f>
        <v>#N/A</v>
      </c>
      <c r="AI16" s="108" t="e">
        <f>VLOOKUP(AI15,$D$46:AH59,2,FALSE)</f>
        <v>#N/A</v>
      </c>
      <c r="AJ16" s="110" t="e">
        <f>VLOOKUP(AJ15,$D$46:AI59,2,FALSE)</f>
        <v>#N/A</v>
      </c>
      <c r="AK16" s="749"/>
      <c r="AL16" s="737" t="e">
        <f>IF(#REF!/4&gt;=1,"1",#REF!)</f>
        <v>#REF!</v>
      </c>
      <c r="AM16" s="739"/>
    </row>
    <row r="17" spans="1:39" s="31" customFormat="1" ht="19.5" customHeight="1">
      <c r="A17" s="775"/>
      <c r="B17" s="740"/>
      <c r="C17" s="742" t="s">
        <v>112</v>
      </c>
      <c r="D17" s="744"/>
      <c r="E17" s="746"/>
      <c r="F17" s="299"/>
      <c r="G17" s="296"/>
      <c r="H17" s="296"/>
      <c r="I17" s="296"/>
      <c r="J17" s="296"/>
      <c r="K17" s="296"/>
      <c r="L17" s="297"/>
      <c r="M17" s="299"/>
      <c r="N17" s="296"/>
      <c r="O17" s="296"/>
      <c r="P17" s="296"/>
      <c r="Q17" s="296"/>
      <c r="R17" s="296"/>
      <c r="S17" s="297"/>
      <c r="T17" s="299"/>
      <c r="U17" s="296"/>
      <c r="V17" s="296"/>
      <c r="W17" s="296"/>
      <c r="X17" s="296"/>
      <c r="Y17" s="296"/>
      <c r="Z17" s="297"/>
      <c r="AA17" s="299"/>
      <c r="AB17" s="296"/>
      <c r="AC17" s="296"/>
      <c r="AD17" s="296"/>
      <c r="AE17" s="296"/>
      <c r="AF17" s="296"/>
      <c r="AG17" s="297"/>
      <c r="AH17" s="323"/>
      <c r="AI17" s="323"/>
      <c r="AJ17" s="327"/>
      <c r="AK17" s="748">
        <f>SUMIF(F18:AJ18,"&gt;0")</f>
        <v>0</v>
      </c>
      <c r="AL17" s="753">
        <f>AK17/($AW$2/7)</f>
        <v>0</v>
      </c>
      <c r="AM17" s="755" t="e">
        <f>ROUNDDOWN(AL17/$AM$6,1)</f>
        <v>#DIV/0!</v>
      </c>
    </row>
    <row r="18" spans="1:39" s="31" customFormat="1" ht="19.5" customHeight="1" thickBot="1">
      <c r="A18" s="775"/>
      <c r="B18" s="741"/>
      <c r="C18" s="750"/>
      <c r="D18" s="751"/>
      <c r="E18" s="752"/>
      <c r="F18" s="179" t="e">
        <f>VLOOKUP(F17,$D$46:E59,2,FALSE)</f>
        <v>#N/A</v>
      </c>
      <c r="G18" s="180" t="e">
        <f>VLOOKUP(G17,$D$46:F59,2,FALSE)</f>
        <v>#N/A</v>
      </c>
      <c r="H18" s="180" t="e">
        <f>VLOOKUP(H17,$D$46:G59,2,FALSE)</f>
        <v>#N/A</v>
      </c>
      <c r="I18" s="180" t="e">
        <f>VLOOKUP(I17,$D$46:H59,2,FALSE)</f>
        <v>#N/A</v>
      </c>
      <c r="J18" s="180" t="e">
        <f>VLOOKUP(J17,$D$46:I59,2,FALSE)</f>
        <v>#N/A</v>
      </c>
      <c r="K18" s="180" t="e">
        <f>VLOOKUP(K17,$D$46:J59,2,FALSE)</f>
        <v>#N/A</v>
      </c>
      <c r="L18" s="181" t="e">
        <f>VLOOKUP(L17,$D$46:K59,2,FALSE)</f>
        <v>#N/A</v>
      </c>
      <c r="M18" s="179" t="e">
        <f>VLOOKUP(M17,$D$46:L59,2,FALSE)</f>
        <v>#N/A</v>
      </c>
      <c r="N18" s="180" t="e">
        <f>VLOOKUP(N17,$D$46:M59,2,FALSE)</f>
        <v>#N/A</v>
      </c>
      <c r="O18" s="180" t="e">
        <f>VLOOKUP(O17,$D$46:N59,2,FALSE)</f>
        <v>#N/A</v>
      </c>
      <c r="P18" s="180" t="e">
        <f>VLOOKUP(P17,$D$46:O59,2,FALSE)</f>
        <v>#N/A</v>
      </c>
      <c r="Q18" s="180" t="e">
        <f>VLOOKUP(Q17,$D$46:P59,2,FALSE)</f>
        <v>#N/A</v>
      </c>
      <c r="R18" s="180" t="e">
        <f>VLOOKUP(R17,$D$46:Q59,2,FALSE)</f>
        <v>#N/A</v>
      </c>
      <c r="S18" s="181" t="e">
        <f>VLOOKUP(S17,$D$46:R59,2,FALSE)</f>
        <v>#N/A</v>
      </c>
      <c r="T18" s="179" t="e">
        <f>VLOOKUP(T17,$D$46:S59,2,FALSE)</f>
        <v>#N/A</v>
      </c>
      <c r="U18" s="180" t="e">
        <f>VLOOKUP(U17,$D$46:T59,2,FALSE)</f>
        <v>#N/A</v>
      </c>
      <c r="V18" s="180" t="e">
        <f>VLOOKUP(V17,$D$46:U59,2,FALSE)</f>
        <v>#N/A</v>
      </c>
      <c r="W18" s="180" t="e">
        <f>VLOOKUP(W17,$D$46:V59,2,FALSE)</f>
        <v>#N/A</v>
      </c>
      <c r="X18" s="180" t="e">
        <f>VLOOKUP(X17,$D$46:W59,2,FALSE)</f>
        <v>#N/A</v>
      </c>
      <c r="Y18" s="180" t="e">
        <f>VLOOKUP(Y17,$D$46:X59,2,FALSE)</f>
        <v>#N/A</v>
      </c>
      <c r="Z18" s="181" t="e">
        <f>VLOOKUP(Z17,$D$46:Y59,2,FALSE)</f>
        <v>#N/A</v>
      </c>
      <c r="AA18" s="179" t="e">
        <f>VLOOKUP(AA17,$D$46:Z59,2,FALSE)</f>
        <v>#N/A</v>
      </c>
      <c r="AB18" s="180" t="e">
        <f>VLOOKUP(AB17,$D$46:AA59,2,FALSE)</f>
        <v>#N/A</v>
      </c>
      <c r="AC18" s="180" t="e">
        <f>VLOOKUP(AC17,$D$46:AB59,2,FALSE)</f>
        <v>#N/A</v>
      </c>
      <c r="AD18" s="180" t="e">
        <f>VLOOKUP(AD17,$D$46:AC59,2,FALSE)</f>
        <v>#N/A</v>
      </c>
      <c r="AE18" s="180" t="e">
        <f>VLOOKUP(AE17,$D$46:AD59,2,FALSE)</f>
        <v>#N/A</v>
      </c>
      <c r="AF18" s="180" t="e">
        <f>VLOOKUP(AF17,$D$46:AE59,2,FALSE)</f>
        <v>#N/A</v>
      </c>
      <c r="AG18" s="181" t="e">
        <f>VLOOKUP(AG17,$D$46:AF59,2,FALSE)</f>
        <v>#N/A</v>
      </c>
      <c r="AH18" s="180" t="e">
        <f>VLOOKUP(AH17,$D$46:AG59,2,FALSE)</f>
        <v>#N/A</v>
      </c>
      <c r="AI18" s="180" t="e">
        <f>VLOOKUP(AI17,$D$46:AH59,2,FALSE)</f>
        <v>#N/A</v>
      </c>
      <c r="AJ18" s="181" t="e">
        <f>VLOOKUP(AJ17,$D$46:AI59,2,FALSE)</f>
        <v>#N/A</v>
      </c>
      <c r="AK18" s="749"/>
      <c r="AL18" s="754" t="e">
        <f>IF(#REF!/4&gt;=1,"1",#REF!)</f>
        <v>#REF!</v>
      </c>
      <c r="AM18" s="756"/>
    </row>
    <row r="19" spans="1:39" s="45" customFormat="1" ht="24.75" customHeight="1" thickBot="1">
      <c r="A19" s="776"/>
      <c r="B19" s="757" t="s">
        <v>113</v>
      </c>
      <c r="C19" s="758"/>
      <c r="D19" s="759" t="s">
        <v>114</v>
      </c>
      <c r="E19" s="760"/>
      <c r="F19" s="112">
        <f>COUNTIF(F11:F18,"①")+COUNTIF(F11:F18,"②")+COUNTIF(F11:F18,"③")+COUNTIF(F11:F18,"④")+COUNTIF(F11:F18,"⑤")+COUNTIF(F11:F18,"⑥")+COUNTIF(F11:F18,"⑦")</f>
        <v>0</v>
      </c>
      <c r="G19" s="113">
        <f>COUNTIF(G11:G18,"①")+COUNTIF(G11:G18,"②")+COUNTIF(G11:G18,"③")+COUNTIF(G11:G18,"④")+COUNTIF(G11:G18,"⑤")+COUNTIF(G11:G18,"⑥")+COUNTIF(G11:G18,"⑦")</f>
        <v>0</v>
      </c>
      <c r="H19" s="113">
        <f t="shared" ref="H19:AG19" si="1">COUNTIF(H11:H18,"①")+COUNTIF(H11:H18,"②")+COUNTIF(H11:H18,"③")+COUNTIF(H11:H18,"④")+COUNTIF(H11:H18,"⑤")+COUNTIF(H11:H18,"⑥")+COUNTIF(H11:H18,"⑦")</f>
        <v>0</v>
      </c>
      <c r="I19" s="113">
        <f t="shared" si="1"/>
        <v>0</v>
      </c>
      <c r="J19" s="113">
        <f t="shared" si="1"/>
        <v>0</v>
      </c>
      <c r="K19" s="113">
        <f t="shared" si="1"/>
        <v>0</v>
      </c>
      <c r="L19" s="114">
        <f t="shared" si="1"/>
        <v>0</v>
      </c>
      <c r="M19" s="115">
        <f t="shared" si="1"/>
        <v>0</v>
      </c>
      <c r="N19" s="113">
        <f t="shared" si="1"/>
        <v>0</v>
      </c>
      <c r="O19" s="113">
        <f t="shared" si="1"/>
        <v>0</v>
      </c>
      <c r="P19" s="113">
        <f t="shared" si="1"/>
        <v>0</v>
      </c>
      <c r="Q19" s="113">
        <f t="shared" si="1"/>
        <v>0</v>
      </c>
      <c r="R19" s="113">
        <f t="shared" si="1"/>
        <v>0</v>
      </c>
      <c r="S19" s="116">
        <f t="shared" si="1"/>
        <v>0</v>
      </c>
      <c r="T19" s="115">
        <f t="shared" si="1"/>
        <v>0</v>
      </c>
      <c r="U19" s="113">
        <f t="shared" si="1"/>
        <v>0</v>
      </c>
      <c r="V19" s="113">
        <f t="shared" si="1"/>
        <v>0</v>
      </c>
      <c r="W19" s="113">
        <f t="shared" si="1"/>
        <v>0</v>
      </c>
      <c r="X19" s="113">
        <f t="shared" si="1"/>
        <v>0</v>
      </c>
      <c r="Y19" s="113">
        <f t="shared" si="1"/>
        <v>0</v>
      </c>
      <c r="Z19" s="116">
        <f t="shared" si="1"/>
        <v>0</v>
      </c>
      <c r="AA19" s="117">
        <f t="shared" si="1"/>
        <v>0</v>
      </c>
      <c r="AB19" s="113">
        <f t="shared" si="1"/>
        <v>0</v>
      </c>
      <c r="AC19" s="113">
        <f t="shared" si="1"/>
        <v>0</v>
      </c>
      <c r="AD19" s="113">
        <f t="shared" si="1"/>
        <v>0</v>
      </c>
      <c r="AE19" s="113">
        <f t="shared" si="1"/>
        <v>0</v>
      </c>
      <c r="AF19" s="113">
        <f t="shared" si="1"/>
        <v>0</v>
      </c>
      <c r="AG19" s="116">
        <f t="shared" si="1"/>
        <v>0</v>
      </c>
      <c r="AH19" s="113">
        <f>COUNTIF(AH11:AH18,"①")+COUNTIF(AH11:AH18,"②")+COUNTIF(AH11:AH18,"③")+COUNTIF(AH11:AH18,"④")+COUNTIF(AH11:AH18,"⑤")+COUNTIF(AH11:AH18,"⑥")+COUNTIF(AH11:AH18,"⑦")</f>
        <v>0</v>
      </c>
      <c r="AI19" s="113">
        <f>COUNTIF(AI11:AI18,"①")+COUNTIF(AI11:AI18,"②")+COUNTIF(AI11:AI18,"③")+COUNTIF(AI11:AI18,"④")+COUNTIF(AI11:AI18,"⑤")+COUNTIF(AI11:AI18,"⑥")+COUNTIF(AI11:AI18,"⑦")</f>
        <v>0</v>
      </c>
      <c r="AJ19" s="116">
        <f>COUNTIF(AJ11:AJ18,"①")+COUNTIF(AJ11:AJ18,"②")+COUNTIF(AJ11:AJ18,"③")+COUNTIF(AJ11:AJ18,"④")+COUNTIF(AJ11:AJ18,"⑤")+COUNTIF(AJ11:AJ18,"⑥")+COUNTIF(AJ11:AJ18,"⑦")</f>
        <v>0</v>
      </c>
      <c r="AK19" s="101">
        <f>SUM(AK11:AK18)</f>
        <v>0</v>
      </c>
      <c r="AL19" s="102">
        <f>AK19/($AW$2/7)</f>
        <v>0</v>
      </c>
      <c r="AM19" s="103" t="e">
        <f>AL19/$AM$6</f>
        <v>#DIV/0!</v>
      </c>
    </row>
    <row r="20" spans="1:39" s="31" customFormat="1" ht="19.5" customHeight="1">
      <c r="A20" s="761" t="s">
        <v>115</v>
      </c>
      <c r="B20" s="764"/>
      <c r="C20" s="766" t="s">
        <v>111</v>
      </c>
      <c r="D20" s="767"/>
      <c r="E20" s="768"/>
      <c r="F20" s="299"/>
      <c r="G20" s="296"/>
      <c r="H20" s="296"/>
      <c r="I20" s="296"/>
      <c r="J20" s="296"/>
      <c r="K20" s="296"/>
      <c r="L20" s="297"/>
      <c r="M20" s="299"/>
      <c r="N20" s="296"/>
      <c r="O20" s="296"/>
      <c r="P20" s="296"/>
      <c r="Q20" s="296"/>
      <c r="R20" s="296"/>
      <c r="S20" s="297"/>
      <c r="T20" s="299"/>
      <c r="U20" s="296"/>
      <c r="V20" s="296"/>
      <c r="W20" s="296"/>
      <c r="X20" s="296"/>
      <c r="Y20" s="296"/>
      <c r="Z20" s="297"/>
      <c r="AA20" s="299"/>
      <c r="AB20" s="296"/>
      <c r="AC20" s="296"/>
      <c r="AD20" s="296"/>
      <c r="AE20" s="296"/>
      <c r="AF20" s="296"/>
      <c r="AG20" s="324"/>
      <c r="AH20" s="333"/>
      <c r="AI20" s="325"/>
      <c r="AJ20" s="326"/>
      <c r="AK20" s="777">
        <f>SUMIF(F21:AJ21,"&gt;0")</f>
        <v>0</v>
      </c>
      <c r="AL20" s="736">
        <f>AK20/($AW$2/7)</f>
        <v>0</v>
      </c>
      <c r="AM20" s="779" t="e">
        <f>ROUNDDOWN(AL20/$AM$6,1)</f>
        <v>#DIV/0!</v>
      </c>
    </row>
    <row r="21" spans="1:39" s="31" customFormat="1" ht="19.5" customHeight="1">
      <c r="A21" s="762"/>
      <c r="B21" s="765"/>
      <c r="C21" s="750"/>
      <c r="D21" s="751"/>
      <c r="E21" s="769"/>
      <c r="F21" s="107" t="e">
        <f>VLOOKUP(F20,$D$46:E62,2,FALSE)</f>
        <v>#N/A</v>
      </c>
      <c r="G21" s="108" t="e">
        <f>VLOOKUP(G20,$D$46:F62,2,FALSE)</f>
        <v>#N/A</v>
      </c>
      <c r="H21" s="108" t="e">
        <f>VLOOKUP(H20,$D$46:G62,2,FALSE)</f>
        <v>#N/A</v>
      </c>
      <c r="I21" s="108" t="e">
        <f>VLOOKUP(I20,$D$46:H62,2,FALSE)</f>
        <v>#N/A</v>
      </c>
      <c r="J21" s="108" t="e">
        <f>VLOOKUP(J20,$D$46:I62,2,FALSE)</f>
        <v>#N/A</v>
      </c>
      <c r="K21" s="108" t="e">
        <f>VLOOKUP(K20,$D$46:J62,2,FALSE)</f>
        <v>#N/A</v>
      </c>
      <c r="L21" s="109" t="e">
        <f>VLOOKUP(L20,$D$46:K62,2,FALSE)</f>
        <v>#N/A</v>
      </c>
      <c r="M21" s="107" t="e">
        <f>VLOOKUP(M20,$D$46:L62,2,FALSE)</f>
        <v>#N/A</v>
      </c>
      <c r="N21" s="108" t="e">
        <f>VLOOKUP(N20,$D$46:M62,2,FALSE)</f>
        <v>#N/A</v>
      </c>
      <c r="O21" s="108" t="e">
        <f>VLOOKUP(O20,$D$46:N62,2,FALSE)</f>
        <v>#N/A</v>
      </c>
      <c r="P21" s="108" t="e">
        <f>VLOOKUP(P20,$D$46:O62,2,FALSE)</f>
        <v>#N/A</v>
      </c>
      <c r="Q21" s="108" t="e">
        <f>VLOOKUP(Q20,$D$46:P62,2,FALSE)</f>
        <v>#N/A</v>
      </c>
      <c r="R21" s="108" t="e">
        <f>VLOOKUP(R20,$D$46:Q62,2,FALSE)</f>
        <v>#N/A</v>
      </c>
      <c r="S21" s="110" t="e">
        <f>VLOOKUP(S20,$D$46:R62,2,FALSE)</f>
        <v>#N/A</v>
      </c>
      <c r="T21" s="107" t="e">
        <f>VLOOKUP(T20,$D$46:S62,2,FALSE)</f>
        <v>#N/A</v>
      </c>
      <c r="U21" s="108" t="e">
        <f>VLOOKUP(U20,$D$46:T62,2,FALSE)</f>
        <v>#N/A</v>
      </c>
      <c r="V21" s="108" t="e">
        <f>VLOOKUP(V20,$D$46:U62,2,FALSE)</f>
        <v>#N/A</v>
      </c>
      <c r="W21" s="108" t="e">
        <f>VLOOKUP(W20,$D$46:V62,2,FALSE)</f>
        <v>#N/A</v>
      </c>
      <c r="X21" s="108" t="e">
        <f>VLOOKUP(X20,$D$46:W62,2,FALSE)</f>
        <v>#N/A</v>
      </c>
      <c r="Y21" s="108" t="e">
        <f>VLOOKUP(Y20,$D$46:X62,2,FALSE)</f>
        <v>#N/A</v>
      </c>
      <c r="Z21" s="110" t="e">
        <f>VLOOKUP(Z20,$D$46:Y62,2,FALSE)</f>
        <v>#N/A</v>
      </c>
      <c r="AA21" s="111" t="e">
        <f>VLOOKUP(AA20,$D$46:Z62,2,FALSE)</f>
        <v>#N/A</v>
      </c>
      <c r="AB21" s="108" t="e">
        <f>VLOOKUP(AB20,$D$46:AA62,2,FALSE)</f>
        <v>#N/A</v>
      </c>
      <c r="AC21" s="108" t="e">
        <f>VLOOKUP(AC20,$D$46:AB62,2,FALSE)</f>
        <v>#N/A</v>
      </c>
      <c r="AD21" s="108" t="e">
        <f>VLOOKUP(AD20,$D$46:AC62,2,FALSE)</f>
        <v>#N/A</v>
      </c>
      <c r="AE21" s="108" t="e">
        <f>VLOOKUP(AE20,$D$46:AD62,2,FALSE)</f>
        <v>#N/A</v>
      </c>
      <c r="AF21" s="108" t="e">
        <f>VLOOKUP(AF20,$D$46:AE62,2,FALSE)</f>
        <v>#N/A</v>
      </c>
      <c r="AG21" s="109" t="e">
        <f>VLOOKUP(AG20,$D$46:AF62,2,FALSE)</f>
        <v>#N/A</v>
      </c>
      <c r="AH21" s="107" t="e">
        <f>VLOOKUP(AH20,$D$46:AG62,2,FALSE)</f>
        <v>#N/A</v>
      </c>
      <c r="AI21" s="108" t="e">
        <f>VLOOKUP(AI20,$D$46:AH62,2,FALSE)</f>
        <v>#N/A</v>
      </c>
      <c r="AJ21" s="110" t="e">
        <f>VLOOKUP(AJ20,$D$46:AI62,2,FALSE)</f>
        <v>#N/A</v>
      </c>
      <c r="AK21" s="778"/>
      <c r="AL21" s="737" t="e">
        <f>IF(#REF!/4&gt;=1,"1",#REF!)</f>
        <v>#REF!</v>
      </c>
      <c r="AM21" s="739"/>
    </row>
    <row r="22" spans="1:39" s="31" customFormat="1" ht="19.5" customHeight="1">
      <c r="A22" s="762"/>
      <c r="B22" s="765"/>
      <c r="C22" s="770" t="s">
        <v>111</v>
      </c>
      <c r="D22" s="772"/>
      <c r="E22" s="780"/>
      <c r="F22" s="299"/>
      <c r="G22" s="296"/>
      <c r="H22" s="296"/>
      <c r="I22" s="296"/>
      <c r="J22" s="296"/>
      <c r="K22" s="296"/>
      <c r="L22" s="297"/>
      <c r="M22" s="299"/>
      <c r="N22" s="296"/>
      <c r="O22" s="296"/>
      <c r="P22" s="296"/>
      <c r="Q22" s="296"/>
      <c r="R22" s="296"/>
      <c r="S22" s="297"/>
      <c r="T22" s="299"/>
      <c r="U22" s="296"/>
      <c r="V22" s="296"/>
      <c r="W22" s="296"/>
      <c r="X22" s="296"/>
      <c r="Y22" s="296"/>
      <c r="Z22" s="297"/>
      <c r="AA22" s="299"/>
      <c r="AB22" s="296"/>
      <c r="AC22" s="296"/>
      <c r="AD22" s="296"/>
      <c r="AE22" s="296"/>
      <c r="AF22" s="296"/>
      <c r="AG22" s="324"/>
      <c r="AH22" s="322"/>
      <c r="AI22" s="323"/>
      <c r="AJ22" s="327"/>
      <c r="AK22" s="781">
        <f>SUMIF(F23:AJ23,"&gt;0")</f>
        <v>0</v>
      </c>
      <c r="AL22" s="736">
        <f>AK22/($AW$2/7)</f>
        <v>0</v>
      </c>
      <c r="AM22" s="779" t="e">
        <f>ROUNDDOWN(AL22/$AM$6,1)</f>
        <v>#DIV/0!</v>
      </c>
    </row>
    <row r="23" spans="1:39" s="31" customFormat="1" ht="19.5" customHeight="1">
      <c r="A23" s="762"/>
      <c r="B23" s="765"/>
      <c r="C23" s="771"/>
      <c r="D23" s="773"/>
      <c r="E23" s="769"/>
      <c r="F23" s="107" t="e">
        <f>VLOOKUP(F22,$D$46:E64,2,FALSE)</f>
        <v>#N/A</v>
      </c>
      <c r="G23" s="108" t="e">
        <f>VLOOKUP(G22,$D$46:F64,2,FALSE)</f>
        <v>#N/A</v>
      </c>
      <c r="H23" s="108" t="e">
        <f>VLOOKUP(H22,$D$46:G64,2,FALSE)</f>
        <v>#N/A</v>
      </c>
      <c r="I23" s="108" t="e">
        <f>VLOOKUP(I22,$D$46:H64,2,FALSE)</f>
        <v>#N/A</v>
      </c>
      <c r="J23" s="108" t="e">
        <f>VLOOKUP(J22,$D$46:I64,2,FALSE)</f>
        <v>#N/A</v>
      </c>
      <c r="K23" s="108" t="e">
        <f>VLOOKUP(K22,$D$46:J64,2,FALSE)</f>
        <v>#N/A</v>
      </c>
      <c r="L23" s="109" t="e">
        <f>VLOOKUP(L22,$D$46:K64,2,FALSE)</f>
        <v>#N/A</v>
      </c>
      <c r="M23" s="107" t="e">
        <f>VLOOKUP(M22,$D$46:L64,2,FALSE)</f>
        <v>#N/A</v>
      </c>
      <c r="N23" s="108" t="e">
        <f>VLOOKUP(N22,$D$46:M64,2,FALSE)</f>
        <v>#N/A</v>
      </c>
      <c r="O23" s="108" t="e">
        <f>VLOOKUP(O22,$D$46:N64,2,FALSE)</f>
        <v>#N/A</v>
      </c>
      <c r="P23" s="108" t="e">
        <f>VLOOKUP(P22,$D$46:O64,2,FALSE)</f>
        <v>#N/A</v>
      </c>
      <c r="Q23" s="108" t="e">
        <f>VLOOKUP(Q22,$D$46:P64,2,FALSE)</f>
        <v>#N/A</v>
      </c>
      <c r="R23" s="108" t="e">
        <f>VLOOKUP(R22,$D$46:Q64,2,FALSE)</f>
        <v>#N/A</v>
      </c>
      <c r="S23" s="110" t="e">
        <f>VLOOKUP(S22,$D$46:R64,2,FALSE)</f>
        <v>#N/A</v>
      </c>
      <c r="T23" s="107" t="e">
        <f>VLOOKUP(T22,$D$46:S64,2,FALSE)</f>
        <v>#N/A</v>
      </c>
      <c r="U23" s="108" t="e">
        <f>VLOOKUP(U22,$D$46:T64,2,FALSE)</f>
        <v>#N/A</v>
      </c>
      <c r="V23" s="108" t="e">
        <f>VLOOKUP(V22,$D$46:U64,2,FALSE)</f>
        <v>#N/A</v>
      </c>
      <c r="W23" s="108" t="e">
        <f>VLOOKUP(W22,$D$46:V64,2,FALSE)</f>
        <v>#N/A</v>
      </c>
      <c r="X23" s="108" t="e">
        <f>VLOOKUP(X22,$D$46:W64,2,FALSE)</f>
        <v>#N/A</v>
      </c>
      <c r="Y23" s="108" t="e">
        <f>VLOOKUP(Y22,$D$46:X64,2,FALSE)</f>
        <v>#N/A</v>
      </c>
      <c r="Z23" s="110" t="e">
        <f>VLOOKUP(Z22,$D$46:Y64,2,FALSE)</f>
        <v>#N/A</v>
      </c>
      <c r="AA23" s="111" t="e">
        <f>VLOOKUP(AA22,$D$46:Z64,2,FALSE)</f>
        <v>#N/A</v>
      </c>
      <c r="AB23" s="108" t="e">
        <f>VLOOKUP(AB22,$D$46:AA64,2,FALSE)</f>
        <v>#N/A</v>
      </c>
      <c r="AC23" s="108" t="e">
        <f>VLOOKUP(AC22,$D$46:AB64,2,FALSE)</f>
        <v>#N/A</v>
      </c>
      <c r="AD23" s="108" t="e">
        <f>VLOOKUP(AD22,$D$46:AC64,2,FALSE)</f>
        <v>#N/A</v>
      </c>
      <c r="AE23" s="108" t="e">
        <f>VLOOKUP(AE22,$D$46:AD64,2,FALSE)</f>
        <v>#N/A</v>
      </c>
      <c r="AF23" s="108" t="e">
        <f>VLOOKUP(AF22,$D$46:AE64,2,FALSE)</f>
        <v>#N/A</v>
      </c>
      <c r="AG23" s="109" t="e">
        <f>VLOOKUP(AG22,$D$46:AF64,2,FALSE)</f>
        <v>#N/A</v>
      </c>
      <c r="AH23" s="107" t="e">
        <f>VLOOKUP(AH22,$D$46:AG64,2,FALSE)</f>
        <v>#N/A</v>
      </c>
      <c r="AI23" s="108" t="e">
        <f>VLOOKUP(AI22,$D$46:AH64,2,FALSE)</f>
        <v>#N/A</v>
      </c>
      <c r="AJ23" s="110" t="e">
        <f>VLOOKUP(AJ22,$D$46:AI64,2,FALSE)</f>
        <v>#N/A</v>
      </c>
      <c r="AK23" s="778"/>
      <c r="AL23" s="737" t="e">
        <f>IF(#REF!/4&gt;=1,"1",#REF!)</f>
        <v>#REF!</v>
      </c>
      <c r="AM23" s="739"/>
    </row>
    <row r="24" spans="1:39" s="31" customFormat="1" ht="19.5" customHeight="1">
      <c r="A24" s="762"/>
      <c r="B24" s="765"/>
      <c r="C24" s="770" t="s">
        <v>111</v>
      </c>
      <c r="D24" s="772"/>
      <c r="E24" s="780"/>
      <c r="F24" s="299"/>
      <c r="G24" s="296"/>
      <c r="H24" s="296"/>
      <c r="I24" s="296"/>
      <c r="J24" s="296"/>
      <c r="K24" s="296"/>
      <c r="L24" s="297"/>
      <c r="M24" s="299"/>
      <c r="N24" s="296"/>
      <c r="O24" s="296"/>
      <c r="P24" s="296"/>
      <c r="Q24" s="296"/>
      <c r="R24" s="296"/>
      <c r="S24" s="297"/>
      <c r="T24" s="299"/>
      <c r="U24" s="296"/>
      <c r="V24" s="296"/>
      <c r="W24" s="296"/>
      <c r="X24" s="296"/>
      <c r="Y24" s="296"/>
      <c r="Z24" s="297"/>
      <c r="AA24" s="299"/>
      <c r="AB24" s="296"/>
      <c r="AC24" s="296"/>
      <c r="AD24" s="296"/>
      <c r="AE24" s="296"/>
      <c r="AF24" s="296"/>
      <c r="AG24" s="324"/>
      <c r="AH24" s="322"/>
      <c r="AI24" s="323"/>
      <c r="AJ24" s="327"/>
      <c r="AK24" s="781">
        <f>SUMIF(F25:AJ25,"&gt;0")</f>
        <v>0</v>
      </c>
      <c r="AL24" s="736">
        <f>AK24/($AW$2/7)</f>
        <v>0</v>
      </c>
      <c r="AM24" s="779" t="e">
        <f>ROUNDDOWN(AL24/$AM$6,1)</f>
        <v>#DIV/0!</v>
      </c>
    </row>
    <row r="25" spans="1:39" s="31" customFormat="1" ht="19.5" customHeight="1">
      <c r="A25" s="762"/>
      <c r="B25" s="765"/>
      <c r="C25" s="771"/>
      <c r="D25" s="773"/>
      <c r="E25" s="769"/>
      <c r="F25" s="107" t="e">
        <f>VLOOKUP(F24,$D$46:E67,2,FALSE)</f>
        <v>#N/A</v>
      </c>
      <c r="G25" s="108" t="e">
        <f>VLOOKUP(G24,$D$46:F67,2,FALSE)</f>
        <v>#N/A</v>
      </c>
      <c r="H25" s="108" t="e">
        <f>VLOOKUP(H24,$D$46:G67,2,FALSE)</f>
        <v>#N/A</v>
      </c>
      <c r="I25" s="108" t="e">
        <f>VLOOKUP(I24,$D$46:H67,2,FALSE)</f>
        <v>#N/A</v>
      </c>
      <c r="J25" s="108" t="e">
        <f>VLOOKUP(J24,$D$46:I67,2,FALSE)</f>
        <v>#N/A</v>
      </c>
      <c r="K25" s="108" t="e">
        <f>VLOOKUP(K24,$D$46:J67,2,FALSE)</f>
        <v>#N/A</v>
      </c>
      <c r="L25" s="109" t="e">
        <f>VLOOKUP(L24,$D$46:K67,2,FALSE)</f>
        <v>#N/A</v>
      </c>
      <c r="M25" s="107" t="e">
        <f>VLOOKUP(M24,$D$46:L67,2,FALSE)</f>
        <v>#N/A</v>
      </c>
      <c r="N25" s="108" t="e">
        <f>VLOOKUP(N24,$D$46:M67,2,FALSE)</f>
        <v>#N/A</v>
      </c>
      <c r="O25" s="108" t="e">
        <f>VLOOKUP(O24,$D$46:N67,2,FALSE)</f>
        <v>#N/A</v>
      </c>
      <c r="P25" s="108" t="e">
        <f>VLOOKUP(P24,$D$46:O67,2,FALSE)</f>
        <v>#N/A</v>
      </c>
      <c r="Q25" s="108" t="e">
        <f>VLOOKUP(Q24,$D$46:P67,2,FALSE)</f>
        <v>#N/A</v>
      </c>
      <c r="R25" s="108" t="e">
        <f>VLOOKUP(R24,$D$46:Q67,2,FALSE)</f>
        <v>#N/A</v>
      </c>
      <c r="S25" s="110" t="e">
        <f>VLOOKUP(S24,$D$46:R67,2,FALSE)</f>
        <v>#N/A</v>
      </c>
      <c r="T25" s="107" t="e">
        <f>VLOOKUP(T24,$D$46:S67,2,FALSE)</f>
        <v>#N/A</v>
      </c>
      <c r="U25" s="108" t="e">
        <f>VLOOKUP(U24,$D$46:T67,2,FALSE)</f>
        <v>#N/A</v>
      </c>
      <c r="V25" s="108" t="e">
        <f>VLOOKUP(V24,$D$46:U67,2,FALSE)</f>
        <v>#N/A</v>
      </c>
      <c r="W25" s="108" t="e">
        <f>VLOOKUP(W24,$D$46:V67,2,FALSE)</f>
        <v>#N/A</v>
      </c>
      <c r="X25" s="108" t="e">
        <f>VLOOKUP(X24,$D$46:W67,2,FALSE)</f>
        <v>#N/A</v>
      </c>
      <c r="Y25" s="108" t="e">
        <f>VLOOKUP(Y24,$D$46:X67,2,FALSE)</f>
        <v>#N/A</v>
      </c>
      <c r="Z25" s="110" t="e">
        <f>VLOOKUP(Z24,$D$46:Y67,2,FALSE)</f>
        <v>#N/A</v>
      </c>
      <c r="AA25" s="111" t="e">
        <f>VLOOKUP(AA24,$D$46:Z67,2,FALSE)</f>
        <v>#N/A</v>
      </c>
      <c r="AB25" s="108" t="e">
        <f>VLOOKUP(AB24,$D$46:AA67,2,FALSE)</f>
        <v>#N/A</v>
      </c>
      <c r="AC25" s="108" t="e">
        <f>VLOOKUP(AC24,$D$46:AB67,2,FALSE)</f>
        <v>#N/A</v>
      </c>
      <c r="AD25" s="108" t="e">
        <f>VLOOKUP(AD24,$D$46:AC67,2,FALSE)</f>
        <v>#N/A</v>
      </c>
      <c r="AE25" s="108" t="e">
        <f>VLOOKUP(AE24,$D$46:AD67,2,FALSE)</f>
        <v>#N/A</v>
      </c>
      <c r="AF25" s="108" t="e">
        <f>VLOOKUP(AF24,$D$46:AE67,2,FALSE)</f>
        <v>#N/A</v>
      </c>
      <c r="AG25" s="109" t="e">
        <f>VLOOKUP(AG24,$D$46:AF67,2,FALSE)</f>
        <v>#N/A</v>
      </c>
      <c r="AH25" s="107" t="e">
        <f>VLOOKUP(AH24,$D$46:AG67,2,FALSE)</f>
        <v>#N/A</v>
      </c>
      <c r="AI25" s="108" t="e">
        <f>VLOOKUP(AI24,$D$46:AH67,2,FALSE)</f>
        <v>#N/A</v>
      </c>
      <c r="AJ25" s="110" t="e">
        <f>VLOOKUP(AJ24,$D$46:AI67,2,FALSE)</f>
        <v>#N/A</v>
      </c>
      <c r="AK25" s="778"/>
      <c r="AL25" s="737" t="e">
        <f>IF(#REF!/4&gt;=1,"1",#REF!)</f>
        <v>#REF!</v>
      </c>
      <c r="AM25" s="739"/>
    </row>
    <row r="26" spans="1:39" s="31" customFormat="1" ht="19.5" customHeight="1">
      <c r="A26" s="762"/>
      <c r="B26" s="765"/>
      <c r="C26" s="770" t="s">
        <v>111</v>
      </c>
      <c r="D26" s="772"/>
      <c r="E26" s="780"/>
      <c r="F26" s="299"/>
      <c r="G26" s="296"/>
      <c r="H26" s="296"/>
      <c r="I26" s="296"/>
      <c r="J26" s="296"/>
      <c r="K26" s="296"/>
      <c r="L26" s="297"/>
      <c r="M26" s="299"/>
      <c r="N26" s="296"/>
      <c r="O26" s="296"/>
      <c r="P26" s="296"/>
      <c r="Q26" s="296"/>
      <c r="R26" s="296"/>
      <c r="S26" s="297"/>
      <c r="T26" s="299"/>
      <c r="U26" s="296"/>
      <c r="V26" s="296"/>
      <c r="W26" s="296"/>
      <c r="X26" s="296"/>
      <c r="Y26" s="296"/>
      <c r="Z26" s="297"/>
      <c r="AA26" s="299"/>
      <c r="AB26" s="296"/>
      <c r="AC26" s="296"/>
      <c r="AD26" s="296"/>
      <c r="AE26" s="296"/>
      <c r="AF26" s="296"/>
      <c r="AG26" s="324"/>
      <c r="AH26" s="322"/>
      <c r="AI26" s="323"/>
      <c r="AJ26" s="327"/>
      <c r="AK26" s="781">
        <f>SUMIF(F27:AJ27,"&gt;0")</f>
        <v>0</v>
      </c>
      <c r="AL26" s="736">
        <f>AK26/($AW$2/7)</f>
        <v>0</v>
      </c>
      <c r="AM26" s="779" t="e">
        <f>ROUNDDOWN(AL26/$AM$6,1)</f>
        <v>#DIV/0!</v>
      </c>
    </row>
    <row r="27" spans="1:39" s="31" customFormat="1" ht="19.5" customHeight="1">
      <c r="A27" s="762"/>
      <c r="B27" s="765"/>
      <c r="C27" s="771"/>
      <c r="D27" s="773"/>
      <c r="E27" s="769"/>
      <c r="F27" s="107" t="e">
        <f>VLOOKUP(F26,$D$46:E69,2,FALSE)</f>
        <v>#N/A</v>
      </c>
      <c r="G27" s="108" t="e">
        <f>VLOOKUP(G26,$D$46:F69,2,FALSE)</f>
        <v>#N/A</v>
      </c>
      <c r="H27" s="108" t="e">
        <f>VLOOKUP(H26,$D$46:G69,2,FALSE)</f>
        <v>#N/A</v>
      </c>
      <c r="I27" s="108" t="e">
        <f>VLOOKUP(I26,$D$46:H69,2,FALSE)</f>
        <v>#N/A</v>
      </c>
      <c r="J27" s="108" t="e">
        <f>VLOOKUP(J26,$D$46:I69,2,FALSE)</f>
        <v>#N/A</v>
      </c>
      <c r="K27" s="108" t="e">
        <f>VLOOKUP(K26,$D$46:J69,2,FALSE)</f>
        <v>#N/A</v>
      </c>
      <c r="L27" s="109" t="e">
        <f>VLOOKUP(L26,$D$46:K69,2,FALSE)</f>
        <v>#N/A</v>
      </c>
      <c r="M27" s="107" t="e">
        <f>VLOOKUP(M26,$D$46:L69,2,FALSE)</f>
        <v>#N/A</v>
      </c>
      <c r="N27" s="108" t="e">
        <f>VLOOKUP(N26,$D$46:M69,2,FALSE)</f>
        <v>#N/A</v>
      </c>
      <c r="O27" s="108" t="e">
        <f>VLOOKUP(O26,$D$46:N69,2,FALSE)</f>
        <v>#N/A</v>
      </c>
      <c r="P27" s="108" t="e">
        <f>VLOOKUP(P26,$D$46:O69,2,FALSE)</f>
        <v>#N/A</v>
      </c>
      <c r="Q27" s="108" t="e">
        <f>VLOOKUP(Q26,$D$46:P69,2,FALSE)</f>
        <v>#N/A</v>
      </c>
      <c r="R27" s="108" t="e">
        <f>VLOOKUP(R26,$D$46:Q69,2,FALSE)</f>
        <v>#N/A</v>
      </c>
      <c r="S27" s="110" t="e">
        <f>VLOOKUP(S26,$D$46:R69,2,FALSE)</f>
        <v>#N/A</v>
      </c>
      <c r="T27" s="107" t="e">
        <f>VLOOKUP(T26,$D$46:S69,2,FALSE)</f>
        <v>#N/A</v>
      </c>
      <c r="U27" s="108" t="e">
        <f>VLOOKUP(U26,$D$46:T69,2,FALSE)</f>
        <v>#N/A</v>
      </c>
      <c r="V27" s="108" t="e">
        <f>VLOOKUP(V26,$D$46:U69,2,FALSE)</f>
        <v>#N/A</v>
      </c>
      <c r="W27" s="108" t="e">
        <f>VLOOKUP(W26,$D$46:V69,2,FALSE)</f>
        <v>#N/A</v>
      </c>
      <c r="X27" s="108" t="e">
        <f>VLOOKUP(X26,$D$46:W69,2,FALSE)</f>
        <v>#N/A</v>
      </c>
      <c r="Y27" s="108" t="e">
        <f>VLOOKUP(Y26,$D$46:X69,2,FALSE)</f>
        <v>#N/A</v>
      </c>
      <c r="Z27" s="110" t="e">
        <f>VLOOKUP(Z26,$D$46:Y69,2,FALSE)</f>
        <v>#N/A</v>
      </c>
      <c r="AA27" s="111" t="e">
        <f>VLOOKUP(AA26,$D$46:Z69,2,FALSE)</f>
        <v>#N/A</v>
      </c>
      <c r="AB27" s="108" t="e">
        <f>VLOOKUP(AB26,$D$46:AA69,2,FALSE)</f>
        <v>#N/A</v>
      </c>
      <c r="AC27" s="108" t="e">
        <f>VLOOKUP(AC26,$D$46:AB69,2,FALSE)</f>
        <v>#N/A</v>
      </c>
      <c r="AD27" s="108" t="e">
        <f>VLOOKUP(AD26,$D$46:AC69,2,FALSE)</f>
        <v>#N/A</v>
      </c>
      <c r="AE27" s="108" t="e">
        <f>VLOOKUP(AE26,$D$46:AD69,2,FALSE)</f>
        <v>#N/A</v>
      </c>
      <c r="AF27" s="108" t="e">
        <f>VLOOKUP(AF26,$D$46:AE69,2,FALSE)</f>
        <v>#N/A</v>
      </c>
      <c r="AG27" s="109" t="e">
        <f>VLOOKUP(AG26,$D$46:AF69,2,FALSE)</f>
        <v>#N/A</v>
      </c>
      <c r="AH27" s="107" t="e">
        <f>VLOOKUP(AH26,$D$46:AG69,2,FALSE)</f>
        <v>#N/A</v>
      </c>
      <c r="AI27" s="108" t="e">
        <f>VLOOKUP(AI26,$D$46:AH69,2,FALSE)</f>
        <v>#N/A</v>
      </c>
      <c r="AJ27" s="110" t="e">
        <f>VLOOKUP(AJ26,$D$46:AI69,2,FALSE)</f>
        <v>#N/A</v>
      </c>
      <c r="AK27" s="778"/>
      <c r="AL27" s="737" t="e">
        <f>IF(#REF!/4&gt;=1,"1",#REF!)</f>
        <v>#REF!</v>
      </c>
      <c r="AM27" s="739"/>
    </row>
    <row r="28" spans="1:39" s="31" customFormat="1" ht="19.5" customHeight="1">
      <c r="A28" s="762"/>
      <c r="B28" s="765"/>
      <c r="C28" s="782" t="s">
        <v>111</v>
      </c>
      <c r="D28" s="783"/>
      <c r="E28" s="780"/>
      <c r="F28" s="299"/>
      <c r="G28" s="296"/>
      <c r="H28" s="296"/>
      <c r="I28" s="296"/>
      <c r="J28" s="296"/>
      <c r="K28" s="296"/>
      <c r="L28" s="297"/>
      <c r="M28" s="299"/>
      <c r="N28" s="296"/>
      <c r="O28" s="296"/>
      <c r="P28" s="296"/>
      <c r="Q28" s="296"/>
      <c r="R28" s="296"/>
      <c r="S28" s="297"/>
      <c r="T28" s="299"/>
      <c r="U28" s="296"/>
      <c r="V28" s="296"/>
      <c r="W28" s="296"/>
      <c r="X28" s="296"/>
      <c r="Y28" s="296"/>
      <c r="Z28" s="297"/>
      <c r="AA28" s="299"/>
      <c r="AB28" s="296"/>
      <c r="AC28" s="296"/>
      <c r="AD28" s="296"/>
      <c r="AE28" s="296"/>
      <c r="AF28" s="296"/>
      <c r="AG28" s="324"/>
      <c r="AH28" s="322"/>
      <c r="AI28" s="323"/>
      <c r="AJ28" s="327"/>
      <c r="AK28" s="781">
        <f>SUMIF(F29:AJ29,"&gt;0")</f>
        <v>0</v>
      </c>
      <c r="AL28" s="736">
        <f>AK28/($AW$2/7)</f>
        <v>0</v>
      </c>
      <c r="AM28" s="779" t="e">
        <f>ROUNDDOWN(AL28/$AM$6,1)</f>
        <v>#DIV/0!</v>
      </c>
    </row>
    <row r="29" spans="1:39" s="31" customFormat="1" ht="19.5" customHeight="1">
      <c r="A29" s="762"/>
      <c r="B29" s="765"/>
      <c r="C29" s="743"/>
      <c r="D29" s="745"/>
      <c r="E29" s="769"/>
      <c r="F29" s="107" t="e">
        <f>VLOOKUP(F28,$D$46:E71,2,FALSE)</f>
        <v>#N/A</v>
      </c>
      <c r="G29" s="108" t="e">
        <f>VLOOKUP(G28,$D$46:F71,2,FALSE)</f>
        <v>#N/A</v>
      </c>
      <c r="H29" s="108" t="e">
        <f>VLOOKUP(H28,$D$46:G71,2,FALSE)</f>
        <v>#N/A</v>
      </c>
      <c r="I29" s="108" t="e">
        <f>VLOOKUP(I28,$D$46:H71,2,FALSE)</f>
        <v>#N/A</v>
      </c>
      <c r="J29" s="108" t="e">
        <f>VLOOKUP(J28,$D$46:I71,2,FALSE)</f>
        <v>#N/A</v>
      </c>
      <c r="K29" s="108" t="e">
        <f>VLOOKUP(K28,$D$46:J71,2,FALSE)</f>
        <v>#N/A</v>
      </c>
      <c r="L29" s="109" t="e">
        <f>VLOOKUP(L28,$D$46:K71,2,FALSE)</f>
        <v>#N/A</v>
      </c>
      <c r="M29" s="107" t="e">
        <f>VLOOKUP(M28,$D$46:L71,2,FALSE)</f>
        <v>#N/A</v>
      </c>
      <c r="N29" s="108" t="e">
        <f>VLOOKUP(N28,$D$46:M71,2,FALSE)</f>
        <v>#N/A</v>
      </c>
      <c r="O29" s="108" t="e">
        <f>VLOOKUP(O28,$D$46:N71,2,FALSE)</f>
        <v>#N/A</v>
      </c>
      <c r="P29" s="108" t="e">
        <f>VLOOKUP(P28,$D$46:O71,2,FALSE)</f>
        <v>#N/A</v>
      </c>
      <c r="Q29" s="108" t="e">
        <f>VLOOKUP(Q28,$D$46:P71,2,FALSE)</f>
        <v>#N/A</v>
      </c>
      <c r="R29" s="108" t="e">
        <f>VLOOKUP(R28,$D$46:Q71,2,FALSE)</f>
        <v>#N/A</v>
      </c>
      <c r="S29" s="110" t="e">
        <f>VLOOKUP(S28,$D$46:R71,2,FALSE)</f>
        <v>#N/A</v>
      </c>
      <c r="T29" s="107" t="e">
        <f>VLOOKUP(T28,$D$46:S71,2,FALSE)</f>
        <v>#N/A</v>
      </c>
      <c r="U29" s="108" t="e">
        <f>VLOOKUP(U28,$D$46:T71,2,FALSE)</f>
        <v>#N/A</v>
      </c>
      <c r="V29" s="108" t="e">
        <f>VLOOKUP(V28,$D$46:U71,2,FALSE)</f>
        <v>#N/A</v>
      </c>
      <c r="W29" s="108" t="e">
        <f>VLOOKUP(W28,$D$46:V71,2,FALSE)</f>
        <v>#N/A</v>
      </c>
      <c r="X29" s="108" t="e">
        <f>VLOOKUP(X28,$D$46:W71,2,FALSE)</f>
        <v>#N/A</v>
      </c>
      <c r="Y29" s="108" t="e">
        <f>VLOOKUP(Y28,$D$46:X71,2,FALSE)</f>
        <v>#N/A</v>
      </c>
      <c r="Z29" s="110" t="e">
        <f>VLOOKUP(Z28,$D$46:Y71,2,FALSE)</f>
        <v>#N/A</v>
      </c>
      <c r="AA29" s="111" t="e">
        <f>VLOOKUP(AA28,$D$46:Z71,2,FALSE)</f>
        <v>#N/A</v>
      </c>
      <c r="AB29" s="108" t="e">
        <f>VLOOKUP(AB28,$D$46:AA71,2,FALSE)</f>
        <v>#N/A</v>
      </c>
      <c r="AC29" s="108" t="e">
        <f>VLOOKUP(AC28,$D$46:AB71,2,FALSE)</f>
        <v>#N/A</v>
      </c>
      <c r="AD29" s="108" t="e">
        <f>VLOOKUP(AD28,$D$46:AC71,2,FALSE)</f>
        <v>#N/A</v>
      </c>
      <c r="AE29" s="108" t="e">
        <f>VLOOKUP(AE28,$D$46:AD71,2,FALSE)</f>
        <v>#N/A</v>
      </c>
      <c r="AF29" s="108" t="e">
        <f>VLOOKUP(AF28,$D$46:AE71,2,FALSE)</f>
        <v>#N/A</v>
      </c>
      <c r="AG29" s="109" t="e">
        <f>VLOOKUP(AG28,$D$46:AF71,2,FALSE)</f>
        <v>#N/A</v>
      </c>
      <c r="AH29" s="107" t="e">
        <f>VLOOKUP(AH28,$D$46:AG71,2,FALSE)</f>
        <v>#N/A</v>
      </c>
      <c r="AI29" s="108" t="e">
        <f>VLOOKUP(AI28,$D$46:AH71,2,FALSE)</f>
        <v>#N/A</v>
      </c>
      <c r="AJ29" s="110" t="e">
        <f>VLOOKUP(AJ28,$D$46:AI71,2,FALSE)</f>
        <v>#N/A</v>
      </c>
      <c r="AK29" s="778"/>
      <c r="AL29" s="737" t="e">
        <f>IF(#REF!/4&gt;=1,"1",#REF!)</f>
        <v>#REF!</v>
      </c>
      <c r="AM29" s="739"/>
    </row>
    <row r="30" spans="1:39" s="31" customFormat="1" ht="19.5" customHeight="1">
      <c r="A30" s="762"/>
      <c r="B30" s="765"/>
      <c r="C30" s="742" t="s">
        <v>111</v>
      </c>
      <c r="D30" s="783"/>
      <c r="E30" s="780"/>
      <c r="F30" s="299"/>
      <c r="G30" s="296"/>
      <c r="H30" s="296"/>
      <c r="I30" s="296"/>
      <c r="J30" s="296"/>
      <c r="K30" s="296"/>
      <c r="L30" s="297"/>
      <c r="M30" s="299"/>
      <c r="N30" s="296"/>
      <c r="O30" s="296"/>
      <c r="P30" s="296"/>
      <c r="Q30" s="296"/>
      <c r="R30" s="296"/>
      <c r="S30" s="297"/>
      <c r="T30" s="299"/>
      <c r="U30" s="296"/>
      <c r="V30" s="296"/>
      <c r="W30" s="296"/>
      <c r="X30" s="296"/>
      <c r="Y30" s="296"/>
      <c r="Z30" s="297"/>
      <c r="AA30" s="299"/>
      <c r="AB30" s="296"/>
      <c r="AC30" s="296"/>
      <c r="AD30" s="296"/>
      <c r="AE30" s="296"/>
      <c r="AF30" s="296"/>
      <c r="AG30" s="324"/>
      <c r="AH30" s="322"/>
      <c r="AI30" s="323"/>
      <c r="AJ30" s="327"/>
      <c r="AK30" s="781">
        <f>SUMIF(F31:AJ31,"&gt;0")</f>
        <v>0</v>
      </c>
      <c r="AL30" s="736">
        <f>AK30/($AW$2/7)</f>
        <v>0</v>
      </c>
      <c r="AM30" s="779" t="e">
        <f>ROUNDDOWN(AL30/$AM$6,1)</f>
        <v>#DIV/0!</v>
      </c>
    </row>
    <row r="31" spans="1:39" s="31" customFormat="1" ht="19.5" customHeight="1">
      <c r="A31" s="762"/>
      <c r="B31" s="765"/>
      <c r="C31" s="743"/>
      <c r="D31" s="745"/>
      <c r="E31" s="769"/>
      <c r="F31" s="107" t="e">
        <f>VLOOKUP(F30,$D$46:E73,2,FALSE)</f>
        <v>#N/A</v>
      </c>
      <c r="G31" s="108" t="e">
        <f>VLOOKUP(G30,$D$46:F73,2,FALSE)</f>
        <v>#N/A</v>
      </c>
      <c r="H31" s="108" t="e">
        <f>VLOOKUP(H30,$D$46:G73,2,FALSE)</f>
        <v>#N/A</v>
      </c>
      <c r="I31" s="108" t="e">
        <f>VLOOKUP(I30,$D$46:H73,2,FALSE)</f>
        <v>#N/A</v>
      </c>
      <c r="J31" s="108" t="e">
        <f>VLOOKUP(J30,$D$46:I73,2,FALSE)</f>
        <v>#N/A</v>
      </c>
      <c r="K31" s="108" t="e">
        <f>VLOOKUP(K30,$D$46:J73,2,FALSE)</f>
        <v>#N/A</v>
      </c>
      <c r="L31" s="109" t="e">
        <f>VLOOKUP(L30,$D$46:K73,2,FALSE)</f>
        <v>#N/A</v>
      </c>
      <c r="M31" s="107" t="e">
        <f>VLOOKUP(M30,$D$46:L73,2,FALSE)</f>
        <v>#N/A</v>
      </c>
      <c r="N31" s="108" t="e">
        <f>VLOOKUP(N30,$D$46:M73,2,FALSE)</f>
        <v>#N/A</v>
      </c>
      <c r="O31" s="108" t="e">
        <f>VLOOKUP(O30,$D$46:N73,2,FALSE)</f>
        <v>#N/A</v>
      </c>
      <c r="P31" s="108" t="e">
        <f>VLOOKUP(P30,$D$46:O73,2,FALSE)</f>
        <v>#N/A</v>
      </c>
      <c r="Q31" s="108" t="e">
        <f>VLOOKUP(Q30,$D$46:P73,2,FALSE)</f>
        <v>#N/A</v>
      </c>
      <c r="R31" s="108" t="e">
        <f>VLOOKUP(R30,$D$46:Q73,2,FALSE)</f>
        <v>#N/A</v>
      </c>
      <c r="S31" s="110" t="e">
        <f>VLOOKUP(S30,$D$46:R73,2,FALSE)</f>
        <v>#N/A</v>
      </c>
      <c r="T31" s="107" t="e">
        <f>VLOOKUP(T30,$D$46:S73,2,FALSE)</f>
        <v>#N/A</v>
      </c>
      <c r="U31" s="108" t="e">
        <f>VLOOKUP(U30,$D$46:T73,2,FALSE)</f>
        <v>#N/A</v>
      </c>
      <c r="V31" s="108" t="e">
        <f>VLOOKUP(V30,$D$46:U73,2,FALSE)</f>
        <v>#N/A</v>
      </c>
      <c r="W31" s="108" t="e">
        <f>VLOOKUP(W30,$D$46:V73,2,FALSE)</f>
        <v>#N/A</v>
      </c>
      <c r="X31" s="108" t="e">
        <f>VLOOKUP(X30,$D$46:W73,2,FALSE)</f>
        <v>#N/A</v>
      </c>
      <c r="Y31" s="108" t="e">
        <f>VLOOKUP(Y30,$D$46:X73,2,FALSE)</f>
        <v>#N/A</v>
      </c>
      <c r="Z31" s="110" t="e">
        <f>VLOOKUP(Z30,$D$46:Y73,2,FALSE)</f>
        <v>#N/A</v>
      </c>
      <c r="AA31" s="111" t="e">
        <f>VLOOKUP(AA30,$D$46:Z73,2,FALSE)</f>
        <v>#N/A</v>
      </c>
      <c r="AB31" s="108" t="e">
        <f>VLOOKUP(AB30,$D$46:AA73,2,FALSE)</f>
        <v>#N/A</v>
      </c>
      <c r="AC31" s="108" t="e">
        <f>VLOOKUP(AC30,$D$46:AB73,2,FALSE)</f>
        <v>#N/A</v>
      </c>
      <c r="AD31" s="108" t="e">
        <f>VLOOKUP(AD30,$D$46:AC73,2,FALSE)</f>
        <v>#N/A</v>
      </c>
      <c r="AE31" s="108" t="e">
        <f>VLOOKUP(AE30,$D$46:AD73,2,FALSE)</f>
        <v>#N/A</v>
      </c>
      <c r="AF31" s="108" t="e">
        <f>VLOOKUP(AF30,$D$46:AE73,2,FALSE)</f>
        <v>#N/A</v>
      </c>
      <c r="AG31" s="109" t="e">
        <f>VLOOKUP(AG30,$D$46:AF73,2,FALSE)</f>
        <v>#N/A</v>
      </c>
      <c r="AH31" s="107" t="e">
        <f>VLOOKUP(AH30,$D$46:AG73,2,FALSE)</f>
        <v>#N/A</v>
      </c>
      <c r="AI31" s="108" t="e">
        <f>VLOOKUP(AI30,$D$46:AH73,2,FALSE)</f>
        <v>#N/A</v>
      </c>
      <c r="AJ31" s="110" t="e">
        <f>VLOOKUP(AJ30,$D$46:AI73,2,FALSE)</f>
        <v>#N/A</v>
      </c>
      <c r="AK31" s="778"/>
      <c r="AL31" s="737" t="e">
        <f>IF(#REF!/4&gt;=1,"1",#REF!)</f>
        <v>#REF!</v>
      </c>
      <c r="AM31" s="739"/>
    </row>
    <row r="32" spans="1:39" s="31" customFormat="1" ht="19.5" customHeight="1">
      <c r="A32" s="762"/>
      <c r="B32" s="765"/>
      <c r="C32" s="742" t="s">
        <v>112</v>
      </c>
      <c r="D32" s="744"/>
      <c r="E32" s="787"/>
      <c r="F32" s="299"/>
      <c r="G32" s="296"/>
      <c r="H32" s="296"/>
      <c r="I32" s="296"/>
      <c r="J32" s="296"/>
      <c r="K32" s="296"/>
      <c r="L32" s="297"/>
      <c r="M32" s="299"/>
      <c r="N32" s="296"/>
      <c r="O32" s="296"/>
      <c r="P32" s="296"/>
      <c r="Q32" s="296"/>
      <c r="R32" s="296"/>
      <c r="S32" s="297"/>
      <c r="T32" s="299"/>
      <c r="U32" s="296"/>
      <c r="V32" s="296"/>
      <c r="W32" s="296"/>
      <c r="X32" s="296"/>
      <c r="Y32" s="296"/>
      <c r="Z32" s="297"/>
      <c r="AA32" s="299"/>
      <c r="AB32" s="296"/>
      <c r="AC32" s="296"/>
      <c r="AD32" s="296"/>
      <c r="AE32" s="296"/>
      <c r="AF32" s="296"/>
      <c r="AG32" s="324"/>
      <c r="AH32" s="322"/>
      <c r="AI32" s="323"/>
      <c r="AJ32" s="327"/>
      <c r="AK32" s="781">
        <f>SUMIF(F33:AJ33,"&gt;0")</f>
        <v>0</v>
      </c>
      <c r="AL32" s="736">
        <f>AK32/($AW$2/7)</f>
        <v>0</v>
      </c>
      <c r="AM32" s="738" t="e">
        <f>ROUNDDOWN(AL32/$AM$6,1)</f>
        <v>#DIV/0!</v>
      </c>
    </row>
    <row r="33" spans="1:50" s="31" customFormat="1" ht="19.5" customHeight="1" thickBot="1">
      <c r="A33" s="763"/>
      <c r="B33" s="784"/>
      <c r="C33" s="785"/>
      <c r="D33" s="786"/>
      <c r="E33" s="788"/>
      <c r="F33" s="107" t="e">
        <f>VLOOKUP(F32,$D$46:E75,2,FALSE)</f>
        <v>#N/A</v>
      </c>
      <c r="G33" s="108" t="e">
        <f>VLOOKUP(G32,$D$46:F75,2,FALSE)</f>
        <v>#N/A</v>
      </c>
      <c r="H33" s="108" t="e">
        <f>VLOOKUP(H32,$D$46:G75,2,FALSE)</f>
        <v>#N/A</v>
      </c>
      <c r="I33" s="108" t="e">
        <f>VLOOKUP(I32,$D$46:H75,2,FALSE)</f>
        <v>#N/A</v>
      </c>
      <c r="J33" s="108" t="e">
        <f>VLOOKUP(J32,$D$46:I75,2,FALSE)</f>
        <v>#N/A</v>
      </c>
      <c r="K33" s="108" t="e">
        <f>VLOOKUP(K32,$D$46:J75,2,FALSE)</f>
        <v>#N/A</v>
      </c>
      <c r="L33" s="109" t="e">
        <f>VLOOKUP(L32,$D$46:K75,2,FALSE)</f>
        <v>#N/A</v>
      </c>
      <c r="M33" s="107" t="e">
        <f>VLOOKUP(M32,$D$46:L75,2,FALSE)</f>
        <v>#N/A</v>
      </c>
      <c r="N33" s="108" t="e">
        <f>VLOOKUP(N32,$D$46:M75,2,FALSE)</f>
        <v>#N/A</v>
      </c>
      <c r="O33" s="108" t="e">
        <f>VLOOKUP(O32,$D$46:N75,2,FALSE)</f>
        <v>#N/A</v>
      </c>
      <c r="P33" s="108" t="e">
        <f>VLOOKUP(P32,$D$46:O75,2,FALSE)</f>
        <v>#N/A</v>
      </c>
      <c r="Q33" s="108" t="e">
        <f>VLOOKUP(Q32,$D$46:P75,2,FALSE)</f>
        <v>#N/A</v>
      </c>
      <c r="R33" s="108" t="e">
        <f>VLOOKUP(R32,$D$46:Q75,2,FALSE)</f>
        <v>#N/A</v>
      </c>
      <c r="S33" s="110" t="e">
        <f>VLOOKUP(S32,$D$46:R75,2,FALSE)</f>
        <v>#N/A</v>
      </c>
      <c r="T33" s="107" t="e">
        <f>VLOOKUP(T32,$D$46:S75,2,FALSE)</f>
        <v>#N/A</v>
      </c>
      <c r="U33" s="108" t="e">
        <f>VLOOKUP(U32,$D$46:T75,2,FALSE)</f>
        <v>#N/A</v>
      </c>
      <c r="V33" s="108" t="e">
        <f>VLOOKUP(V32,$D$46:U75,2,FALSE)</f>
        <v>#N/A</v>
      </c>
      <c r="W33" s="108" t="e">
        <f>VLOOKUP(W32,$D$46:V75,2,FALSE)</f>
        <v>#N/A</v>
      </c>
      <c r="X33" s="108" t="e">
        <f>VLOOKUP(X32,$D$46:W75,2,FALSE)</f>
        <v>#N/A</v>
      </c>
      <c r="Y33" s="108" t="e">
        <f>VLOOKUP(Y32,$D$46:X75,2,FALSE)</f>
        <v>#N/A</v>
      </c>
      <c r="Z33" s="110" t="e">
        <f>VLOOKUP(Z32,$D$46:Y75,2,FALSE)</f>
        <v>#N/A</v>
      </c>
      <c r="AA33" s="111" t="e">
        <f>VLOOKUP(AA32,$D$46:Z75,2,FALSE)</f>
        <v>#N/A</v>
      </c>
      <c r="AB33" s="108" t="e">
        <f>VLOOKUP(AB32,$D$46:AA75,2,FALSE)</f>
        <v>#N/A</v>
      </c>
      <c r="AC33" s="108" t="e">
        <f>VLOOKUP(AC32,$D$46:AB75,2,FALSE)</f>
        <v>#N/A</v>
      </c>
      <c r="AD33" s="108" t="e">
        <f>VLOOKUP(AD32,$D$46:AC75,2,FALSE)</f>
        <v>#N/A</v>
      </c>
      <c r="AE33" s="108" t="e">
        <f>VLOOKUP(AE32,$D$46:AD75,2,FALSE)</f>
        <v>#N/A</v>
      </c>
      <c r="AF33" s="108" t="e">
        <f>VLOOKUP(AF32,$D$46:AE75,2,FALSE)</f>
        <v>#N/A</v>
      </c>
      <c r="AG33" s="109" t="e">
        <f>VLOOKUP(AG32,$D$46:AF75,2,FALSE)</f>
        <v>#N/A</v>
      </c>
      <c r="AH33" s="107" t="e">
        <f>VLOOKUP(AH32,$D$46:AG75,2,FALSE)</f>
        <v>#N/A</v>
      </c>
      <c r="AI33" s="108" t="e">
        <f>VLOOKUP(AI32,$D$46:AH75,2,FALSE)</f>
        <v>#N/A</v>
      </c>
      <c r="AJ33" s="110" t="e">
        <f>VLOOKUP(AJ32,$D$46:AI75,2,FALSE)</f>
        <v>#N/A</v>
      </c>
      <c r="AK33" s="789"/>
      <c r="AL33" s="737" t="e">
        <f>IF(#REF!/4&gt;=1,"1",#REF!)</f>
        <v>#REF!</v>
      </c>
      <c r="AM33" s="790"/>
    </row>
    <row r="34" spans="1:50" s="31" customFormat="1" ht="24" customHeight="1" thickTop="1" thickBot="1">
      <c r="A34" s="791" t="s">
        <v>116</v>
      </c>
      <c r="B34" s="792"/>
      <c r="C34" s="792"/>
      <c r="D34" s="792"/>
      <c r="E34" s="793"/>
      <c r="F34" s="91">
        <f t="shared" ref="F34:AG34" si="2">SUMIF(F11:F18,"&gt;0")+SUMIF(F20:F33,"&gt;0")</f>
        <v>0</v>
      </c>
      <c r="G34" s="92">
        <f t="shared" si="2"/>
        <v>0</v>
      </c>
      <c r="H34" s="92">
        <f t="shared" si="2"/>
        <v>0</v>
      </c>
      <c r="I34" s="92">
        <f t="shared" si="2"/>
        <v>0</v>
      </c>
      <c r="J34" s="92">
        <f t="shared" si="2"/>
        <v>0</v>
      </c>
      <c r="K34" s="92">
        <f t="shared" si="2"/>
        <v>0</v>
      </c>
      <c r="L34" s="93">
        <f t="shared" si="2"/>
        <v>0</v>
      </c>
      <c r="M34" s="91">
        <f t="shared" si="2"/>
        <v>0</v>
      </c>
      <c r="N34" s="92">
        <f t="shared" si="2"/>
        <v>0</v>
      </c>
      <c r="O34" s="92">
        <f t="shared" si="2"/>
        <v>0</v>
      </c>
      <c r="P34" s="92">
        <f t="shared" si="2"/>
        <v>0</v>
      </c>
      <c r="Q34" s="92">
        <f t="shared" si="2"/>
        <v>0</v>
      </c>
      <c r="R34" s="92">
        <f t="shared" si="2"/>
        <v>0</v>
      </c>
      <c r="S34" s="94">
        <f t="shared" si="2"/>
        <v>0</v>
      </c>
      <c r="T34" s="91">
        <f t="shared" si="2"/>
        <v>0</v>
      </c>
      <c r="U34" s="92">
        <f t="shared" si="2"/>
        <v>0</v>
      </c>
      <c r="V34" s="92">
        <f t="shared" si="2"/>
        <v>0</v>
      </c>
      <c r="W34" s="92">
        <f t="shared" si="2"/>
        <v>0</v>
      </c>
      <c r="X34" s="92">
        <f t="shared" si="2"/>
        <v>0</v>
      </c>
      <c r="Y34" s="92">
        <f t="shared" si="2"/>
        <v>0</v>
      </c>
      <c r="Z34" s="94">
        <f t="shared" si="2"/>
        <v>0</v>
      </c>
      <c r="AA34" s="95">
        <f t="shared" si="2"/>
        <v>0</v>
      </c>
      <c r="AB34" s="92">
        <f t="shared" si="2"/>
        <v>0</v>
      </c>
      <c r="AC34" s="92">
        <f t="shared" si="2"/>
        <v>0</v>
      </c>
      <c r="AD34" s="92">
        <f t="shared" si="2"/>
        <v>0</v>
      </c>
      <c r="AE34" s="92">
        <f t="shared" si="2"/>
        <v>0</v>
      </c>
      <c r="AF34" s="92">
        <f t="shared" si="2"/>
        <v>0</v>
      </c>
      <c r="AG34" s="93">
        <f t="shared" si="2"/>
        <v>0</v>
      </c>
      <c r="AH34" s="91">
        <f>SUMIF(AH11:AH18,"&gt;0")+SUMIF(AH20:AH33,"&gt;0")</f>
        <v>0</v>
      </c>
      <c r="AI34" s="92">
        <f>SUMIF(AI11:AI18,"&gt;0")+SUMIF(AI20:AI33,"&gt;0")</f>
        <v>0</v>
      </c>
      <c r="AJ34" s="94">
        <f>SUMIF(AJ11:AJ18,"&gt;0")+SUMIF(AJ20:AJ33,"&gt;0")</f>
        <v>0</v>
      </c>
      <c r="AK34" s="104">
        <f>SUM(AK11:AK18)+SUM(AK20:AK33)</f>
        <v>0</v>
      </c>
      <c r="AL34" s="105">
        <f>AK34/($AW$2/7)</f>
        <v>0</v>
      </c>
      <c r="AM34" s="106" t="e">
        <f>AL34/$AM$6</f>
        <v>#DIV/0!</v>
      </c>
    </row>
    <row r="35" spans="1:50" s="45" customFormat="1" ht="41.25" customHeight="1" thickBot="1">
      <c r="A35" s="794" t="s">
        <v>117</v>
      </c>
      <c r="B35" s="795"/>
      <c r="C35" s="796"/>
      <c r="D35" s="759" t="s">
        <v>114</v>
      </c>
      <c r="E35" s="760"/>
      <c r="F35" s="96">
        <f>COUNTIF(F11:F33,"①")+COUNTIF(F11:F33,"②")+COUNTIF(F11:F33,"③")+COUNTIF(F11:F33,"④")+COUNTIF(F11:F33,"⑤")+COUNTIF(F11:F33,"⑥")+COUNTIF(F11:F33,"⑦")</f>
        <v>0</v>
      </c>
      <c r="G35" s="97">
        <f t="shared" ref="G35:AG35" si="3">COUNTIF(G11:G33,"①")+COUNTIF(G11:G33,"②")+COUNTIF(G11:G33,"③")+COUNTIF(G11:G33,"④")+COUNTIF(G11:G33,"⑤")+COUNTIF(G11:G33,"⑥")+COUNTIF(G11:G33,"⑦")</f>
        <v>0</v>
      </c>
      <c r="H35" s="97">
        <f t="shared" si="3"/>
        <v>0</v>
      </c>
      <c r="I35" s="97">
        <f t="shared" si="3"/>
        <v>0</v>
      </c>
      <c r="J35" s="97">
        <f t="shared" si="3"/>
        <v>0</v>
      </c>
      <c r="K35" s="97">
        <f t="shared" si="3"/>
        <v>0</v>
      </c>
      <c r="L35" s="99">
        <f t="shared" si="3"/>
        <v>0</v>
      </c>
      <c r="M35" s="96">
        <f t="shared" si="3"/>
        <v>0</v>
      </c>
      <c r="N35" s="97">
        <f t="shared" si="3"/>
        <v>0</v>
      </c>
      <c r="O35" s="97">
        <f t="shared" si="3"/>
        <v>0</v>
      </c>
      <c r="P35" s="97">
        <f t="shared" si="3"/>
        <v>0</v>
      </c>
      <c r="Q35" s="97">
        <f t="shared" si="3"/>
        <v>0</v>
      </c>
      <c r="R35" s="97">
        <f t="shared" si="3"/>
        <v>0</v>
      </c>
      <c r="S35" s="99">
        <f t="shared" si="3"/>
        <v>0</v>
      </c>
      <c r="T35" s="100">
        <f t="shared" si="3"/>
        <v>0</v>
      </c>
      <c r="U35" s="97">
        <f t="shared" si="3"/>
        <v>0</v>
      </c>
      <c r="V35" s="97">
        <f t="shared" si="3"/>
        <v>0</v>
      </c>
      <c r="W35" s="97">
        <f t="shared" si="3"/>
        <v>0</v>
      </c>
      <c r="X35" s="97">
        <f t="shared" si="3"/>
        <v>0</v>
      </c>
      <c r="Y35" s="97">
        <f t="shared" si="3"/>
        <v>0</v>
      </c>
      <c r="Z35" s="98">
        <f t="shared" si="3"/>
        <v>0</v>
      </c>
      <c r="AA35" s="96">
        <f t="shared" si="3"/>
        <v>0</v>
      </c>
      <c r="AB35" s="97">
        <f t="shared" si="3"/>
        <v>0</v>
      </c>
      <c r="AC35" s="97">
        <f t="shared" si="3"/>
        <v>0</v>
      </c>
      <c r="AD35" s="97">
        <f t="shared" si="3"/>
        <v>0</v>
      </c>
      <c r="AE35" s="97">
        <f t="shared" si="3"/>
        <v>0</v>
      </c>
      <c r="AF35" s="97">
        <f t="shared" si="3"/>
        <v>0</v>
      </c>
      <c r="AG35" s="99">
        <f t="shared" si="3"/>
        <v>0</v>
      </c>
      <c r="AH35" s="97">
        <f>COUNTIF(AH11:AH33,"①")+COUNTIF(AH11:AH33,"②")+COUNTIF(AH11:AH33,"③")+COUNTIF(AH11:AH33,"④")+COUNTIF(AH11:AH33,"⑤")+COUNTIF(AH11:AH33,"⑥")+COUNTIF(AH11:AH33,"⑦")</f>
        <v>0</v>
      </c>
      <c r="AI35" s="97">
        <f>COUNTIF(AI11:AI33,"①")+COUNTIF(AI11:AI33,"②")+COUNTIF(AI11:AI33,"③")+COUNTIF(AI11:AI33,"④")+COUNTIF(AI11:AI33,"⑤")+COUNTIF(AI11:AI33,"⑥")+COUNTIF(AI11:AI33,"⑦")</f>
        <v>0</v>
      </c>
      <c r="AJ35" s="99">
        <f>COUNTIF(AJ11:AJ33,"①")+COUNTIF(AJ11:AJ33,"②")+COUNTIF(AJ11:AJ33,"③")+COUNTIF(AJ11:AJ33,"④")+COUNTIF(AJ11:AJ33,"⑤")+COUNTIF(AJ11:AJ33,"⑥")+COUNTIF(AJ11:AJ33,"⑦")</f>
        <v>0</v>
      </c>
      <c r="AK35" s="46"/>
      <c r="AL35" s="46"/>
      <c r="AM35" s="46"/>
    </row>
    <row r="36" spans="1:50" s="45" customFormat="1" ht="24.75" customHeight="1" thickBot="1">
      <c r="A36" s="797" t="s">
        <v>459</v>
      </c>
      <c r="B36" s="798"/>
      <c r="C36" s="798"/>
      <c r="D36" s="798"/>
      <c r="E36" s="799"/>
      <c r="F36" s="341"/>
      <c r="G36" s="342"/>
      <c r="H36" s="342"/>
      <c r="I36" s="342"/>
      <c r="J36" s="342"/>
      <c r="K36" s="342"/>
      <c r="L36" s="343"/>
      <c r="M36" s="341"/>
      <c r="N36" s="342"/>
      <c r="O36" s="342"/>
      <c r="P36" s="342"/>
      <c r="Q36" s="342"/>
      <c r="R36" s="342"/>
      <c r="S36" s="343"/>
      <c r="T36" s="341"/>
      <c r="U36" s="342"/>
      <c r="V36" s="342"/>
      <c r="W36" s="342"/>
      <c r="X36" s="342"/>
      <c r="Y36" s="342"/>
      <c r="Z36" s="343"/>
      <c r="AA36" s="341"/>
      <c r="AB36" s="342"/>
      <c r="AC36" s="342"/>
      <c r="AD36" s="342"/>
      <c r="AE36" s="342"/>
      <c r="AF36" s="342"/>
      <c r="AG36" s="343"/>
      <c r="AH36" s="342"/>
      <c r="AI36" s="342"/>
      <c r="AJ36" s="343"/>
      <c r="AK36" s="46"/>
      <c r="AL36" s="46"/>
      <c r="AM36" s="46"/>
    </row>
    <row r="37" spans="1:50" s="31" customFormat="1" ht="17.25" customHeight="1" thickBot="1">
      <c r="A37" s="47"/>
      <c r="B37" s="48"/>
      <c r="C37" s="48"/>
      <c r="D37" s="48"/>
      <c r="E37" s="48"/>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6"/>
      <c r="AL37" s="46"/>
      <c r="AM37" s="332">
        <v>4</v>
      </c>
    </row>
    <row r="38" spans="1:50" s="31" customFormat="1" ht="18.75" customHeight="1">
      <c r="A38" s="800" t="s">
        <v>118</v>
      </c>
      <c r="B38" s="803" t="s">
        <v>119</v>
      </c>
      <c r="C38" s="804"/>
      <c r="D38" s="809" t="s">
        <v>95</v>
      </c>
      <c r="E38" s="812" t="s">
        <v>96</v>
      </c>
      <c r="F38" s="818" t="s">
        <v>97</v>
      </c>
      <c r="G38" s="819"/>
      <c r="H38" s="819"/>
      <c r="I38" s="819"/>
      <c r="J38" s="819"/>
      <c r="K38" s="819"/>
      <c r="L38" s="820"/>
      <c r="M38" s="821" t="s">
        <v>98</v>
      </c>
      <c r="N38" s="819"/>
      <c r="O38" s="819"/>
      <c r="P38" s="819"/>
      <c r="Q38" s="819"/>
      <c r="R38" s="819"/>
      <c r="S38" s="812"/>
      <c r="T38" s="818" t="s">
        <v>99</v>
      </c>
      <c r="U38" s="819"/>
      <c r="V38" s="819"/>
      <c r="W38" s="819"/>
      <c r="X38" s="819"/>
      <c r="Y38" s="819"/>
      <c r="Z38" s="820"/>
      <c r="AA38" s="821" t="s">
        <v>100</v>
      </c>
      <c r="AB38" s="819"/>
      <c r="AC38" s="819"/>
      <c r="AD38" s="819"/>
      <c r="AE38" s="819"/>
      <c r="AF38" s="819"/>
      <c r="AG38" s="812"/>
      <c r="AH38" s="824" t="s">
        <v>423</v>
      </c>
      <c r="AI38" s="825"/>
      <c r="AJ38" s="826"/>
      <c r="AK38" s="822"/>
      <c r="AL38" s="823"/>
      <c r="AM38" s="823"/>
    </row>
    <row r="39" spans="1:50" s="31" customFormat="1" ht="18.75" customHeight="1">
      <c r="A39" s="801"/>
      <c r="B39" s="805"/>
      <c r="C39" s="806"/>
      <c r="D39" s="810"/>
      <c r="E39" s="813"/>
      <c r="F39" s="347">
        <f>EOMONTH($K$2,-1)+1</f>
        <v>46023</v>
      </c>
      <c r="G39" s="348">
        <f>EOMONTH($K$2,-1)+2</f>
        <v>46024</v>
      </c>
      <c r="H39" s="348">
        <f>EOMONTH($K$2,-1)+3</f>
        <v>46025</v>
      </c>
      <c r="I39" s="348">
        <f>EOMONTH($K$2,-1)+4</f>
        <v>46026</v>
      </c>
      <c r="J39" s="348">
        <f>EOMONTH($K$2,-1)+5</f>
        <v>46027</v>
      </c>
      <c r="K39" s="348">
        <f>EOMONTH($K$2,-1)+6</f>
        <v>46028</v>
      </c>
      <c r="L39" s="349">
        <f>EOMONTH($K$2,-1)+7</f>
        <v>46029</v>
      </c>
      <c r="M39" s="347">
        <f>EOMONTH($K$2,-1)+8</f>
        <v>46030</v>
      </c>
      <c r="N39" s="348">
        <f>EOMONTH($K$2,-1)+9</f>
        <v>46031</v>
      </c>
      <c r="O39" s="348">
        <f>EOMONTH($K$2,-1)+10</f>
        <v>46032</v>
      </c>
      <c r="P39" s="348">
        <f>EOMONTH($K$2,-1)+11</f>
        <v>46033</v>
      </c>
      <c r="Q39" s="348">
        <f>EOMONTH($K$2,-1)+12</f>
        <v>46034</v>
      </c>
      <c r="R39" s="348">
        <f>EOMONTH($K$2,-1)+13</f>
        <v>46035</v>
      </c>
      <c r="S39" s="350">
        <f>EOMONTH($K$2,-1)+14</f>
        <v>46036</v>
      </c>
      <c r="T39" s="351">
        <f>EOMONTH($K$2,-1)+15</f>
        <v>46037</v>
      </c>
      <c r="U39" s="348">
        <f>EOMONTH($K$2,-1)+16</f>
        <v>46038</v>
      </c>
      <c r="V39" s="348">
        <f>EOMONTH($K$2,-1)+17</f>
        <v>46039</v>
      </c>
      <c r="W39" s="348">
        <f>EOMONTH($K$2,-1)+18</f>
        <v>46040</v>
      </c>
      <c r="X39" s="348">
        <f>EOMONTH($K$2,-1)+19</f>
        <v>46041</v>
      </c>
      <c r="Y39" s="348">
        <f>EOMONTH($K$2,-1)+20</f>
        <v>46042</v>
      </c>
      <c r="Z39" s="349">
        <f>EOMONTH($K$2,-1)+21</f>
        <v>46043</v>
      </c>
      <c r="AA39" s="347">
        <f>EOMONTH($K$2,-1)+22</f>
        <v>46044</v>
      </c>
      <c r="AB39" s="348">
        <f>EOMONTH($K$2,-1)+23</f>
        <v>46045</v>
      </c>
      <c r="AC39" s="348">
        <f>EOMONTH($K$2,-1)+24</f>
        <v>46046</v>
      </c>
      <c r="AD39" s="348">
        <f>EOMONTH($K$2,-1)+25</f>
        <v>46047</v>
      </c>
      <c r="AE39" s="348">
        <f>EOMONTH($K$2,-1)+26</f>
        <v>46048</v>
      </c>
      <c r="AF39" s="348">
        <f>EOMONTH($K$2,-1)+27</f>
        <v>46049</v>
      </c>
      <c r="AG39" s="349">
        <f>EOMONTH($K$2,-1)+28</f>
        <v>46050</v>
      </c>
      <c r="AH39" s="358">
        <f>IF(DAY(DATE(YEAR($K$2),MONTH($K$2),29))=29,DATE(YEAR($K$2),MONTH($K$2),29),"")</f>
        <v>46051</v>
      </c>
      <c r="AI39" s="359">
        <f>IF(DAY(DATE(YEAR($K$2),MONTH($K$2),30))=30,DATE(YEAR($K$2),MONTH($K$2),30),"")</f>
        <v>46052</v>
      </c>
      <c r="AJ39" s="352">
        <f>IF(DAY(DATE(YEAR($K$2),MONTH($K$2),31))=31,DATE(YEAR($K$2),MONTH($K$2),31),"")</f>
        <v>46053</v>
      </c>
      <c r="AK39" s="822"/>
      <c r="AL39" s="822"/>
      <c r="AM39" s="822"/>
    </row>
    <row r="40" spans="1:50" s="31" customFormat="1" ht="18.75" customHeight="1" thickBot="1">
      <c r="A40" s="801"/>
      <c r="B40" s="807"/>
      <c r="C40" s="808"/>
      <c r="D40" s="811"/>
      <c r="E40" s="813"/>
      <c r="F40" s="353" t="str">
        <f>TEXT(F39,"AAA")</f>
        <v>木</v>
      </c>
      <c r="G40" s="354" t="str">
        <f t="shared" ref="G40:AG40" si="4">TEXT(G39,"AAA")</f>
        <v>金</v>
      </c>
      <c r="H40" s="354" t="str">
        <f t="shared" si="4"/>
        <v>土</v>
      </c>
      <c r="I40" s="354" t="str">
        <f t="shared" si="4"/>
        <v>日</v>
      </c>
      <c r="J40" s="354" t="str">
        <f t="shared" si="4"/>
        <v>月</v>
      </c>
      <c r="K40" s="354" t="str">
        <f t="shared" si="4"/>
        <v>火</v>
      </c>
      <c r="L40" s="355" t="str">
        <f t="shared" si="4"/>
        <v>水</v>
      </c>
      <c r="M40" s="353" t="str">
        <f t="shared" si="4"/>
        <v>木</v>
      </c>
      <c r="N40" s="354" t="str">
        <f t="shared" si="4"/>
        <v>金</v>
      </c>
      <c r="O40" s="354" t="str">
        <f t="shared" si="4"/>
        <v>土</v>
      </c>
      <c r="P40" s="354" t="str">
        <f t="shared" si="4"/>
        <v>日</v>
      </c>
      <c r="Q40" s="354" t="str">
        <f t="shared" si="4"/>
        <v>月</v>
      </c>
      <c r="R40" s="354" t="str">
        <f t="shared" si="4"/>
        <v>火</v>
      </c>
      <c r="S40" s="356" t="str">
        <f t="shared" si="4"/>
        <v>水</v>
      </c>
      <c r="T40" s="357" t="str">
        <f t="shared" si="4"/>
        <v>木</v>
      </c>
      <c r="U40" s="354" t="str">
        <f t="shared" si="4"/>
        <v>金</v>
      </c>
      <c r="V40" s="354" t="str">
        <f t="shared" si="4"/>
        <v>土</v>
      </c>
      <c r="W40" s="354" t="str">
        <f t="shared" si="4"/>
        <v>日</v>
      </c>
      <c r="X40" s="354" t="str">
        <f t="shared" si="4"/>
        <v>月</v>
      </c>
      <c r="Y40" s="354" t="str">
        <f t="shared" si="4"/>
        <v>火</v>
      </c>
      <c r="Z40" s="355" t="str">
        <f t="shared" si="4"/>
        <v>水</v>
      </c>
      <c r="AA40" s="353" t="str">
        <f t="shared" si="4"/>
        <v>木</v>
      </c>
      <c r="AB40" s="354" t="str">
        <f t="shared" si="4"/>
        <v>金</v>
      </c>
      <c r="AC40" s="354" t="str">
        <f t="shared" si="4"/>
        <v>土</v>
      </c>
      <c r="AD40" s="354" t="str">
        <f t="shared" si="4"/>
        <v>日</v>
      </c>
      <c r="AE40" s="354" t="str">
        <f t="shared" si="4"/>
        <v>月</v>
      </c>
      <c r="AF40" s="354" t="str">
        <f t="shared" si="4"/>
        <v>火</v>
      </c>
      <c r="AG40" s="355" t="str">
        <f t="shared" si="4"/>
        <v>水</v>
      </c>
      <c r="AH40" s="353" t="str">
        <f>TEXT(AH39,"AAA")</f>
        <v>木</v>
      </c>
      <c r="AI40" s="354" t="str">
        <f>TEXT(AI39,"AAA")</f>
        <v>金</v>
      </c>
      <c r="AJ40" s="356" t="str">
        <f>TEXT(AJ39,"AAA")</f>
        <v>土</v>
      </c>
      <c r="AK40" s="822"/>
      <c r="AL40" s="823"/>
      <c r="AM40" s="823"/>
    </row>
    <row r="41" spans="1:50" s="31" customFormat="1" ht="17.25" customHeight="1">
      <c r="A41" s="801"/>
      <c r="B41" s="814" t="s">
        <v>120</v>
      </c>
      <c r="C41" s="815"/>
      <c r="D41" s="235"/>
      <c r="E41" s="236"/>
      <c r="F41" s="237"/>
      <c r="G41" s="238"/>
      <c r="H41" s="238"/>
      <c r="I41" s="238"/>
      <c r="J41" s="238"/>
      <c r="K41" s="238"/>
      <c r="L41" s="239"/>
      <c r="M41" s="240"/>
      <c r="N41" s="238"/>
      <c r="O41" s="238"/>
      <c r="P41" s="238"/>
      <c r="Q41" s="238"/>
      <c r="R41" s="238"/>
      <c r="S41" s="238"/>
      <c r="T41" s="237"/>
      <c r="U41" s="238"/>
      <c r="V41" s="238"/>
      <c r="W41" s="238"/>
      <c r="X41" s="238"/>
      <c r="Y41" s="238"/>
      <c r="Z41" s="239"/>
      <c r="AA41" s="240"/>
      <c r="AB41" s="238"/>
      <c r="AC41" s="238"/>
      <c r="AD41" s="238"/>
      <c r="AE41" s="238"/>
      <c r="AF41" s="238"/>
      <c r="AG41" s="238"/>
      <c r="AH41" s="237"/>
      <c r="AI41" s="238"/>
      <c r="AJ41" s="239"/>
      <c r="AK41" s="38"/>
      <c r="AL41" s="50"/>
      <c r="AM41" s="50"/>
    </row>
    <row r="42" spans="1:50" s="31" customFormat="1" ht="17.25" customHeight="1">
      <c r="A42" s="801"/>
      <c r="B42" s="814" t="s">
        <v>121</v>
      </c>
      <c r="C42" s="815"/>
      <c r="D42" s="298"/>
      <c r="E42" s="241"/>
      <c r="F42" s="242"/>
      <c r="G42" s="243"/>
      <c r="H42" s="243"/>
      <c r="I42" s="243"/>
      <c r="J42" s="243"/>
      <c r="K42" s="243"/>
      <c r="L42" s="244"/>
      <c r="M42" s="245"/>
      <c r="N42" s="243"/>
      <c r="O42" s="243"/>
      <c r="P42" s="243"/>
      <c r="Q42" s="243"/>
      <c r="R42" s="243"/>
      <c r="S42" s="243"/>
      <c r="T42" s="242"/>
      <c r="U42" s="243"/>
      <c r="V42" s="243"/>
      <c r="W42" s="243"/>
      <c r="X42" s="243"/>
      <c r="Y42" s="243"/>
      <c r="Z42" s="244"/>
      <c r="AA42" s="245"/>
      <c r="AB42" s="243"/>
      <c r="AC42" s="243"/>
      <c r="AD42" s="243"/>
      <c r="AE42" s="243"/>
      <c r="AF42" s="243"/>
      <c r="AG42" s="243"/>
      <c r="AH42" s="242"/>
      <c r="AI42" s="243"/>
      <c r="AJ42" s="244"/>
      <c r="AK42" s="52"/>
      <c r="AL42" s="50"/>
      <c r="AM42" s="50"/>
    </row>
    <row r="43" spans="1:50" s="31" customFormat="1" ht="17.25" customHeight="1" thickBot="1">
      <c r="A43" s="802"/>
      <c r="B43" s="816"/>
      <c r="C43" s="817"/>
      <c r="D43" s="230"/>
      <c r="E43" s="246"/>
      <c r="F43" s="247"/>
      <c r="G43" s="248"/>
      <c r="H43" s="249"/>
      <c r="I43" s="249"/>
      <c r="J43" s="249"/>
      <c r="K43" s="249"/>
      <c r="L43" s="250"/>
      <c r="M43" s="251"/>
      <c r="N43" s="248"/>
      <c r="O43" s="249"/>
      <c r="P43" s="249"/>
      <c r="Q43" s="249"/>
      <c r="R43" s="249"/>
      <c r="S43" s="251"/>
      <c r="T43" s="247"/>
      <c r="U43" s="248"/>
      <c r="V43" s="249"/>
      <c r="W43" s="249"/>
      <c r="X43" s="249"/>
      <c r="Y43" s="249"/>
      <c r="Z43" s="250"/>
      <c r="AA43" s="251"/>
      <c r="AB43" s="248"/>
      <c r="AC43" s="249"/>
      <c r="AD43" s="249"/>
      <c r="AE43" s="249"/>
      <c r="AF43" s="249"/>
      <c r="AG43" s="251"/>
      <c r="AH43" s="312"/>
      <c r="AI43" s="249"/>
      <c r="AJ43" s="250"/>
      <c r="AK43" s="38"/>
      <c r="AL43" s="50"/>
      <c r="AM43" s="50"/>
    </row>
    <row r="44" spans="1:50" s="31" customFormat="1" ht="17.25" customHeight="1" thickBot="1">
      <c r="A44" s="54"/>
      <c r="B44" s="48"/>
      <c r="C44" s="48"/>
      <c r="D44" s="48"/>
      <c r="E44" s="48"/>
      <c r="F44" s="300"/>
      <c r="G44" s="300"/>
      <c r="H44" s="300"/>
      <c r="I44" s="300"/>
      <c r="J44" s="300"/>
      <c r="K44" s="55"/>
      <c r="L44" s="48"/>
      <c r="M44" s="48"/>
      <c r="N44" s="46"/>
      <c r="O44" s="46"/>
      <c r="P44" s="46"/>
      <c r="Q44" s="46"/>
      <c r="R44" s="46"/>
      <c r="S44" s="46"/>
      <c r="T44" s="46"/>
      <c r="U44" s="56"/>
      <c r="V44" s="56"/>
      <c r="W44" s="56"/>
      <c r="X44" s="56"/>
      <c r="Y44" s="56"/>
      <c r="Z44" s="56"/>
      <c r="AA44" s="56"/>
      <c r="AB44" s="56"/>
      <c r="AC44" s="56"/>
      <c r="AD44" s="56"/>
      <c r="AE44" s="56"/>
      <c r="AF44" s="56"/>
      <c r="AG44" s="56"/>
      <c r="AH44" s="56"/>
      <c r="AI44" s="56"/>
      <c r="AJ44" s="56"/>
      <c r="AK44" s="56"/>
      <c r="AL44" s="56"/>
      <c r="AM44" s="56"/>
      <c r="AN44" s="57"/>
      <c r="AO44" s="57"/>
      <c r="AP44" s="57"/>
      <c r="AQ44" s="58"/>
      <c r="AR44" s="58"/>
      <c r="AS44" s="59"/>
      <c r="AT44" s="59"/>
      <c r="AU44" s="59"/>
      <c r="AV44" s="59"/>
      <c r="AW44" s="59"/>
      <c r="AX44" s="59"/>
    </row>
    <row r="45" spans="1:50" s="31" customFormat="1" ht="18.75" customHeight="1">
      <c r="A45" s="838" t="s">
        <v>472</v>
      </c>
      <c r="B45" s="839"/>
      <c r="C45" s="840"/>
      <c r="D45" s="233" t="s">
        <v>122</v>
      </c>
      <c r="E45" s="234" t="s">
        <v>123</v>
      </c>
      <c r="F45" s="847" t="s">
        <v>124</v>
      </c>
      <c r="G45" s="848"/>
      <c r="H45" s="847" t="s">
        <v>125</v>
      </c>
      <c r="I45" s="848"/>
      <c r="J45" s="847" t="s">
        <v>126</v>
      </c>
      <c r="K45" s="849"/>
      <c r="L45" s="48"/>
      <c r="M45" s="850"/>
      <c r="N45" s="850"/>
      <c r="O45" s="850"/>
      <c r="P45" s="850"/>
      <c r="Q45" s="850"/>
      <c r="R45" s="850"/>
      <c r="S45" s="850"/>
      <c r="T45" s="850"/>
      <c r="U45" s="60"/>
      <c r="V45" s="60"/>
      <c r="W45" s="60"/>
      <c r="X45" s="60"/>
      <c r="Y45" s="60"/>
      <c r="Z45" s="60"/>
      <c r="AA45" s="60"/>
      <c r="AB45" s="60"/>
      <c r="AC45" s="60"/>
      <c r="AD45" s="60"/>
      <c r="AE45" s="60"/>
      <c r="AF45" s="60"/>
      <c r="AG45" s="60"/>
      <c r="AH45" s="60"/>
      <c r="AI45" s="60"/>
      <c r="AJ45" s="60"/>
      <c r="AK45" s="60"/>
      <c r="AL45" s="60"/>
      <c r="AM45" s="60"/>
      <c r="AN45" s="57"/>
      <c r="AO45" s="57"/>
      <c r="AP45" s="57"/>
      <c r="AQ45" s="58"/>
      <c r="AR45" s="58"/>
      <c r="AS45" s="59"/>
      <c r="AT45" s="59"/>
      <c r="AU45" s="59"/>
      <c r="AV45" s="59"/>
      <c r="AW45" s="59"/>
      <c r="AX45" s="59"/>
    </row>
    <row r="46" spans="1:50" s="31" customFormat="1" ht="17.25" customHeight="1">
      <c r="A46" s="841"/>
      <c r="B46" s="842"/>
      <c r="C46" s="843"/>
      <c r="D46" s="61" t="s">
        <v>127</v>
      </c>
      <c r="E46" s="62">
        <v>0</v>
      </c>
      <c r="F46" s="851"/>
      <c r="G46" s="852"/>
      <c r="H46" s="851"/>
      <c r="I46" s="852"/>
      <c r="J46" s="851"/>
      <c r="K46" s="853"/>
      <c r="L46" s="48"/>
      <c r="M46" s="854"/>
      <c r="N46" s="855"/>
      <c r="O46" s="855"/>
      <c r="P46" s="855"/>
      <c r="Q46" s="855"/>
      <c r="R46" s="855"/>
      <c r="S46" s="855"/>
      <c r="T46" s="855"/>
      <c r="U46" s="855"/>
      <c r="V46" s="855"/>
      <c r="W46" s="855"/>
      <c r="X46" s="855"/>
      <c r="Y46" s="855"/>
      <c r="Z46" s="855"/>
      <c r="AA46" s="855"/>
      <c r="AB46" s="855"/>
      <c r="AC46" s="855"/>
      <c r="AD46" s="855"/>
      <c r="AE46" s="855"/>
      <c r="AF46" s="855"/>
      <c r="AG46" s="855"/>
      <c r="AH46" s="855"/>
      <c r="AI46" s="855"/>
      <c r="AJ46" s="855"/>
      <c r="AK46" s="855"/>
      <c r="AL46" s="855"/>
      <c r="AM46" s="855"/>
      <c r="AN46" s="57"/>
      <c r="AO46" s="57"/>
      <c r="AP46" s="57"/>
      <c r="AQ46" s="58"/>
      <c r="AR46" s="58"/>
      <c r="AS46" s="59"/>
      <c r="AT46" s="59"/>
      <c r="AU46" s="59"/>
      <c r="AV46" s="59"/>
      <c r="AW46" s="59"/>
      <c r="AX46" s="59"/>
    </row>
    <row r="47" spans="1:50" s="31" customFormat="1" ht="17.25" customHeight="1">
      <c r="A47" s="841"/>
      <c r="B47" s="842"/>
      <c r="C47" s="843"/>
      <c r="D47" s="51" t="s">
        <v>128</v>
      </c>
      <c r="E47" s="89">
        <f>H47-F47-J47</f>
        <v>0</v>
      </c>
      <c r="F47" s="827"/>
      <c r="G47" s="828"/>
      <c r="H47" s="827"/>
      <c r="I47" s="828"/>
      <c r="J47" s="827"/>
      <c r="K47" s="829"/>
      <c r="L47" s="63"/>
      <c r="M47" s="855"/>
      <c r="N47" s="855"/>
      <c r="O47" s="855"/>
      <c r="P47" s="855"/>
      <c r="Q47" s="855"/>
      <c r="R47" s="855"/>
      <c r="S47" s="855"/>
      <c r="T47" s="855"/>
      <c r="U47" s="855"/>
      <c r="V47" s="855"/>
      <c r="W47" s="855"/>
      <c r="X47" s="855"/>
      <c r="Y47" s="855"/>
      <c r="Z47" s="855"/>
      <c r="AA47" s="855"/>
      <c r="AB47" s="855"/>
      <c r="AC47" s="855"/>
      <c r="AD47" s="855"/>
      <c r="AE47" s="855"/>
      <c r="AF47" s="855"/>
      <c r="AG47" s="855"/>
      <c r="AH47" s="855"/>
      <c r="AI47" s="855"/>
      <c r="AJ47" s="855"/>
      <c r="AK47" s="855"/>
      <c r="AL47" s="855"/>
      <c r="AM47" s="855"/>
      <c r="AN47" s="57"/>
      <c r="AO47" s="57"/>
      <c r="AP47" s="57"/>
      <c r="AQ47" s="58"/>
      <c r="AR47" s="58"/>
      <c r="AS47" s="59"/>
      <c r="AT47" s="59"/>
      <c r="AU47" s="59"/>
      <c r="AV47" s="59"/>
      <c r="AW47" s="59"/>
      <c r="AX47" s="59"/>
    </row>
    <row r="48" spans="1:50" s="31" customFormat="1" ht="17.25" customHeight="1">
      <c r="A48" s="841"/>
      <c r="B48" s="842"/>
      <c r="C48" s="843"/>
      <c r="D48" s="51" t="s">
        <v>129</v>
      </c>
      <c r="E48" s="89">
        <f t="shared" ref="E48:E53" si="5">H48-F48-J48</f>
        <v>0</v>
      </c>
      <c r="F48" s="827"/>
      <c r="G48" s="828"/>
      <c r="H48" s="827"/>
      <c r="I48" s="828"/>
      <c r="J48" s="827"/>
      <c r="K48" s="829"/>
      <c r="L48" s="63"/>
      <c r="M48" s="854"/>
      <c r="N48" s="856"/>
      <c r="O48" s="856"/>
      <c r="P48" s="856"/>
      <c r="Q48" s="856"/>
      <c r="R48" s="856"/>
      <c r="S48" s="856"/>
      <c r="T48" s="856"/>
      <c r="U48" s="856"/>
      <c r="V48" s="856"/>
      <c r="W48" s="856"/>
      <c r="X48" s="856"/>
      <c r="Y48" s="856"/>
      <c r="Z48" s="856"/>
      <c r="AA48" s="856"/>
      <c r="AB48" s="856"/>
      <c r="AC48" s="856"/>
      <c r="AD48" s="856"/>
      <c r="AE48" s="856"/>
      <c r="AF48" s="856"/>
      <c r="AG48" s="856"/>
      <c r="AH48" s="856"/>
      <c r="AI48" s="856"/>
      <c r="AJ48" s="856"/>
      <c r="AK48" s="856"/>
      <c r="AL48" s="856"/>
      <c r="AM48" s="856"/>
      <c r="AN48" s="57"/>
      <c r="AO48" s="57"/>
      <c r="AP48" s="57"/>
      <c r="AQ48" s="58"/>
      <c r="AR48" s="58"/>
      <c r="AS48" s="59"/>
      <c r="AT48" s="59"/>
      <c r="AU48" s="59"/>
      <c r="AV48" s="59"/>
      <c r="AW48" s="59"/>
      <c r="AX48" s="59"/>
    </row>
    <row r="49" spans="1:50" s="31" customFormat="1" ht="17.25" customHeight="1">
      <c r="A49" s="841"/>
      <c r="B49" s="842"/>
      <c r="C49" s="843"/>
      <c r="D49" s="51" t="s">
        <v>130</v>
      </c>
      <c r="E49" s="89">
        <f t="shared" si="5"/>
        <v>0</v>
      </c>
      <c r="F49" s="827"/>
      <c r="G49" s="828"/>
      <c r="H49" s="827"/>
      <c r="I49" s="828"/>
      <c r="J49" s="827"/>
      <c r="K49" s="829"/>
      <c r="L49" s="63"/>
      <c r="M49" s="856"/>
      <c r="N49" s="856"/>
      <c r="O49" s="856"/>
      <c r="P49" s="856"/>
      <c r="Q49" s="856"/>
      <c r="R49" s="856"/>
      <c r="S49" s="856"/>
      <c r="T49" s="856"/>
      <c r="U49" s="856"/>
      <c r="V49" s="856"/>
      <c r="W49" s="856"/>
      <c r="X49" s="856"/>
      <c r="Y49" s="856"/>
      <c r="Z49" s="856"/>
      <c r="AA49" s="856"/>
      <c r="AB49" s="856"/>
      <c r="AC49" s="856"/>
      <c r="AD49" s="856"/>
      <c r="AE49" s="856"/>
      <c r="AF49" s="856"/>
      <c r="AG49" s="856"/>
      <c r="AH49" s="856"/>
      <c r="AI49" s="856"/>
      <c r="AJ49" s="856"/>
      <c r="AK49" s="856"/>
      <c r="AL49" s="856"/>
      <c r="AM49" s="856"/>
      <c r="AN49" s="57"/>
      <c r="AO49" s="57"/>
      <c r="AP49" s="57"/>
      <c r="AQ49" s="58"/>
      <c r="AR49" s="58"/>
      <c r="AS49" s="59"/>
      <c r="AT49" s="59"/>
      <c r="AU49" s="59"/>
      <c r="AV49" s="59"/>
      <c r="AW49" s="59"/>
      <c r="AX49" s="59"/>
    </row>
    <row r="50" spans="1:50" s="31" customFormat="1" ht="17.25" customHeight="1">
      <c r="A50" s="841"/>
      <c r="B50" s="842"/>
      <c r="C50" s="843"/>
      <c r="D50" s="51" t="s">
        <v>131</v>
      </c>
      <c r="E50" s="89">
        <f t="shared" si="5"/>
        <v>0</v>
      </c>
      <c r="F50" s="827"/>
      <c r="G50" s="828"/>
      <c r="H50" s="827"/>
      <c r="I50" s="828"/>
      <c r="J50" s="827"/>
      <c r="K50" s="829"/>
      <c r="L50" s="63"/>
      <c r="M50" s="64"/>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5"/>
      <c r="AM50" s="65"/>
      <c r="AN50" s="57"/>
      <c r="AO50" s="57"/>
      <c r="AP50" s="57"/>
      <c r="AQ50" s="58"/>
      <c r="AR50" s="58"/>
      <c r="AS50" s="59"/>
      <c r="AT50" s="59"/>
      <c r="AU50" s="59"/>
      <c r="AV50" s="59"/>
      <c r="AW50" s="59"/>
      <c r="AX50" s="59"/>
    </row>
    <row r="51" spans="1:50" s="31" customFormat="1" ht="17.25" customHeight="1">
      <c r="A51" s="841"/>
      <c r="B51" s="842"/>
      <c r="C51" s="843"/>
      <c r="D51" s="51" t="s">
        <v>132</v>
      </c>
      <c r="E51" s="89">
        <f t="shared" si="5"/>
        <v>0</v>
      </c>
      <c r="F51" s="827"/>
      <c r="G51" s="828"/>
      <c r="H51" s="827"/>
      <c r="I51" s="828"/>
      <c r="J51" s="827"/>
      <c r="K51" s="829"/>
      <c r="L51" s="63"/>
      <c r="M51" s="830"/>
      <c r="N51" s="831"/>
      <c r="O51" s="831"/>
      <c r="P51" s="831"/>
      <c r="Q51" s="831"/>
      <c r="R51" s="831"/>
      <c r="S51" s="831"/>
      <c r="T51" s="831"/>
      <c r="U51" s="831"/>
      <c r="V51" s="831"/>
      <c r="W51" s="831"/>
      <c r="X51" s="831"/>
      <c r="Y51" s="831"/>
      <c r="Z51" s="831"/>
      <c r="AA51" s="831"/>
      <c r="AB51" s="831"/>
      <c r="AC51" s="831"/>
      <c r="AD51" s="831"/>
      <c r="AE51" s="831"/>
      <c r="AF51" s="831"/>
      <c r="AG51" s="831"/>
      <c r="AH51" s="831"/>
      <c r="AI51" s="831"/>
      <c r="AJ51" s="831"/>
      <c r="AK51" s="831"/>
      <c r="AL51" s="831"/>
      <c r="AM51" s="831"/>
      <c r="AN51" s="57"/>
      <c r="AO51" s="57"/>
      <c r="AP51" s="57"/>
      <c r="AQ51" s="58"/>
      <c r="AR51" s="58"/>
      <c r="AS51" s="59"/>
      <c r="AT51" s="59"/>
      <c r="AU51" s="59"/>
      <c r="AV51" s="59"/>
      <c r="AW51" s="59"/>
      <c r="AX51" s="59"/>
    </row>
    <row r="52" spans="1:50" s="31" customFormat="1" ht="17.25" customHeight="1">
      <c r="A52" s="841"/>
      <c r="B52" s="842"/>
      <c r="C52" s="843"/>
      <c r="D52" s="51" t="s">
        <v>133</v>
      </c>
      <c r="E52" s="89">
        <f t="shared" si="5"/>
        <v>0</v>
      </c>
      <c r="F52" s="827"/>
      <c r="G52" s="828"/>
      <c r="H52" s="827"/>
      <c r="I52" s="828"/>
      <c r="J52" s="827"/>
      <c r="K52" s="829"/>
      <c r="L52" s="63"/>
      <c r="M52" s="832"/>
      <c r="N52" s="833"/>
      <c r="O52" s="833"/>
      <c r="P52" s="833"/>
      <c r="Q52" s="833"/>
      <c r="R52" s="833"/>
      <c r="S52" s="833"/>
      <c r="T52" s="833"/>
      <c r="U52" s="833"/>
      <c r="V52" s="833"/>
      <c r="W52" s="833"/>
      <c r="X52" s="833"/>
      <c r="Y52" s="833"/>
      <c r="Z52" s="833"/>
      <c r="AA52" s="833"/>
      <c r="AB52" s="833"/>
      <c r="AC52" s="833"/>
      <c r="AD52" s="833"/>
      <c r="AE52" s="833"/>
      <c r="AF52" s="833"/>
      <c r="AG52" s="833"/>
      <c r="AH52" s="833"/>
      <c r="AI52" s="833"/>
      <c r="AJ52" s="833"/>
      <c r="AK52" s="833"/>
      <c r="AL52" s="833"/>
      <c r="AM52" s="833"/>
      <c r="AN52" s="57"/>
      <c r="AO52" s="57"/>
      <c r="AP52" s="57"/>
      <c r="AQ52" s="58"/>
      <c r="AR52" s="58"/>
      <c r="AS52" s="59"/>
      <c r="AT52" s="59"/>
      <c r="AU52" s="59"/>
      <c r="AV52" s="59"/>
      <c r="AW52" s="59"/>
      <c r="AX52" s="59"/>
    </row>
    <row r="53" spans="1:50" s="31" customFormat="1" ht="17.25" customHeight="1">
      <c r="A53" s="841"/>
      <c r="B53" s="842"/>
      <c r="C53" s="843"/>
      <c r="D53" s="44" t="s">
        <v>134</v>
      </c>
      <c r="E53" s="90">
        <f t="shared" si="5"/>
        <v>0</v>
      </c>
      <c r="F53" s="835"/>
      <c r="G53" s="836"/>
      <c r="H53" s="835"/>
      <c r="I53" s="836"/>
      <c r="J53" s="835"/>
      <c r="K53" s="862"/>
      <c r="L53" s="63"/>
      <c r="M53" s="834"/>
      <c r="N53" s="834"/>
      <c r="O53" s="834"/>
      <c r="P53" s="834"/>
      <c r="Q53" s="834"/>
      <c r="R53" s="834"/>
      <c r="S53" s="834"/>
      <c r="T53" s="834"/>
      <c r="U53" s="834"/>
      <c r="V53" s="834"/>
      <c r="W53" s="834"/>
      <c r="X53" s="834"/>
      <c r="Y53" s="834"/>
      <c r="Z53" s="834"/>
      <c r="AA53" s="834"/>
      <c r="AB53" s="834"/>
      <c r="AC53" s="834"/>
      <c r="AD53" s="834"/>
      <c r="AE53" s="834"/>
      <c r="AF53" s="834"/>
      <c r="AG53" s="834"/>
      <c r="AH53" s="834"/>
      <c r="AI53" s="834"/>
      <c r="AJ53" s="834"/>
      <c r="AK53" s="834"/>
      <c r="AL53" s="834"/>
      <c r="AM53" s="834"/>
      <c r="AN53" s="57"/>
      <c r="AO53" s="57"/>
      <c r="AP53" s="57"/>
      <c r="AQ53" s="58"/>
      <c r="AR53" s="58"/>
      <c r="AS53" s="59"/>
      <c r="AT53" s="59"/>
      <c r="AU53" s="59"/>
      <c r="AV53" s="59"/>
      <c r="AW53" s="59"/>
      <c r="AX53" s="59"/>
    </row>
    <row r="54" spans="1:50" s="31" customFormat="1" ht="17.25" customHeight="1">
      <c r="A54" s="841"/>
      <c r="B54" s="842"/>
      <c r="C54" s="843"/>
      <c r="D54" s="51" t="s">
        <v>135</v>
      </c>
      <c r="E54" s="62">
        <v>0</v>
      </c>
      <c r="F54" s="851"/>
      <c r="G54" s="852"/>
      <c r="H54" s="851"/>
      <c r="I54" s="852"/>
      <c r="J54" s="851"/>
      <c r="K54" s="853"/>
      <c r="L54" s="63"/>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57"/>
      <c r="AO54" s="57"/>
      <c r="AP54" s="57"/>
      <c r="AQ54" s="58"/>
      <c r="AR54" s="58"/>
      <c r="AS54" s="59"/>
      <c r="AT54" s="59"/>
      <c r="AU54" s="59"/>
      <c r="AV54" s="59"/>
      <c r="AW54" s="59"/>
      <c r="AX54" s="59"/>
    </row>
    <row r="55" spans="1:50" s="31" customFormat="1" ht="17.25" customHeight="1" thickBot="1">
      <c r="A55" s="844"/>
      <c r="B55" s="845"/>
      <c r="C55" s="846"/>
      <c r="D55" s="53" t="s">
        <v>136</v>
      </c>
      <c r="E55" s="67">
        <v>0</v>
      </c>
      <c r="F55" s="863"/>
      <c r="G55" s="864"/>
      <c r="H55" s="863"/>
      <c r="I55" s="864"/>
      <c r="J55" s="863"/>
      <c r="K55" s="865"/>
      <c r="L55" s="63"/>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57"/>
      <c r="AO55" s="57"/>
      <c r="AP55" s="57"/>
      <c r="AQ55" s="58"/>
      <c r="AR55" s="58"/>
      <c r="AS55" s="59"/>
      <c r="AT55" s="59"/>
      <c r="AU55" s="59"/>
      <c r="AV55" s="59"/>
      <c r="AW55" s="59"/>
      <c r="AX55" s="59"/>
    </row>
    <row r="56" spans="1:50" s="69" customFormat="1" ht="13.5" customHeight="1">
      <c r="A56" s="68"/>
      <c r="B56" s="68"/>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68"/>
      <c r="AU56" s="68"/>
      <c r="AV56" s="68"/>
      <c r="AW56" s="68"/>
      <c r="AX56" s="68"/>
    </row>
    <row r="57" spans="1:50" ht="21" customHeight="1">
      <c r="A57" s="70"/>
      <c r="B57" s="71"/>
      <c r="C57" s="71"/>
      <c r="D57" s="71"/>
      <c r="E57" s="72" t="s">
        <v>137</v>
      </c>
      <c r="F57" s="71"/>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row>
    <row r="58" spans="1:50" ht="21" customHeight="1">
      <c r="A58" s="837" t="s">
        <v>138</v>
      </c>
      <c r="B58" s="837"/>
      <c r="C58" s="837"/>
      <c r="D58" s="837"/>
      <c r="E58" s="837"/>
      <c r="F58" s="837"/>
      <c r="G58" s="837"/>
      <c r="H58" s="837"/>
      <c r="I58" s="74"/>
      <c r="J58" s="74"/>
      <c r="K58" s="74"/>
      <c r="L58" s="74"/>
      <c r="M58" s="74"/>
      <c r="N58" s="74"/>
      <c r="O58" s="74"/>
      <c r="P58" s="74"/>
      <c r="Q58" s="74"/>
      <c r="R58" s="74"/>
      <c r="S58" s="74"/>
      <c r="T58" s="74"/>
      <c r="U58" s="74"/>
      <c r="V58" s="74"/>
      <c r="W58" s="74"/>
      <c r="X58" s="74"/>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row>
    <row r="59" spans="1:50" ht="27.75" customHeight="1">
      <c r="A59" s="857" t="s">
        <v>301</v>
      </c>
      <c r="B59" s="857"/>
      <c r="C59" s="857"/>
      <c r="D59" s="857"/>
      <c r="E59" s="857"/>
      <c r="F59" s="857"/>
      <c r="G59" s="857"/>
      <c r="H59" s="857"/>
      <c r="I59" s="857"/>
      <c r="J59" s="857"/>
      <c r="K59" s="857"/>
      <c r="L59" s="857"/>
      <c r="M59" s="857"/>
      <c r="N59" s="857"/>
      <c r="O59" s="857"/>
      <c r="P59" s="857"/>
      <c r="Q59" s="857"/>
      <c r="R59" s="857"/>
      <c r="S59" s="857"/>
      <c r="T59" s="857"/>
      <c r="U59" s="857"/>
      <c r="V59" s="857"/>
      <c r="W59" s="857"/>
      <c r="X59" s="857"/>
      <c r="Y59" s="857"/>
      <c r="Z59" s="857"/>
      <c r="AA59" s="857"/>
      <c r="AB59" s="857"/>
      <c r="AC59" s="70"/>
      <c r="AD59" s="70"/>
      <c r="AE59" s="70"/>
      <c r="AF59" s="70"/>
      <c r="AG59" s="70"/>
      <c r="AH59" s="70"/>
      <c r="AI59" s="70"/>
      <c r="AJ59" s="70"/>
      <c r="AK59" s="70"/>
      <c r="AL59" s="70"/>
      <c r="AM59" s="70"/>
      <c r="AN59" s="70"/>
      <c r="AO59" s="70"/>
      <c r="AP59" s="70"/>
      <c r="AQ59" s="70"/>
      <c r="AR59" s="70"/>
      <c r="AS59" s="70"/>
      <c r="AT59" s="70"/>
      <c r="AU59" s="70"/>
      <c r="AV59" s="70"/>
      <c r="AW59" s="70"/>
      <c r="AX59" s="70"/>
    </row>
    <row r="60" spans="1:50" ht="27.75" customHeight="1">
      <c r="A60" s="857"/>
      <c r="B60" s="857"/>
      <c r="C60" s="857"/>
      <c r="D60" s="857"/>
      <c r="E60" s="857"/>
      <c r="F60" s="857"/>
      <c r="G60" s="857"/>
      <c r="H60" s="857"/>
      <c r="I60" s="857"/>
      <c r="J60" s="857"/>
      <c r="K60" s="857"/>
      <c r="L60" s="857"/>
      <c r="M60" s="857"/>
      <c r="N60" s="857"/>
      <c r="O60" s="857"/>
      <c r="P60" s="857"/>
      <c r="Q60" s="857"/>
      <c r="R60" s="857"/>
      <c r="S60" s="857"/>
      <c r="T60" s="857"/>
      <c r="U60" s="857"/>
      <c r="V60" s="857"/>
      <c r="W60" s="857"/>
      <c r="X60" s="857"/>
      <c r="Y60" s="857"/>
      <c r="Z60" s="857"/>
      <c r="AA60" s="857"/>
      <c r="AB60" s="857"/>
      <c r="AC60" s="70"/>
      <c r="AD60" s="70"/>
      <c r="AE60" s="70"/>
      <c r="AF60" s="70"/>
      <c r="AG60" s="70"/>
      <c r="AH60" s="70"/>
      <c r="AI60" s="70"/>
      <c r="AJ60" s="70"/>
      <c r="AK60" s="70"/>
      <c r="AL60" s="70"/>
      <c r="AM60" s="70"/>
      <c r="AN60" s="70"/>
      <c r="AO60" s="70"/>
      <c r="AP60" s="70"/>
      <c r="AQ60" s="70"/>
      <c r="AR60" s="70"/>
      <c r="AS60" s="70"/>
      <c r="AT60" s="70"/>
      <c r="AU60" s="70"/>
      <c r="AV60" s="70"/>
      <c r="AW60" s="70"/>
      <c r="AX60" s="70"/>
    </row>
    <row r="61" spans="1:50" ht="27.75" customHeight="1">
      <c r="A61" s="857" t="s">
        <v>139</v>
      </c>
      <c r="B61" s="857"/>
      <c r="C61" s="857"/>
      <c r="D61" s="857"/>
      <c r="E61" s="857"/>
      <c r="F61" s="857"/>
      <c r="G61" s="857"/>
      <c r="H61" s="857"/>
      <c r="I61" s="857"/>
      <c r="J61" s="857"/>
      <c r="K61" s="857"/>
      <c r="L61" s="857"/>
      <c r="M61" s="857"/>
      <c r="N61" s="857"/>
      <c r="O61" s="857"/>
      <c r="P61" s="857"/>
      <c r="Q61" s="857"/>
      <c r="R61" s="857"/>
      <c r="S61" s="857"/>
      <c r="T61" s="857"/>
      <c r="U61" s="857"/>
      <c r="V61" s="857"/>
      <c r="W61" s="857"/>
      <c r="X61" s="857"/>
      <c r="Y61" s="857"/>
      <c r="Z61" s="857"/>
      <c r="AA61" s="857"/>
      <c r="AB61" s="857"/>
      <c r="AC61" s="70"/>
      <c r="AD61" s="70"/>
      <c r="AE61" s="70"/>
      <c r="AF61" s="70"/>
      <c r="AG61" s="70"/>
      <c r="AH61" s="70"/>
      <c r="AI61" s="70"/>
      <c r="AJ61" s="70"/>
      <c r="AK61" s="70"/>
      <c r="AL61" s="70"/>
      <c r="AM61" s="70"/>
      <c r="AN61" s="70"/>
      <c r="AO61" s="70"/>
      <c r="AP61" s="70"/>
      <c r="AQ61" s="70"/>
      <c r="AR61" s="70"/>
      <c r="AS61" s="70"/>
      <c r="AT61" s="70"/>
      <c r="AU61" s="70"/>
      <c r="AV61" s="70"/>
      <c r="AW61" s="70"/>
      <c r="AX61" s="70"/>
    </row>
    <row r="62" spans="1:50" ht="27.75" customHeight="1">
      <c r="A62" s="857"/>
      <c r="B62" s="857"/>
      <c r="C62" s="857"/>
      <c r="D62" s="857"/>
      <c r="E62" s="857"/>
      <c r="F62" s="857"/>
      <c r="G62" s="857"/>
      <c r="H62" s="857"/>
      <c r="I62" s="857"/>
      <c r="J62" s="857"/>
      <c r="K62" s="857"/>
      <c r="L62" s="857"/>
      <c r="M62" s="857"/>
      <c r="N62" s="857"/>
      <c r="O62" s="857"/>
      <c r="P62" s="857"/>
      <c r="Q62" s="857"/>
      <c r="R62" s="857"/>
      <c r="S62" s="857"/>
      <c r="T62" s="857"/>
      <c r="U62" s="857"/>
      <c r="V62" s="857"/>
      <c r="W62" s="857"/>
      <c r="X62" s="857"/>
      <c r="Y62" s="857"/>
      <c r="Z62" s="857"/>
      <c r="AA62" s="857"/>
      <c r="AB62" s="857"/>
    </row>
    <row r="63" spans="1:50" ht="27.75" customHeight="1">
      <c r="A63" s="131" t="s">
        <v>140</v>
      </c>
      <c r="B63" s="132"/>
      <c r="C63" s="132"/>
      <c r="D63" s="132"/>
      <c r="E63" s="132"/>
      <c r="F63" s="132"/>
      <c r="G63" s="132"/>
      <c r="H63" s="132"/>
      <c r="I63" s="132"/>
      <c r="J63" s="132"/>
      <c r="K63" s="132"/>
      <c r="L63" s="132"/>
      <c r="M63" s="132"/>
      <c r="N63" s="132"/>
      <c r="O63" s="132"/>
      <c r="P63" s="132"/>
      <c r="Q63" s="132"/>
      <c r="R63" s="132"/>
      <c r="S63" s="132"/>
      <c r="T63" s="132"/>
      <c r="U63" s="132"/>
      <c r="V63" s="132"/>
      <c r="W63" s="132"/>
      <c r="X63" s="132"/>
      <c r="Y63" s="133"/>
      <c r="Z63" s="133"/>
      <c r="AA63" s="133"/>
      <c r="AB63" s="133"/>
    </row>
    <row r="64" spans="1:50" ht="27.75" customHeight="1">
      <c r="A64" s="858" t="s">
        <v>576</v>
      </c>
      <c r="B64" s="858"/>
      <c r="C64" s="858"/>
      <c r="D64" s="858"/>
      <c r="E64" s="858"/>
      <c r="F64" s="858"/>
      <c r="G64" s="858"/>
      <c r="H64" s="858"/>
      <c r="I64" s="858"/>
      <c r="J64" s="858"/>
      <c r="K64" s="858"/>
      <c r="L64" s="858"/>
      <c r="M64" s="858"/>
      <c r="N64" s="858"/>
      <c r="O64" s="858"/>
      <c r="P64" s="858"/>
      <c r="Q64" s="858"/>
      <c r="R64" s="858"/>
      <c r="S64" s="858"/>
      <c r="T64" s="858"/>
      <c r="U64" s="858"/>
      <c r="V64" s="858"/>
      <c r="W64" s="858"/>
      <c r="X64" s="858"/>
      <c r="Y64" s="133"/>
      <c r="Z64" s="133"/>
      <c r="AA64" s="133"/>
      <c r="AB64" s="133"/>
    </row>
    <row r="65" spans="1:39" ht="27.75" customHeight="1">
      <c r="Y65" s="133"/>
      <c r="Z65" s="133"/>
      <c r="AA65" s="133"/>
      <c r="AB65" s="133"/>
    </row>
    <row r="66" spans="1:39" ht="16.5" customHeight="1">
      <c r="A66" s="859" t="s">
        <v>141</v>
      </c>
      <c r="B66" s="860"/>
      <c r="C66" s="860"/>
      <c r="D66" s="860"/>
      <c r="E66" s="860"/>
      <c r="F66" s="860"/>
      <c r="G66" s="860"/>
      <c r="H66" s="860"/>
      <c r="I66" s="860"/>
      <c r="J66" s="860"/>
      <c r="K66" s="860"/>
      <c r="L66" s="860"/>
      <c r="M66" s="860"/>
      <c r="N66" s="860"/>
      <c r="O66" s="860"/>
      <c r="P66" s="860"/>
      <c r="Q66" s="860"/>
      <c r="R66" s="860"/>
      <c r="S66" s="860"/>
      <c r="T66" s="860"/>
      <c r="U66" s="860"/>
      <c r="V66" s="860"/>
      <c r="W66" s="860"/>
      <c r="X66" s="860"/>
      <c r="Y66" s="133"/>
      <c r="Z66" s="133"/>
      <c r="AA66" s="133"/>
      <c r="AB66" s="133"/>
    </row>
    <row r="67" spans="1:39" ht="16.5" customHeight="1">
      <c r="A67" s="861"/>
      <c r="B67" s="861"/>
      <c r="C67" s="861"/>
      <c r="D67" s="861"/>
      <c r="E67" s="861"/>
      <c r="F67" s="861"/>
      <c r="G67" s="861"/>
      <c r="H67" s="861"/>
      <c r="I67" s="861"/>
      <c r="J67" s="861"/>
      <c r="K67" s="861"/>
      <c r="L67" s="861"/>
      <c r="M67" s="861"/>
      <c r="N67" s="861"/>
      <c r="O67" s="861"/>
      <c r="P67" s="861"/>
      <c r="Q67" s="861"/>
      <c r="R67" s="861"/>
      <c r="S67" s="861"/>
      <c r="T67" s="861"/>
      <c r="U67" s="861"/>
      <c r="V67" s="861"/>
      <c r="W67" s="861"/>
      <c r="X67" s="861"/>
      <c r="Y67" s="133"/>
      <c r="Z67" s="133"/>
      <c r="AA67" s="133"/>
      <c r="AB67" s="133"/>
    </row>
    <row r="68" spans="1:39" ht="27.75" customHeight="1"/>
    <row r="69" spans="1:39" ht="27.75" customHeight="1">
      <c r="AM69" s="331">
        <v>5</v>
      </c>
    </row>
  </sheetData>
  <mergeCells count="173">
    <mergeCell ref="A59:AB60"/>
    <mergeCell ref="A61:AB62"/>
    <mergeCell ref="A64:X64"/>
    <mergeCell ref="A66:X67"/>
    <mergeCell ref="J53:K53"/>
    <mergeCell ref="F54:G54"/>
    <mergeCell ref="H54:I54"/>
    <mergeCell ref="J54:K54"/>
    <mergeCell ref="F55:G55"/>
    <mergeCell ref="H55:I55"/>
    <mergeCell ref="J55:K55"/>
    <mergeCell ref="M51:AM51"/>
    <mergeCell ref="F52:G52"/>
    <mergeCell ref="H52:I52"/>
    <mergeCell ref="J52:K52"/>
    <mergeCell ref="M52:AM53"/>
    <mergeCell ref="F53:G53"/>
    <mergeCell ref="H53:I53"/>
    <mergeCell ref="A58:H58"/>
    <mergeCell ref="A45:C55"/>
    <mergeCell ref="F45:G45"/>
    <mergeCell ref="H45:I45"/>
    <mergeCell ref="J45:K45"/>
    <mergeCell ref="M45:T45"/>
    <mergeCell ref="F46:G46"/>
    <mergeCell ref="H46:I46"/>
    <mergeCell ref="J46:K46"/>
    <mergeCell ref="M46:AM47"/>
    <mergeCell ref="M48:AM49"/>
    <mergeCell ref="F49:G49"/>
    <mergeCell ref="H49:I49"/>
    <mergeCell ref="J49:K49"/>
    <mergeCell ref="F50:G50"/>
    <mergeCell ref="H50:I50"/>
    <mergeCell ref="J50:K50"/>
    <mergeCell ref="F47:G47"/>
    <mergeCell ref="H47:I47"/>
    <mergeCell ref="J47:K47"/>
    <mergeCell ref="F48:G48"/>
    <mergeCell ref="H48:I48"/>
    <mergeCell ref="J48:K48"/>
    <mergeCell ref="F51:G51"/>
    <mergeCell ref="H51:I51"/>
    <mergeCell ref="J51:K51"/>
    <mergeCell ref="F38:L38"/>
    <mergeCell ref="M38:S38"/>
    <mergeCell ref="T38:Z38"/>
    <mergeCell ref="AA38:AG38"/>
    <mergeCell ref="AK38:AM38"/>
    <mergeCell ref="AK39:AK40"/>
    <mergeCell ref="AL39:AL40"/>
    <mergeCell ref="AM39:AM40"/>
    <mergeCell ref="AH38:AJ38"/>
    <mergeCell ref="A34:E34"/>
    <mergeCell ref="A35:C35"/>
    <mergeCell ref="D35:E35"/>
    <mergeCell ref="A36:E36"/>
    <mergeCell ref="A38:A43"/>
    <mergeCell ref="B38:C40"/>
    <mergeCell ref="D38:D40"/>
    <mergeCell ref="E38:E40"/>
    <mergeCell ref="B41:C41"/>
    <mergeCell ref="B42:C42"/>
    <mergeCell ref="B43:C43"/>
    <mergeCell ref="AM30:AM31"/>
    <mergeCell ref="B32:B33"/>
    <mergeCell ref="C32:C33"/>
    <mergeCell ref="D32:D33"/>
    <mergeCell ref="E32:E33"/>
    <mergeCell ref="AK32:AK33"/>
    <mergeCell ref="AL32:AL33"/>
    <mergeCell ref="AM32:AM33"/>
    <mergeCell ref="B30:B31"/>
    <mergeCell ref="C30:C31"/>
    <mergeCell ref="D30:D31"/>
    <mergeCell ref="E30:E31"/>
    <mergeCell ref="AK30:AK31"/>
    <mergeCell ref="AL30:AL31"/>
    <mergeCell ref="AM26:AM27"/>
    <mergeCell ref="B28:B29"/>
    <mergeCell ref="C28:C29"/>
    <mergeCell ref="D28:D29"/>
    <mergeCell ref="E28:E29"/>
    <mergeCell ref="AK28:AK29"/>
    <mergeCell ref="AL28:AL29"/>
    <mergeCell ref="AM28:AM29"/>
    <mergeCell ref="E24:E25"/>
    <mergeCell ref="AK24:AK25"/>
    <mergeCell ref="AL24:AL25"/>
    <mergeCell ref="AM24:AM25"/>
    <mergeCell ref="B26:B27"/>
    <mergeCell ref="C26:C27"/>
    <mergeCell ref="D26:D27"/>
    <mergeCell ref="E26:E27"/>
    <mergeCell ref="AK26:AK27"/>
    <mergeCell ref="AL26:AL27"/>
    <mergeCell ref="AK20:AK21"/>
    <mergeCell ref="AL20:AL21"/>
    <mergeCell ref="AM20:AM21"/>
    <mergeCell ref="B22:B23"/>
    <mergeCell ref="C22:C23"/>
    <mergeCell ref="D22:D23"/>
    <mergeCell ref="E22:E23"/>
    <mergeCell ref="AK22:AK23"/>
    <mergeCell ref="AL22:AL23"/>
    <mergeCell ref="AM22:AM23"/>
    <mergeCell ref="B19:C19"/>
    <mergeCell ref="D19:E19"/>
    <mergeCell ref="A20:A33"/>
    <mergeCell ref="B20:B21"/>
    <mergeCell ref="C20:C21"/>
    <mergeCell ref="D20:D21"/>
    <mergeCell ref="E20:E21"/>
    <mergeCell ref="B24:B25"/>
    <mergeCell ref="C24:C25"/>
    <mergeCell ref="D24:D25"/>
    <mergeCell ref="A11:A19"/>
    <mergeCell ref="AK15:AK16"/>
    <mergeCell ref="AL15:AL16"/>
    <mergeCell ref="AM15:AM16"/>
    <mergeCell ref="B17:B18"/>
    <mergeCell ref="C17:C18"/>
    <mergeCell ref="D17:D18"/>
    <mergeCell ref="E17:E18"/>
    <mergeCell ref="AK17:AK18"/>
    <mergeCell ref="AL17:AL18"/>
    <mergeCell ref="AM17:AM18"/>
    <mergeCell ref="B15:B16"/>
    <mergeCell ref="C15:C16"/>
    <mergeCell ref="D15:D16"/>
    <mergeCell ref="E15:E16"/>
    <mergeCell ref="AL11:AL12"/>
    <mergeCell ref="AM11:AM12"/>
    <mergeCell ref="B13:B14"/>
    <mergeCell ref="C13:C14"/>
    <mergeCell ref="D13:D14"/>
    <mergeCell ref="E13:E14"/>
    <mergeCell ref="AK13:AK14"/>
    <mergeCell ref="AL13:AL14"/>
    <mergeCell ref="AM13:AM14"/>
    <mergeCell ref="B11:B12"/>
    <mergeCell ref="C11:C12"/>
    <mergeCell ref="D11:D12"/>
    <mergeCell ref="E11:E12"/>
    <mergeCell ref="AK11:AK12"/>
    <mergeCell ref="M8:S8"/>
    <mergeCell ref="T8:Z8"/>
    <mergeCell ref="AA8:AG8"/>
    <mergeCell ref="AK8:AM8"/>
    <mergeCell ref="AK9:AK10"/>
    <mergeCell ref="AL9:AL10"/>
    <mergeCell ref="AM9:AM10"/>
    <mergeCell ref="AH8:AJ8"/>
    <mergeCell ref="A6:B6"/>
    <mergeCell ref="E6:Q6"/>
    <mergeCell ref="T6:AL6"/>
    <mergeCell ref="A7:AM7"/>
    <mergeCell ref="A8:A10"/>
    <mergeCell ref="B8:B10"/>
    <mergeCell ref="C8:C10"/>
    <mergeCell ref="D8:D10"/>
    <mergeCell ref="E8:E10"/>
    <mergeCell ref="F8:L8"/>
    <mergeCell ref="A1:B1"/>
    <mergeCell ref="A2:J2"/>
    <mergeCell ref="K2:O2"/>
    <mergeCell ref="A3:AM3"/>
    <mergeCell ref="A5:D5"/>
    <mergeCell ref="E5:S5"/>
    <mergeCell ref="T5:Z5"/>
    <mergeCell ref="AA5:AM5"/>
    <mergeCell ref="P2:Q2"/>
    <mergeCell ref="R2:S2"/>
  </mergeCells>
  <phoneticPr fontId="3"/>
  <dataValidations count="3">
    <dataValidation type="list" allowBlank="1" showInputMessage="1" showErrorMessage="1" sqref="D20:D33 D11:D18 D41:D43" xr:uid="{00000000-0002-0000-0300-000000000000}">
      <formula1>$AP$3:$AS$3</formula1>
    </dataValidation>
    <dataValidation type="list" allowBlank="1" showInputMessage="1" showErrorMessage="1" sqref="F11:AJ11 F32:AJ32 F13:AJ13 F15:AJ15 F17:AJ17 F20:AJ20 F22:AJ22 F26:AJ26 F28:AJ28 F41:AJ42 F30:AJ30 F24:AJ24" xr:uid="{00000000-0002-0000-0300-000001000000}">
      <formula1>$D$46:$D$55</formula1>
    </dataValidation>
    <dataValidation type="list" allowBlank="1" showInputMessage="1" showErrorMessage="1" sqref="F43:AJ43" xr:uid="{00000000-0002-0000-0300-000002000000}">
      <formula1>$D$46:$D$53</formula1>
    </dataValidation>
  </dataValidations>
  <pageMargins left="0.19685039370078741" right="0.19685039370078741" top="0.19685039370078741" bottom="0.19685039370078741" header="0.51181102362204722" footer="0.51181102362204722"/>
  <pageSetup paperSize="9" scale="63" orientation="landscape" r:id="rId1"/>
  <headerFooter differentOddEven="1" alignWithMargins="0">
    <oddFooter xml:space="preserve">&amp;R
</oddFooter>
  </headerFooter>
  <rowBreaks count="1" manualBreakCount="1">
    <brk id="37" max="3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45"/>
  <sheetViews>
    <sheetView showGridLines="0" zoomScaleNormal="100" zoomScaleSheetLayoutView="100" workbookViewId="0">
      <selection activeCell="D5" sqref="D5"/>
    </sheetView>
  </sheetViews>
  <sheetFormatPr defaultColWidth="9" defaultRowHeight="13.2"/>
  <cols>
    <col min="1" max="1" width="3.59765625" style="77" customWidth="1"/>
    <col min="2" max="2" width="14.59765625" style="77" customWidth="1"/>
    <col min="3" max="15" width="6.59765625" style="77" customWidth="1"/>
    <col min="16" max="16384" width="9" style="77"/>
  </cols>
  <sheetData>
    <row r="1" spans="1:15" s="76" customFormat="1" ht="30" customHeight="1">
      <c r="A1" s="134" t="s">
        <v>142</v>
      </c>
      <c r="B1" s="135"/>
      <c r="C1" s="255" t="s">
        <v>364</v>
      </c>
      <c r="D1" s="896">
        <f>EDATE(運営指導予定日・添付書類一覧!$Q$2,-14)</f>
        <v>45689</v>
      </c>
      <c r="E1" s="896"/>
      <c r="F1" s="256" t="s">
        <v>365</v>
      </c>
      <c r="G1" s="896">
        <f>EDATE(運営指導予定日・添付書類一覧!$Q$2,-3)</f>
        <v>46023</v>
      </c>
      <c r="H1" s="896"/>
      <c r="I1" s="136" t="s">
        <v>366</v>
      </c>
      <c r="J1" s="136"/>
      <c r="K1" s="136"/>
      <c r="L1" s="136"/>
      <c r="M1" s="136"/>
      <c r="N1" s="136"/>
      <c r="O1" s="136"/>
    </row>
    <row r="2" spans="1:15" s="76" customFormat="1" ht="18.75" customHeight="1">
      <c r="A2" s="137" t="s">
        <v>143</v>
      </c>
      <c r="B2" s="138"/>
      <c r="C2" s="138"/>
      <c r="D2" s="138"/>
      <c r="E2" s="138"/>
      <c r="F2" s="138"/>
      <c r="G2" s="138"/>
      <c r="H2" s="136"/>
      <c r="I2" s="136"/>
      <c r="J2" s="136"/>
      <c r="K2" s="136"/>
      <c r="L2" s="136"/>
      <c r="M2" s="136"/>
      <c r="N2" s="136"/>
      <c r="O2" s="136"/>
    </row>
    <row r="3" spans="1:15" s="76" customFormat="1" ht="21" customHeight="1" thickBot="1">
      <c r="A3" s="137" t="s">
        <v>144</v>
      </c>
      <c r="B3" s="137"/>
      <c r="C3" s="136"/>
      <c r="D3" s="136"/>
      <c r="E3" s="136"/>
      <c r="F3" s="136"/>
      <c r="G3" s="136"/>
      <c r="H3" s="136"/>
      <c r="I3" s="136"/>
      <c r="J3" s="136"/>
      <c r="K3" s="136"/>
      <c r="L3" s="136"/>
      <c r="M3" s="136"/>
      <c r="N3" s="136"/>
      <c r="O3" s="136"/>
    </row>
    <row r="4" spans="1:15" s="76" customFormat="1" ht="30" customHeight="1">
      <c r="A4" s="872" t="s">
        <v>119</v>
      </c>
      <c r="B4" s="873"/>
      <c r="C4" s="253" t="s">
        <v>145</v>
      </c>
      <c r="D4" s="254">
        <f>EDATE(運営指導予定日・添付書類一覧!$Q$2,-14)</f>
        <v>45689</v>
      </c>
      <c r="E4" s="254">
        <f>EDATE(運営指導予定日・添付書類一覧!$Q$2,-13)</f>
        <v>45717</v>
      </c>
      <c r="F4" s="254">
        <f>EDATE(運営指導予定日・添付書類一覧!$Q$2,-12)</f>
        <v>45748</v>
      </c>
      <c r="G4" s="254">
        <f>EDATE(運営指導予定日・添付書類一覧!$Q$2,-11)</f>
        <v>45778</v>
      </c>
      <c r="H4" s="254">
        <f>EDATE(運営指導予定日・添付書類一覧!$Q$2,-10)</f>
        <v>45809</v>
      </c>
      <c r="I4" s="254">
        <f>EDATE(運営指導予定日・添付書類一覧!$Q$2,-9)</f>
        <v>45839</v>
      </c>
      <c r="J4" s="254">
        <f>EDATE(運営指導予定日・添付書類一覧!$Q$2,-8)</f>
        <v>45870</v>
      </c>
      <c r="K4" s="254">
        <f>EDATE(運営指導予定日・添付書類一覧!$Q$2,-7)</f>
        <v>45901</v>
      </c>
      <c r="L4" s="254">
        <f>EDATE(運営指導予定日・添付書類一覧!$Q$2,-6)</f>
        <v>45931</v>
      </c>
      <c r="M4" s="254">
        <f>EDATE(運営指導予定日・添付書類一覧!$Q$2,-5)</f>
        <v>45962</v>
      </c>
      <c r="N4" s="254">
        <f>EDATE(運営指導予定日・添付書類一覧!$Q$2,-4)</f>
        <v>45992</v>
      </c>
      <c r="O4" s="321">
        <f>EDATE(運営指導予定日・添付書類一覧!$Q$2,-3)</f>
        <v>46023</v>
      </c>
    </row>
    <row r="5" spans="1:15" s="76" customFormat="1" ht="20.100000000000001" customHeight="1">
      <c r="A5" s="866" t="s">
        <v>146</v>
      </c>
      <c r="B5" s="867"/>
      <c r="C5" s="876"/>
      <c r="D5" s="139"/>
      <c r="E5" s="140"/>
      <c r="F5" s="140"/>
      <c r="G5" s="140"/>
      <c r="H5" s="140"/>
      <c r="I5" s="141"/>
      <c r="J5" s="140"/>
      <c r="K5" s="140"/>
      <c r="L5" s="140"/>
      <c r="M5" s="139"/>
      <c r="N5" s="140"/>
      <c r="O5" s="142"/>
    </row>
    <row r="6" spans="1:15" s="76" customFormat="1" ht="20.100000000000001" customHeight="1">
      <c r="A6" s="874"/>
      <c r="B6" s="875"/>
      <c r="C6" s="877"/>
      <c r="D6" s="143"/>
      <c r="E6" s="143"/>
      <c r="F6" s="143"/>
      <c r="G6" s="143"/>
      <c r="H6" s="143"/>
      <c r="I6" s="143"/>
      <c r="J6" s="143"/>
      <c r="K6" s="143"/>
      <c r="L6" s="143"/>
      <c r="M6" s="143"/>
      <c r="N6" s="143"/>
      <c r="O6" s="144"/>
    </row>
    <row r="7" spans="1:15" s="76" customFormat="1" ht="20.100000000000001" customHeight="1">
      <c r="A7" s="866" t="s">
        <v>147</v>
      </c>
      <c r="B7" s="867"/>
      <c r="C7" s="878"/>
      <c r="D7" s="139"/>
      <c r="E7" s="140"/>
      <c r="F7" s="140"/>
      <c r="G7" s="140"/>
      <c r="H7" s="140"/>
      <c r="I7" s="141"/>
      <c r="J7" s="140"/>
      <c r="K7" s="140"/>
      <c r="L7" s="140"/>
      <c r="M7" s="139"/>
      <c r="N7" s="140"/>
      <c r="O7" s="142"/>
    </row>
    <row r="8" spans="1:15" s="76" customFormat="1" ht="20.100000000000001" customHeight="1">
      <c r="A8" s="874"/>
      <c r="B8" s="875"/>
      <c r="C8" s="879"/>
      <c r="D8" s="143"/>
      <c r="E8" s="143"/>
      <c r="F8" s="143"/>
      <c r="G8" s="143"/>
      <c r="H8" s="143"/>
      <c r="I8" s="143"/>
      <c r="J8" s="143"/>
      <c r="K8" s="143"/>
      <c r="L8" s="143"/>
      <c r="M8" s="143"/>
      <c r="N8" s="143"/>
      <c r="O8" s="144"/>
    </row>
    <row r="9" spans="1:15" s="76" customFormat="1" ht="20.100000000000001" customHeight="1">
      <c r="A9" s="866" t="s">
        <v>148</v>
      </c>
      <c r="B9" s="867"/>
      <c r="C9" s="870"/>
      <c r="D9" s="139"/>
      <c r="E9" s="140"/>
      <c r="F9" s="140"/>
      <c r="G9" s="140"/>
      <c r="H9" s="140"/>
      <c r="I9" s="141"/>
      <c r="J9" s="140"/>
      <c r="K9" s="140"/>
      <c r="L9" s="140"/>
      <c r="M9" s="139"/>
      <c r="N9" s="140"/>
      <c r="O9" s="142"/>
    </row>
    <row r="10" spans="1:15" s="76" customFormat="1" ht="20.100000000000001" customHeight="1" thickBot="1">
      <c r="A10" s="868"/>
      <c r="B10" s="869"/>
      <c r="C10" s="871"/>
      <c r="D10" s="145"/>
      <c r="E10" s="145"/>
      <c r="F10" s="145"/>
      <c r="G10" s="145"/>
      <c r="H10" s="145"/>
      <c r="I10" s="145"/>
      <c r="J10" s="145"/>
      <c r="K10" s="145"/>
      <c r="L10" s="145"/>
      <c r="M10" s="145"/>
      <c r="N10" s="145"/>
      <c r="O10" s="146"/>
    </row>
    <row r="11" spans="1:15" s="76" customFormat="1" ht="20.100000000000001" customHeight="1">
      <c r="A11" s="880" t="s">
        <v>149</v>
      </c>
      <c r="B11" s="881"/>
      <c r="C11" s="884"/>
      <c r="D11" s="147"/>
      <c r="E11" s="148"/>
      <c r="F11" s="148"/>
      <c r="G11" s="148"/>
      <c r="H11" s="148"/>
      <c r="I11" s="149"/>
      <c r="J11" s="148"/>
      <c r="K11" s="148"/>
      <c r="L11" s="148"/>
      <c r="M11" s="147"/>
      <c r="N11" s="148"/>
      <c r="O11" s="150"/>
    </row>
    <row r="12" spans="1:15" s="76" customFormat="1" ht="20.100000000000001" customHeight="1" thickBot="1">
      <c r="A12" s="882"/>
      <c r="B12" s="883"/>
      <c r="C12" s="885"/>
      <c r="D12" s="151"/>
      <c r="E12" s="151"/>
      <c r="F12" s="151"/>
      <c r="G12" s="151"/>
      <c r="H12" s="151"/>
      <c r="I12" s="151"/>
      <c r="J12" s="151"/>
      <c r="K12" s="151"/>
      <c r="L12" s="151"/>
      <c r="M12" s="151"/>
      <c r="N12" s="151"/>
      <c r="O12" s="152"/>
    </row>
    <row r="13" spans="1:15" s="76" customFormat="1" ht="20.100000000000001" customHeight="1">
      <c r="A13" s="868" t="s">
        <v>121</v>
      </c>
      <c r="B13" s="869"/>
      <c r="C13" s="886"/>
      <c r="D13" s="153"/>
      <c r="E13" s="154"/>
      <c r="F13" s="154"/>
      <c r="G13" s="154"/>
      <c r="H13" s="154"/>
      <c r="I13" s="155"/>
      <c r="J13" s="154"/>
      <c r="K13" s="154"/>
      <c r="L13" s="154"/>
      <c r="M13" s="153"/>
      <c r="N13" s="154"/>
      <c r="O13" s="156"/>
    </row>
    <row r="14" spans="1:15" s="76" customFormat="1" ht="20.100000000000001" customHeight="1" thickBot="1">
      <c r="A14" s="868"/>
      <c r="B14" s="869"/>
      <c r="C14" s="886"/>
      <c r="D14" s="145"/>
      <c r="E14" s="145"/>
      <c r="F14" s="145"/>
      <c r="G14" s="145"/>
      <c r="H14" s="145"/>
      <c r="I14" s="145"/>
      <c r="J14" s="145"/>
      <c r="K14" s="145"/>
      <c r="L14" s="145"/>
      <c r="M14" s="145"/>
      <c r="N14" s="145"/>
      <c r="O14" s="146"/>
    </row>
    <row r="15" spans="1:15" s="76" customFormat="1" ht="20.100000000000001" customHeight="1">
      <c r="A15" s="880" t="s">
        <v>150</v>
      </c>
      <c r="B15" s="881"/>
      <c r="C15" s="884"/>
      <c r="D15" s="147"/>
      <c r="E15" s="148"/>
      <c r="F15" s="148"/>
      <c r="G15" s="148"/>
      <c r="H15" s="148"/>
      <c r="I15" s="149"/>
      <c r="J15" s="148"/>
      <c r="K15" s="148"/>
      <c r="L15" s="148"/>
      <c r="M15" s="147"/>
      <c r="N15" s="148"/>
      <c r="O15" s="150"/>
    </row>
    <row r="16" spans="1:15" s="76" customFormat="1" ht="20.100000000000001" customHeight="1">
      <c r="A16" s="874"/>
      <c r="B16" s="875"/>
      <c r="C16" s="879"/>
      <c r="D16" s="143"/>
      <c r="E16" s="143"/>
      <c r="F16" s="143"/>
      <c r="G16" s="143"/>
      <c r="H16" s="143"/>
      <c r="I16" s="143"/>
      <c r="J16" s="143"/>
      <c r="K16" s="143"/>
      <c r="L16" s="143"/>
      <c r="M16" s="143"/>
      <c r="N16" s="143"/>
      <c r="O16" s="144"/>
    </row>
    <row r="17" spans="1:16" s="76" customFormat="1" ht="20.100000000000001" customHeight="1">
      <c r="A17" s="866" t="s">
        <v>151</v>
      </c>
      <c r="B17" s="867"/>
      <c r="C17" s="878"/>
      <c r="D17" s="139"/>
      <c r="E17" s="140"/>
      <c r="F17" s="140"/>
      <c r="G17" s="140"/>
      <c r="H17" s="140"/>
      <c r="I17" s="141"/>
      <c r="J17" s="140"/>
      <c r="K17" s="140"/>
      <c r="L17" s="140"/>
      <c r="M17" s="139"/>
      <c r="N17" s="140"/>
      <c r="O17" s="142"/>
    </row>
    <row r="18" spans="1:16" s="76" customFormat="1" ht="20.100000000000001" customHeight="1" thickBot="1">
      <c r="A18" s="874"/>
      <c r="B18" s="875"/>
      <c r="C18" s="879"/>
      <c r="D18" s="143"/>
      <c r="E18" s="143"/>
      <c r="F18" s="143"/>
      <c r="G18" s="143"/>
      <c r="H18" s="143"/>
      <c r="I18" s="143"/>
      <c r="J18" s="143"/>
      <c r="K18" s="143"/>
      <c r="L18" s="143"/>
      <c r="M18" s="143"/>
      <c r="N18" s="143"/>
      <c r="O18" s="144"/>
    </row>
    <row r="19" spans="1:16" s="76" customFormat="1">
      <c r="A19" s="887" t="s">
        <v>451</v>
      </c>
      <c r="B19" s="888"/>
      <c r="C19" s="884"/>
      <c r="D19" s="157">
        <f>D15+D17</f>
        <v>0</v>
      </c>
      <c r="E19" s="157">
        <f t="shared" ref="E19:O19" si="0">E15+E17</f>
        <v>0</v>
      </c>
      <c r="F19" s="157">
        <f t="shared" si="0"/>
        <v>0</v>
      </c>
      <c r="G19" s="157">
        <f t="shared" si="0"/>
        <v>0</v>
      </c>
      <c r="H19" s="157">
        <f t="shared" si="0"/>
        <v>0</v>
      </c>
      <c r="I19" s="157">
        <f t="shared" si="0"/>
        <v>0</v>
      </c>
      <c r="J19" s="157">
        <f t="shared" si="0"/>
        <v>0</v>
      </c>
      <c r="K19" s="157">
        <f t="shared" si="0"/>
        <v>0</v>
      </c>
      <c r="L19" s="157">
        <f t="shared" si="0"/>
        <v>0</v>
      </c>
      <c r="M19" s="157">
        <f t="shared" si="0"/>
        <v>0</v>
      </c>
      <c r="N19" s="157">
        <f t="shared" si="0"/>
        <v>0</v>
      </c>
      <c r="O19" s="157">
        <f t="shared" si="0"/>
        <v>0</v>
      </c>
      <c r="P19" s="403"/>
    </row>
    <row r="20" spans="1:16" s="76" customFormat="1" ht="13.8" thickBot="1">
      <c r="A20" s="889"/>
      <c r="B20" s="890"/>
      <c r="C20" s="885"/>
      <c r="D20" s="158">
        <f>D16+D18</f>
        <v>0</v>
      </c>
      <c r="E20" s="158">
        <f t="shared" ref="E20:O20" si="1">E16+E18</f>
        <v>0</v>
      </c>
      <c r="F20" s="158">
        <f t="shared" si="1"/>
        <v>0</v>
      </c>
      <c r="G20" s="158">
        <f t="shared" si="1"/>
        <v>0</v>
      </c>
      <c r="H20" s="158">
        <f t="shared" si="1"/>
        <v>0</v>
      </c>
      <c r="I20" s="158">
        <f t="shared" si="1"/>
        <v>0</v>
      </c>
      <c r="J20" s="158">
        <f t="shared" si="1"/>
        <v>0</v>
      </c>
      <c r="K20" s="158">
        <f t="shared" si="1"/>
        <v>0</v>
      </c>
      <c r="L20" s="158">
        <f t="shared" si="1"/>
        <v>0</v>
      </c>
      <c r="M20" s="158">
        <f t="shared" si="1"/>
        <v>0</v>
      </c>
      <c r="N20" s="158">
        <f t="shared" si="1"/>
        <v>0</v>
      </c>
      <c r="O20" s="158">
        <f t="shared" si="1"/>
        <v>0</v>
      </c>
      <c r="P20" s="403"/>
    </row>
    <row r="21" spans="1:16" s="76" customFormat="1" ht="20.100000000000001" customHeight="1">
      <c r="A21" s="868" t="s">
        <v>75</v>
      </c>
      <c r="B21" s="869"/>
      <c r="C21" s="886"/>
      <c r="D21" s="153"/>
      <c r="E21" s="154"/>
      <c r="F21" s="154"/>
      <c r="G21" s="154"/>
      <c r="H21" s="154"/>
      <c r="I21" s="155"/>
      <c r="J21" s="154"/>
      <c r="K21" s="154"/>
      <c r="L21" s="154"/>
      <c r="M21" s="153"/>
      <c r="N21" s="154"/>
      <c r="O21" s="156"/>
    </row>
    <row r="22" spans="1:16" s="76" customFormat="1" ht="20.100000000000001" customHeight="1">
      <c r="A22" s="874"/>
      <c r="B22" s="875"/>
      <c r="C22" s="879"/>
      <c r="D22" s="143"/>
      <c r="E22" s="143"/>
      <c r="F22" s="143"/>
      <c r="G22" s="143"/>
      <c r="H22" s="143"/>
      <c r="I22" s="143"/>
      <c r="J22" s="143"/>
      <c r="K22" s="143"/>
      <c r="L22" s="143"/>
      <c r="M22" s="143"/>
      <c r="N22" s="143"/>
      <c r="O22" s="144"/>
    </row>
    <row r="23" spans="1:16" s="76" customFormat="1" ht="20.100000000000001" customHeight="1">
      <c r="A23" s="866" t="s">
        <v>152</v>
      </c>
      <c r="B23" s="867"/>
      <c r="C23" s="878"/>
      <c r="D23" s="139"/>
      <c r="E23" s="140"/>
      <c r="F23" s="140"/>
      <c r="G23" s="140"/>
      <c r="H23" s="140"/>
      <c r="I23" s="141"/>
      <c r="J23" s="140"/>
      <c r="K23" s="140"/>
      <c r="L23" s="140"/>
      <c r="M23" s="139"/>
      <c r="N23" s="140"/>
      <c r="O23" s="142"/>
    </row>
    <row r="24" spans="1:16" s="76" customFormat="1" ht="20.100000000000001" customHeight="1">
      <c r="A24" s="874"/>
      <c r="B24" s="875"/>
      <c r="C24" s="879"/>
      <c r="D24" s="143"/>
      <c r="E24" s="143"/>
      <c r="F24" s="143"/>
      <c r="G24" s="143"/>
      <c r="H24" s="143"/>
      <c r="I24" s="143"/>
      <c r="J24" s="143"/>
      <c r="K24" s="143"/>
      <c r="L24" s="143"/>
      <c r="M24" s="143"/>
      <c r="N24" s="143"/>
      <c r="O24" s="144"/>
    </row>
    <row r="25" spans="1:16" s="76" customFormat="1" ht="20.100000000000001" customHeight="1">
      <c r="A25" s="866" t="s">
        <v>153</v>
      </c>
      <c r="B25" s="867"/>
      <c r="C25" s="878"/>
      <c r="D25" s="139"/>
      <c r="E25" s="140"/>
      <c r="F25" s="140"/>
      <c r="G25" s="140"/>
      <c r="H25" s="140"/>
      <c r="I25" s="141"/>
      <c r="J25" s="140"/>
      <c r="K25" s="140"/>
      <c r="L25" s="140"/>
      <c r="M25" s="139"/>
      <c r="N25" s="140"/>
      <c r="O25" s="142"/>
    </row>
    <row r="26" spans="1:16" s="76" customFormat="1" ht="20.100000000000001" customHeight="1">
      <c r="A26" s="874"/>
      <c r="B26" s="875"/>
      <c r="C26" s="879"/>
      <c r="D26" s="143"/>
      <c r="E26" s="143"/>
      <c r="F26" s="143"/>
      <c r="G26" s="143"/>
      <c r="H26" s="143"/>
      <c r="I26" s="143"/>
      <c r="J26" s="143"/>
      <c r="K26" s="143"/>
      <c r="L26" s="143"/>
      <c r="M26" s="143"/>
      <c r="N26" s="143"/>
      <c r="O26" s="144"/>
    </row>
    <row r="27" spans="1:16" s="76" customFormat="1" ht="20.100000000000001" customHeight="1">
      <c r="A27" s="901" t="s">
        <v>154</v>
      </c>
      <c r="B27" s="902"/>
      <c r="C27" s="878"/>
      <c r="D27" s="139"/>
      <c r="E27" s="140"/>
      <c r="F27" s="140"/>
      <c r="G27" s="140"/>
      <c r="H27" s="140"/>
      <c r="I27" s="141"/>
      <c r="J27" s="140"/>
      <c r="K27" s="140"/>
      <c r="L27" s="140"/>
      <c r="M27" s="139"/>
      <c r="N27" s="140"/>
      <c r="O27" s="142"/>
    </row>
    <row r="28" spans="1:16" s="76" customFormat="1" ht="20.100000000000001" customHeight="1">
      <c r="A28" s="903"/>
      <c r="B28" s="904"/>
      <c r="C28" s="879"/>
      <c r="D28" s="143"/>
      <c r="E28" s="143"/>
      <c r="F28" s="143"/>
      <c r="G28" s="143"/>
      <c r="H28" s="143"/>
      <c r="I28" s="143"/>
      <c r="J28" s="143"/>
      <c r="K28" s="143"/>
      <c r="L28" s="143"/>
      <c r="M28" s="143"/>
      <c r="N28" s="143"/>
      <c r="O28" s="144"/>
    </row>
    <row r="29" spans="1:16" s="76" customFormat="1" ht="20.100000000000001" customHeight="1">
      <c r="A29" s="866" t="s">
        <v>155</v>
      </c>
      <c r="B29" s="867"/>
      <c r="C29" s="878"/>
      <c r="D29" s="139"/>
      <c r="E29" s="140"/>
      <c r="F29" s="140"/>
      <c r="G29" s="140"/>
      <c r="H29" s="140"/>
      <c r="I29" s="141"/>
      <c r="J29" s="140"/>
      <c r="K29" s="140"/>
      <c r="L29" s="140"/>
      <c r="M29" s="139"/>
      <c r="N29" s="140"/>
      <c r="O29" s="142"/>
    </row>
    <row r="30" spans="1:16" s="76" customFormat="1" ht="20.100000000000001" customHeight="1">
      <c r="A30" s="874"/>
      <c r="B30" s="875"/>
      <c r="C30" s="879"/>
      <c r="D30" s="143"/>
      <c r="E30" s="143"/>
      <c r="F30" s="143"/>
      <c r="G30" s="143"/>
      <c r="H30" s="143"/>
      <c r="I30" s="143"/>
      <c r="J30" s="143"/>
      <c r="K30" s="143"/>
      <c r="L30" s="143"/>
      <c r="M30" s="143"/>
      <c r="N30" s="143"/>
      <c r="O30" s="144"/>
    </row>
    <row r="31" spans="1:16" s="76" customFormat="1" ht="20.100000000000001" customHeight="1">
      <c r="A31" s="866" t="s">
        <v>156</v>
      </c>
      <c r="B31" s="867"/>
      <c r="C31" s="893" t="s">
        <v>157</v>
      </c>
      <c r="D31" s="139"/>
      <c r="E31" s="140"/>
      <c r="F31" s="140"/>
      <c r="G31" s="140"/>
      <c r="H31" s="140"/>
      <c r="I31" s="141"/>
      <c r="J31" s="140"/>
      <c r="K31" s="140"/>
      <c r="L31" s="140"/>
      <c r="M31" s="139"/>
      <c r="N31" s="140"/>
      <c r="O31" s="142"/>
    </row>
    <row r="32" spans="1:16" s="76" customFormat="1" ht="20.100000000000001" customHeight="1">
      <c r="A32" s="874"/>
      <c r="B32" s="875"/>
      <c r="C32" s="894"/>
      <c r="D32" s="143"/>
      <c r="E32" s="143"/>
      <c r="F32" s="143"/>
      <c r="G32" s="143"/>
      <c r="H32" s="143"/>
      <c r="I32" s="143"/>
      <c r="J32" s="143"/>
      <c r="K32" s="143"/>
      <c r="L32" s="143"/>
      <c r="M32" s="143"/>
      <c r="N32" s="143"/>
      <c r="O32" s="144"/>
    </row>
    <row r="33" spans="1:15" s="76" customFormat="1" ht="20.100000000000001" customHeight="1">
      <c r="A33" s="866" t="s">
        <v>158</v>
      </c>
      <c r="B33" s="867"/>
      <c r="C33" s="893" t="s">
        <v>157</v>
      </c>
      <c r="D33" s="139"/>
      <c r="E33" s="140"/>
      <c r="F33" s="140"/>
      <c r="G33" s="140"/>
      <c r="H33" s="140"/>
      <c r="I33" s="141"/>
      <c r="J33" s="140"/>
      <c r="K33" s="140"/>
      <c r="L33" s="140"/>
      <c r="M33" s="139"/>
      <c r="N33" s="140"/>
      <c r="O33" s="142"/>
    </row>
    <row r="34" spans="1:15" s="76" customFormat="1" ht="20.100000000000001" customHeight="1">
      <c r="A34" s="874"/>
      <c r="B34" s="875"/>
      <c r="C34" s="894"/>
      <c r="D34" s="143"/>
      <c r="E34" s="143"/>
      <c r="F34" s="143"/>
      <c r="G34" s="143"/>
      <c r="H34" s="143"/>
      <c r="I34" s="143"/>
      <c r="J34" s="143"/>
      <c r="K34" s="143"/>
      <c r="L34" s="143"/>
      <c r="M34" s="143"/>
      <c r="N34" s="143"/>
      <c r="O34" s="144"/>
    </row>
    <row r="35" spans="1:15" s="76" customFormat="1" ht="20.100000000000001" customHeight="1">
      <c r="A35" s="868" t="s">
        <v>460</v>
      </c>
      <c r="B35" s="867"/>
      <c r="C35" s="878"/>
      <c r="D35" s="153"/>
      <c r="E35" s="154"/>
      <c r="F35" s="154"/>
      <c r="G35" s="154"/>
      <c r="H35" s="154"/>
      <c r="I35" s="155"/>
      <c r="J35" s="154"/>
      <c r="K35" s="154"/>
      <c r="L35" s="154"/>
      <c r="M35" s="153"/>
      <c r="N35" s="154"/>
      <c r="O35" s="156"/>
    </row>
    <row r="36" spans="1:15" s="76" customFormat="1" ht="20.100000000000001" customHeight="1" thickBot="1">
      <c r="A36" s="882"/>
      <c r="B36" s="883"/>
      <c r="C36" s="885"/>
      <c r="D36" s="151"/>
      <c r="E36" s="151"/>
      <c r="F36" s="151"/>
      <c r="G36" s="151"/>
      <c r="H36" s="151"/>
      <c r="I36" s="151"/>
      <c r="J36" s="151"/>
      <c r="K36" s="151"/>
      <c r="L36" s="151"/>
      <c r="M36" s="151"/>
      <c r="N36" s="151"/>
      <c r="O36" s="152"/>
    </row>
    <row r="37" spans="1:15" s="76" customFormat="1" ht="20.100000000000001" customHeight="1">
      <c r="A37" s="866" t="s">
        <v>159</v>
      </c>
      <c r="B37" s="867"/>
      <c r="C37" s="893" t="s">
        <v>160</v>
      </c>
      <c r="D37" s="139"/>
      <c r="E37" s="140"/>
      <c r="F37" s="140"/>
      <c r="G37" s="140"/>
      <c r="H37" s="140"/>
      <c r="I37" s="141"/>
      <c r="J37" s="140"/>
      <c r="K37" s="140"/>
      <c r="L37" s="140"/>
      <c r="M37" s="139"/>
      <c r="N37" s="140"/>
      <c r="O37" s="142"/>
    </row>
    <row r="38" spans="1:15" s="76" customFormat="1" ht="20.100000000000001" customHeight="1">
      <c r="A38" s="874"/>
      <c r="B38" s="875"/>
      <c r="C38" s="894"/>
      <c r="D38" s="143"/>
      <c r="E38" s="143"/>
      <c r="F38" s="143"/>
      <c r="G38" s="143"/>
      <c r="H38" s="143"/>
      <c r="I38" s="143"/>
      <c r="J38" s="143"/>
      <c r="K38" s="143"/>
      <c r="L38" s="143"/>
      <c r="M38" s="143"/>
      <c r="N38" s="143"/>
      <c r="O38" s="144"/>
    </row>
    <row r="39" spans="1:15" s="76" customFormat="1" ht="20.100000000000001" customHeight="1">
      <c r="A39" s="866" t="s">
        <v>161</v>
      </c>
      <c r="B39" s="867"/>
      <c r="C39" s="893" t="s">
        <v>160</v>
      </c>
      <c r="D39" s="160">
        <f t="shared" ref="D39:O39" si="2">SUM(D5,D7,D9,D11,D13,D15,D17,D35,D21,D23,D25,D27,D29,D31,D33,D37)</f>
        <v>0</v>
      </c>
      <c r="E39" s="160">
        <f t="shared" si="2"/>
        <v>0</v>
      </c>
      <c r="F39" s="160">
        <f t="shared" si="2"/>
        <v>0</v>
      </c>
      <c r="G39" s="160">
        <f t="shared" si="2"/>
        <v>0</v>
      </c>
      <c r="H39" s="160">
        <f t="shared" si="2"/>
        <v>0</v>
      </c>
      <c r="I39" s="160">
        <f t="shared" si="2"/>
        <v>0</v>
      </c>
      <c r="J39" s="160">
        <f t="shared" si="2"/>
        <v>0</v>
      </c>
      <c r="K39" s="160">
        <f t="shared" si="2"/>
        <v>0</v>
      </c>
      <c r="L39" s="160">
        <f t="shared" si="2"/>
        <v>0</v>
      </c>
      <c r="M39" s="160">
        <f t="shared" si="2"/>
        <v>0</v>
      </c>
      <c r="N39" s="160">
        <f t="shared" si="2"/>
        <v>0</v>
      </c>
      <c r="O39" s="161">
        <f t="shared" si="2"/>
        <v>0</v>
      </c>
    </row>
    <row r="40" spans="1:15" s="76" customFormat="1" ht="20.100000000000001" customHeight="1" thickBot="1">
      <c r="A40" s="882"/>
      <c r="B40" s="883"/>
      <c r="C40" s="895"/>
      <c r="D40" s="158">
        <f t="shared" ref="D40:O40" si="3">SUM(D6,D8,D10,D12,D14,D16,D18,D36,D22,D24,D26,D28,D30,D32,D34,D38)</f>
        <v>0</v>
      </c>
      <c r="E40" s="158">
        <f t="shared" si="3"/>
        <v>0</v>
      </c>
      <c r="F40" s="158">
        <f t="shared" si="3"/>
        <v>0</v>
      </c>
      <c r="G40" s="158">
        <f t="shared" si="3"/>
        <v>0</v>
      </c>
      <c r="H40" s="158">
        <f t="shared" si="3"/>
        <v>0</v>
      </c>
      <c r="I40" s="158">
        <f t="shared" si="3"/>
        <v>0</v>
      </c>
      <c r="J40" s="158">
        <f t="shared" si="3"/>
        <v>0</v>
      </c>
      <c r="K40" s="158">
        <f t="shared" si="3"/>
        <v>0</v>
      </c>
      <c r="L40" s="158">
        <f t="shared" si="3"/>
        <v>0</v>
      </c>
      <c r="M40" s="158">
        <f t="shared" si="3"/>
        <v>0</v>
      </c>
      <c r="N40" s="158">
        <f t="shared" si="3"/>
        <v>0</v>
      </c>
      <c r="O40" s="159">
        <f t="shared" si="3"/>
        <v>0</v>
      </c>
    </row>
    <row r="41" spans="1:15" s="76" customFormat="1" ht="6" customHeight="1">
      <c r="A41" s="162"/>
      <c r="B41" s="162"/>
      <c r="C41" s="163"/>
      <c r="D41" s="163"/>
      <c r="E41" s="163"/>
      <c r="F41" s="163"/>
      <c r="G41" s="163"/>
      <c r="H41" s="163"/>
      <c r="I41" s="163"/>
      <c r="J41" s="163"/>
      <c r="K41" s="163"/>
      <c r="L41" s="163"/>
      <c r="M41" s="163"/>
      <c r="N41" s="163"/>
      <c r="O41" s="163"/>
    </row>
    <row r="42" spans="1:15" s="76" customFormat="1">
      <c r="A42" s="897" t="s">
        <v>162</v>
      </c>
      <c r="B42" s="898"/>
      <c r="C42" s="898"/>
      <c r="D42" s="898"/>
      <c r="E42" s="898"/>
      <c r="F42" s="898"/>
      <c r="G42" s="898"/>
      <c r="H42" s="898"/>
      <c r="I42" s="898"/>
      <c r="J42" s="898"/>
      <c r="K42" s="898"/>
      <c r="L42" s="898"/>
      <c r="M42" s="898"/>
      <c r="N42" s="898"/>
      <c r="O42" s="898"/>
    </row>
    <row r="43" spans="1:15" s="76" customFormat="1">
      <c r="A43" s="899" t="s">
        <v>302</v>
      </c>
      <c r="B43" s="900"/>
      <c r="C43" s="900"/>
      <c r="D43" s="900"/>
      <c r="E43" s="900"/>
      <c r="F43" s="900"/>
      <c r="G43" s="900"/>
      <c r="H43" s="900"/>
      <c r="I43" s="900"/>
      <c r="J43" s="900"/>
      <c r="K43" s="900"/>
      <c r="L43" s="900"/>
      <c r="M43" s="900"/>
      <c r="N43" s="900"/>
      <c r="O43" s="900"/>
    </row>
    <row r="44" spans="1:15" s="76" customFormat="1" ht="78.75" customHeight="1">
      <c r="A44" s="899" t="s">
        <v>163</v>
      </c>
      <c r="B44" s="899"/>
      <c r="C44" s="899"/>
      <c r="D44" s="899"/>
      <c r="E44" s="899"/>
      <c r="F44" s="899"/>
      <c r="G44" s="899"/>
      <c r="H44" s="899"/>
      <c r="I44" s="899"/>
      <c r="J44" s="899"/>
      <c r="K44" s="899"/>
      <c r="L44" s="899"/>
      <c r="M44" s="899"/>
      <c r="N44" s="899"/>
      <c r="O44" s="899"/>
    </row>
    <row r="45" spans="1:15" s="76" customFormat="1" ht="48" customHeight="1">
      <c r="A45" s="891" t="s">
        <v>303</v>
      </c>
      <c r="B45" s="892"/>
      <c r="C45" s="892"/>
      <c r="D45" s="892"/>
      <c r="E45" s="892"/>
      <c r="F45" s="892"/>
      <c r="G45" s="892"/>
      <c r="H45" s="892"/>
      <c r="I45" s="892"/>
      <c r="J45" s="892"/>
      <c r="K45" s="892"/>
      <c r="L45" s="892"/>
      <c r="M45" s="892"/>
      <c r="N45" s="892"/>
      <c r="O45" s="892"/>
    </row>
  </sheetData>
  <mergeCells count="43">
    <mergeCell ref="D1:E1"/>
    <mergeCell ref="G1:H1"/>
    <mergeCell ref="A42:O42"/>
    <mergeCell ref="A43:O43"/>
    <mergeCell ref="A44:O44"/>
    <mergeCell ref="A27:B28"/>
    <mergeCell ref="C27:C28"/>
    <mergeCell ref="A29:B30"/>
    <mergeCell ref="C29:C30"/>
    <mergeCell ref="A31:B32"/>
    <mergeCell ref="C31:C32"/>
    <mergeCell ref="A21:B22"/>
    <mergeCell ref="C21:C22"/>
    <mergeCell ref="A23:B24"/>
    <mergeCell ref="C23:C24"/>
    <mergeCell ref="A25:B26"/>
    <mergeCell ref="A45:O45"/>
    <mergeCell ref="A33:B34"/>
    <mergeCell ref="C33:C34"/>
    <mergeCell ref="A37:B38"/>
    <mergeCell ref="C37:C38"/>
    <mergeCell ref="A39:B40"/>
    <mergeCell ref="C39:C40"/>
    <mergeCell ref="C25:C26"/>
    <mergeCell ref="A17:B18"/>
    <mergeCell ref="C17:C18"/>
    <mergeCell ref="A35:B36"/>
    <mergeCell ref="C35:C36"/>
    <mergeCell ref="A19:B20"/>
    <mergeCell ref="C19:C20"/>
    <mergeCell ref="A11:B12"/>
    <mergeCell ref="C11:C12"/>
    <mergeCell ref="A13:B14"/>
    <mergeCell ref="C13:C14"/>
    <mergeCell ref="A15:B16"/>
    <mergeCell ref="C15:C16"/>
    <mergeCell ref="A9:B10"/>
    <mergeCell ref="C9:C10"/>
    <mergeCell ref="A4:B4"/>
    <mergeCell ref="A5:B6"/>
    <mergeCell ref="C5:C6"/>
    <mergeCell ref="A7:B8"/>
    <mergeCell ref="C7:C8"/>
  </mergeCells>
  <phoneticPr fontId="3"/>
  <pageMargins left="0.78740157480314965" right="0.39370078740157483" top="0.39370078740157483" bottom="0.59055118110236227" header="0.51181102362204722" footer="0.31496062992125984"/>
  <pageSetup paperSize="9" scale="79" fitToHeight="2" orientation="portrait" useFirstPageNumber="1" r:id="rId1"/>
  <headerFooter alignWithMargins="0">
    <oddFooter>&amp;R6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45"/>
  <sheetViews>
    <sheetView zoomScaleNormal="100" zoomScaleSheetLayoutView="100" workbookViewId="0">
      <selection activeCell="AG6" sqref="AG6"/>
    </sheetView>
  </sheetViews>
  <sheetFormatPr defaultRowHeight="13.2"/>
  <cols>
    <col min="1" max="25" width="3.3984375" style="78" customWidth="1"/>
    <col min="26" max="256" width="9" style="78"/>
    <col min="257" max="281" width="3.3984375" style="78" customWidth="1"/>
    <col min="282" max="512" width="9" style="78"/>
    <col min="513" max="537" width="3.3984375" style="78" customWidth="1"/>
    <col min="538" max="768" width="9" style="78"/>
    <col min="769" max="793" width="3.3984375" style="78" customWidth="1"/>
    <col min="794" max="1024" width="9" style="78"/>
    <col min="1025" max="1049" width="3.3984375" style="78" customWidth="1"/>
    <col min="1050" max="1280" width="9" style="78"/>
    <col min="1281" max="1305" width="3.3984375" style="78" customWidth="1"/>
    <col min="1306" max="1536" width="9" style="78"/>
    <col min="1537" max="1561" width="3.3984375" style="78" customWidth="1"/>
    <col min="1562" max="1792" width="9" style="78"/>
    <col min="1793" max="1817" width="3.3984375" style="78" customWidth="1"/>
    <col min="1818" max="2048" width="9" style="78"/>
    <col min="2049" max="2073" width="3.3984375" style="78" customWidth="1"/>
    <col min="2074" max="2304" width="9" style="78"/>
    <col min="2305" max="2329" width="3.3984375" style="78" customWidth="1"/>
    <col min="2330" max="2560" width="9" style="78"/>
    <col min="2561" max="2585" width="3.3984375" style="78" customWidth="1"/>
    <col min="2586" max="2816" width="9" style="78"/>
    <col min="2817" max="2841" width="3.3984375" style="78" customWidth="1"/>
    <col min="2842" max="3072" width="9" style="78"/>
    <col min="3073" max="3097" width="3.3984375" style="78" customWidth="1"/>
    <col min="3098" max="3328" width="9" style="78"/>
    <col min="3329" max="3353" width="3.3984375" style="78" customWidth="1"/>
    <col min="3354" max="3584" width="9" style="78"/>
    <col min="3585" max="3609" width="3.3984375" style="78" customWidth="1"/>
    <col min="3610" max="3840" width="9" style="78"/>
    <col min="3841" max="3865" width="3.3984375" style="78" customWidth="1"/>
    <col min="3866" max="4096" width="9" style="78"/>
    <col min="4097" max="4121" width="3.3984375" style="78" customWidth="1"/>
    <col min="4122" max="4352" width="9" style="78"/>
    <col min="4353" max="4377" width="3.3984375" style="78" customWidth="1"/>
    <col min="4378" max="4608" width="9" style="78"/>
    <col min="4609" max="4633" width="3.3984375" style="78" customWidth="1"/>
    <col min="4634" max="4864" width="9" style="78"/>
    <col min="4865" max="4889" width="3.3984375" style="78" customWidth="1"/>
    <col min="4890" max="5120" width="9" style="78"/>
    <col min="5121" max="5145" width="3.3984375" style="78" customWidth="1"/>
    <col min="5146" max="5376" width="9" style="78"/>
    <col min="5377" max="5401" width="3.3984375" style="78" customWidth="1"/>
    <col min="5402" max="5632" width="9" style="78"/>
    <col min="5633" max="5657" width="3.3984375" style="78" customWidth="1"/>
    <col min="5658" max="5888" width="9" style="78"/>
    <col min="5889" max="5913" width="3.3984375" style="78" customWidth="1"/>
    <col min="5914" max="6144" width="9" style="78"/>
    <col min="6145" max="6169" width="3.3984375" style="78" customWidth="1"/>
    <col min="6170" max="6400" width="9" style="78"/>
    <col min="6401" max="6425" width="3.3984375" style="78" customWidth="1"/>
    <col min="6426" max="6656" width="9" style="78"/>
    <col min="6657" max="6681" width="3.3984375" style="78" customWidth="1"/>
    <col min="6682" max="6912" width="9" style="78"/>
    <col min="6913" max="6937" width="3.3984375" style="78" customWidth="1"/>
    <col min="6938" max="7168" width="9" style="78"/>
    <col min="7169" max="7193" width="3.3984375" style="78" customWidth="1"/>
    <col min="7194" max="7424" width="9" style="78"/>
    <col min="7425" max="7449" width="3.3984375" style="78" customWidth="1"/>
    <col min="7450" max="7680" width="9" style="78"/>
    <col min="7681" max="7705" width="3.3984375" style="78" customWidth="1"/>
    <col min="7706" max="7936" width="9" style="78"/>
    <col min="7937" max="7961" width="3.3984375" style="78" customWidth="1"/>
    <col min="7962" max="8192" width="9" style="78"/>
    <col min="8193" max="8217" width="3.3984375" style="78" customWidth="1"/>
    <col min="8218" max="8448" width="9" style="78"/>
    <col min="8449" max="8473" width="3.3984375" style="78" customWidth="1"/>
    <col min="8474" max="8704" width="9" style="78"/>
    <col min="8705" max="8729" width="3.3984375" style="78" customWidth="1"/>
    <col min="8730" max="8960" width="9" style="78"/>
    <col min="8961" max="8985" width="3.3984375" style="78" customWidth="1"/>
    <col min="8986" max="9216" width="9" style="78"/>
    <col min="9217" max="9241" width="3.3984375" style="78" customWidth="1"/>
    <col min="9242" max="9472" width="9" style="78"/>
    <col min="9473" max="9497" width="3.3984375" style="78" customWidth="1"/>
    <col min="9498" max="9728" width="9" style="78"/>
    <col min="9729" max="9753" width="3.3984375" style="78" customWidth="1"/>
    <col min="9754" max="9984" width="9" style="78"/>
    <col min="9985" max="10009" width="3.3984375" style="78" customWidth="1"/>
    <col min="10010" max="10240" width="9" style="78"/>
    <col min="10241" max="10265" width="3.3984375" style="78" customWidth="1"/>
    <col min="10266" max="10496" width="9" style="78"/>
    <col min="10497" max="10521" width="3.3984375" style="78" customWidth="1"/>
    <col min="10522" max="10752" width="9" style="78"/>
    <col min="10753" max="10777" width="3.3984375" style="78" customWidth="1"/>
    <col min="10778" max="11008" width="9" style="78"/>
    <col min="11009" max="11033" width="3.3984375" style="78" customWidth="1"/>
    <col min="11034" max="11264" width="9" style="78"/>
    <col min="11265" max="11289" width="3.3984375" style="78" customWidth="1"/>
    <col min="11290" max="11520" width="9" style="78"/>
    <col min="11521" max="11545" width="3.3984375" style="78" customWidth="1"/>
    <col min="11546" max="11776" width="9" style="78"/>
    <col min="11777" max="11801" width="3.3984375" style="78" customWidth="1"/>
    <col min="11802" max="12032" width="9" style="78"/>
    <col min="12033" max="12057" width="3.3984375" style="78" customWidth="1"/>
    <col min="12058" max="12288" width="9" style="78"/>
    <col min="12289" max="12313" width="3.3984375" style="78" customWidth="1"/>
    <col min="12314" max="12544" width="9" style="78"/>
    <col min="12545" max="12569" width="3.3984375" style="78" customWidth="1"/>
    <col min="12570" max="12800" width="9" style="78"/>
    <col min="12801" max="12825" width="3.3984375" style="78" customWidth="1"/>
    <col min="12826" max="13056" width="9" style="78"/>
    <col min="13057" max="13081" width="3.3984375" style="78" customWidth="1"/>
    <col min="13082" max="13312" width="9" style="78"/>
    <col min="13313" max="13337" width="3.3984375" style="78" customWidth="1"/>
    <col min="13338" max="13568" width="9" style="78"/>
    <col min="13569" max="13593" width="3.3984375" style="78" customWidth="1"/>
    <col min="13594" max="13824" width="9" style="78"/>
    <col min="13825" max="13849" width="3.3984375" style="78" customWidth="1"/>
    <col min="13850" max="14080" width="9" style="78"/>
    <col min="14081" max="14105" width="3.3984375" style="78" customWidth="1"/>
    <col min="14106" max="14336" width="9" style="78"/>
    <col min="14337" max="14361" width="3.3984375" style="78" customWidth="1"/>
    <col min="14362" max="14592" width="9" style="78"/>
    <col min="14593" max="14617" width="3.3984375" style="78" customWidth="1"/>
    <col min="14618" max="14848" width="9" style="78"/>
    <col min="14849" max="14873" width="3.3984375" style="78" customWidth="1"/>
    <col min="14874" max="15104" width="9" style="78"/>
    <col min="15105" max="15129" width="3.3984375" style="78" customWidth="1"/>
    <col min="15130" max="15360" width="9" style="78"/>
    <col min="15361" max="15385" width="3.3984375" style="78" customWidth="1"/>
    <col min="15386" max="15616" width="9" style="78"/>
    <col min="15617" max="15641" width="3.3984375" style="78" customWidth="1"/>
    <col min="15642" max="15872" width="9" style="78"/>
    <col min="15873" max="15897" width="3.3984375" style="78" customWidth="1"/>
    <col min="15898" max="16128" width="9" style="78"/>
    <col min="16129" max="16153" width="3.3984375" style="78" customWidth="1"/>
    <col min="16154" max="16384" width="9" style="78"/>
  </cols>
  <sheetData>
    <row r="1" spans="1:25" ht="27.75" customHeight="1">
      <c r="A1" s="905" t="s">
        <v>166</v>
      </c>
      <c r="B1" s="905"/>
      <c r="C1" s="905"/>
      <c r="D1" s="905"/>
      <c r="E1" s="905"/>
      <c r="F1" s="905"/>
      <c r="G1" s="905"/>
      <c r="H1" s="905"/>
      <c r="I1" s="905"/>
      <c r="J1" s="905"/>
      <c r="K1" s="905"/>
      <c r="L1" s="905"/>
      <c r="M1" s="905"/>
      <c r="N1" s="164"/>
      <c r="O1" s="164"/>
      <c r="P1" s="164"/>
      <c r="Q1" s="164"/>
      <c r="R1" s="164"/>
      <c r="S1" s="164"/>
      <c r="T1" s="164"/>
      <c r="U1" s="164"/>
      <c r="V1" s="164"/>
      <c r="W1" s="164"/>
      <c r="X1" s="164"/>
      <c r="Y1" s="164"/>
    </row>
    <row r="2" spans="1:25">
      <c r="A2" s="165"/>
      <c r="B2" s="165"/>
      <c r="C2" s="165"/>
      <c r="D2" s="165"/>
      <c r="E2" s="165"/>
      <c r="F2" s="165"/>
      <c r="G2" s="165"/>
      <c r="H2" s="165"/>
      <c r="I2" s="165"/>
      <c r="J2" s="165"/>
      <c r="K2" s="165"/>
      <c r="L2" s="165"/>
      <c r="M2" s="165"/>
      <c r="N2" s="165"/>
      <c r="O2" s="165"/>
      <c r="P2" s="165"/>
      <c r="Q2" s="165"/>
      <c r="R2" s="165"/>
      <c r="S2" s="165"/>
      <c r="T2" s="165"/>
      <c r="U2" s="165"/>
      <c r="V2" s="165"/>
      <c r="W2" s="165"/>
      <c r="X2" s="165"/>
      <c r="Y2" s="165"/>
    </row>
    <row r="3" spans="1:25">
      <c r="A3" s="165" t="s">
        <v>469</v>
      </c>
      <c r="B3" s="165"/>
      <c r="C3" s="165"/>
      <c r="D3" s="165"/>
      <c r="E3" s="165"/>
      <c r="F3" s="165"/>
      <c r="G3" s="165"/>
      <c r="H3" s="165"/>
      <c r="I3" s="165"/>
      <c r="J3" s="165"/>
      <c r="K3" s="165"/>
      <c r="L3" s="165"/>
      <c r="M3" s="165"/>
      <c r="N3" s="165"/>
      <c r="O3" s="165"/>
      <c r="P3" s="165"/>
      <c r="Q3" s="165"/>
      <c r="R3" s="165"/>
      <c r="S3" s="165"/>
      <c r="T3" s="165"/>
      <c r="U3" s="165"/>
      <c r="V3" s="165"/>
      <c r="W3" s="165"/>
      <c r="X3" s="165"/>
      <c r="Y3" s="165"/>
    </row>
    <row r="4" spans="1:25">
      <c r="A4" s="906" t="s">
        <v>167</v>
      </c>
      <c r="B4" s="907"/>
      <c r="C4" s="907"/>
      <c r="D4" s="166" t="s">
        <v>168</v>
      </c>
      <c r="E4" s="167" t="s">
        <v>169</v>
      </c>
      <c r="F4" s="168" t="s">
        <v>165</v>
      </c>
      <c r="G4" s="168" t="s">
        <v>170</v>
      </c>
      <c r="H4" s="168" t="s">
        <v>171</v>
      </c>
      <c r="I4" s="168" t="s">
        <v>172</v>
      </c>
      <c r="J4" s="168" t="s">
        <v>86</v>
      </c>
      <c r="K4" s="168" t="s">
        <v>173</v>
      </c>
      <c r="L4" s="169" t="s">
        <v>174</v>
      </c>
      <c r="M4" s="912" t="s">
        <v>175</v>
      </c>
      <c r="N4" s="913"/>
      <c r="O4" s="913"/>
      <c r="P4" s="913"/>
      <c r="Q4" s="914"/>
      <c r="R4" s="918"/>
      <c r="S4" s="919"/>
      <c r="T4" s="919"/>
      <c r="U4" s="919"/>
      <c r="V4" s="919"/>
      <c r="W4" s="919"/>
      <c r="X4" s="919"/>
      <c r="Y4" s="920"/>
    </row>
    <row r="5" spans="1:25">
      <c r="A5" s="908"/>
      <c r="B5" s="909"/>
      <c r="C5" s="909"/>
      <c r="D5" s="170" t="s">
        <v>176</v>
      </c>
      <c r="E5" s="171"/>
      <c r="F5" s="171"/>
      <c r="G5" s="171"/>
      <c r="H5" s="171"/>
      <c r="I5" s="171"/>
      <c r="J5" s="171"/>
      <c r="K5" s="171"/>
      <c r="L5" s="172"/>
      <c r="M5" s="915"/>
      <c r="N5" s="916"/>
      <c r="O5" s="916"/>
      <c r="P5" s="916"/>
      <c r="Q5" s="917"/>
      <c r="R5" s="921"/>
      <c r="S5" s="922"/>
      <c r="T5" s="922"/>
      <c r="U5" s="922"/>
      <c r="V5" s="922"/>
      <c r="W5" s="922"/>
      <c r="X5" s="922"/>
      <c r="Y5" s="923"/>
    </row>
    <row r="6" spans="1:25">
      <c r="A6" s="910"/>
      <c r="B6" s="911"/>
      <c r="C6" s="911"/>
      <c r="D6" s="170" t="s">
        <v>177</v>
      </c>
      <c r="E6" s="171"/>
      <c r="F6" s="171"/>
      <c r="G6" s="171"/>
      <c r="H6" s="171"/>
      <c r="I6" s="171"/>
      <c r="J6" s="171"/>
      <c r="K6" s="171"/>
      <c r="L6" s="172"/>
      <c r="M6" s="915"/>
      <c r="N6" s="916"/>
      <c r="O6" s="916"/>
      <c r="P6" s="916"/>
      <c r="Q6" s="917"/>
      <c r="R6" s="924"/>
      <c r="S6" s="925"/>
      <c r="T6" s="925"/>
      <c r="U6" s="925"/>
      <c r="V6" s="925"/>
      <c r="W6" s="925"/>
      <c r="X6" s="925"/>
      <c r="Y6" s="926"/>
    </row>
    <row r="7" spans="1:25">
      <c r="A7" s="912" t="s">
        <v>178</v>
      </c>
      <c r="B7" s="907"/>
      <c r="C7" s="927"/>
      <c r="D7" s="170" t="s">
        <v>176</v>
      </c>
      <c r="E7" s="930" t="s">
        <v>179</v>
      </c>
      <c r="F7" s="931"/>
      <c r="G7" s="932"/>
      <c r="H7" s="933"/>
      <c r="I7" s="173" t="s">
        <v>180</v>
      </c>
      <c r="J7" s="934"/>
      <c r="K7" s="935"/>
      <c r="L7" s="930" t="s">
        <v>181</v>
      </c>
      <c r="M7" s="931"/>
      <c r="N7" s="932"/>
      <c r="O7" s="933"/>
      <c r="P7" s="173" t="s">
        <v>182</v>
      </c>
      <c r="Q7" s="934"/>
      <c r="R7" s="935"/>
      <c r="S7" s="930" t="s">
        <v>183</v>
      </c>
      <c r="T7" s="931"/>
      <c r="U7" s="932"/>
      <c r="V7" s="933"/>
      <c r="W7" s="173" t="s">
        <v>182</v>
      </c>
      <c r="X7" s="934"/>
      <c r="Y7" s="935"/>
    </row>
    <row r="8" spans="1:25">
      <c r="A8" s="908"/>
      <c r="B8" s="909"/>
      <c r="C8" s="928"/>
      <c r="D8" s="170" t="s">
        <v>184</v>
      </c>
      <c r="E8" s="930" t="s">
        <v>179</v>
      </c>
      <c r="F8" s="931"/>
      <c r="G8" s="932"/>
      <c r="H8" s="933"/>
      <c r="I8" s="173" t="s">
        <v>182</v>
      </c>
      <c r="J8" s="934"/>
      <c r="K8" s="935"/>
      <c r="L8" s="930" t="s">
        <v>181</v>
      </c>
      <c r="M8" s="931"/>
      <c r="N8" s="932"/>
      <c r="O8" s="933"/>
      <c r="P8" s="173" t="s">
        <v>182</v>
      </c>
      <c r="Q8" s="934"/>
      <c r="R8" s="935"/>
      <c r="S8" s="930" t="s">
        <v>183</v>
      </c>
      <c r="T8" s="931"/>
      <c r="U8" s="932"/>
      <c r="V8" s="933"/>
      <c r="W8" s="173" t="s">
        <v>185</v>
      </c>
      <c r="X8" s="934"/>
      <c r="Y8" s="935"/>
    </row>
    <row r="9" spans="1:25">
      <c r="A9" s="910"/>
      <c r="B9" s="911"/>
      <c r="C9" s="929"/>
      <c r="D9" s="936" t="s">
        <v>186</v>
      </c>
      <c r="E9" s="937"/>
      <c r="F9" s="937"/>
      <c r="G9" s="937"/>
      <c r="H9" s="937"/>
      <c r="I9" s="937"/>
      <c r="J9" s="937"/>
      <c r="K9" s="937"/>
      <c r="L9" s="937"/>
      <c r="M9" s="938"/>
      <c r="N9" s="174"/>
      <c r="O9" s="174"/>
      <c r="P9" s="174"/>
      <c r="Q9" s="174"/>
      <c r="R9" s="174"/>
      <c r="S9" s="174"/>
      <c r="T9" s="174"/>
      <c r="U9" s="174"/>
      <c r="V9" s="174"/>
      <c r="W9" s="174"/>
      <c r="X9" s="174"/>
      <c r="Y9" s="175"/>
    </row>
    <row r="10" spans="1:25">
      <c r="A10" s="906" t="s">
        <v>187</v>
      </c>
      <c r="B10" s="945"/>
      <c r="C10" s="946"/>
      <c r="D10" s="170" t="s">
        <v>128</v>
      </c>
      <c r="E10" s="930" t="s">
        <v>179</v>
      </c>
      <c r="F10" s="931"/>
      <c r="G10" s="932"/>
      <c r="H10" s="933"/>
      <c r="I10" s="173" t="s">
        <v>182</v>
      </c>
      <c r="J10" s="934"/>
      <c r="K10" s="935"/>
      <c r="L10" s="930" t="s">
        <v>181</v>
      </c>
      <c r="M10" s="931"/>
      <c r="N10" s="932"/>
      <c r="O10" s="933"/>
      <c r="P10" s="173" t="s">
        <v>185</v>
      </c>
      <c r="Q10" s="934"/>
      <c r="R10" s="935"/>
      <c r="S10" s="930" t="s">
        <v>183</v>
      </c>
      <c r="T10" s="931"/>
      <c r="U10" s="932"/>
      <c r="V10" s="933"/>
      <c r="W10" s="173" t="s">
        <v>182</v>
      </c>
      <c r="X10" s="934"/>
      <c r="Y10" s="935"/>
    </row>
    <row r="11" spans="1:25">
      <c r="A11" s="947"/>
      <c r="B11" s="948"/>
      <c r="C11" s="949"/>
      <c r="D11" s="170" t="s">
        <v>184</v>
      </c>
      <c r="E11" s="930" t="s">
        <v>179</v>
      </c>
      <c r="F11" s="931"/>
      <c r="G11" s="932"/>
      <c r="H11" s="933"/>
      <c r="I11" s="173" t="s">
        <v>185</v>
      </c>
      <c r="J11" s="934"/>
      <c r="K11" s="935"/>
      <c r="L11" s="930" t="s">
        <v>181</v>
      </c>
      <c r="M11" s="931"/>
      <c r="N11" s="932"/>
      <c r="O11" s="933"/>
      <c r="P11" s="173" t="s">
        <v>185</v>
      </c>
      <c r="Q11" s="934"/>
      <c r="R11" s="935"/>
      <c r="S11" s="930" t="s">
        <v>183</v>
      </c>
      <c r="T11" s="931"/>
      <c r="U11" s="932"/>
      <c r="V11" s="933"/>
      <c r="W11" s="173" t="s">
        <v>185</v>
      </c>
      <c r="X11" s="934"/>
      <c r="Y11" s="935"/>
    </row>
    <row r="12" spans="1:25">
      <c r="A12" s="950"/>
      <c r="B12" s="951"/>
      <c r="C12" s="952"/>
      <c r="D12" s="936" t="s">
        <v>186</v>
      </c>
      <c r="E12" s="937"/>
      <c r="F12" s="937"/>
      <c r="G12" s="937"/>
      <c r="H12" s="937"/>
      <c r="I12" s="937"/>
      <c r="J12" s="937"/>
      <c r="K12" s="937"/>
      <c r="L12" s="937"/>
      <c r="M12" s="938"/>
      <c r="N12" s="174"/>
      <c r="O12" s="174"/>
      <c r="P12" s="174"/>
      <c r="Q12" s="174"/>
      <c r="R12" s="174"/>
      <c r="S12" s="174"/>
      <c r="T12" s="174"/>
      <c r="U12" s="174"/>
      <c r="V12" s="174"/>
      <c r="W12" s="174"/>
      <c r="X12" s="174"/>
      <c r="Y12" s="175"/>
    </row>
    <row r="13" spans="1:25" ht="32.25" customHeight="1">
      <c r="A13" s="939" t="s">
        <v>188</v>
      </c>
      <c r="B13" s="940"/>
      <c r="C13" s="941"/>
      <c r="D13" s="942"/>
      <c r="E13" s="943"/>
      <c r="F13" s="943"/>
      <c r="G13" s="943"/>
      <c r="H13" s="943"/>
      <c r="I13" s="943"/>
      <c r="J13" s="943"/>
      <c r="K13" s="943"/>
      <c r="L13" s="943"/>
      <c r="M13" s="943"/>
      <c r="N13" s="943"/>
      <c r="O13" s="943"/>
      <c r="P13" s="943"/>
      <c r="Q13" s="943"/>
      <c r="R13" s="943"/>
      <c r="S13" s="943"/>
      <c r="T13" s="943"/>
      <c r="U13" s="943"/>
      <c r="V13" s="943"/>
      <c r="W13" s="943"/>
      <c r="X13" s="943"/>
      <c r="Y13" s="944"/>
    </row>
    <row r="14" spans="1:25" ht="44.25" customHeight="1">
      <c r="A14" s="953" t="s">
        <v>189</v>
      </c>
      <c r="B14" s="953"/>
      <c r="C14" s="953"/>
      <c r="D14" s="953"/>
      <c r="E14" s="953"/>
      <c r="F14" s="953"/>
      <c r="G14" s="953"/>
      <c r="H14" s="953"/>
      <c r="I14" s="953"/>
      <c r="J14" s="953"/>
      <c r="K14" s="953"/>
      <c r="L14" s="953"/>
      <c r="M14" s="953"/>
      <c r="N14" s="953"/>
      <c r="O14" s="953"/>
      <c r="P14" s="953"/>
      <c r="Q14" s="953"/>
      <c r="R14" s="953"/>
      <c r="S14" s="953"/>
      <c r="T14" s="953"/>
      <c r="U14" s="953"/>
      <c r="V14" s="953"/>
      <c r="W14" s="953"/>
      <c r="X14" s="953"/>
      <c r="Y14" s="953"/>
    </row>
    <row r="15" spans="1:25">
      <c r="A15" s="176"/>
      <c r="B15" s="176"/>
      <c r="C15" s="176"/>
      <c r="D15" s="177"/>
      <c r="E15" s="178"/>
      <c r="F15" s="178"/>
      <c r="G15" s="178"/>
      <c r="H15" s="178"/>
      <c r="I15" s="178"/>
      <c r="J15" s="178"/>
      <c r="K15" s="178"/>
      <c r="L15" s="178"/>
      <c r="M15" s="178"/>
      <c r="N15" s="178"/>
      <c r="O15" s="178"/>
      <c r="P15" s="178"/>
      <c r="Q15" s="178"/>
      <c r="R15" s="178"/>
      <c r="S15" s="178"/>
      <c r="T15" s="178"/>
      <c r="U15" s="178"/>
      <c r="V15" s="178"/>
      <c r="W15" s="178"/>
      <c r="X15" s="178"/>
      <c r="Y15" s="178"/>
    </row>
    <row r="16" spans="1:25">
      <c r="A16" s="165" t="s">
        <v>190</v>
      </c>
      <c r="B16" s="165"/>
      <c r="C16" s="165"/>
      <c r="D16" s="165"/>
      <c r="E16" s="165"/>
      <c r="F16" s="165"/>
      <c r="G16" s="165"/>
      <c r="H16" s="165"/>
      <c r="I16" s="165"/>
      <c r="J16" s="165"/>
      <c r="K16" s="165"/>
      <c r="L16" s="165"/>
      <c r="M16" s="165"/>
      <c r="N16" s="165"/>
      <c r="O16" s="165"/>
      <c r="P16" s="165"/>
      <c r="Q16" s="165"/>
      <c r="R16" s="165"/>
      <c r="S16" s="165"/>
      <c r="T16" s="165"/>
      <c r="U16" s="165"/>
      <c r="V16" s="165"/>
      <c r="W16" s="165"/>
      <c r="X16" s="165"/>
      <c r="Y16" s="165"/>
    </row>
    <row r="17" spans="1:25" ht="13.5" customHeight="1">
      <c r="A17" s="906" t="s">
        <v>167</v>
      </c>
      <c r="B17" s="907"/>
      <c r="C17" s="907"/>
      <c r="D17" s="166" t="s">
        <v>168</v>
      </c>
      <c r="E17" s="167" t="s">
        <v>169</v>
      </c>
      <c r="F17" s="168" t="s">
        <v>165</v>
      </c>
      <c r="G17" s="168" t="s">
        <v>170</v>
      </c>
      <c r="H17" s="168" t="s">
        <v>171</v>
      </c>
      <c r="I17" s="168" t="s">
        <v>172</v>
      </c>
      <c r="J17" s="168" t="s">
        <v>86</v>
      </c>
      <c r="K17" s="168" t="s">
        <v>173</v>
      </c>
      <c r="L17" s="169" t="s">
        <v>174</v>
      </c>
      <c r="M17" s="912" t="s">
        <v>175</v>
      </c>
      <c r="N17" s="913"/>
      <c r="O17" s="913"/>
      <c r="P17" s="913"/>
      <c r="Q17" s="914"/>
      <c r="R17" s="918"/>
      <c r="S17" s="919"/>
      <c r="T17" s="919"/>
      <c r="U17" s="919"/>
      <c r="V17" s="919"/>
      <c r="W17" s="919"/>
      <c r="X17" s="919"/>
      <c r="Y17" s="920"/>
    </row>
    <row r="18" spans="1:25">
      <c r="A18" s="908"/>
      <c r="B18" s="909"/>
      <c r="C18" s="909"/>
      <c r="D18" s="170" t="s">
        <v>176</v>
      </c>
      <c r="E18" s="171"/>
      <c r="F18" s="171"/>
      <c r="G18" s="171"/>
      <c r="H18" s="171"/>
      <c r="I18" s="171"/>
      <c r="J18" s="171"/>
      <c r="K18" s="171"/>
      <c r="L18" s="172"/>
      <c r="M18" s="915"/>
      <c r="N18" s="916"/>
      <c r="O18" s="916"/>
      <c r="P18" s="916"/>
      <c r="Q18" s="917"/>
      <c r="R18" s="921"/>
      <c r="S18" s="922"/>
      <c r="T18" s="922"/>
      <c r="U18" s="922"/>
      <c r="V18" s="922"/>
      <c r="W18" s="922"/>
      <c r="X18" s="922"/>
      <c r="Y18" s="923"/>
    </row>
    <row r="19" spans="1:25">
      <c r="A19" s="910"/>
      <c r="B19" s="911"/>
      <c r="C19" s="911"/>
      <c r="D19" s="170" t="s">
        <v>191</v>
      </c>
      <c r="E19" s="171"/>
      <c r="F19" s="171"/>
      <c r="G19" s="171"/>
      <c r="H19" s="171"/>
      <c r="I19" s="171"/>
      <c r="J19" s="171"/>
      <c r="K19" s="171"/>
      <c r="L19" s="172"/>
      <c r="M19" s="915"/>
      <c r="N19" s="916"/>
      <c r="O19" s="916"/>
      <c r="P19" s="916"/>
      <c r="Q19" s="917"/>
      <c r="R19" s="924"/>
      <c r="S19" s="925"/>
      <c r="T19" s="925"/>
      <c r="U19" s="925"/>
      <c r="V19" s="925"/>
      <c r="W19" s="925"/>
      <c r="X19" s="925"/>
      <c r="Y19" s="926"/>
    </row>
    <row r="20" spans="1:25" ht="13.5" customHeight="1">
      <c r="A20" s="912" t="s">
        <v>178</v>
      </c>
      <c r="B20" s="907"/>
      <c r="C20" s="927"/>
      <c r="D20" s="170" t="s">
        <v>192</v>
      </c>
      <c r="E20" s="930" t="s">
        <v>179</v>
      </c>
      <c r="F20" s="931"/>
      <c r="G20" s="932"/>
      <c r="H20" s="933"/>
      <c r="I20" s="173" t="s">
        <v>180</v>
      </c>
      <c r="J20" s="934"/>
      <c r="K20" s="935"/>
      <c r="L20" s="930" t="s">
        <v>181</v>
      </c>
      <c r="M20" s="931"/>
      <c r="N20" s="932"/>
      <c r="O20" s="933"/>
      <c r="P20" s="173" t="s">
        <v>182</v>
      </c>
      <c r="Q20" s="934"/>
      <c r="R20" s="935"/>
      <c r="S20" s="930" t="s">
        <v>183</v>
      </c>
      <c r="T20" s="931"/>
      <c r="U20" s="932"/>
      <c r="V20" s="933"/>
      <c r="W20" s="173" t="s">
        <v>193</v>
      </c>
      <c r="X20" s="934"/>
      <c r="Y20" s="935"/>
    </row>
    <row r="21" spans="1:25" ht="13.5" customHeight="1">
      <c r="A21" s="908"/>
      <c r="B21" s="909"/>
      <c r="C21" s="928"/>
      <c r="D21" s="170" t="s">
        <v>177</v>
      </c>
      <c r="E21" s="930" t="s">
        <v>179</v>
      </c>
      <c r="F21" s="931"/>
      <c r="G21" s="932"/>
      <c r="H21" s="933"/>
      <c r="I21" s="173" t="s">
        <v>182</v>
      </c>
      <c r="J21" s="934"/>
      <c r="K21" s="935"/>
      <c r="L21" s="930" t="s">
        <v>181</v>
      </c>
      <c r="M21" s="931"/>
      <c r="N21" s="932"/>
      <c r="O21" s="933"/>
      <c r="P21" s="173" t="s">
        <v>194</v>
      </c>
      <c r="Q21" s="934"/>
      <c r="R21" s="935"/>
      <c r="S21" s="930" t="s">
        <v>183</v>
      </c>
      <c r="T21" s="931"/>
      <c r="U21" s="932"/>
      <c r="V21" s="933"/>
      <c r="W21" s="173" t="s">
        <v>193</v>
      </c>
      <c r="X21" s="934"/>
      <c r="Y21" s="935"/>
    </row>
    <row r="22" spans="1:25">
      <c r="A22" s="910"/>
      <c r="B22" s="911"/>
      <c r="C22" s="929"/>
      <c r="D22" s="936" t="s">
        <v>186</v>
      </c>
      <c r="E22" s="937"/>
      <c r="F22" s="937"/>
      <c r="G22" s="937"/>
      <c r="H22" s="937"/>
      <c r="I22" s="937"/>
      <c r="J22" s="937"/>
      <c r="K22" s="937"/>
      <c r="L22" s="937"/>
      <c r="M22" s="938"/>
      <c r="N22" s="174"/>
      <c r="O22" s="174"/>
      <c r="P22" s="174"/>
      <c r="Q22" s="174"/>
      <c r="R22" s="174"/>
      <c r="S22" s="174"/>
      <c r="T22" s="174"/>
      <c r="U22" s="174"/>
      <c r="V22" s="174"/>
      <c r="W22" s="174"/>
      <c r="X22" s="174"/>
      <c r="Y22" s="175"/>
    </row>
    <row r="23" spans="1:25" ht="13.5" customHeight="1">
      <c r="A23" s="906" t="s">
        <v>187</v>
      </c>
      <c r="B23" s="945"/>
      <c r="C23" s="946"/>
      <c r="D23" s="170" t="s">
        <v>195</v>
      </c>
      <c r="E23" s="930" t="s">
        <v>179</v>
      </c>
      <c r="F23" s="931"/>
      <c r="G23" s="932"/>
      <c r="H23" s="933"/>
      <c r="I23" s="173" t="s">
        <v>185</v>
      </c>
      <c r="J23" s="934"/>
      <c r="K23" s="935"/>
      <c r="L23" s="930" t="s">
        <v>181</v>
      </c>
      <c r="M23" s="931"/>
      <c r="N23" s="932"/>
      <c r="O23" s="933"/>
      <c r="P23" s="173" t="s">
        <v>185</v>
      </c>
      <c r="Q23" s="934"/>
      <c r="R23" s="935"/>
      <c r="S23" s="930" t="s">
        <v>183</v>
      </c>
      <c r="T23" s="931"/>
      <c r="U23" s="932"/>
      <c r="V23" s="933"/>
      <c r="W23" s="173" t="s">
        <v>185</v>
      </c>
      <c r="X23" s="934"/>
      <c r="Y23" s="935"/>
    </row>
    <row r="24" spans="1:25" ht="13.5" customHeight="1">
      <c r="A24" s="947"/>
      <c r="B24" s="948"/>
      <c r="C24" s="949"/>
      <c r="D24" s="170" t="s">
        <v>196</v>
      </c>
      <c r="E24" s="930" t="s">
        <v>179</v>
      </c>
      <c r="F24" s="931"/>
      <c r="G24" s="932"/>
      <c r="H24" s="933"/>
      <c r="I24" s="173" t="s">
        <v>194</v>
      </c>
      <c r="J24" s="934"/>
      <c r="K24" s="935"/>
      <c r="L24" s="930" t="s">
        <v>181</v>
      </c>
      <c r="M24" s="931"/>
      <c r="N24" s="932"/>
      <c r="O24" s="933"/>
      <c r="P24" s="173" t="s">
        <v>193</v>
      </c>
      <c r="Q24" s="934"/>
      <c r="R24" s="935"/>
      <c r="S24" s="930" t="s">
        <v>183</v>
      </c>
      <c r="T24" s="931"/>
      <c r="U24" s="932"/>
      <c r="V24" s="933"/>
      <c r="W24" s="173" t="s">
        <v>185</v>
      </c>
      <c r="X24" s="934"/>
      <c r="Y24" s="935"/>
    </row>
    <row r="25" spans="1:25">
      <c r="A25" s="950"/>
      <c r="B25" s="951"/>
      <c r="C25" s="952"/>
      <c r="D25" s="936" t="s">
        <v>186</v>
      </c>
      <c r="E25" s="937"/>
      <c r="F25" s="937"/>
      <c r="G25" s="937"/>
      <c r="H25" s="937"/>
      <c r="I25" s="937"/>
      <c r="J25" s="937"/>
      <c r="K25" s="937"/>
      <c r="L25" s="937"/>
      <c r="M25" s="938"/>
      <c r="N25" s="174"/>
      <c r="O25" s="174"/>
      <c r="P25" s="174"/>
      <c r="Q25" s="174"/>
      <c r="R25" s="174"/>
      <c r="S25" s="174"/>
      <c r="T25" s="174"/>
      <c r="U25" s="174"/>
      <c r="V25" s="174"/>
      <c r="W25" s="174"/>
      <c r="X25" s="174"/>
      <c r="Y25" s="175"/>
    </row>
    <row r="26" spans="1:25" ht="32.25" customHeight="1">
      <c r="A26" s="939" t="s">
        <v>188</v>
      </c>
      <c r="B26" s="940"/>
      <c r="C26" s="941"/>
      <c r="D26" s="942"/>
      <c r="E26" s="943"/>
      <c r="F26" s="943"/>
      <c r="G26" s="943"/>
      <c r="H26" s="943"/>
      <c r="I26" s="943"/>
      <c r="J26" s="943"/>
      <c r="K26" s="943"/>
      <c r="L26" s="943"/>
      <c r="M26" s="943"/>
      <c r="N26" s="943"/>
      <c r="O26" s="943"/>
      <c r="P26" s="943"/>
      <c r="Q26" s="943"/>
      <c r="R26" s="943"/>
      <c r="S26" s="943"/>
      <c r="T26" s="943"/>
      <c r="U26" s="943"/>
      <c r="V26" s="943"/>
      <c r="W26" s="943"/>
      <c r="X26" s="943"/>
      <c r="Y26" s="944"/>
    </row>
    <row r="27" spans="1:25" ht="44.25" customHeight="1">
      <c r="A27" s="953" t="s">
        <v>197</v>
      </c>
      <c r="B27" s="953"/>
      <c r="C27" s="953"/>
      <c r="D27" s="953"/>
      <c r="E27" s="953"/>
      <c r="F27" s="953"/>
      <c r="G27" s="953"/>
      <c r="H27" s="953"/>
      <c r="I27" s="953"/>
      <c r="J27" s="953"/>
      <c r="K27" s="953"/>
      <c r="L27" s="953"/>
      <c r="M27" s="953"/>
      <c r="N27" s="953"/>
      <c r="O27" s="953"/>
      <c r="P27" s="953"/>
      <c r="Q27" s="953"/>
      <c r="R27" s="953"/>
      <c r="S27" s="953"/>
      <c r="T27" s="953"/>
      <c r="U27" s="953"/>
      <c r="V27" s="953"/>
      <c r="W27" s="953"/>
      <c r="X27" s="953"/>
      <c r="Y27" s="953"/>
    </row>
    <row r="28" spans="1:25">
      <c r="A28" s="176"/>
      <c r="B28" s="176"/>
      <c r="C28" s="176"/>
      <c r="D28" s="177"/>
      <c r="E28" s="178"/>
      <c r="F28" s="178"/>
      <c r="G28" s="178"/>
      <c r="H28" s="178"/>
      <c r="I28" s="178"/>
      <c r="J28" s="178"/>
      <c r="K28" s="178"/>
      <c r="L28" s="178"/>
      <c r="M28" s="178"/>
      <c r="N28" s="178"/>
      <c r="O28" s="178"/>
      <c r="P28" s="178"/>
      <c r="Q28" s="178"/>
      <c r="R28" s="178"/>
      <c r="S28" s="178"/>
      <c r="T28" s="178"/>
      <c r="U28" s="178"/>
      <c r="V28" s="178"/>
      <c r="W28" s="178"/>
      <c r="X28" s="178"/>
      <c r="Y28" s="178"/>
    </row>
    <row r="29" spans="1:25">
      <c r="A29" s="165" t="s">
        <v>198</v>
      </c>
      <c r="B29" s="165"/>
      <c r="C29" s="165"/>
      <c r="D29" s="165"/>
      <c r="E29" s="165"/>
      <c r="F29" s="165"/>
      <c r="G29" s="165"/>
      <c r="H29" s="165"/>
      <c r="I29" s="165"/>
      <c r="J29" s="165"/>
      <c r="K29" s="165"/>
      <c r="L29" s="165"/>
      <c r="M29" s="165"/>
      <c r="N29" s="165"/>
      <c r="O29" s="165"/>
      <c r="P29" s="165"/>
      <c r="Q29" s="165"/>
      <c r="R29" s="165"/>
      <c r="S29" s="165"/>
      <c r="T29" s="165"/>
      <c r="U29" s="165"/>
      <c r="V29" s="165"/>
      <c r="W29" s="165"/>
      <c r="X29" s="165"/>
      <c r="Y29" s="165"/>
    </row>
    <row r="30" spans="1:25">
      <c r="A30" s="906" t="s">
        <v>167</v>
      </c>
      <c r="B30" s="945"/>
      <c r="C30" s="945"/>
      <c r="D30" s="946"/>
      <c r="E30" s="167" t="s">
        <v>169</v>
      </c>
      <c r="F30" s="168" t="s">
        <v>165</v>
      </c>
      <c r="G30" s="168" t="s">
        <v>170</v>
      </c>
      <c r="H30" s="168" t="s">
        <v>171</v>
      </c>
      <c r="I30" s="168" t="s">
        <v>172</v>
      </c>
      <c r="J30" s="168" t="s">
        <v>86</v>
      </c>
      <c r="K30" s="168" t="s">
        <v>173</v>
      </c>
      <c r="L30" s="169" t="s">
        <v>174</v>
      </c>
      <c r="M30" s="912" t="s">
        <v>175</v>
      </c>
      <c r="N30" s="913"/>
      <c r="O30" s="913"/>
      <c r="P30" s="913"/>
      <c r="Q30" s="914"/>
      <c r="R30" s="918"/>
      <c r="S30" s="919"/>
      <c r="T30" s="919"/>
      <c r="U30" s="919"/>
      <c r="V30" s="919"/>
      <c r="W30" s="919"/>
      <c r="X30" s="919"/>
      <c r="Y30" s="920"/>
    </row>
    <row r="31" spans="1:25">
      <c r="A31" s="950"/>
      <c r="B31" s="951"/>
      <c r="C31" s="951"/>
      <c r="D31" s="952"/>
      <c r="E31" s="171"/>
      <c r="F31" s="171"/>
      <c r="G31" s="171"/>
      <c r="H31" s="171"/>
      <c r="I31" s="171"/>
      <c r="J31" s="171"/>
      <c r="K31" s="171"/>
      <c r="L31" s="172"/>
      <c r="M31" s="915"/>
      <c r="N31" s="916"/>
      <c r="O31" s="916"/>
      <c r="P31" s="916"/>
      <c r="Q31" s="917"/>
      <c r="R31" s="924"/>
      <c r="S31" s="925"/>
      <c r="T31" s="925"/>
      <c r="U31" s="925"/>
      <c r="V31" s="925"/>
      <c r="W31" s="925"/>
      <c r="X31" s="925"/>
      <c r="Y31" s="926"/>
    </row>
    <row r="32" spans="1:25">
      <c r="A32" s="912" t="s">
        <v>178</v>
      </c>
      <c r="B32" s="907"/>
      <c r="C32" s="907"/>
      <c r="D32" s="927"/>
      <c r="E32" s="930" t="s">
        <v>179</v>
      </c>
      <c r="F32" s="931"/>
      <c r="G32" s="932"/>
      <c r="H32" s="933"/>
      <c r="I32" s="173" t="s">
        <v>185</v>
      </c>
      <c r="J32" s="934"/>
      <c r="K32" s="935"/>
      <c r="L32" s="930" t="s">
        <v>181</v>
      </c>
      <c r="M32" s="931"/>
      <c r="N32" s="932"/>
      <c r="O32" s="933"/>
      <c r="P32" s="173" t="s">
        <v>199</v>
      </c>
      <c r="Q32" s="934"/>
      <c r="R32" s="935"/>
      <c r="S32" s="930" t="s">
        <v>183</v>
      </c>
      <c r="T32" s="931"/>
      <c r="U32" s="932"/>
      <c r="V32" s="933"/>
      <c r="W32" s="173" t="s">
        <v>200</v>
      </c>
      <c r="X32" s="934"/>
      <c r="Y32" s="935"/>
    </row>
    <row r="33" spans="1:25">
      <c r="A33" s="910"/>
      <c r="B33" s="911"/>
      <c r="C33" s="911"/>
      <c r="D33" s="929"/>
      <c r="E33" s="954" t="s">
        <v>186</v>
      </c>
      <c r="F33" s="955"/>
      <c r="G33" s="955"/>
      <c r="H33" s="955"/>
      <c r="I33" s="955"/>
      <c r="J33" s="955"/>
      <c r="K33" s="955"/>
      <c r="L33" s="955"/>
      <c r="M33" s="956"/>
      <c r="N33" s="174"/>
      <c r="O33" s="174"/>
      <c r="P33" s="174"/>
      <c r="Q33" s="174"/>
      <c r="R33" s="174"/>
      <c r="S33" s="174"/>
      <c r="T33" s="174"/>
      <c r="U33" s="174"/>
      <c r="V33" s="174"/>
      <c r="W33" s="174"/>
      <c r="X33" s="174"/>
      <c r="Y33" s="175"/>
    </row>
    <row r="34" spans="1:25">
      <c r="A34" s="906" t="s">
        <v>187</v>
      </c>
      <c r="B34" s="945"/>
      <c r="C34" s="945"/>
      <c r="D34" s="946"/>
      <c r="E34" s="930" t="s">
        <v>179</v>
      </c>
      <c r="F34" s="931"/>
      <c r="G34" s="932"/>
      <c r="H34" s="933"/>
      <c r="I34" s="173" t="s">
        <v>200</v>
      </c>
      <c r="J34" s="934"/>
      <c r="K34" s="935"/>
      <c r="L34" s="930" t="s">
        <v>181</v>
      </c>
      <c r="M34" s="931"/>
      <c r="N34" s="932"/>
      <c r="O34" s="933"/>
      <c r="P34" s="173" t="s">
        <v>200</v>
      </c>
      <c r="Q34" s="934"/>
      <c r="R34" s="935"/>
      <c r="S34" s="930" t="s">
        <v>183</v>
      </c>
      <c r="T34" s="931"/>
      <c r="U34" s="932"/>
      <c r="V34" s="933"/>
      <c r="W34" s="173" t="s">
        <v>201</v>
      </c>
      <c r="X34" s="934"/>
      <c r="Y34" s="935"/>
    </row>
    <row r="35" spans="1:25">
      <c r="A35" s="950"/>
      <c r="B35" s="951"/>
      <c r="C35" s="951"/>
      <c r="D35" s="952"/>
      <c r="E35" s="954" t="s">
        <v>186</v>
      </c>
      <c r="F35" s="955"/>
      <c r="G35" s="955"/>
      <c r="H35" s="955"/>
      <c r="I35" s="955"/>
      <c r="J35" s="955"/>
      <c r="K35" s="955"/>
      <c r="L35" s="955"/>
      <c r="M35" s="956"/>
      <c r="N35" s="174"/>
      <c r="O35" s="174"/>
      <c r="P35" s="174"/>
      <c r="Q35" s="174"/>
      <c r="R35" s="174"/>
      <c r="S35" s="174"/>
      <c r="T35" s="174"/>
      <c r="U35" s="174"/>
      <c r="V35" s="174"/>
      <c r="W35" s="174"/>
      <c r="X35" s="174"/>
      <c r="Y35" s="175"/>
    </row>
    <row r="36" spans="1:25" ht="32.25" customHeight="1">
      <c r="A36" s="939" t="s">
        <v>188</v>
      </c>
      <c r="B36" s="940"/>
      <c r="C36" s="941"/>
      <c r="D36" s="942"/>
      <c r="E36" s="943"/>
      <c r="F36" s="943"/>
      <c r="G36" s="943"/>
      <c r="H36" s="943"/>
      <c r="I36" s="943"/>
      <c r="J36" s="943"/>
      <c r="K36" s="943"/>
      <c r="L36" s="943"/>
      <c r="M36" s="943"/>
      <c r="N36" s="943"/>
      <c r="O36" s="943"/>
      <c r="P36" s="943"/>
      <c r="Q36" s="943"/>
      <c r="R36" s="943"/>
      <c r="S36" s="943"/>
      <c r="T36" s="943"/>
      <c r="U36" s="943"/>
      <c r="V36" s="943"/>
      <c r="W36" s="943"/>
      <c r="X36" s="943"/>
      <c r="Y36" s="944"/>
    </row>
    <row r="37" spans="1:25">
      <c r="A37" s="165"/>
      <c r="B37" s="165"/>
      <c r="C37" s="165"/>
      <c r="D37" s="165"/>
      <c r="E37" s="165"/>
      <c r="F37" s="165"/>
      <c r="G37" s="165"/>
      <c r="H37" s="165"/>
      <c r="I37" s="165"/>
      <c r="J37" s="165"/>
      <c r="K37" s="165"/>
      <c r="L37" s="165"/>
      <c r="M37" s="165"/>
      <c r="N37" s="165"/>
      <c r="O37" s="165"/>
      <c r="P37" s="165"/>
      <c r="Q37" s="165"/>
      <c r="R37" s="165"/>
      <c r="S37" s="165"/>
      <c r="T37" s="165"/>
      <c r="U37" s="165"/>
      <c r="V37" s="165"/>
      <c r="W37" s="165"/>
      <c r="X37" s="165"/>
      <c r="Y37" s="165"/>
    </row>
    <row r="38" spans="1:25">
      <c r="A38" s="165" t="s">
        <v>202</v>
      </c>
      <c r="B38" s="165"/>
      <c r="C38" s="165"/>
      <c r="D38" s="165"/>
      <c r="E38" s="165"/>
      <c r="F38" s="165"/>
      <c r="G38" s="165"/>
      <c r="H38" s="165"/>
      <c r="I38" s="165"/>
      <c r="J38" s="165"/>
      <c r="K38" s="165"/>
      <c r="L38" s="165"/>
      <c r="M38" s="165"/>
      <c r="N38" s="165"/>
      <c r="O38" s="165"/>
      <c r="P38" s="165"/>
      <c r="Q38" s="165"/>
      <c r="R38" s="165"/>
      <c r="S38" s="165"/>
      <c r="T38" s="165"/>
      <c r="U38" s="165"/>
      <c r="V38" s="165"/>
      <c r="W38" s="165"/>
      <c r="X38" s="165"/>
      <c r="Y38" s="165"/>
    </row>
    <row r="39" spans="1:25">
      <c r="A39" s="906" t="s">
        <v>167</v>
      </c>
      <c r="B39" s="945"/>
      <c r="C39" s="945"/>
      <c r="D39" s="946"/>
      <c r="E39" s="167" t="s">
        <v>169</v>
      </c>
      <c r="F39" s="168" t="s">
        <v>165</v>
      </c>
      <c r="G39" s="168" t="s">
        <v>170</v>
      </c>
      <c r="H39" s="168" t="s">
        <v>171</v>
      </c>
      <c r="I39" s="168" t="s">
        <v>172</v>
      </c>
      <c r="J39" s="168" t="s">
        <v>86</v>
      </c>
      <c r="K39" s="168" t="s">
        <v>173</v>
      </c>
      <c r="L39" s="169" t="s">
        <v>174</v>
      </c>
      <c r="M39" s="912" t="s">
        <v>175</v>
      </c>
      <c r="N39" s="913"/>
      <c r="O39" s="913"/>
      <c r="P39" s="913"/>
      <c r="Q39" s="914"/>
      <c r="R39" s="918"/>
      <c r="S39" s="919"/>
      <c r="T39" s="919"/>
      <c r="U39" s="919"/>
      <c r="V39" s="919"/>
      <c r="W39" s="919"/>
      <c r="X39" s="919"/>
      <c r="Y39" s="920"/>
    </row>
    <row r="40" spans="1:25">
      <c r="A40" s="950"/>
      <c r="B40" s="951"/>
      <c r="C40" s="951"/>
      <c r="D40" s="952"/>
      <c r="E40" s="171"/>
      <c r="F40" s="171"/>
      <c r="G40" s="171"/>
      <c r="H40" s="171"/>
      <c r="I40" s="171"/>
      <c r="J40" s="171"/>
      <c r="K40" s="171"/>
      <c r="L40" s="172"/>
      <c r="M40" s="915"/>
      <c r="N40" s="916"/>
      <c r="O40" s="916"/>
      <c r="P40" s="916"/>
      <c r="Q40" s="917"/>
      <c r="R40" s="924"/>
      <c r="S40" s="925"/>
      <c r="T40" s="925"/>
      <c r="U40" s="925"/>
      <c r="V40" s="925"/>
      <c r="W40" s="925"/>
      <c r="X40" s="925"/>
      <c r="Y40" s="926"/>
    </row>
    <row r="41" spans="1:25">
      <c r="A41" s="912" t="s">
        <v>178</v>
      </c>
      <c r="B41" s="907"/>
      <c r="C41" s="907"/>
      <c r="D41" s="927"/>
      <c r="E41" s="930" t="s">
        <v>179</v>
      </c>
      <c r="F41" s="931"/>
      <c r="G41" s="932"/>
      <c r="H41" s="933"/>
      <c r="I41" s="173" t="s">
        <v>201</v>
      </c>
      <c r="J41" s="934"/>
      <c r="K41" s="935"/>
      <c r="L41" s="930" t="s">
        <v>181</v>
      </c>
      <c r="M41" s="931"/>
      <c r="N41" s="932"/>
      <c r="O41" s="933"/>
      <c r="P41" s="173" t="s">
        <v>201</v>
      </c>
      <c r="Q41" s="934"/>
      <c r="R41" s="935"/>
      <c r="S41" s="930" t="s">
        <v>183</v>
      </c>
      <c r="T41" s="931"/>
      <c r="U41" s="932"/>
      <c r="V41" s="933"/>
      <c r="W41" s="173" t="s">
        <v>193</v>
      </c>
      <c r="X41" s="934"/>
      <c r="Y41" s="935"/>
    </row>
    <row r="42" spans="1:25">
      <c r="A42" s="910"/>
      <c r="B42" s="911"/>
      <c r="C42" s="911"/>
      <c r="D42" s="929"/>
      <c r="E42" s="954" t="s">
        <v>186</v>
      </c>
      <c r="F42" s="955"/>
      <c r="G42" s="955"/>
      <c r="H42" s="955"/>
      <c r="I42" s="955"/>
      <c r="J42" s="955"/>
      <c r="K42" s="955"/>
      <c r="L42" s="955"/>
      <c r="M42" s="956"/>
      <c r="N42" s="174"/>
      <c r="O42" s="174"/>
      <c r="P42" s="174"/>
      <c r="Q42" s="174"/>
      <c r="R42" s="174"/>
      <c r="S42" s="174"/>
      <c r="T42" s="174"/>
      <c r="U42" s="174"/>
      <c r="V42" s="174"/>
      <c r="W42" s="174"/>
      <c r="X42" s="174"/>
      <c r="Y42" s="175"/>
    </row>
    <row r="43" spans="1:25">
      <c r="A43" s="906" t="s">
        <v>187</v>
      </c>
      <c r="B43" s="945"/>
      <c r="C43" s="945"/>
      <c r="D43" s="946"/>
      <c r="E43" s="930" t="s">
        <v>179</v>
      </c>
      <c r="F43" s="931"/>
      <c r="G43" s="932"/>
      <c r="H43" s="933"/>
      <c r="I43" s="173" t="s">
        <v>201</v>
      </c>
      <c r="J43" s="934"/>
      <c r="K43" s="935"/>
      <c r="L43" s="930" t="s">
        <v>181</v>
      </c>
      <c r="M43" s="931"/>
      <c r="N43" s="932"/>
      <c r="O43" s="933"/>
      <c r="P43" s="173" t="s">
        <v>201</v>
      </c>
      <c r="Q43" s="934"/>
      <c r="R43" s="935"/>
      <c r="S43" s="930" t="s">
        <v>183</v>
      </c>
      <c r="T43" s="931"/>
      <c r="U43" s="932"/>
      <c r="V43" s="933"/>
      <c r="W43" s="173" t="s">
        <v>193</v>
      </c>
      <c r="X43" s="934"/>
      <c r="Y43" s="935"/>
    </row>
    <row r="44" spans="1:25">
      <c r="A44" s="950"/>
      <c r="B44" s="951"/>
      <c r="C44" s="951"/>
      <c r="D44" s="952"/>
      <c r="E44" s="954" t="s">
        <v>186</v>
      </c>
      <c r="F44" s="955"/>
      <c r="G44" s="955"/>
      <c r="H44" s="955"/>
      <c r="I44" s="955"/>
      <c r="J44" s="955"/>
      <c r="K44" s="955"/>
      <c r="L44" s="955"/>
      <c r="M44" s="956"/>
      <c r="N44" s="174"/>
      <c r="O44" s="174"/>
      <c r="P44" s="174"/>
      <c r="Q44" s="174"/>
      <c r="R44" s="174"/>
      <c r="S44" s="174"/>
      <c r="T44" s="174"/>
      <c r="U44" s="174"/>
      <c r="V44" s="174"/>
      <c r="W44" s="174"/>
      <c r="X44" s="174"/>
      <c r="Y44" s="175"/>
    </row>
    <row r="45" spans="1:25" ht="32.25" customHeight="1">
      <c r="A45" s="939" t="s">
        <v>188</v>
      </c>
      <c r="B45" s="940"/>
      <c r="C45" s="941"/>
      <c r="D45" s="942"/>
      <c r="E45" s="943"/>
      <c r="F45" s="943"/>
      <c r="G45" s="943"/>
      <c r="H45" s="943"/>
      <c r="I45" s="943"/>
      <c r="J45" s="943"/>
      <c r="K45" s="943"/>
      <c r="L45" s="943"/>
      <c r="M45" s="943"/>
      <c r="N45" s="943"/>
      <c r="O45" s="943"/>
      <c r="P45" s="943"/>
      <c r="Q45" s="943"/>
      <c r="R45" s="943"/>
      <c r="S45" s="943"/>
      <c r="T45" s="943"/>
      <c r="U45" s="943"/>
      <c r="V45" s="943"/>
      <c r="W45" s="943"/>
      <c r="X45" s="943"/>
      <c r="Y45" s="944"/>
    </row>
  </sheetData>
  <mergeCells count="147">
    <mergeCell ref="A45:C45"/>
    <mergeCell ref="D45:Y45"/>
    <mergeCell ref="A43:D44"/>
    <mergeCell ref="E43:F43"/>
    <mergeCell ref="G43:H43"/>
    <mergeCell ref="J43:K43"/>
    <mergeCell ref="L43:M43"/>
    <mergeCell ref="N43:O43"/>
    <mergeCell ref="G34:H34"/>
    <mergeCell ref="J34:K34"/>
    <mergeCell ref="L34:M34"/>
    <mergeCell ref="N34:O34"/>
    <mergeCell ref="Q43:R43"/>
    <mergeCell ref="S43:T43"/>
    <mergeCell ref="U43:V43"/>
    <mergeCell ref="X43:Y43"/>
    <mergeCell ref="E44:M44"/>
    <mergeCell ref="N41:O41"/>
    <mergeCell ref="Q41:R41"/>
    <mergeCell ref="S41:T41"/>
    <mergeCell ref="U41:V41"/>
    <mergeCell ref="X41:Y41"/>
    <mergeCell ref="E42:M42"/>
    <mergeCell ref="A36:C36"/>
    <mergeCell ref="D36:Y36"/>
    <mergeCell ref="A39:D40"/>
    <mergeCell ref="M39:Q40"/>
    <mergeCell ref="R39:Y40"/>
    <mergeCell ref="A41:D42"/>
    <mergeCell ref="E41:F41"/>
    <mergeCell ref="G41:H41"/>
    <mergeCell ref="J41:K41"/>
    <mergeCell ref="L41:M41"/>
    <mergeCell ref="Q34:R34"/>
    <mergeCell ref="S34:T34"/>
    <mergeCell ref="U34:V34"/>
    <mergeCell ref="X34:Y34"/>
    <mergeCell ref="E35:M35"/>
    <mergeCell ref="Q32:R32"/>
    <mergeCell ref="S32:T32"/>
    <mergeCell ref="U32:V32"/>
    <mergeCell ref="A26:C26"/>
    <mergeCell ref="D26:Y26"/>
    <mergeCell ref="A27:Y27"/>
    <mergeCell ref="A30:D31"/>
    <mergeCell ref="M30:Q31"/>
    <mergeCell ref="R30:Y31"/>
    <mergeCell ref="A32:D33"/>
    <mergeCell ref="E32:F32"/>
    <mergeCell ref="G32:H32"/>
    <mergeCell ref="J32:K32"/>
    <mergeCell ref="L32:M32"/>
    <mergeCell ref="N32:O32"/>
    <mergeCell ref="X32:Y32"/>
    <mergeCell ref="E33:M33"/>
    <mergeCell ref="A34:D35"/>
    <mergeCell ref="E34:F34"/>
    <mergeCell ref="A23:C25"/>
    <mergeCell ref="E23:F23"/>
    <mergeCell ref="G23:H23"/>
    <mergeCell ref="J23:K23"/>
    <mergeCell ref="L23:M23"/>
    <mergeCell ref="N23:O23"/>
    <mergeCell ref="S24:T24"/>
    <mergeCell ref="U24:V24"/>
    <mergeCell ref="X24:Y24"/>
    <mergeCell ref="D25:M25"/>
    <mergeCell ref="Q23:R23"/>
    <mergeCell ref="S23:T23"/>
    <mergeCell ref="U23:V23"/>
    <mergeCell ref="X23:Y23"/>
    <mergeCell ref="E24:F24"/>
    <mergeCell ref="G24:H24"/>
    <mergeCell ref="J24:K24"/>
    <mergeCell ref="L24:M24"/>
    <mergeCell ref="N24:O24"/>
    <mergeCell ref="Q24:R24"/>
    <mergeCell ref="A14:Y14"/>
    <mergeCell ref="A17:C19"/>
    <mergeCell ref="M17:Q19"/>
    <mergeCell ref="R17:Y19"/>
    <mergeCell ref="A20:C22"/>
    <mergeCell ref="E20:F20"/>
    <mergeCell ref="G20:H20"/>
    <mergeCell ref="J20:K20"/>
    <mergeCell ref="L20:M20"/>
    <mergeCell ref="N20:O20"/>
    <mergeCell ref="Q20:R20"/>
    <mergeCell ref="S20:T20"/>
    <mergeCell ref="U20:V20"/>
    <mergeCell ref="X20:Y20"/>
    <mergeCell ref="E21:F21"/>
    <mergeCell ref="G21:H21"/>
    <mergeCell ref="J21:K21"/>
    <mergeCell ref="L21:M21"/>
    <mergeCell ref="N21:O21"/>
    <mergeCell ref="Q21:R21"/>
    <mergeCell ref="S21:T21"/>
    <mergeCell ref="U21:V21"/>
    <mergeCell ref="X21:Y21"/>
    <mergeCell ref="D22:M22"/>
    <mergeCell ref="A13:C13"/>
    <mergeCell ref="D13:Y13"/>
    <mergeCell ref="Q10:R10"/>
    <mergeCell ref="S10:T10"/>
    <mergeCell ref="U10:V10"/>
    <mergeCell ref="X10:Y10"/>
    <mergeCell ref="E11:F11"/>
    <mergeCell ref="G11:H11"/>
    <mergeCell ref="J11:K11"/>
    <mergeCell ref="L11:M11"/>
    <mergeCell ref="N11:O11"/>
    <mergeCell ref="Q11:R11"/>
    <mergeCell ref="A10:C12"/>
    <mergeCell ref="E10:F10"/>
    <mergeCell ref="G10:H10"/>
    <mergeCell ref="J10:K10"/>
    <mergeCell ref="L10:M10"/>
    <mergeCell ref="N10:O10"/>
    <mergeCell ref="S11:T11"/>
    <mergeCell ref="U11:V11"/>
    <mergeCell ref="X11:Y11"/>
    <mergeCell ref="D12:M12"/>
    <mergeCell ref="A1:M1"/>
    <mergeCell ref="A4:C6"/>
    <mergeCell ref="M4:Q6"/>
    <mergeCell ref="R4:Y6"/>
    <mergeCell ref="A7:C9"/>
    <mergeCell ref="E7:F7"/>
    <mergeCell ref="G7:H7"/>
    <mergeCell ref="J7:K7"/>
    <mergeCell ref="L7:M7"/>
    <mergeCell ref="N7:O7"/>
    <mergeCell ref="Q7:R7"/>
    <mergeCell ref="S7:T7"/>
    <mergeCell ref="U7:V7"/>
    <mergeCell ref="X7:Y7"/>
    <mergeCell ref="E8:F8"/>
    <mergeCell ref="G8:H8"/>
    <mergeCell ref="J8:K8"/>
    <mergeCell ref="L8:M8"/>
    <mergeCell ref="N8:O8"/>
    <mergeCell ref="Q8:R8"/>
    <mergeCell ref="S8:T8"/>
    <mergeCell ref="U8:V8"/>
    <mergeCell ref="X8:Y8"/>
    <mergeCell ref="D9:M9"/>
  </mergeCells>
  <phoneticPr fontId="3"/>
  <pageMargins left="0.70866141732283472" right="0.70866141732283472" top="0.74803149606299213" bottom="0.74803149606299213" header="0.31496062992125984" footer="0.31496062992125984"/>
  <pageSetup paperSize="9" scale="95" orientation="portrait" r:id="rId1"/>
  <headerFooter>
    <oddFooter>&amp;R8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X76"/>
  <sheetViews>
    <sheetView showGridLines="0" zoomScaleNormal="100" zoomScaleSheetLayoutView="100" workbookViewId="0">
      <selection activeCell="M52" sqref="M52:AW53"/>
    </sheetView>
  </sheetViews>
  <sheetFormatPr defaultColWidth="1.8984375" defaultRowHeight="10.8"/>
  <cols>
    <col min="1" max="1" width="1.8984375" style="84"/>
    <col min="2" max="2" width="2.19921875" style="84" bestFit="1" customWidth="1"/>
    <col min="3" max="16384" width="1.8984375" style="84"/>
  </cols>
  <sheetData>
    <row r="1" spans="1:50" s="80" customFormat="1" ht="11.25" customHeight="1">
      <c r="A1" s="1034" t="s">
        <v>442</v>
      </c>
      <c r="B1" s="1034"/>
      <c r="C1" s="1034"/>
      <c r="D1" s="1034"/>
      <c r="E1" s="1034"/>
      <c r="F1" s="1034"/>
      <c r="G1" s="1034"/>
      <c r="H1" s="1034"/>
      <c r="I1" s="1034"/>
      <c r="J1" s="1034"/>
      <c r="K1" s="1034"/>
      <c r="L1" s="1034"/>
      <c r="M1" s="1034"/>
      <c r="N1" s="1034"/>
      <c r="O1" s="1034"/>
      <c r="P1" s="1034"/>
      <c r="Q1" s="1034"/>
      <c r="R1" s="1034"/>
      <c r="S1" s="1034"/>
      <c r="T1" s="1034"/>
      <c r="U1" s="1034"/>
      <c r="V1" s="1034"/>
      <c r="W1" s="1034"/>
      <c r="X1" s="1034"/>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row>
    <row r="2" spans="1:50" s="80" customFormat="1" ht="11.25" customHeight="1">
      <c r="A2" s="1034"/>
      <c r="B2" s="1034"/>
      <c r="C2" s="1034"/>
      <c r="D2" s="1034"/>
      <c r="E2" s="1034"/>
      <c r="F2" s="1034"/>
      <c r="G2" s="1034"/>
      <c r="H2" s="1034"/>
      <c r="I2" s="1034"/>
      <c r="J2" s="1034"/>
      <c r="K2" s="1034"/>
      <c r="L2" s="1034"/>
      <c r="M2" s="1034"/>
      <c r="N2" s="1034"/>
      <c r="O2" s="1034"/>
      <c r="P2" s="1034"/>
      <c r="Q2" s="1034"/>
      <c r="R2" s="1034"/>
      <c r="S2" s="1034"/>
      <c r="T2" s="1034"/>
      <c r="U2" s="1034"/>
      <c r="V2" s="1034"/>
      <c r="W2" s="1034"/>
      <c r="X2" s="1034"/>
      <c r="Y2" s="79"/>
      <c r="Z2" s="79"/>
      <c r="AA2" s="79"/>
      <c r="AB2" s="79"/>
      <c r="AC2" s="79"/>
      <c r="AD2" s="79"/>
      <c r="AE2" s="79"/>
      <c r="AF2" s="79"/>
      <c r="AG2" s="79"/>
      <c r="AH2" s="79"/>
      <c r="AI2" s="79"/>
      <c r="AJ2" s="79" t="s">
        <v>321</v>
      </c>
      <c r="AK2" s="958" t="s">
        <v>322</v>
      </c>
      <c r="AL2" s="958"/>
      <c r="AM2" s="958"/>
      <c r="AN2" s="958"/>
      <c r="AO2" s="958"/>
      <c r="AP2" s="958"/>
      <c r="AQ2" s="958"/>
      <c r="AR2" s="958"/>
      <c r="AS2" s="958"/>
      <c r="AT2" s="958"/>
      <c r="AU2" s="958"/>
      <c r="AV2" s="958"/>
      <c r="AW2" s="79" t="s">
        <v>266</v>
      </c>
      <c r="AX2" s="79"/>
    </row>
    <row r="3" spans="1:50" s="80" customFormat="1" ht="11.25" customHeight="1">
      <c r="A3" s="79"/>
      <c r="B3" s="959" t="s">
        <v>337</v>
      </c>
      <c r="C3" s="959"/>
      <c r="D3" s="959"/>
      <c r="E3" s="959"/>
      <c r="F3" s="959"/>
      <c r="G3" s="959"/>
      <c r="H3" s="959"/>
      <c r="I3" s="959"/>
      <c r="J3" s="959"/>
      <c r="K3" s="959"/>
      <c r="L3" s="959"/>
      <c r="M3" s="959"/>
      <c r="N3" s="959"/>
      <c r="O3" s="959"/>
      <c r="P3" s="959"/>
      <c r="Q3" s="959"/>
      <c r="R3" s="959"/>
      <c r="S3" s="959"/>
      <c r="T3" s="959"/>
      <c r="U3" s="959"/>
      <c r="V3" s="959"/>
      <c r="W3" s="79"/>
      <c r="X3" s="79"/>
      <c r="Y3" s="79"/>
      <c r="Z3" s="79"/>
      <c r="AA3" s="79"/>
      <c r="AB3" s="79"/>
      <c r="AC3" s="79"/>
      <c r="AD3" s="79"/>
      <c r="AE3" s="79"/>
      <c r="AF3" s="79"/>
      <c r="AG3" s="79"/>
      <c r="AH3" s="79"/>
      <c r="AI3" s="79"/>
      <c r="AX3" s="79"/>
    </row>
    <row r="4" spans="1:50" s="80" customFormat="1" ht="11.25" customHeight="1">
      <c r="A4" s="79"/>
      <c r="B4" s="959"/>
      <c r="C4" s="959"/>
      <c r="D4" s="959"/>
      <c r="E4" s="959"/>
      <c r="F4" s="959"/>
      <c r="G4" s="959"/>
      <c r="H4" s="959"/>
      <c r="I4" s="959"/>
      <c r="J4" s="959"/>
      <c r="K4" s="959"/>
      <c r="L4" s="959"/>
      <c r="M4" s="959"/>
      <c r="N4" s="959"/>
      <c r="O4" s="959"/>
      <c r="P4" s="959"/>
      <c r="Q4" s="959"/>
      <c r="R4" s="959"/>
      <c r="S4" s="959"/>
      <c r="T4" s="959"/>
      <c r="U4" s="959"/>
      <c r="V4" s="959"/>
      <c r="W4" s="79"/>
      <c r="X4" s="79"/>
      <c r="Y4" s="79"/>
      <c r="Z4" s="79"/>
      <c r="AA4" s="79"/>
      <c r="AB4" s="79"/>
      <c r="AC4" s="79"/>
      <c r="AD4" s="79"/>
      <c r="AE4" s="79"/>
      <c r="AF4" s="79"/>
      <c r="AG4" s="79"/>
      <c r="AH4" s="79"/>
      <c r="AI4" s="81"/>
      <c r="AJ4" s="81"/>
      <c r="AK4" s="81"/>
      <c r="AL4" s="81"/>
      <c r="AM4" s="81"/>
      <c r="AN4" s="81"/>
      <c r="AO4" s="81"/>
      <c r="AP4" s="81"/>
      <c r="AQ4" s="81"/>
      <c r="AR4" s="81"/>
      <c r="AS4" s="81"/>
      <c r="AT4" s="81"/>
      <c r="AU4" s="82"/>
      <c r="AV4" s="82"/>
      <c r="AW4" s="82"/>
      <c r="AX4" s="79"/>
    </row>
    <row r="5" spans="1:50" ht="11.25" customHeight="1">
      <c r="A5" s="81"/>
      <c r="B5" s="997" t="s">
        <v>338</v>
      </c>
      <c r="C5" s="998"/>
      <c r="D5" s="998"/>
      <c r="E5" s="998"/>
      <c r="F5" s="998"/>
      <c r="G5" s="998"/>
      <c r="H5" s="998"/>
      <c r="I5" s="998"/>
      <c r="J5" s="998"/>
      <c r="K5" s="998"/>
      <c r="L5" s="998"/>
      <c r="M5" s="998"/>
      <c r="N5" s="998"/>
      <c r="O5" s="998"/>
      <c r="P5" s="998"/>
      <c r="Q5" s="998"/>
      <c r="R5" s="998"/>
      <c r="S5" s="999"/>
      <c r="T5" s="966" t="s">
        <v>91</v>
      </c>
      <c r="U5" s="966"/>
      <c r="V5" s="966"/>
      <c r="W5" s="966" t="s">
        <v>92</v>
      </c>
      <c r="X5" s="1035"/>
      <c r="Y5" s="1036"/>
      <c r="AA5" s="88"/>
      <c r="AB5" s="88"/>
      <c r="AC5" s="88"/>
      <c r="AD5" s="88"/>
      <c r="AE5" s="88"/>
      <c r="AF5" s="88"/>
      <c r="AG5" s="88"/>
      <c r="AH5" s="79" t="s">
        <v>368</v>
      </c>
      <c r="AI5" s="88"/>
      <c r="AJ5" s="88"/>
      <c r="AK5" s="88"/>
      <c r="AL5" s="88"/>
      <c r="AM5" s="88"/>
      <c r="AN5" s="81"/>
      <c r="AO5" s="81"/>
      <c r="AP5" s="81"/>
      <c r="AQ5" s="81"/>
      <c r="AR5" s="81"/>
      <c r="AS5" s="81"/>
      <c r="AT5" s="81"/>
      <c r="AU5" s="81"/>
      <c r="AV5" s="81"/>
      <c r="AW5" s="81"/>
      <c r="AX5" s="81"/>
    </row>
    <row r="6" spans="1:50" ht="11.25" customHeight="1">
      <c r="A6" s="81"/>
      <c r="B6" s="1000"/>
      <c r="C6" s="1001"/>
      <c r="D6" s="1001"/>
      <c r="E6" s="1001"/>
      <c r="F6" s="1001"/>
      <c r="G6" s="1001"/>
      <c r="H6" s="1001"/>
      <c r="I6" s="1001"/>
      <c r="J6" s="1001"/>
      <c r="K6" s="1001"/>
      <c r="L6" s="1001"/>
      <c r="M6" s="1001"/>
      <c r="N6" s="1001"/>
      <c r="O6" s="1001"/>
      <c r="P6" s="1001"/>
      <c r="Q6" s="1001"/>
      <c r="R6" s="1001"/>
      <c r="S6" s="1002"/>
      <c r="T6" s="976"/>
      <c r="U6" s="977"/>
      <c r="V6" s="978"/>
      <c r="W6" s="1037"/>
      <c r="X6" s="1038"/>
      <c r="Y6" s="1039"/>
      <c r="Z6" s="88"/>
      <c r="AA6" s="79"/>
      <c r="AB6" s="82"/>
      <c r="AC6" s="88"/>
      <c r="AD6" s="88"/>
      <c r="AE6" s="88"/>
      <c r="AF6" s="88"/>
      <c r="AG6" s="88"/>
      <c r="AH6" s="88"/>
      <c r="AI6" s="88"/>
      <c r="AJ6" s="88"/>
      <c r="AK6" s="88"/>
      <c r="AL6" s="88"/>
      <c r="AM6" s="88"/>
      <c r="AN6" s="81"/>
      <c r="AO6" s="81"/>
      <c r="AP6" s="81"/>
      <c r="AQ6" s="81"/>
      <c r="AR6" s="81"/>
      <c r="AS6" s="81"/>
      <c r="AT6" s="81"/>
      <c r="AU6" s="81"/>
      <c r="AV6" s="81"/>
      <c r="AW6" s="81"/>
      <c r="AX6" s="81"/>
    </row>
    <row r="7" spans="1:50" ht="11.25" customHeight="1">
      <c r="B7" s="1012" t="s">
        <v>339</v>
      </c>
      <c r="C7" s="1012"/>
      <c r="D7" s="1012"/>
      <c r="E7" s="1012"/>
      <c r="F7" s="1012"/>
      <c r="G7" s="1012"/>
      <c r="H7" s="1012"/>
      <c r="I7" s="1012"/>
      <c r="J7" s="1012"/>
      <c r="K7" s="1012"/>
      <c r="L7" s="1012"/>
      <c r="M7" s="1012"/>
      <c r="N7" s="1012"/>
      <c r="O7" s="1012"/>
      <c r="P7" s="1012"/>
      <c r="Q7" s="1012"/>
      <c r="R7" s="1012"/>
      <c r="S7" s="1012"/>
      <c r="T7" s="996"/>
      <c r="U7" s="1003"/>
      <c r="V7" s="1003"/>
      <c r="W7" s="1013" t="s">
        <v>34</v>
      </c>
      <c r="X7" s="1014"/>
      <c r="Y7" s="209"/>
      <c r="AN7" s="81"/>
      <c r="AO7" s="81"/>
      <c r="AP7" s="81"/>
      <c r="AQ7" s="81"/>
      <c r="AR7" s="81"/>
      <c r="AS7" s="81"/>
      <c r="AT7" s="81"/>
      <c r="AU7" s="81"/>
      <c r="AV7" s="81"/>
      <c r="AW7" s="81"/>
      <c r="AX7" s="81"/>
    </row>
    <row r="8" spans="1:50" ht="11.25" customHeight="1">
      <c r="B8" s="1012"/>
      <c r="C8" s="1012"/>
      <c r="D8" s="1012"/>
      <c r="E8" s="1012"/>
      <c r="F8" s="1012"/>
      <c r="G8" s="1012"/>
      <c r="H8" s="1012"/>
      <c r="I8" s="1012"/>
      <c r="J8" s="1012"/>
      <c r="K8" s="1012"/>
      <c r="L8" s="1012"/>
      <c r="M8" s="1012"/>
      <c r="N8" s="1012"/>
      <c r="O8" s="1012"/>
      <c r="P8" s="1012"/>
      <c r="Q8" s="1012"/>
      <c r="R8" s="1012"/>
      <c r="S8" s="1012"/>
      <c r="T8" s="1005"/>
      <c r="U8" s="1006"/>
      <c r="V8" s="1006"/>
      <c r="W8" s="1015"/>
      <c r="X8" s="1016"/>
      <c r="Y8" s="209"/>
      <c r="AN8" s="81"/>
      <c r="AO8" s="81"/>
      <c r="AP8" s="81"/>
      <c r="AQ8" s="81"/>
      <c r="AR8" s="81"/>
      <c r="AS8" s="81"/>
      <c r="AT8" s="81"/>
      <c r="AU8" s="81"/>
      <c r="AV8" s="81"/>
      <c r="AW8" s="81"/>
      <c r="AX8" s="81"/>
    </row>
    <row r="9" spans="1:50" ht="11.25" customHeight="1">
      <c r="A9" s="82"/>
      <c r="B9" s="82" t="s">
        <v>340</v>
      </c>
      <c r="C9" s="215"/>
      <c r="D9" s="215"/>
      <c r="E9" s="215"/>
      <c r="F9" s="215"/>
      <c r="G9" s="215"/>
      <c r="H9" s="215"/>
      <c r="I9" s="215"/>
      <c r="J9" s="215"/>
      <c r="K9" s="215"/>
      <c r="L9" s="215"/>
      <c r="M9" s="215"/>
      <c r="N9" s="215"/>
      <c r="O9" s="215"/>
      <c r="P9" s="215"/>
      <c r="Q9" s="215"/>
      <c r="R9" s="215"/>
      <c r="S9" s="215"/>
      <c r="T9" s="215"/>
      <c r="U9" s="215"/>
      <c r="V9" s="215"/>
      <c r="W9" s="215"/>
      <c r="X9" s="215"/>
      <c r="Y9" s="215"/>
      <c r="Z9" s="215"/>
      <c r="AA9" s="215"/>
      <c r="AB9" s="215"/>
      <c r="AC9" s="215"/>
      <c r="AD9" s="215"/>
      <c r="AE9" s="215"/>
      <c r="AF9" s="215"/>
      <c r="AG9" s="215"/>
      <c r="AH9" s="215"/>
      <c r="AI9" s="215"/>
      <c r="AJ9" s="215"/>
      <c r="AK9" s="215"/>
      <c r="AL9" s="215"/>
      <c r="AM9" s="215"/>
      <c r="AN9" s="82"/>
      <c r="AO9" s="82"/>
      <c r="AP9" s="82"/>
      <c r="AQ9" s="82"/>
      <c r="AR9" s="82"/>
      <c r="AS9" s="81"/>
      <c r="AT9" s="81"/>
      <c r="AU9" s="81"/>
      <c r="AV9" s="81"/>
      <c r="AW9" s="81"/>
      <c r="AX9" s="81"/>
    </row>
    <row r="10" spans="1:50" ht="11.25" customHeight="1">
      <c r="A10" s="81"/>
      <c r="B10" s="997" t="s">
        <v>341</v>
      </c>
      <c r="C10" s="998"/>
      <c r="D10" s="998"/>
      <c r="E10" s="998"/>
      <c r="F10" s="998"/>
      <c r="G10" s="998"/>
      <c r="H10" s="998"/>
      <c r="I10" s="998"/>
      <c r="J10" s="998"/>
      <c r="K10" s="998"/>
      <c r="L10" s="998"/>
      <c r="M10" s="998"/>
      <c r="N10" s="998"/>
      <c r="O10" s="998"/>
      <c r="P10" s="998"/>
      <c r="Q10" s="998"/>
      <c r="R10" s="998"/>
      <c r="S10" s="999"/>
      <c r="T10" s="1017"/>
      <c r="U10" s="1018"/>
      <c r="V10" s="1018"/>
      <c r="W10" s="1021" t="s">
        <v>204</v>
      </c>
      <c r="X10" s="1022"/>
      <c r="Y10" s="997" t="s">
        <v>342</v>
      </c>
      <c r="Z10" s="998"/>
      <c r="AA10" s="998"/>
      <c r="AB10" s="998"/>
      <c r="AC10" s="998"/>
      <c r="AD10" s="998"/>
      <c r="AE10" s="998"/>
      <c r="AF10" s="998"/>
      <c r="AG10" s="998"/>
      <c r="AH10" s="998"/>
      <c r="AI10" s="998"/>
      <c r="AJ10" s="998"/>
      <c r="AK10" s="998"/>
      <c r="AL10" s="998"/>
      <c r="AM10" s="998"/>
      <c r="AN10" s="998"/>
      <c r="AO10" s="998"/>
      <c r="AP10" s="999"/>
      <c r="AQ10" s="996"/>
      <c r="AR10" s="1003"/>
      <c r="AS10" s="1003"/>
      <c r="AT10" s="1049" t="s">
        <v>204</v>
      </c>
      <c r="AU10" s="983"/>
      <c r="AV10" s="81"/>
    </row>
    <row r="11" spans="1:50" ht="11.25" customHeight="1">
      <c r="A11" s="81"/>
      <c r="B11" s="1000"/>
      <c r="C11" s="1001"/>
      <c r="D11" s="1001"/>
      <c r="E11" s="1001"/>
      <c r="F11" s="1001"/>
      <c r="G11" s="1001"/>
      <c r="H11" s="1001"/>
      <c r="I11" s="1001"/>
      <c r="J11" s="1001"/>
      <c r="K11" s="1001"/>
      <c r="L11" s="1001"/>
      <c r="M11" s="1001"/>
      <c r="N11" s="1001"/>
      <c r="O11" s="1001"/>
      <c r="P11" s="1001"/>
      <c r="Q11" s="1001"/>
      <c r="R11" s="1001"/>
      <c r="S11" s="1002"/>
      <c r="T11" s="1019"/>
      <c r="U11" s="1020"/>
      <c r="V11" s="1020"/>
      <c r="W11" s="1023"/>
      <c r="X11" s="1024"/>
      <c r="Y11" s="1000"/>
      <c r="Z11" s="1001"/>
      <c r="AA11" s="1001"/>
      <c r="AB11" s="1001"/>
      <c r="AC11" s="1001"/>
      <c r="AD11" s="1001"/>
      <c r="AE11" s="1001"/>
      <c r="AF11" s="1001"/>
      <c r="AG11" s="1001"/>
      <c r="AH11" s="1001"/>
      <c r="AI11" s="1001"/>
      <c r="AJ11" s="1001"/>
      <c r="AK11" s="1001"/>
      <c r="AL11" s="1001"/>
      <c r="AM11" s="1001"/>
      <c r="AN11" s="1001"/>
      <c r="AO11" s="1001"/>
      <c r="AP11" s="1002"/>
      <c r="AQ11" s="1047"/>
      <c r="AR11" s="1048"/>
      <c r="AS11" s="1048"/>
      <c r="AT11" s="1013"/>
      <c r="AU11" s="1014"/>
      <c r="AV11" s="81"/>
    </row>
    <row r="12" spans="1:50" ht="11.25" customHeight="1">
      <c r="A12" s="81"/>
      <c r="B12" s="997" t="s">
        <v>343</v>
      </c>
      <c r="C12" s="998"/>
      <c r="D12" s="998"/>
      <c r="E12" s="998"/>
      <c r="F12" s="998"/>
      <c r="G12" s="998"/>
      <c r="H12" s="998"/>
      <c r="I12" s="998"/>
      <c r="J12" s="998"/>
      <c r="K12" s="998"/>
      <c r="L12" s="998"/>
      <c r="M12" s="998"/>
      <c r="N12" s="998"/>
      <c r="O12" s="998"/>
      <c r="P12" s="998"/>
      <c r="Q12" s="998"/>
      <c r="R12" s="998"/>
      <c r="S12" s="999"/>
      <c r="T12" s="1017"/>
      <c r="U12" s="1018"/>
      <c r="V12" s="1018"/>
      <c r="W12" s="1021" t="s">
        <v>204</v>
      </c>
      <c r="X12" s="1022"/>
      <c r="Y12" s="997" t="s">
        <v>344</v>
      </c>
      <c r="Z12" s="998"/>
      <c r="AA12" s="998"/>
      <c r="AB12" s="998"/>
      <c r="AC12" s="998"/>
      <c r="AD12" s="998"/>
      <c r="AE12" s="998"/>
      <c r="AF12" s="998"/>
      <c r="AG12" s="998"/>
      <c r="AH12" s="998"/>
      <c r="AI12" s="998"/>
      <c r="AJ12" s="998"/>
      <c r="AK12" s="998"/>
      <c r="AL12" s="998"/>
      <c r="AM12" s="998"/>
      <c r="AN12" s="998"/>
      <c r="AO12" s="998"/>
      <c r="AP12" s="999"/>
      <c r="AQ12" s="996"/>
      <c r="AR12" s="1003"/>
      <c r="AS12" s="1003"/>
      <c r="AT12" s="1049" t="s">
        <v>204</v>
      </c>
      <c r="AU12" s="983"/>
      <c r="AV12" s="81"/>
    </row>
    <row r="13" spans="1:50" ht="11.25" customHeight="1">
      <c r="A13" s="81"/>
      <c r="B13" s="1000"/>
      <c r="C13" s="1001"/>
      <c r="D13" s="1001"/>
      <c r="E13" s="1001"/>
      <c r="F13" s="1001"/>
      <c r="G13" s="1001"/>
      <c r="H13" s="1001"/>
      <c r="I13" s="1001"/>
      <c r="J13" s="1001"/>
      <c r="K13" s="1001"/>
      <c r="L13" s="1001"/>
      <c r="M13" s="1001"/>
      <c r="N13" s="1001"/>
      <c r="O13" s="1001"/>
      <c r="P13" s="1001"/>
      <c r="Q13" s="1001"/>
      <c r="R13" s="1001"/>
      <c r="S13" s="1002"/>
      <c r="T13" s="1019"/>
      <c r="U13" s="1020"/>
      <c r="V13" s="1020"/>
      <c r="W13" s="1023"/>
      <c r="X13" s="1024"/>
      <c r="Y13" s="1000"/>
      <c r="Z13" s="1001"/>
      <c r="AA13" s="1001"/>
      <c r="AB13" s="1001"/>
      <c r="AC13" s="1001"/>
      <c r="AD13" s="1001"/>
      <c r="AE13" s="1001"/>
      <c r="AF13" s="1001"/>
      <c r="AG13" s="1001"/>
      <c r="AH13" s="1001"/>
      <c r="AI13" s="1001"/>
      <c r="AJ13" s="1001"/>
      <c r="AK13" s="1001"/>
      <c r="AL13" s="1001"/>
      <c r="AM13" s="1001"/>
      <c r="AN13" s="1001"/>
      <c r="AO13" s="1001"/>
      <c r="AP13" s="1002"/>
      <c r="AQ13" s="1047"/>
      <c r="AR13" s="1048"/>
      <c r="AS13" s="1048"/>
      <c r="AT13" s="1013"/>
      <c r="AU13" s="1014"/>
      <c r="AV13" s="81"/>
    </row>
    <row r="14" spans="1:50" ht="11.25" customHeight="1">
      <c r="A14" s="81"/>
      <c r="B14" s="997" t="s">
        <v>345</v>
      </c>
      <c r="C14" s="998"/>
      <c r="D14" s="998"/>
      <c r="E14" s="998"/>
      <c r="F14" s="998"/>
      <c r="G14" s="998"/>
      <c r="H14" s="998"/>
      <c r="I14" s="998"/>
      <c r="J14" s="998"/>
      <c r="K14" s="998"/>
      <c r="L14" s="998"/>
      <c r="M14" s="998"/>
      <c r="N14" s="998"/>
      <c r="O14" s="998"/>
      <c r="P14" s="998"/>
      <c r="Q14" s="998"/>
      <c r="R14" s="998"/>
      <c r="S14" s="999"/>
      <c r="T14" s="1017"/>
      <c r="U14" s="1018"/>
      <c r="V14" s="1018"/>
      <c r="W14" s="1021" t="s">
        <v>204</v>
      </c>
      <c r="X14" s="1022"/>
      <c r="Y14" s="997" t="s">
        <v>346</v>
      </c>
      <c r="Z14" s="998"/>
      <c r="AA14" s="998"/>
      <c r="AB14" s="998"/>
      <c r="AC14" s="998"/>
      <c r="AD14" s="998"/>
      <c r="AE14" s="998"/>
      <c r="AF14" s="998"/>
      <c r="AG14" s="998"/>
      <c r="AH14" s="998"/>
      <c r="AI14" s="998"/>
      <c r="AJ14" s="998"/>
      <c r="AK14" s="998"/>
      <c r="AL14" s="998"/>
      <c r="AM14" s="998"/>
      <c r="AN14" s="998"/>
      <c r="AO14" s="998"/>
      <c r="AP14" s="999"/>
      <c r="AQ14" s="996"/>
      <c r="AR14" s="1003"/>
      <c r="AS14" s="1003"/>
      <c r="AT14" s="1049" t="s">
        <v>204</v>
      </c>
      <c r="AU14" s="983"/>
      <c r="AV14" s="81"/>
    </row>
    <row r="15" spans="1:50" ht="11.25" customHeight="1">
      <c r="A15" s="81"/>
      <c r="B15" s="1000"/>
      <c r="C15" s="1001"/>
      <c r="D15" s="1001"/>
      <c r="E15" s="1001"/>
      <c r="F15" s="1001"/>
      <c r="G15" s="1001"/>
      <c r="H15" s="1001"/>
      <c r="I15" s="1001"/>
      <c r="J15" s="1001"/>
      <c r="K15" s="1001"/>
      <c r="L15" s="1001"/>
      <c r="M15" s="1001"/>
      <c r="N15" s="1001"/>
      <c r="O15" s="1001"/>
      <c r="P15" s="1001"/>
      <c r="Q15" s="1001"/>
      <c r="R15" s="1001"/>
      <c r="S15" s="1002"/>
      <c r="T15" s="1019"/>
      <c r="U15" s="1020"/>
      <c r="V15" s="1020"/>
      <c r="W15" s="1023"/>
      <c r="X15" s="1024"/>
      <c r="Y15" s="1000"/>
      <c r="Z15" s="1001"/>
      <c r="AA15" s="1001"/>
      <c r="AB15" s="1001"/>
      <c r="AC15" s="1001"/>
      <c r="AD15" s="1001"/>
      <c r="AE15" s="1001"/>
      <c r="AF15" s="1001"/>
      <c r="AG15" s="1001"/>
      <c r="AH15" s="1001"/>
      <c r="AI15" s="1001"/>
      <c r="AJ15" s="1001"/>
      <c r="AK15" s="1001"/>
      <c r="AL15" s="1001"/>
      <c r="AM15" s="1001"/>
      <c r="AN15" s="1001"/>
      <c r="AO15" s="1001"/>
      <c r="AP15" s="1002"/>
      <c r="AQ15" s="1047"/>
      <c r="AR15" s="1048"/>
      <c r="AS15" s="1048"/>
      <c r="AT15" s="1013"/>
      <c r="AU15" s="1014"/>
      <c r="AV15" s="81"/>
    </row>
    <row r="16" spans="1:50" ht="11.25" customHeight="1">
      <c r="A16" s="81"/>
      <c r="B16" s="997" t="s">
        <v>347</v>
      </c>
      <c r="C16" s="998"/>
      <c r="D16" s="998"/>
      <c r="E16" s="998"/>
      <c r="F16" s="998"/>
      <c r="G16" s="998"/>
      <c r="H16" s="998"/>
      <c r="I16" s="998"/>
      <c r="J16" s="998"/>
      <c r="K16" s="998"/>
      <c r="L16" s="998"/>
      <c r="M16" s="998"/>
      <c r="N16" s="998"/>
      <c r="O16" s="998"/>
      <c r="P16" s="998"/>
      <c r="Q16" s="998"/>
      <c r="R16" s="998"/>
      <c r="S16" s="999"/>
      <c r="T16" s="1017"/>
      <c r="U16" s="1018"/>
      <c r="V16" s="1018"/>
      <c r="W16" s="1021" t="s">
        <v>204</v>
      </c>
      <c r="X16" s="1022"/>
      <c r="Y16" s="997" t="s">
        <v>348</v>
      </c>
      <c r="Z16" s="998"/>
      <c r="AA16" s="998"/>
      <c r="AB16" s="998"/>
      <c r="AC16" s="998"/>
      <c r="AD16" s="998"/>
      <c r="AE16" s="998"/>
      <c r="AF16" s="998"/>
      <c r="AG16" s="998"/>
      <c r="AH16" s="998"/>
      <c r="AI16" s="998"/>
      <c r="AJ16" s="998"/>
      <c r="AK16" s="998"/>
      <c r="AL16" s="998"/>
      <c r="AM16" s="998"/>
      <c r="AN16" s="998"/>
      <c r="AO16" s="998"/>
      <c r="AP16" s="999"/>
      <c r="AQ16" s="996"/>
      <c r="AR16" s="1003"/>
      <c r="AS16" s="1003"/>
      <c r="AT16" s="1049" t="s">
        <v>204</v>
      </c>
      <c r="AU16" s="983"/>
      <c r="AV16" s="81"/>
    </row>
    <row r="17" spans="1:50" ht="11.25" customHeight="1">
      <c r="A17" s="81"/>
      <c r="B17" s="1000"/>
      <c r="C17" s="1001"/>
      <c r="D17" s="1001"/>
      <c r="E17" s="1001"/>
      <c r="F17" s="1001"/>
      <c r="G17" s="1001"/>
      <c r="H17" s="1001"/>
      <c r="I17" s="1001"/>
      <c r="J17" s="1001"/>
      <c r="K17" s="1001"/>
      <c r="L17" s="1001"/>
      <c r="M17" s="1001"/>
      <c r="N17" s="1001"/>
      <c r="O17" s="1001"/>
      <c r="P17" s="1001"/>
      <c r="Q17" s="1001"/>
      <c r="R17" s="1001"/>
      <c r="S17" s="1002"/>
      <c r="T17" s="1019"/>
      <c r="U17" s="1020"/>
      <c r="V17" s="1020"/>
      <c r="W17" s="1023"/>
      <c r="X17" s="1024"/>
      <c r="Y17" s="1000"/>
      <c r="Z17" s="1001"/>
      <c r="AA17" s="1001"/>
      <c r="AB17" s="1001"/>
      <c r="AC17" s="1001"/>
      <c r="AD17" s="1001"/>
      <c r="AE17" s="1001"/>
      <c r="AF17" s="1001"/>
      <c r="AG17" s="1001"/>
      <c r="AH17" s="1001"/>
      <c r="AI17" s="1001"/>
      <c r="AJ17" s="1001"/>
      <c r="AK17" s="1001"/>
      <c r="AL17" s="1001"/>
      <c r="AM17" s="1001"/>
      <c r="AN17" s="1001"/>
      <c r="AO17" s="1001"/>
      <c r="AP17" s="1002"/>
      <c r="AQ17" s="1005"/>
      <c r="AR17" s="1006"/>
      <c r="AS17" s="1006"/>
      <c r="AT17" s="1015"/>
      <c r="AU17" s="1016"/>
      <c r="AV17" s="81"/>
    </row>
    <row r="18" spans="1:50" ht="11.25" customHeight="1">
      <c r="A18" s="81"/>
      <c r="B18" s="997" t="s">
        <v>349</v>
      </c>
      <c r="C18" s="998"/>
      <c r="D18" s="998"/>
      <c r="E18" s="998"/>
      <c r="F18" s="998"/>
      <c r="G18" s="998"/>
      <c r="H18" s="998"/>
      <c r="I18" s="998"/>
      <c r="J18" s="998"/>
      <c r="K18" s="998"/>
      <c r="L18" s="998"/>
      <c r="M18" s="998"/>
      <c r="N18" s="998"/>
      <c r="O18" s="998"/>
      <c r="P18" s="998"/>
      <c r="Q18" s="998"/>
      <c r="R18" s="998"/>
      <c r="S18" s="999"/>
      <c r="T18" s="1050"/>
      <c r="U18" s="1050"/>
      <c r="V18" s="1051"/>
      <c r="W18" s="1052" t="s">
        <v>204</v>
      </c>
      <c r="X18" s="1053"/>
      <c r="Y18" s="997" t="s">
        <v>350</v>
      </c>
      <c r="Z18" s="998"/>
      <c r="AA18" s="998"/>
      <c r="AB18" s="998"/>
      <c r="AC18" s="998"/>
      <c r="AD18" s="998"/>
      <c r="AE18" s="998"/>
      <c r="AF18" s="998"/>
      <c r="AG18" s="998"/>
      <c r="AH18" s="998"/>
      <c r="AI18" s="998"/>
      <c r="AJ18" s="998"/>
      <c r="AK18" s="998"/>
      <c r="AL18" s="998"/>
      <c r="AM18" s="998"/>
      <c r="AN18" s="998"/>
      <c r="AO18" s="998"/>
      <c r="AP18" s="999"/>
      <c r="AQ18" s="1054"/>
      <c r="AR18" s="1054"/>
      <c r="AS18" s="1005"/>
      <c r="AT18" s="1016" t="s">
        <v>204</v>
      </c>
      <c r="AU18" s="1055"/>
      <c r="AV18" s="81"/>
    </row>
    <row r="19" spans="1:50" ht="24.75" customHeight="1">
      <c r="A19" s="81"/>
      <c r="B19" s="1000"/>
      <c r="C19" s="1001"/>
      <c r="D19" s="1001"/>
      <c r="E19" s="1001"/>
      <c r="F19" s="1001"/>
      <c r="G19" s="1001"/>
      <c r="H19" s="1001"/>
      <c r="I19" s="1001"/>
      <c r="J19" s="1001"/>
      <c r="K19" s="1001"/>
      <c r="L19" s="1001"/>
      <c r="M19" s="1001"/>
      <c r="N19" s="1001"/>
      <c r="O19" s="1001"/>
      <c r="P19" s="1001"/>
      <c r="Q19" s="1001"/>
      <c r="R19" s="1001"/>
      <c r="S19" s="1002"/>
      <c r="T19" s="1050"/>
      <c r="U19" s="1050"/>
      <c r="V19" s="1051"/>
      <c r="W19" s="1052"/>
      <c r="X19" s="1053"/>
      <c r="Y19" s="1000"/>
      <c r="Z19" s="1001"/>
      <c r="AA19" s="1001"/>
      <c r="AB19" s="1001"/>
      <c r="AC19" s="1001"/>
      <c r="AD19" s="1001"/>
      <c r="AE19" s="1001"/>
      <c r="AF19" s="1001"/>
      <c r="AG19" s="1001"/>
      <c r="AH19" s="1001"/>
      <c r="AI19" s="1001"/>
      <c r="AJ19" s="1001"/>
      <c r="AK19" s="1001"/>
      <c r="AL19" s="1001"/>
      <c r="AM19" s="1001"/>
      <c r="AN19" s="1001"/>
      <c r="AO19" s="1001"/>
      <c r="AP19" s="1002"/>
      <c r="AQ19" s="994"/>
      <c r="AR19" s="994"/>
      <c r="AS19" s="967"/>
      <c r="AT19" s="981"/>
      <c r="AU19" s="982"/>
      <c r="AV19" s="81"/>
    </row>
    <row r="20" spans="1:50" ht="11.25" customHeight="1">
      <c r="A20" s="81"/>
      <c r="B20" s="997" t="s">
        <v>351</v>
      </c>
      <c r="C20" s="998"/>
      <c r="D20" s="998"/>
      <c r="E20" s="998"/>
      <c r="F20" s="998"/>
      <c r="G20" s="998"/>
      <c r="H20" s="998"/>
      <c r="I20" s="998"/>
      <c r="J20" s="998"/>
      <c r="K20" s="998"/>
      <c r="L20" s="998"/>
      <c r="M20" s="998"/>
      <c r="N20" s="998"/>
      <c r="O20" s="998"/>
      <c r="P20" s="998"/>
      <c r="Q20" s="998"/>
      <c r="R20" s="998"/>
      <c r="S20" s="999"/>
      <c r="T20" s="1050"/>
      <c r="U20" s="1050"/>
      <c r="V20" s="1051"/>
      <c r="W20" s="1052" t="s">
        <v>204</v>
      </c>
      <c r="X20" s="1053"/>
      <c r="Y20" s="1060"/>
      <c r="Z20" s="1061"/>
      <c r="AA20" s="1061"/>
      <c r="AB20" s="1061"/>
      <c r="AC20" s="1061"/>
      <c r="AD20" s="1061"/>
      <c r="AE20" s="1061"/>
      <c r="AF20" s="1061"/>
      <c r="AG20" s="1061"/>
      <c r="AH20" s="1061"/>
      <c r="AI20" s="1061"/>
      <c r="AJ20" s="1061"/>
      <c r="AK20" s="1061"/>
      <c r="AL20" s="1061"/>
      <c r="AM20" s="1061"/>
      <c r="AN20" s="1061"/>
      <c r="AO20" s="1061"/>
      <c r="AP20" s="1061"/>
      <c r="AQ20" s="1064"/>
      <c r="AR20" s="1064"/>
      <c r="AS20" s="1064"/>
      <c r="AT20" s="1064"/>
      <c r="AU20" s="1064"/>
      <c r="AV20" s="81"/>
    </row>
    <row r="21" spans="1:50" ht="11.25" customHeight="1">
      <c r="A21" s="81"/>
      <c r="B21" s="1000"/>
      <c r="C21" s="1001"/>
      <c r="D21" s="1001"/>
      <c r="E21" s="1001"/>
      <c r="F21" s="1001"/>
      <c r="G21" s="1001"/>
      <c r="H21" s="1001"/>
      <c r="I21" s="1001"/>
      <c r="J21" s="1001"/>
      <c r="K21" s="1001"/>
      <c r="L21" s="1001"/>
      <c r="M21" s="1001"/>
      <c r="N21" s="1001"/>
      <c r="O21" s="1001"/>
      <c r="P21" s="1001"/>
      <c r="Q21" s="1001"/>
      <c r="R21" s="1001"/>
      <c r="S21" s="1002"/>
      <c r="T21" s="1050"/>
      <c r="U21" s="1050"/>
      <c r="V21" s="1051"/>
      <c r="W21" s="1052"/>
      <c r="X21" s="1053"/>
      <c r="Y21" s="1062"/>
      <c r="Z21" s="1063"/>
      <c r="AA21" s="1063"/>
      <c r="AB21" s="1063"/>
      <c r="AC21" s="1063"/>
      <c r="AD21" s="1063"/>
      <c r="AE21" s="1063"/>
      <c r="AF21" s="1063"/>
      <c r="AG21" s="1063"/>
      <c r="AH21" s="1063"/>
      <c r="AI21" s="1063"/>
      <c r="AJ21" s="1063"/>
      <c r="AK21" s="1063"/>
      <c r="AL21" s="1063"/>
      <c r="AM21" s="1063"/>
      <c r="AN21" s="1063"/>
      <c r="AO21" s="1063"/>
      <c r="AP21" s="1063"/>
      <c r="AQ21" s="1065"/>
      <c r="AR21" s="1065"/>
      <c r="AS21" s="1065"/>
      <c r="AT21" s="1065"/>
      <c r="AU21" s="1065"/>
      <c r="AV21" s="81"/>
    </row>
    <row r="22" spans="1:50" ht="11.25" customHeight="1">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1"/>
      <c r="AX22" s="81"/>
    </row>
    <row r="23" spans="1:50" s="80" customFormat="1" ht="11.25" customHeight="1">
      <c r="A23" s="79"/>
      <c r="B23" s="959" t="s">
        <v>352</v>
      </c>
      <c r="C23" s="959"/>
      <c r="D23" s="959"/>
      <c r="E23" s="959"/>
      <c r="F23" s="959"/>
      <c r="G23" s="959"/>
      <c r="H23" s="959"/>
      <c r="I23" s="959"/>
      <c r="J23" s="959"/>
      <c r="K23" s="959"/>
      <c r="L23" s="959"/>
      <c r="M23" s="959"/>
      <c r="N23" s="959"/>
      <c r="O23" s="959"/>
      <c r="P23" s="959"/>
      <c r="Q23" s="959"/>
      <c r="R23" s="959"/>
      <c r="S23" s="959"/>
      <c r="T23" s="959"/>
      <c r="U23" s="959"/>
      <c r="V23" s="959"/>
      <c r="W23" s="79"/>
      <c r="X23" s="79"/>
      <c r="Y23" s="79"/>
      <c r="Z23" s="79"/>
      <c r="AA23" s="79"/>
      <c r="AB23" s="79"/>
      <c r="AC23" s="79"/>
      <c r="AD23" s="79"/>
      <c r="AE23" s="79"/>
      <c r="AF23" s="79"/>
      <c r="AG23" s="79"/>
      <c r="AH23" s="79"/>
      <c r="AI23" s="79"/>
      <c r="AJ23" s="79"/>
      <c r="AK23" s="79"/>
      <c r="AL23" s="958"/>
      <c r="AM23" s="958"/>
      <c r="AN23" s="958"/>
      <c r="AO23" s="958"/>
      <c r="AP23" s="958"/>
      <c r="AQ23" s="958"/>
      <c r="AR23" s="958"/>
      <c r="AS23" s="958"/>
      <c r="AT23" s="958"/>
      <c r="AU23" s="958"/>
      <c r="AV23" s="958"/>
      <c r="AW23" s="958"/>
      <c r="AX23" s="79"/>
    </row>
    <row r="24" spans="1:50" s="80" customFormat="1" ht="11.25" customHeight="1">
      <c r="A24" s="79"/>
      <c r="B24" s="959"/>
      <c r="C24" s="959"/>
      <c r="D24" s="959"/>
      <c r="E24" s="959"/>
      <c r="F24" s="959"/>
      <c r="G24" s="959"/>
      <c r="H24" s="959"/>
      <c r="I24" s="959"/>
      <c r="J24" s="959"/>
      <c r="K24" s="959"/>
      <c r="L24" s="959"/>
      <c r="M24" s="959"/>
      <c r="N24" s="959"/>
      <c r="O24" s="959"/>
      <c r="P24" s="959"/>
      <c r="Q24" s="959"/>
      <c r="R24" s="959"/>
      <c r="S24" s="959"/>
      <c r="T24" s="959"/>
      <c r="U24" s="959"/>
      <c r="V24" s="959"/>
      <c r="W24" s="79"/>
      <c r="X24" s="79"/>
      <c r="Y24" s="79"/>
      <c r="Z24" s="79"/>
      <c r="AA24" s="79"/>
      <c r="AB24" s="79"/>
      <c r="AC24" s="79"/>
      <c r="AD24" s="79"/>
      <c r="AE24" s="79"/>
      <c r="AF24" s="79"/>
      <c r="AG24" s="79"/>
      <c r="AH24" s="79"/>
      <c r="AI24" s="79"/>
      <c r="AJ24" s="82"/>
      <c r="AK24" s="81"/>
      <c r="AL24" s="81"/>
      <c r="AM24" s="81"/>
      <c r="AN24" s="81"/>
      <c r="AO24" s="81"/>
      <c r="AP24" s="81"/>
      <c r="AQ24" s="81"/>
      <c r="AR24" s="81"/>
      <c r="AS24" s="81"/>
      <c r="AT24" s="81"/>
      <c r="AU24" s="82"/>
      <c r="AV24" s="82"/>
      <c r="AW24" s="82"/>
      <c r="AX24" s="79"/>
    </row>
    <row r="25" spans="1:50" s="80" customFormat="1" ht="11.25" customHeight="1">
      <c r="A25" s="79"/>
      <c r="B25" s="1066" t="s">
        <v>367</v>
      </c>
      <c r="C25" s="1066"/>
      <c r="D25" s="1066"/>
      <c r="E25" s="1066"/>
      <c r="F25" s="1066"/>
      <c r="G25" s="1066"/>
      <c r="H25" s="1066"/>
      <c r="I25" s="1066"/>
      <c r="J25" s="1066"/>
      <c r="K25" s="1066"/>
      <c r="L25" s="1066"/>
      <c r="M25" s="1066"/>
      <c r="N25" s="1066"/>
      <c r="O25" s="1066"/>
      <c r="P25" s="1066"/>
      <c r="Q25" s="1066"/>
      <c r="R25" s="1066"/>
      <c r="S25" s="1066"/>
      <c r="T25" s="1066"/>
      <c r="U25" s="1066"/>
      <c r="V25" s="1066"/>
      <c r="W25" s="1066"/>
      <c r="X25" s="1066"/>
      <c r="Y25" s="1066"/>
      <c r="Z25" s="1066"/>
      <c r="AA25" s="1066"/>
      <c r="AB25" s="1066"/>
      <c r="AC25" s="1066"/>
      <c r="AD25" s="1066"/>
      <c r="AE25" s="1066"/>
      <c r="AF25" s="1067" t="s">
        <v>91</v>
      </c>
      <c r="AG25" s="1035"/>
      <c r="AH25" s="1036"/>
      <c r="AI25" s="966" t="s">
        <v>92</v>
      </c>
      <c r="AJ25" s="966"/>
      <c r="AK25" s="966"/>
      <c r="AL25" s="79" t="s">
        <v>289</v>
      </c>
      <c r="AM25" s="81"/>
      <c r="AN25" s="81"/>
      <c r="AO25" s="81"/>
      <c r="AP25" s="81"/>
      <c r="AQ25" s="81"/>
      <c r="AR25" s="81"/>
      <c r="AS25" s="81"/>
      <c r="AT25" s="81"/>
      <c r="AU25" s="82"/>
      <c r="AV25" s="82"/>
      <c r="AW25" s="82"/>
      <c r="AX25" s="79"/>
    </row>
    <row r="26" spans="1:50" ht="11.25" customHeight="1">
      <c r="A26" s="82"/>
      <c r="B26" s="997" t="s">
        <v>354</v>
      </c>
      <c r="C26" s="998"/>
      <c r="D26" s="998"/>
      <c r="E26" s="998"/>
      <c r="F26" s="998"/>
      <c r="G26" s="998"/>
      <c r="H26" s="998"/>
      <c r="I26" s="998"/>
      <c r="J26" s="998"/>
      <c r="K26" s="998"/>
      <c r="L26" s="998"/>
      <c r="M26" s="998"/>
      <c r="N26" s="998"/>
      <c r="O26" s="998"/>
      <c r="P26" s="998"/>
      <c r="Q26" s="998"/>
      <c r="R26" s="998"/>
      <c r="S26" s="998"/>
      <c r="T26" s="998"/>
      <c r="U26" s="998"/>
      <c r="V26" s="998"/>
      <c r="W26" s="998"/>
      <c r="X26" s="998"/>
      <c r="Y26" s="998"/>
      <c r="Z26" s="998"/>
      <c r="AA26" s="998"/>
      <c r="AB26" s="998"/>
      <c r="AC26" s="998"/>
      <c r="AD26" s="998"/>
      <c r="AE26" s="999"/>
      <c r="AF26" s="996"/>
      <c r="AG26" s="1003"/>
      <c r="AH26" s="1004"/>
      <c r="AI26" s="996"/>
      <c r="AJ26" s="1003"/>
      <c r="AK26" s="1004"/>
      <c r="AL26" s="257"/>
      <c r="AX26" s="82"/>
    </row>
    <row r="27" spans="1:50" ht="11.25" customHeight="1">
      <c r="A27" s="82"/>
      <c r="B27" s="1000"/>
      <c r="C27" s="1001"/>
      <c r="D27" s="1001"/>
      <c r="E27" s="1001"/>
      <c r="F27" s="1001"/>
      <c r="G27" s="1001"/>
      <c r="H27" s="1001"/>
      <c r="I27" s="1001"/>
      <c r="J27" s="1001"/>
      <c r="K27" s="1001"/>
      <c r="L27" s="1001"/>
      <c r="M27" s="1001"/>
      <c r="N27" s="1001"/>
      <c r="O27" s="1001"/>
      <c r="P27" s="1001"/>
      <c r="Q27" s="1001"/>
      <c r="R27" s="1001"/>
      <c r="S27" s="1001"/>
      <c r="T27" s="1001"/>
      <c r="U27" s="1001"/>
      <c r="V27" s="1001"/>
      <c r="W27" s="1001"/>
      <c r="X27" s="1001"/>
      <c r="Y27" s="1001"/>
      <c r="Z27" s="1001"/>
      <c r="AA27" s="1001"/>
      <c r="AB27" s="1001"/>
      <c r="AC27" s="1001"/>
      <c r="AD27" s="1001"/>
      <c r="AE27" s="1002"/>
      <c r="AF27" s="1005"/>
      <c r="AG27" s="1006"/>
      <c r="AH27" s="1007"/>
      <c r="AI27" s="1005"/>
      <c r="AJ27" s="1006"/>
      <c r="AK27" s="1007"/>
      <c r="AL27" s="257"/>
      <c r="AX27" s="82"/>
    </row>
    <row r="28" spans="1:50" ht="11.25" customHeight="1">
      <c r="A28" s="82"/>
      <c r="B28" s="997" t="s">
        <v>205</v>
      </c>
      <c r="C28" s="998"/>
      <c r="D28" s="998"/>
      <c r="E28" s="998"/>
      <c r="F28" s="998"/>
      <c r="G28" s="998"/>
      <c r="H28" s="998"/>
      <c r="I28" s="998"/>
      <c r="J28" s="998"/>
      <c r="K28" s="998"/>
      <c r="L28" s="998"/>
      <c r="M28" s="998"/>
      <c r="N28" s="998"/>
      <c r="O28" s="998"/>
      <c r="P28" s="998"/>
      <c r="Q28" s="998"/>
      <c r="R28" s="998"/>
      <c r="S28" s="998"/>
      <c r="T28" s="998"/>
      <c r="U28" s="998"/>
      <c r="V28" s="998"/>
      <c r="W28" s="998"/>
      <c r="X28" s="998"/>
      <c r="Y28" s="998"/>
      <c r="Z28" s="998"/>
      <c r="AA28" s="998"/>
      <c r="AB28" s="998"/>
      <c r="AC28" s="998"/>
      <c r="AD28" s="998"/>
      <c r="AE28" s="999"/>
      <c r="AF28" s="996"/>
      <c r="AG28" s="1003"/>
      <c r="AH28" s="1004"/>
      <c r="AI28" s="996"/>
      <c r="AJ28" s="1003"/>
      <c r="AK28" s="1004"/>
      <c r="AL28" s="1056"/>
      <c r="AM28" s="1057"/>
      <c r="AN28" s="1057"/>
      <c r="AO28" s="1057"/>
      <c r="AP28" s="1057"/>
      <c r="AQ28" s="1057"/>
      <c r="AR28" s="1057"/>
      <c r="AS28" s="1057"/>
      <c r="AT28" s="1057"/>
      <c r="AU28" s="1057"/>
      <c r="AV28" s="1057"/>
      <c r="AW28" s="1057"/>
      <c r="AX28" s="82"/>
    </row>
    <row r="29" spans="1:50" ht="11.25" customHeight="1">
      <c r="A29" s="82"/>
      <c r="B29" s="1000"/>
      <c r="C29" s="1001"/>
      <c r="D29" s="1001"/>
      <c r="E29" s="1001"/>
      <c r="F29" s="1001"/>
      <c r="G29" s="1001"/>
      <c r="H29" s="1001"/>
      <c r="I29" s="1001"/>
      <c r="J29" s="1001"/>
      <c r="K29" s="1001"/>
      <c r="L29" s="1001"/>
      <c r="M29" s="1001"/>
      <c r="N29" s="1001"/>
      <c r="O29" s="1001"/>
      <c r="P29" s="1001"/>
      <c r="Q29" s="1001"/>
      <c r="R29" s="1001"/>
      <c r="S29" s="1001"/>
      <c r="T29" s="1001"/>
      <c r="U29" s="1001"/>
      <c r="V29" s="1001"/>
      <c r="W29" s="1001"/>
      <c r="X29" s="1001"/>
      <c r="Y29" s="1001"/>
      <c r="Z29" s="1001"/>
      <c r="AA29" s="1001"/>
      <c r="AB29" s="1001"/>
      <c r="AC29" s="1001"/>
      <c r="AD29" s="1001"/>
      <c r="AE29" s="1002"/>
      <c r="AF29" s="1005"/>
      <c r="AG29" s="1006"/>
      <c r="AH29" s="1007"/>
      <c r="AI29" s="1005"/>
      <c r="AJ29" s="1006"/>
      <c r="AK29" s="1007"/>
      <c r="AL29" s="1056"/>
      <c r="AM29" s="1057"/>
      <c r="AN29" s="1057"/>
      <c r="AO29" s="1057"/>
      <c r="AP29" s="1057"/>
      <c r="AQ29" s="1057"/>
      <c r="AR29" s="1057"/>
      <c r="AS29" s="1057"/>
      <c r="AT29" s="1057"/>
      <c r="AU29" s="1057"/>
      <c r="AV29" s="1057"/>
      <c r="AW29" s="1057"/>
      <c r="AX29" s="82"/>
    </row>
    <row r="30" spans="1:50" ht="11.25" customHeight="1">
      <c r="A30" s="82"/>
      <c r="B30" s="997" t="s">
        <v>206</v>
      </c>
      <c r="C30" s="998"/>
      <c r="D30" s="998"/>
      <c r="E30" s="998"/>
      <c r="F30" s="998"/>
      <c r="G30" s="998"/>
      <c r="H30" s="998"/>
      <c r="I30" s="998"/>
      <c r="J30" s="998"/>
      <c r="K30" s="998"/>
      <c r="L30" s="998"/>
      <c r="M30" s="998"/>
      <c r="N30" s="998"/>
      <c r="O30" s="998"/>
      <c r="P30" s="998"/>
      <c r="Q30" s="998"/>
      <c r="R30" s="998"/>
      <c r="S30" s="998"/>
      <c r="T30" s="998"/>
      <c r="U30" s="998"/>
      <c r="V30" s="998"/>
      <c r="W30" s="998"/>
      <c r="X30" s="998"/>
      <c r="Y30" s="998"/>
      <c r="Z30" s="998"/>
      <c r="AA30" s="998"/>
      <c r="AB30" s="998"/>
      <c r="AC30" s="998"/>
      <c r="AD30" s="998"/>
      <c r="AE30" s="999"/>
      <c r="AF30" s="996"/>
      <c r="AG30" s="1003"/>
      <c r="AH30" s="1004"/>
      <c r="AI30" s="996"/>
      <c r="AJ30" s="1003"/>
      <c r="AK30" s="1004"/>
      <c r="AL30" s="1056"/>
      <c r="AM30" s="1057"/>
      <c r="AN30" s="1057"/>
      <c r="AO30" s="1057"/>
      <c r="AP30" s="1057"/>
      <c r="AQ30" s="1057"/>
      <c r="AR30" s="1057"/>
      <c r="AS30" s="1057"/>
      <c r="AT30" s="1057"/>
      <c r="AU30" s="1057"/>
      <c r="AV30" s="1057"/>
      <c r="AW30" s="1057"/>
      <c r="AX30" s="82"/>
    </row>
    <row r="31" spans="1:50" ht="11.25" customHeight="1">
      <c r="A31" s="82"/>
      <c r="B31" s="1000"/>
      <c r="C31" s="1001"/>
      <c r="D31" s="1001"/>
      <c r="E31" s="1001"/>
      <c r="F31" s="1001"/>
      <c r="G31" s="1001"/>
      <c r="H31" s="1001"/>
      <c r="I31" s="1001"/>
      <c r="J31" s="1001"/>
      <c r="K31" s="1001"/>
      <c r="L31" s="1001"/>
      <c r="M31" s="1001"/>
      <c r="N31" s="1001"/>
      <c r="O31" s="1001"/>
      <c r="P31" s="1001"/>
      <c r="Q31" s="1001"/>
      <c r="R31" s="1001"/>
      <c r="S31" s="1001"/>
      <c r="T31" s="1001"/>
      <c r="U31" s="1001"/>
      <c r="V31" s="1001"/>
      <c r="W31" s="1001"/>
      <c r="X31" s="1001"/>
      <c r="Y31" s="1001"/>
      <c r="Z31" s="1001"/>
      <c r="AA31" s="1001"/>
      <c r="AB31" s="1001"/>
      <c r="AC31" s="1001"/>
      <c r="AD31" s="1001"/>
      <c r="AE31" s="1002"/>
      <c r="AF31" s="1005"/>
      <c r="AG31" s="1006"/>
      <c r="AH31" s="1007"/>
      <c r="AI31" s="1005"/>
      <c r="AJ31" s="1006"/>
      <c r="AK31" s="1007"/>
      <c r="AL31" s="1056"/>
      <c r="AM31" s="1057"/>
      <c r="AN31" s="1057"/>
      <c r="AO31" s="1057"/>
      <c r="AP31" s="1057"/>
      <c r="AQ31" s="1057"/>
      <c r="AR31" s="1057"/>
      <c r="AS31" s="1057"/>
      <c r="AT31" s="1057"/>
      <c r="AU31" s="1057"/>
      <c r="AV31" s="1057"/>
      <c r="AW31" s="1057"/>
      <c r="AX31" s="82"/>
    </row>
    <row r="32" spans="1:50" ht="11.25" customHeight="1">
      <c r="A32" s="82"/>
      <c r="B32" s="997" t="s">
        <v>353</v>
      </c>
      <c r="C32" s="998"/>
      <c r="D32" s="998"/>
      <c r="E32" s="998"/>
      <c r="F32" s="998"/>
      <c r="G32" s="998"/>
      <c r="H32" s="998"/>
      <c r="I32" s="998"/>
      <c r="J32" s="998"/>
      <c r="K32" s="998"/>
      <c r="L32" s="998"/>
      <c r="M32" s="998"/>
      <c r="N32" s="998"/>
      <c r="O32" s="998"/>
      <c r="P32" s="998"/>
      <c r="Q32" s="998"/>
      <c r="R32" s="998"/>
      <c r="S32" s="998"/>
      <c r="T32" s="998"/>
      <c r="U32" s="998"/>
      <c r="V32" s="998"/>
      <c r="W32" s="998"/>
      <c r="X32" s="998"/>
      <c r="Y32" s="998"/>
      <c r="Z32" s="998"/>
      <c r="AA32" s="998"/>
      <c r="AB32" s="998"/>
      <c r="AC32" s="998"/>
      <c r="AD32" s="998"/>
      <c r="AE32" s="999"/>
      <c r="AF32" s="996"/>
      <c r="AG32" s="1003"/>
      <c r="AH32" s="1004"/>
      <c r="AI32" s="996"/>
      <c r="AJ32" s="1003"/>
      <c r="AK32" s="1004"/>
      <c r="AL32" s="1056"/>
      <c r="AM32" s="1057"/>
      <c r="AN32" s="1057"/>
      <c r="AO32" s="1057"/>
      <c r="AP32" s="1057"/>
      <c r="AQ32" s="1057"/>
      <c r="AR32" s="1057"/>
      <c r="AS32" s="1057"/>
      <c r="AT32" s="1057"/>
      <c r="AU32" s="1057"/>
      <c r="AV32" s="1057"/>
      <c r="AW32" s="1057"/>
      <c r="AX32" s="82"/>
    </row>
    <row r="33" spans="1:50" ht="11.25" customHeight="1">
      <c r="A33" s="82"/>
      <c r="B33" s="1000"/>
      <c r="C33" s="1001"/>
      <c r="D33" s="1001"/>
      <c r="E33" s="1001"/>
      <c r="F33" s="1001"/>
      <c r="G33" s="1001"/>
      <c r="H33" s="1001"/>
      <c r="I33" s="1001"/>
      <c r="J33" s="1001"/>
      <c r="K33" s="1001"/>
      <c r="L33" s="1001"/>
      <c r="M33" s="1001"/>
      <c r="N33" s="1001"/>
      <c r="O33" s="1001"/>
      <c r="P33" s="1001"/>
      <c r="Q33" s="1001"/>
      <c r="R33" s="1001"/>
      <c r="S33" s="1001"/>
      <c r="T33" s="1001"/>
      <c r="U33" s="1001"/>
      <c r="V33" s="1001"/>
      <c r="W33" s="1001"/>
      <c r="X33" s="1001"/>
      <c r="Y33" s="1001"/>
      <c r="Z33" s="1001"/>
      <c r="AA33" s="1001"/>
      <c r="AB33" s="1001"/>
      <c r="AC33" s="1001"/>
      <c r="AD33" s="1001"/>
      <c r="AE33" s="1002"/>
      <c r="AF33" s="1005"/>
      <c r="AG33" s="1006"/>
      <c r="AH33" s="1007"/>
      <c r="AI33" s="1005"/>
      <c r="AJ33" s="1006"/>
      <c r="AK33" s="1007"/>
      <c r="AL33" s="1058"/>
      <c r="AM33" s="1059"/>
      <c r="AN33" s="1059"/>
      <c r="AO33" s="1057"/>
      <c r="AP33" s="1057"/>
      <c r="AR33" s="1057"/>
      <c r="AS33" s="1057"/>
      <c r="AU33" s="1057"/>
      <c r="AV33" s="1057"/>
      <c r="AX33" s="82"/>
    </row>
    <row r="34" spans="1:50">
      <c r="A34" s="85"/>
      <c r="B34" s="85"/>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row>
    <row r="35" spans="1:50" s="80" customFormat="1" ht="11.25" customHeight="1">
      <c r="A35" s="79"/>
      <c r="B35" s="959" t="s">
        <v>355</v>
      </c>
      <c r="C35" s="959"/>
      <c r="D35" s="959"/>
      <c r="E35" s="959"/>
      <c r="F35" s="959"/>
      <c r="G35" s="959"/>
      <c r="H35" s="959"/>
      <c r="I35" s="959"/>
      <c r="J35" s="959"/>
      <c r="K35" s="959"/>
      <c r="L35" s="959"/>
      <c r="M35" s="959"/>
      <c r="N35" s="959"/>
      <c r="O35" s="959"/>
      <c r="P35" s="959"/>
      <c r="Q35" s="959"/>
      <c r="R35" s="959"/>
      <c r="S35" s="959"/>
      <c r="T35" s="959"/>
      <c r="U35" s="959"/>
      <c r="V35" s="959"/>
      <c r="W35" s="959"/>
      <c r="X35" s="959"/>
      <c r="Y35" s="959"/>
      <c r="Z35" s="959"/>
      <c r="AA35" s="959"/>
      <c r="AB35" s="959"/>
      <c r="AC35" s="959"/>
      <c r="AD35" s="959"/>
      <c r="AE35" s="959"/>
      <c r="AF35" s="959"/>
      <c r="AG35" s="959"/>
      <c r="AH35" s="959"/>
      <c r="AI35" s="959"/>
      <c r="AJ35" s="959"/>
      <c r="AK35" s="79"/>
      <c r="AL35" s="79"/>
      <c r="AM35" s="79"/>
      <c r="AN35" s="79"/>
      <c r="AO35" s="79"/>
      <c r="AP35" s="79"/>
      <c r="AQ35" s="79"/>
      <c r="AR35" s="79"/>
      <c r="AS35" s="79"/>
      <c r="AT35" s="79"/>
      <c r="AU35" s="79"/>
      <c r="AV35" s="79"/>
      <c r="AW35" s="79"/>
      <c r="AX35" s="79"/>
    </row>
    <row r="36" spans="1:50" s="80" customFormat="1" ht="11.25" customHeight="1">
      <c r="A36" s="79"/>
      <c r="B36" s="959"/>
      <c r="C36" s="959"/>
      <c r="D36" s="959"/>
      <c r="E36" s="959"/>
      <c r="F36" s="959"/>
      <c r="G36" s="959"/>
      <c r="H36" s="959"/>
      <c r="I36" s="959"/>
      <c r="J36" s="959"/>
      <c r="K36" s="959"/>
      <c r="L36" s="959"/>
      <c r="M36" s="959"/>
      <c r="N36" s="959"/>
      <c r="O36" s="959"/>
      <c r="P36" s="959"/>
      <c r="Q36" s="959"/>
      <c r="R36" s="959"/>
      <c r="S36" s="959"/>
      <c r="T36" s="959"/>
      <c r="U36" s="959"/>
      <c r="V36" s="959"/>
      <c r="W36" s="959"/>
      <c r="X36" s="959"/>
      <c r="Y36" s="959"/>
      <c r="Z36" s="959"/>
      <c r="AA36" s="959"/>
      <c r="AB36" s="959"/>
      <c r="AC36" s="959"/>
      <c r="AD36" s="959"/>
      <c r="AE36" s="959"/>
      <c r="AF36" s="959"/>
      <c r="AG36" s="959"/>
      <c r="AH36" s="959"/>
      <c r="AI36" s="959"/>
      <c r="AJ36" s="959"/>
      <c r="AK36" s="81"/>
      <c r="AL36" s="81"/>
      <c r="AM36" s="81"/>
      <c r="AN36" s="81"/>
      <c r="AO36" s="81"/>
      <c r="AP36" s="81"/>
      <c r="AQ36" s="81"/>
      <c r="AR36" s="81"/>
      <c r="AS36" s="81"/>
      <c r="AT36" s="81"/>
      <c r="AU36" s="82"/>
      <c r="AV36" s="82"/>
      <c r="AW36" s="82"/>
      <c r="AX36" s="79"/>
    </row>
    <row r="37" spans="1:50" s="80" customFormat="1" ht="11.25" customHeight="1">
      <c r="A37" s="79"/>
      <c r="B37" s="960" t="s">
        <v>356</v>
      </c>
      <c r="C37" s="961"/>
      <c r="D37" s="961"/>
      <c r="E37" s="961"/>
      <c r="F37" s="961"/>
      <c r="G37" s="961"/>
      <c r="H37" s="961"/>
      <c r="I37" s="961"/>
      <c r="J37" s="961"/>
      <c r="K37" s="961"/>
      <c r="L37" s="962"/>
      <c r="M37" s="966" t="s">
        <v>91</v>
      </c>
      <c r="N37" s="966"/>
      <c r="O37" s="966"/>
      <c r="P37" s="966" t="s">
        <v>92</v>
      </c>
      <c r="Q37" s="966"/>
      <c r="R37" s="966"/>
      <c r="S37" s="205"/>
      <c r="T37" s="205"/>
      <c r="U37" s="205"/>
      <c r="V37" s="205"/>
      <c r="W37" s="205"/>
      <c r="X37" s="205"/>
      <c r="Y37" s="205"/>
      <c r="Z37" s="205"/>
      <c r="AA37" s="205"/>
      <c r="AB37" s="205"/>
      <c r="AC37" s="205"/>
      <c r="AD37" s="205"/>
      <c r="AE37" s="205"/>
      <c r="AF37" s="205"/>
      <c r="AG37" s="205"/>
      <c r="AH37" s="205"/>
      <c r="AI37" s="205"/>
      <c r="AJ37" s="205"/>
      <c r="AK37" s="79"/>
      <c r="AL37" s="958"/>
      <c r="AM37" s="958"/>
      <c r="AN37" s="958"/>
      <c r="AO37" s="958"/>
      <c r="AP37" s="958"/>
      <c r="AQ37" s="958"/>
      <c r="AR37" s="958"/>
      <c r="AS37" s="958"/>
      <c r="AT37" s="958"/>
      <c r="AU37" s="958"/>
      <c r="AV37" s="958"/>
      <c r="AW37" s="958"/>
      <c r="AX37" s="79"/>
    </row>
    <row r="38" spans="1:50" s="80" customFormat="1" ht="11.25" customHeight="1">
      <c r="A38" s="79"/>
      <c r="B38" s="963"/>
      <c r="C38" s="964"/>
      <c r="D38" s="964"/>
      <c r="E38" s="964"/>
      <c r="F38" s="964"/>
      <c r="G38" s="964"/>
      <c r="H38" s="964"/>
      <c r="I38" s="964"/>
      <c r="J38" s="964"/>
      <c r="K38" s="964"/>
      <c r="L38" s="965"/>
      <c r="M38" s="967"/>
      <c r="N38" s="968"/>
      <c r="O38" s="969"/>
      <c r="P38" s="967"/>
      <c r="Q38" s="968"/>
      <c r="R38" s="969"/>
      <c r="S38" s="205"/>
      <c r="T38" s="79"/>
      <c r="U38" s="205"/>
      <c r="V38" s="205"/>
      <c r="W38" s="205"/>
      <c r="X38" s="205"/>
      <c r="Y38" s="205"/>
      <c r="Z38" s="205"/>
      <c r="AA38" s="205"/>
      <c r="AB38" s="205"/>
      <c r="AC38" s="205"/>
      <c r="AD38" s="205"/>
      <c r="AE38" s="205"/>
      <c r="AF38" s="205"/>
      <c r="AG38" s="205"/>
      <c r="AH38" s="205"/>
      <c r="AI38" s="205"/>
      <c r="AJ38" s="205"/>
      <c r="AK38" s="81"/>
      <c r="AL38" s="81"/>
      <c r="AM38" s="81"/>
      <c r="AN38" s="81"/>
      <c r="AO38" s="81"/>
      <c r="AP38" s="81"/>
      <c r="AQ38" s="81"/>
      <c r="AR38" s="81"/>
      <c r="AS38" s="81"/>
      <c r="AT38" s="81"/>
      <c r="AU38" s="82"/>
      <c r="AV38" s="82"/>
      <c r="AW38" s="82"/>
      <c r="AX38" s="79"/>
    </row>
    <row r="39" spans="1:50">
      <c r="A39" s="82"/>
      <c r="B39" s="960" t="s">
        <v>357</v>
      </c>
      <c r="C39" s="961"/>
      <c r="D39" s="961"/>
      <c r="E39" s="961"/>
      <c r="F39" s="961"/>
      <c r="G39" s="961"/>
      <c r="H39" s="961"/>
      <c r="I39" s="961"/>
      <c r="J39" s="961"/>
      <c r="K39" s="961"/>
      <c r="L39" s="962"/>
      <c r="M39" s="960" t="s">
        <v>622</v>
      </c>
      <c r="N39" s="961"/>
      <c r="O39" s="961"/>
      <c r="P39" s="961"/>
      <c r="Q39" s="962"/>
      <c r="R39" s="994"/>
      <c r="S39" s="994"/>
      <c r="T39" s="967"/>
      <c r="U39" s="981" t="s">
        <v>203</v>
      </c>
      <c r="V39" s="982"/>
      <c r="W39" s="960" t="s">
        <v>623</v>
      </c>
      <c r="X39" s="961"/>
      <c r="Y39" s="961"/>
      <c r="Z39" s="961"/>
      <c r="AA39" s="962"/>
      <c r="AB39" s="994"/>
      <c r="AC39" s="994"/>
      <c r="AD39" s="967"/>
      <c r="AE39" s="981" t="s">
        <v>203</v>
      </c>
      <c r="AF39" s="982"/>
      <c r="AG39" s="82"/>
      <c r="AH39" s="82"/>
      <c r="AI39" s="82"/>
      <c r="AJ39" s="82"/>
      <c r="AK39" s="82"/>
      <c r="AL39" s="82"/>
      <c r="AM39" s="82"/>
      <c r="AN39" s="82"/>
      <c r="AO39" s="82"/>
      <c r="AP39" s="82"/>
      <c r="AQ39" s="82"/>
      <c r="AR39" s="82"/>
      <c r="AS39" s="82"/>
      <c r="AT39" s="82"/>
      <c r="AU39" s="82"/>
      <c r="AV39" s="82"/>
      <c r="AW39" s="82"/>
      <c r="AX39" s="82"/>
    </row>
    <row r="40" spans="1:50">
      <c r="A40" s="82"/>
      <c r="B40" s="963"/>
      <c r="C40" s="964"/>
      <c r="D40" s="964"/>
      <c r="E40" s="964"/>
      <c r="F40" s="964"/>
      <c r="G40" s="964"/>
      <c r="H40" s="964"/>
      <c r="I40" s="964"/>
      <c r="J40" s="964"/>
      <c r="K40" s="964"/>
      <c r="L40" s="965"/>
      <c r="M40" s="985"/>
      <c r="N40" s="986"/>
      <c r="O40" s="986"/>
      <c r="P40" s="986"/>
      <c r="Q40" s="993"/>
      <c r="R40" s="994"/>
      <c r="S40" s="995"/>
      <c r="T40" s="996"/>
      <c r="U40" s="983"/>
      <c r="V40" s="984"/>
      <c r="W40" s="985"/>
      <c r="X40" s="986"/>
      <c r="Y40" s="986"/>
      <c r="Z40" s="986"/>
      <c r="AA40" s="993"/>
      <c r="AB40" s="995"/>
      <c r="AC40" s="995"/>
      <c r="AD40" s="996"/>
      <c r="AE40" s="983"/>
      <c r="AF40" s="984"/>
      <c r="AG40" s="82"/>
      <c r="AH40" s="82"/>
      <c r="AI40" s="82"/>
      <c r="AJ40" s="82"/>
      <c r="AK40" s="82"/>
      <c r="AL40" s="82"/>
      <c r="AM40" s="82"/>
      <c r="AN40" s="82"/>
      <c r="AO40" s="82"/>
      <c r="AP40" s="82"/>
      <c r="AQ40" s="82"/>
      <c r="AR40" s="82"/>
      <c r="AS40" s="82"/>
      <c r="AT40" s="82"/>
      <c r="AU40" s="82"/>
      <c r="AV40" s="82"/>
      <c r="AW40" s="82"/>
      <c r="AX40" s="85"/>
    </row>
    <row r="41" spans="1:50">
      <c r="B41" s="985" t="s">
        <v>251</v>
      </c>
      <c r="C41" s="986"/>
      <c r="D41" s="986"/>
      <c r="E41" s="986"/>
      <c r="F41" s="986"/>
      <c r="G41" s="986"/>
      <c r="H41" s="986"/>
      <c r="I41" s="986"/>
      <c r="J41" s="986"/>
      <c r="K41" s="986"/>
      <c r="L41" s="986"/>
      <c r="M41" s="987"/>
      <c r="N41" s="988"/>
      <c r="O41" s="988"/>
      <c r="P41" s="988"/>
      <c r="Q41" s="988"/>
      <c r="R41" s="988"/>
      <c r="S41" s="988"/>
      <c r="T41" s="988"/>
      <c r="U41" s="988"/>
      <c r="V41" s="988"/>
      <c r="W41" s="988"/>
      <c r="X41" s="988"/>
      <c r="Y41" s="988"/>
      <c r="Z41" s="988"/>
      <c r="AA41" s="988"/>
      <c r="AB41" s="988"/>
      <c r="AC41" s="988"/>
      <c r="AD41" s="988"/>
      <c r="AE41" s="988"/>
      <c r="AF41" s="988"/>
      <c r="AG41" s="988"/>
      <c r="AH41" s="988"/>
      <c r="AI41" s="988"/>
      <c r="AJ41" s="988"/>
      <c r="AK41" s="988"/>
      <c r="AL41" s="988"/>
      <c r="AM41" s="988"/>
      <c r="AN41" s="988"/>
      <c r="AO41" s="988"/>
      <c r="AP41" s="988"/>
      <c r="AQ41" s="988"/>
      <c r="AR41" s="988"/>
      <c r="AS41" s="988"/>
      <c r="AT41" s="988"/>
      <c r="AU41" s="988"/>
      <c r="AV41" s="988"/>
      <c r="AW41" s="989"/>
      <c r="AX41" s="85"/>
    </row>
    <row r="42" spans="1:50">
      <c r="B42" s="963"/>
      <c r="C42" s="964"/>
      <c r="D42" s="964"/>
      <c r="E42" s="964"/>
      <c r="F42" s="964"/>
      <c r="G42" s="964"/>
      <c r="H42" s="964"/>
      <c r="I42" s="964"/>
      <c r="J42" s="964"/>
      <c r="K42" s="964"/>
      <c r="L42" s="964"/>
      <c r="M42" s="990"/>
      <c r="N42" s="991"/>
      <c r="O42" s="991"/>
      <c r="P42" s="991"/>
      <c r="Q42" s="991"/>
      <c r="R42" s="991"/>
      <c r="S42" s="991"/>
      <c r="T42" s="991"/>
      <c r="U42" s="991"/>
      <c r="V42" s="991"/>
      <c r="W42" s="991"/>
      <c r="X42" s="991"/>
      <c r="Y42" s="991"/>
      <c r="Z42" s="991"/>
      <c r="AA42" s="991"/>
      <c r="AB42" s="991"/>
      <c r="AC42" s="991"/>
      <c r="AD42" s="991"/>
      <c r="AE42" s="991"/>
      <c r="AF42" s="991"/>
      <c r="AG42" s="991"/>
      <c r="AH42" s="991"/>
      <c r="AI42" s="991"/>
      <c r="AJ42" s="991"/>
      <c r="AK42" s="991"/>
      <c r="AL42" s="991"/>
      <c r="AM42" s="991"/>
      <c r="AN42" s="991"/>
      <c r="AO42" s="991"/>
      <c r="AP42" s="991"/>
      <c r="AQ42" s="991"/>
      <c r="AR42" s="991"/>
      <c r="AS42" s="991"/>
      <c r="AT42" s="991"/>
      <c r="AU42" s="991"/>
      <c r="AV42" s="991"/>
      <c r="AW42" s="992"/>
      <c r="AX42" s="85"/>
    </row>
    <row r="43" spans="1:50" ht="13.2">
      <c r="B43" s="209"/>
      <c r="C43" s="209"/>
      <c r="D43" s="209"/>
      <c r="E43" s="209"/>
      <c r="F43" s="209"/>
      <c r="G43" s="209"/>
      <c r="H43" s="209"/>
      <c r="I43" s="209"/>
      <c r="J43" s="209"/>
      <c r="K43" s="209"/>
      <c r="L43" s="209"/>
      <c r="M43" s="258"/>
      <c r="N43" s="258"/>
      <c r="O43" s="258"/>
      <c r="P43" s="258"/>
      <c r="Q43" s="258"/>
      <c r="R43" s="258"/>
      <c r="S43" s="258"/>
      <c r="T43" s="258"/>
      <c r="U43" s="258"/>
      <c r="V43" s="258"/>
      <c r="W43" s="258"/>
      <c r="X43" s="258"/>
      <c r="Y43" s="258"/>
      <c r="Z43" s="258"/>
      <c r="AA43" s="258"/>
      <c r="AB43" s="258"/>
      <c r="AC43" s="258"/>
      <c r="AD43" s="258"/>
      <c r="AE43" s="258"/>
      <c r="AF43" s="258"/>
      <c r="AG43" s="258"/>
      <c r="AH43" s="258"/>
      <c r="AI43" s="258"/>
      <c r="AJ43" s="258"/>
      <c r="AK43" s="258"/>
      <c r="AL43" s="258"/>
      <c r="AM43" s="258"/>
      <c r="AN43" s="258"/>
      <c r="AO43" s="258"/>
      <c r="AP43" s="258"/>
      <c r="AQ43" s="258"/>
      <c r="AR43" s="258"/>
      <c r="AS43" s="258"/>
      <c r="AT43" s="258"/>
      <c r="AU43" s="258"/>
      <c r="AV43" s="258"/>
      <c r="AW43" s="258"/>
    </row>
    <row r="44" spans="1:50" s="80" customFormat="1" ht="11.25" customHeight="1">
      <c r="A44" s="957" t="s">
        <v>443</v>
      </c>
      <c r="B44" s="957"/>
      <c r="C44" s="957"/>
      <c r="D44" s="957"/>
      <c r="E44" s="957"/>
      <c r="F44" s="957"/>
      <c r="G44" s="957"/>
      <c r="H44" s="957"/>
      <c r="I44" s="957"/>
      <c r="J44" s="957"/>
      <c r="K44" s="957"/>
      <c r="L44" s="957"/>
      <c r="M44" s="957"/>
      <c r="N44" s="957"/>
      <c r="O44" s="957"/>
      <c r="P44" s="957"/>
      <c r="Q44" s="957"/>
      <c r="R44" s="957"/>
      <c r="S44" s="957"/>
      <c r="T44" s="957"/>
      <c r="U44" s="957"/>
      <c r="V44" s="957"/>
      <c r="W44" s="957"/>
      <c r="X44" s="957"/>
      <c r="Y44" s="957"/>
      <c r="Z44" s="957"/>
      <c r="AA44" s="957"/>
      <c r="AB44" s="957"/>
      <c r="AC44" s="79"/>
      <c r="AD44" s="79"/>
      <c r="AE44" s="79"/>
      <c r="AF44" s="79"/>
      <c r="AG44" s="79"/>
      <c r="AH44" s="79"/>
      <c r="AI44" s="79"/>
      <c r="AJ44" s="79"/>
      <c r="AK44" s="79"/>
      <c r="AL44" s="79"/>
      <c r="AM44" s="79"/>
      <c r="AN44" s="79"/>
      <c r="AO44" s="79"/>
      <c r="AP44" s="79"/>
      <c r="AQ44" s="79"/>
      <c r="AR44" s="79"/>
      <c r="AS44" s="79"/>
      <c r="AT44" s="79"/>
      <c r="AU44" s="79"/>
      <c r="AV44" s="79"/>
      <c r="AW44" s="79"/>
      <c r="AX44" s="79"/>
    </row>
    <row r="45" spans="1:50" s="80" customFormat="1" ht="11.25" customHeight="1">
      <c r="A45" s="957"/>
      <c r="B45" s="957"/>
      <c r="C45" s="957"/>
      <c r="D45" s="957"/>
      <c r="E45" s="957"/>
      <c r="F45" s="957"/>
      <c r="G45" s="957"/>
      <c r="H45" s="957"/>
      <c r="I45" s="957"/>
      <c r="J45" s="957"/>
      <c r="K45" s="957"/>
      <c r="L45" s="957"/>
      <c r="M45" s="957"/>
      <c r="N45" s="957"/>
      <c r="O45" s="957"/>
      <c r="P45" s="957"/>
      <c r="Q45" s="957"/>
      <c r="R45" s="957"/>
      <c r="S45" s="957"/>
      <c r="T45" s="957"/>
      <c r="U45" s="957"/>
      <c r="V45" s="957"/>
      <c r="W45" s="957"/>
      <c r="X45" s="957"/>
      <c r="Y45" s="957"/>
      <c r="Z45" s="957"/>
      <c r="AA45" s="957"/>
      <c r="AB45" s="957"/>
      <c r="AJ45" s="79"/>
      <c r="AK45" s="79" t="s">
        <v>321</v>
      </c>
      <c r="AL45" s="958" t="s">
        <v>322</v>
      </c>
      <c r="AM45" s="958"/>
      <c r="AN45" s="958"/>
      <c r="AO45" s="958"/>
      <c r="AP45" s="958"/>
      <c r="AQ45" s="958"/>
      <c r="AR45" s="958"/>
      <c r="AS45" s="958"/>
      <c r="AT45" s="958"/>
      <c r="AU45" s="958"/>
      <c r="AV45" s="958"/>
      <c r="AW45" s="958"/>
      <c r="AX45" s="79" t="s">
        <v>266</v>
      </c>
    </row>
    <row r="46" spans="1:50" s="80" customFormat="1" ht="11.25" customHeight="1">
      <c r="A46" s="79"/>
      <c r="B46" s="959" t="s">
        <v>625</v>
      </c>
      <c r="C46" s="959"/>
      <c r="D46" s="959"/>
      <c r="E46" s="959"/>
      <c r="F46" s="959"/>
      <c r="G46" s="959"/>
      <c r="H46" s="959"/>
      <c r="I46" s="959"/>
      <c r="J46" s="959"/>
      <c r="K46" s="959"/>
      <c r="L46" s="959"/>
      <c r="M46" s="959"/>
      <c r="N46" s="959"/>
      <c r="O46" s="959"/>
      <c r="P46" s="959"/>
      <c r="Q46" s="959"/>
      <c r="R46" s="959"/>
      <c r="S46" s="959"/>
      <c r="T46" s="959"/>
      <c r="U46" s="959"/>
      <c r="V46" s="959"/>
      <c r="W46" s="959"/>
      <c r="X46" s="959"/>
      <c r="Y46" s="959"/>
      <c r="Z46" s="959"/>
      <c r="AA46" s="959"/>
      <c r="AB46" s="959"/>
      <c r="AC46" s="959"/>
      <c r="AD46" s="959"/>
      <c r="AE46" s="959"/>
      <c r="AF46" s="959"/>
      <c r="AG46" s="959"/>
      <c r="AH46" s="959"/>
      <c r="AI46" s="959"/>
      <c r="AJ46" s="959"/>
      <c r="AK46" s="79"/>
      <c r="AL46" s="79"/>
      <c r="AM46" s="79"/>
      <c r="AN46" s="79"/>
      <c r="AO46" s="79"/>
      <c r="AP46" s="79"/>
      <c r="AQ46" s="79"/>
      <c r="AR46" s="79"/>
      <c r="AS46" s="79"/>
      <c r="AT46" s="79"/>
      <c r="AU46" s="79"/>
      <c r="AV46" s="79"/>
      <c r="AW46" s="79"/>
      <c r="AX46" s="79"/>
    </row>
    <row r="47" spans="1:50" s="80" customFormat="1" ht="11.25" customHeight="1">
      <c r="A47" s="79"/>
      <c r="B47" s="959"/>
      <c r="C47" s="959"/>
      <c r="D47" s="959"/>
      <c r="E47" s="959"/>
      <c r="F47" s="959"/>
      <c r="G47" s="959"/>
      <c r="H47" s="959"/>
      <c r="I47" s="959"/>
      <c r="J47" s="959"/>
      <c r="K47" s="959"/>
      <c r="L47" s="959"/>
      <c r="M47" s="959"/>
      <c r="N47" s="959"/>
      <c r="O47" s="959"/>
      <c r="P47" s="959"/>
      <c r="Q47" s="959"/>
      <c r="R47" s="959"/>
      <c r="S47" s="959"/>
      <c r="T47" s="959"/>
      <c r="U47" s="959"/>
      <c r="V47" s="959"/>
      <c r="W47" s="959"/>
      <c r="X47" s="959"/>
      <c r="Y47" s="959"/>
      <c r="Z47" s="959"/>
      <c r="AA47" s="959"/>
      <c r="AB47" s="959"/>
      <c r="AC47" s="959"/>
      <c r="AD47" s="959"/>
      <c r="AE47" s="959"/>
      <c r="AF47" s="959"/>
      <c r="AG47" s="959"/>
      <c r="AH47" s="959"/>
      <c r="AI47" s="959"/>
      <c r="AJ47" s="959"/>
    </row>
    <row r="48" spans="1:50" s="80" customFormat="1" ht="11.25" customHeight="1">
      <c r="A48" s="79"/>
      <c r="B48" s="960" t="s">
        <v>626</v>
      </c>
      <c r="C48" s="961"/>
      <c r="D48" s="961"/>
      <c r="E48" s="961"/>
      <c r="F48" s="961"/>
      <c r="G48" s="961"/>
      <c r="H48" s="961"/>
      <c r="I48" s="961"/>
      <c r="J48" s="961"/>
      <c r="K48" s="961"/>
      <c r="L48" s="962"/>
      <c r="M48" s="966" t="s">
        <v>91</v>
      </c>
      <c r="N48" s="966"/>
      <c r="O48" s="966"/>
      <c r="P48" s="966" t="s">
        <v>92</v>
      </c>
      <c r="Q48" s="966"/>
      <c r="R48" s="966"/>
      <c r="S48" s="205"/>
      <c r="T48" s="205"/>
      <c r="U48" s="205"/>
      <c r="V48" s="205"/>
      <c r="W48" s="205"/>
      <c r="X48" s="205"/>
      <c r="Y48" s="205"/>
      <c r="Z48" s="205"/>
      <c r="AA48" s="205"/>
      <c r="AB48" s="205"/>
      <c r="AC48" s="205"/>
      <c r="AD48" s="205"/>
      <c r="AE48" s="205"/>
      <c r="AF48" s="205"/>
      <c r="AG48" s="205"/>
      <c r="AH48" s="205"/>
      <c r="AI48" s="205"/>
      <c r="AJ48" s="205"/>
      <c r="AK48" s="81"/>
      <c r="AL48" s="81"/>
      <c r="AM48" s="81"/>
      <c r="AN48" s="81"/>
      <c r="AO48" s="81"/>
      <c r="AP48" s="81"/>
      <c r="AQ48" s="81"/>
      <c r="AR48" s="81"/>
      <c r="AS48" s="81"/>
      <c r="AT48" s="81"/>
      <c r="AU48" s="82"/>
      <c r="AV48" s="82"/>
      <c r="AW48" s="82"/>
      <c r="AX48" s="79"/>
    </row>
    <row r="49" spans="1:50" s="80" customFormat="1" ht="11.25" customHeight="1">
      <c r="A49" s="79"/>
      <c r="B49" s="963"/>
      <c r="C49" s="964"/>
      <c r="D49" s="964"/>
      <c r="E49" s="964"/>
      <c r="F49" s="964"/>
      <c r="G49" s="964"/>
      <c r="H49" s="964"/>
      <c r="I49" s="964"/>
      <c r="J49" s="964"/>
      <c r="K49" s="964"/>
      <c r="L49" s="965"/>
      <c r="M49" s="967"/>
      <c r="N49" s="968"/>
      <c r="O49" s="969"/>
      <c r="P49" s="967"/>
      <c r="Q49" s="968"/>
      <c r="R49" s="969"/>
      <c r="S49" s="205"/>
      <c r="U49" s="205"/>
      <c r="V49" s="205"/>
      <c r="W49" s="205"/>
      <c r="X49" s="205"/>
      <c r="Y49" s="205"/>
      <c r="Z49" s="205"/>
      <c r="AA49" s="205"/>
      <c r="AB49" s="205"/>
      <c r="AC49" s="205"/>
      <c r="AD49" s="205"/>
      <c r="AE49" s="205"/>
      <c r="AF49" s="79" t="s">
        <v>289</v>
      </c>
      <c r="AG49" s="205"/>
      <c r="AH49" s="205"/>
      <c r="AI49" s="205"/>
      <c r="AJ49" s="205"/>
      <c r="AK49" s="81"/>
      <c r="AL49" s="81"/>
      <c r="AM49" s="81"/>
      <c r="AN49" s="81"/>
      <c r="AO49" s="81"/>
      <c r="AP49" s="81"/>
      <c r="AQ49" s="81"/>
      <c r="AR49" s="81"/>
      <c r="AS49" s="81"/>
      <c r="AT49" s="81"/>
      <c r="AU49" s="82"/>
      <c r="AV49" s="82"/>
      <c r="AW49" s="82"/>
      <c r="AX49" s="79"/>
    </row>
    <row r="50" spans="1:50">
      <c r="A50" s="82"/>
      <c r="B50" s="960" t="s">
        <v>627</v>
      </c>
      <c r="C50" s="961"/>
      <c r="D50" s="961"/>
      <c r="E50" s="961"/>
      <c r="F50" s="961"/>
      <c r="G50" s="961"/>
      <c r="H50" s="961"/>
      <c r="I50" s="961"/>
      <c r="J50" s="961"/>
      <c r="K50" s="961"/>
      <c r="L50" s="962"/>
      <c r="M50" s="960" t="s">
        <v>622</v>
      </c>
      <c r="N50" s="961"/>
      <c r="O50" s="961"/>
      <c r="P50" s="961"/>
      <c r="Q50" s="962"/>
      <c r="R50" s="994"/>
      <c r="S50" s="994"/>
      <c r="T50" s="967"/>
      <c r="U50" s="981" t="s">
        <v>203</v>
      </c>
      <c r="V50" s="982"/>
      <c r="W50" s="960" t="s">
        <v>623</v>
      </c>
      <c r="X50" s="961"/>
      <c r="Y50" s="961"/>
      <c r="Z50" s="961"/>
      <c r="AA50" s="962"/>
      <c r="AB50" s="994"/>
      <c r="AC50" s="994"/>
      <c r="AD50" s="967"/>
      <c r="AE50" s="981" t="s">
        <v>203</v>
      </c>
      <c r="AF50" s="982"/>
      <c r="AG50" s="82"/>
      <c r="AH50" s="82"/>
      <c r="AI50" s="82"/>
      <c r="AJ50" s="82"/>
      <c r="AK50" s="82"/>
      <c r="AL50" s="82"/>
      <c r="AM50" s="82"/>
      <c r="AN50" s="82"/>
      <c r="AO50" s="82"/>
      <c r="AP50" s="82"/>
      <c r="AQ50" s="82"/>
      <c r="AR50" s="82"/>
      <c r="AS50" s="82"/>
      <c r="AT50" s="82"/>
      <c r="AU50" s="82"/>
      <c r="AV50" s="82"/>
      <c r="AW50" s="82"/>
      <c r="AX50" s="82"/>
    </row>
    <row r="51" spans="1:50">
      <c r="A51" s="82"/>
      <c r="B51" s="963"/>
      <c r="C51" s="964"/>
      <c r="D51" s="964"/>
      <c r="E51" s="964"/>
      <c r="F51" s="964"/>
      <c r="G51" s="964"/>
      <c r="H51" s="964"/>
      <c r="I51" s="964"/>
      <c r="J51" s="964"/>
      <c r="K51" s="964"/>
      <c r="L51" s="965"/>
      <c r="M51" s="985"/>
      <c r="N51" s="986"/>
      <c r="O51" s="986"/>
      <c r="P51" s="986"/>
      <c r="Q51" s="993"/>
      <c r="R51" s="994"/>
      <c r="S51" s="995"/>
      <c r="T51" s="996"/>
      <c r="U51" s="983"/>
      <c r="V51" s="984"/>
      <c r="W51" s="985"/>
      <c r="X51" s="986"/>
      <c r="Y51" s="986"/>
      <c r="Z51" s="986"/>
      <c r="AA51" s="993"/>
      <c r="AB51" s="995"/>
      <c r="AC51" s="995"/>
      <c r="AD51" s="996"/>
      <c r="AE51" s="983"/>
      <c r="AF51" s="984"/>
      <c r="AG51" s="82"/>
      <c r="AH51" s="82"/>
      <c r="AI51" s="82"/>
      <c r="AJ51" s="82"/>
      <c r="AK51" s="82"/>
      <c r="AL51" s="82"/>
      <c r="AM51" s="82"/>
      <c r="AN51" s="82"/>
      <c r="AO51" s="82"/>
      <c r="AP51" s="82"/>
      <c r="AQ51" s="82"/>
      <c r="AR51" s="82"/>
      <c r="AS51" s="82"/>
      <c r="AT51" s="82"/>
      <c r="AU51" s="82"/>
      <c r="AV51" s="82"/>
      <c r="AW51" s="82"/>
      <c r="AX51" s="85"/>
    </row>
    <row r="52" spans="1:50">
      <c r="B52" s="985" t="s">
        <v>251</v>
      </c>
      <c r="C52" s="986"/>
      <c r="D52" s="986"/>
      <c r="E52" s="986"/>
      <c r="F52" s="986"/>
      <c r="G52" s="986"/>
      <c r="H52" s="986"/>
      <c r="I52" s="986"/>
      <c r="J52" s="986"/>
      <c r="K52" s="986"/>
      <c r="L52" s="986"/>
      <c r="M52" s="987"/>
      <c r="N52" s="988"/>
      <c r="O52" s="988"/>
      <c r="P52" s="988"/>
      <c r="Q52" s="988"/>
      <c r="R52" s="988"/>
      <c r="S52" s="988"/>
      <c r="T52" s="988"/>
      <c r="U52" s="988"/>
      <c r="V52" s="988"/>
      <c r="W52" s="988"/>
      <c r="X52" s="988"/>
      <c r="Y52" s="988"/>
      <c r="Z52" s="988"/>
      <c r="AA52" s="988"/>
      <c r="AB52" s="988"/>
      <c r="AC52" s="988"/>
      <c r="AD52" s="988"/>
      <c r="AE52" s="988"/>
      <c r="AF52" s="988"/>
      <c r="AG52" s="988"/>
      <c r="AH52" s="988"/>
      <c r="AI52" s="988"/>
      <c r="AJ52" s="988"/>
      <c r="AK52" s="988"/>
      <c r="AL52" s="988"/>
      <c r="AM52" s="988"/>
      <c r="AN52" s="988"/>
      <c r="AO52" s="988"/>
      <c r="AP52" s="988"/>
      <c r="AQ52" s="988"/>
      <c r="AR52" s="988"/>
      <c r="AS52" s="988"/>
      <c r="AT52" s="988"/>
      <c r="AU52" s="988"/>
      <c r="AV52" s="988"/>
      <c r="AW52" s="989"/>
      <c r="AX52" s="85"/>
    </row>
    <row r="53" spans="1:50">
      <c r="B53" s="963"/>
      <c r="C53" s="964"/>
      <c r="D53" s="964"/>
      <c r="E53" s="964"/>
      <c r="F53" s="964"/>
      <c r="G53" s="964"/>
      <c r="H53" s="964"/>
      <c r="I53" s="964"/>
      <c r="J53" s="964"/>
      <c r="K53" s="964"/>
      <c r="L53" s="964"/>
      <c r="M53" s="990"/>
      <c r="N53" s="991"/>
      <c r="O53" s="991"/>
      <c r="P53" s="991"/>
      <c r="Q53" s="991"/>
      <c r="R53" s="991"/>
      <c r="S53" s="991"/>
      <c r="T53" s="991"/>
      <c r="U53" s="991"/>
      <c r="V53" s="991"/>
      <c r="W53" s="991"/>
      <c r="X53" s="991"/>
      <c r="Y53" s="991"/>
      <c r="Z53" s="991"/>
      <c r="AA53" s="991"/>
      <c r="AB53" s="991"/>
      <c r="AC53" s="991"/>
      <c r="AD53" s="991"/>
      <c r="AE53" s="991"/>
      <c r="AF53" s="991"/>
      <c r="AG53" s="991"/>
      <c r="AH53" s="991"/>
      <c r="AI53" s="991"/>
      <c r="AJ53" s="991"/>
      <c r="AK53" s="991"/>
      <c r="AL53" s="991"/>
      <c r="AM53" s="991"/>
      <c r="AN53" s="991"/>
      <c r="AO53" s="991"/>
      <c r="AP53" s="991"/>
      <c r="AQ53" s="991"/>
      <c r="AR53" s="991"/>
      <c r="AS53" s="991"/>
      <c r="AT53" s="991"/>
      <c r="AU53" s="991"/>
      <c r="AV53" s="991"/>
      <c r="AW53" s="992"/>
      <c r="AX53" s="85"/>
    </row>
    <row r="54" spans="1:50" s="80" customFormat="1" ht="11.25" customHeight="1">
      <c r="A54" s="79"/>
      <c r="B54" s="959" t="s">
        <v>323</v>
      </c>
      <c r="C54" s="959"/>
      <c r="D54" s="959"/>
      <c r="E54" s="959"/>
      <c r="F54" s="959"/>
      <c r="G54" s="959"/>
      <c r="H54" s="959"/>
      <c r="I54" s="959"/>
      <c r="J54" s="959"/>
      <c r="K54" s="959"/>
      <c r="L54" s="959"/>
      <c r="M54" s="959"/>
      <c r="N54" s="959"/>
      <c r="O54" s="959"/>
      <c r="P54" s="959"/>
      <c r="Q54" s="959"/>
      <c r="R54" s="959"/>
      <c r="S54" s="959"/>
      <c r="T54" s="959"/>
      <c r="U54" s="959"/>
      <c r="V54" s="959"/>
      <c r="W54" s="959"/>
      <c r="X54" s="959"/>
      <c r="Y54" s="959"/>
      <c r="Z54" s="959"/>
      <c r="AA54" s="959"/>
      <c r="AB54" s="959"/>
      <c r="AC54" s="959"/>
      <c r="AD54" s="959"/>
      <c r="AE54" s="959"/>
      <c r="AF54" s="959"/>
      <c r="AG54" s="959"/>
      <c r="AH54" s="959"/>
      <c r="AI54" s="959"/>
      <c r="AJ54" s="959"/>
      <c r="AK54" s="79"/>
      <c r="AL54" s="79"/>
      <c r="AM54" s="79"/>
      <c r="AN54" s="79"/>
      <c r="AO54" s="79"/>
      <c r="AP54" s="79"/>
      <c r="AQ54" s="79"/>
      <c r="AR54" s="79"/>
      <c r="AS54" s="79"/>
      <c r="AT54" s="79"/>
      <c r="AU54" s="79"/>
      <c r="AV54" s="79"/>
      <c r="AW54" s="79"/>
      <c r="AX54" s="79"/>
    </row>
    <row r="55" spans="1:50" s="80" customFormat="1" ht="11.25" customHeight="1">
      <c r="A55" s="79"/>
      <c r="B55" s="959"/>
      <c r="C55" s="959"/>
      <c r="D55" s="959"/>
      <c r="E55" s="959"/>
      <c r="F55" s="959"/>
      <c r="G55" s="959"/>
      <c r="H55" s="959"/>
      <c r="I55" s="959"/>
      <c r="J55" s="959"/>
      <c r="K55" s="959"/>
      <c r="L55" s="959"/>
      <c r="M55" s="959"/>
      <c r="N55" s="959"/>
      <c r="O55" s="959"/>
      <c r="P55" s="959"/>
      <c r="Q55" s="959"/>
      <c r="R55" s="959"/>
      <c r="S55" s="959"/>
      <c r="T55" s="959"/>
      <c r="U55" s="959"/>
      <c r="V55" s="959"/>
      <c r="W55" s="959"/>
      <c r="X55" s="959"/>
      <c r="Y55" s="959"/>
      <c r="Z55" s="959"/>
      <c r="AA55" s="959"/>
      <c r="AB55" s="959"/>
      <c r="AC55" s="959"/>
      <c r="AD55" s="959"/>
      <c r="AE55" s="959"/>
      <c r="AF55" s="959"/>
      <c r="AG55" s="959"/>
      <c r="AH55" s="959"/>
      <c r="AI55" s="959"/>
      <c r="AJ55" s="959"/>
      <c r="AK55" s="79"/>
      <c r="AL55" s="958"/>
      <c r="AM55" s="958"/>
      <c r="AN55" s="958"/>
      <c r="AO55" s="958"/>
      <c r="AP55" s="958"/>
      <c r="AQ55" s="958"/>
      <c r="AR55" s="958"/>
      <c r="AS55" s="958"/>
      <c r="AT55" s="958"/>
      <c r="AU55" s="958"/>
      <c r="AV55" s="958"/>
      <c r="AW55" s="958"/>
      <c r="AX55" s="79"/>
    </row>
    <row r="56" spans="1:50" ht="11.25" customHeight="1">
      <c r="A56" s="81"/>
      <c r="B56" s="970" t="s">
        <v>288</v>
      </c>
      <c r="C56" s="971"/>
      <c r="D56" s="971"/>
      <c r="E56" s="971"/>
      <c r="F56" s="971"/>
      <c r="G56" s="971"/>
      <c r="H56" s="971"/>
      <c r="I56" s="971"/>
      <c r="J56" s="971"/>
      <c r="K56" s="971"/>
      <c r="L56" s="971"/>
      <c r="M56" s="971"/>
      <c r="N56" s="971"/>
      <c r="O56" s="971"/>
      <c r="P56" s="971"/>
      <c r="Q56" s="971"/>
      <c r="R56" s="971"/>
      <c r="S56" s="971"/>
      <c r="T56" s="971"/>
      <c r="U56" s="971"/>
      <c r="V56" s="971"/>
      <c r="W56" s="971"/>
      <c r="X56" s="971"/>
      <c r="Y56" s="972"/>
      <c r="Z56" s="966" t="s">
        <v>91</v>
      </c>
      <c r="AA56" s="966"/>
      <c r="AB56" s="966"/>
      <c r="AC56" s="966" t="s">
        <v>92</v>
      </c>
      <c r="AD56" s="966"/>
      <c r="AE56" s="966"/>
      <c r="AF56" s="81"/>
      <c r="AG56" s="81"/>
      <c r="AH56" s="81"/>
      <c r="AI56" s="81"/>
      <c r="AJ56" s="81"/>
      <c r="AK56" s="81"/>
      <c r="AL56" s="81"/>
      <c r="AM56" s="81"/>
      <c r="AN56" s="81"/>
      <c r="AO56" s="81"/>
      <c r="AP56" s="81"/>
      <c r="AQ56" s="81"/>
      <c r="AR56" s="81"/>
      <c r="AS56" s="81"/>
      <c r="AT56" s="81"/>
      <c r="AU56" s="81"/>
      <c r="AV56" s="81"/>
      <c r="AW56" s="81"/>
      <c r="AX56" s="81"/>
    </row>
    <row r="57" spans="1:50" ht="11.25" customHeight="1">
      <c r="A57" s="81"/>
      <c r="B57" s="973"/>
      <c r="C57" s="974"/>
      <c r="D57" s="974"/>
      <c r="E57" s="974"/>
      <c r="F57" s="974"/>
      <c r="G57" s="974"/>
      <c r="H57" s="974"/>
      <c r="I57" s="974"/>
      <c r="J57" s="974"/>
      <c r="K57" s="974"/>
      <c r="L57" s="974"/>
      <c r="M57" s="974"/>
      <c r="N57" s="974"/>
      <c r="O57" s="974"/>
      <c r="P57" s="974"/>
      <c r="Q57" s="974"/>
      <c r="R57" s="974"/>
      <c r="S57" s="974"/>
      <c r="T57" s="974"/>
      <c r="U57" s="974"/>
      <c r="V57" s="974"/>
      <c r="W57" s="974"/>
      <c r="X57" s="974"/>
      <c r="Y57" s="975"/>
      <c r="Z57" s="976"/>
      <c r="AA57" s="977"/>
      <c r="AB57" s="978"/>
      <c r="AC57" s="976"/>
      <c r="AD57" s="977"/>
      <c r="AE57" s="978"/>
      <c r="AF57" s="81"/>
      <c r="AG57" s="79"/>
      <c r="AH57" s="81"/>
      <c r="AI57" s="81"/>
      <c r="AJ57" s="81"/>
      <c r="AK57" s="81"/>
      <c r="AL57" s="81"/>
      <c r="AM57" s="81"/>
      <c r="AN57" s="81"/>
      <c r="AO57" s="81"/>
      <c r="AP57" s="81"/>
      <c r="AQ57" s="81"/>
      <c r="AR57" s="81"/>
      <c r="AS57" s="81"/>
      <c r="AT57" s="81"/>
      <c r="AU57" s="81"/>
      <c r="AV57" s="81"/>
      <c r="AW57" s="81"/>
      <c r="AX57" s="81"/>
    </row>
    <row r="58" spans="1:50" ht="11.25" customHeight="1">
      <c r="A58" s="81"/>
      <c r="B58" s="970" t="s">
        <v>324</v>
      </c>
      <c r="C58" s="971"/>
      <c r="D58" s="971"/>
      <c r="E58" s="971"/>
      <c r="F58" s="971"/>
      <c r="G58" s="971"/>
      <c r="H58" s="971"/>
      <c r="I58" s="971"/>
      <c r="J58" s="971"/>
      <c r="K58" s="971"/>
      <c r="L58" s="971"/>
      <c r="M58" s="971"/>
      <c r="N58" s="971"/>
      <c r="O58" s="971"/>
      <c r="P58" s="971"/>
      <c r="Q58" s="971"/>
      <c r="R58" s="971"/>
      <c r="S58" s="971"/>
      <c r="T58" s="971"/>
      <c r="U58" s="971"/>
      <c r="V58" s="971"/>
      <c r="W58" s="971"/>
      <c r="X58" s="971"/>
      <c r="Y58" s="972"/>
      <c r="Z58" s="966" t="s">
        <v>91</v>
      </c>
      <c r="AA58" s="966"/>
      <c r="AB58" s="966"/>
      <c r="AC58" s="966" t="s">
        <v>92</v>
      </c>
      <c r="AD58" s="966"/>
      <c r="AE58" s="966"/>
      <c r="AF58" s="81"/>
      <c r="AG58" s="81"/>
      <c r="AH58" s="81"/>
      <c r="AI58" s="81"/>
      <c r="AJ58" s="81"/>
      <c r="AK58" s="81"/>
      <c r="AL58" s="81"/>
      <c r="AM58" s="81"/>
      <c r="AN58" s="81"/>
      <c r="AO58" s="81"/>
      <c r="AP58" s="81"/>
      <c r="AQ58" s="81"/>
      <c r="AR58" s="81"/>
      <c r="AS58" s="81"/>
      <c r="AT58" s="81"/>
      <c r="AU58" s="81"/>
      <c r="AV58" s="81"/>
      <c r="AW58" s="81"/>
      <c r="AX58" s="81"/>
    </row>
    <row r="59" spans="1:50" ht="11.25" customHeight="1">
      <c r="A59" s="81"/>
      <c r="B59" s="973"/>
      <c r="C59" s="974"/>
      <c r="D59" s="974"/>
      <c r="E59" s="974"/>
      <c r="F59" s="974"/>
      <c r="G59" s="974"/>
      <c r="H59" s="974"/>
      <c r="I59" s="974"/>
      <c r="J59" s="974"/>
      <c r="K59" s="974"/>
      <c r="L59" s="974"/>
      <c r="M59" s="974"/>
      <c r="N59" s="974"/>
      <c r="O59" s="974"/>
      <c r="P59" s="974"/>
      <c r="Q59" s="974"/>
      <c r="R59" s="974"/>
      <c r="S59" s="974"/>
      <c r="T59" s="974"/>
      <c r="U59" s="974"/>
      <c r="V59" s="974"/>
      <c r="W59" s="974"/>
      <c r="X59" s="974"/>
      <c r="Y59" s="975"/>
      <c r="Z59" s="976"/>
      <c r="AA59" s="977"/>
      <c r="AB59" s="978"/>
      <c r="AC59" s="976"/>
      <c r="AD59" s="977"/>
      <c r="AE59" s="978"/>
      <c r="AF59" s="210"/>
      <c r="AG59" s="82"/>
      <c r="AH59" s="82"/>
      <c r="AI59" s="82"/>
      <c r="AJ59" s="82"/>
      <c r="AK59" s="82"/>
      <c r="AL59" s="82"/>
      <c r="AM59" s="82"/>
      <c r="AN59" s="82"/>
      <c r="AO59" s="82"/>
      <c r="AP59" s="82"/>
      <c r="AQ59" s="82"/>
      <c r="AR59" s="82"/>
      <c r="AS59" s="82"/>
      <c r="AT59" s="81"/>
      <c r="AU59" s="81"/>
      <c r="AV59" s="81"/>
      <c r="AW59" s="81"/>
      <c r="AX59" s="81"/>
    </row>
    <row r="60" spans="1:50" s="80" customFormat="1" ht="11.25" customHeight="1">
      <c r="A60" s="79"/>
      <c r="B60" s="979"/>
      <c r="C60" s="979"/>
      <c r="D60" s="979"/>
      <c r="E60" s="979"/>
      <c r="F60" s="979"/>
      <c r="G60" s="979"/>
      <c r="H60" s="979"/>
      <c r="I60" s="979"/>
      <c r="J60" s="979"/>
      <c r="K60" s="979"/>
      <c r="L60" s="979"/>
      <c r="M60" s="979"/>
      <c r="N60" s="979"/>
      <c r="O60" s="979"/>
      <c r="P60" s="979"/>
      <c r="Q60" s="979"/>
      <c r="R60" s="979"/>
      <c r="S60" s="979"/>
      <c r="T60" s="979"/>
      <c r="U60" s="979"/>
      <c r="V60" s="979"/>
      <c r="W60" s="979"/>
      <c r="X60" s="979"/>
      <c r="Y60" s="979"/>
      <c r="Z60" s="979"/>
      <c r="AA60" s="979"/>
      <c r="AB60" s="979"/>
      <c r="AC60" s="979"/>
      <c r="AD60" s="979"/>
      <c r="AE60" s="979"/>
      <c r="AF60" s="980"/>
      <c r="AG60" s="980"/>
      <c r="AH60" s="980"/>
      <c r="AI60" s="980"/>
      <c r="AJ60" s="980"/>
      <c r="AK60" s="980"/>
      <c r="AL60" s="980"/>
      <c r="AM60" s="980"/>
      <c r="AN60" s="980"/>
      <c r="AO60" s="980"/>
      <c r="AP60" s="980"/>
      <c r="AQ60" s="980"/>
      <c r="AR60" s="980"/>
      <c r="AS60" s="980"/>
      <c r="AT60" s="79"/>
      <c r="AU60" s="79"/>
      <c r="AV60" s="79"/>
      <c r="AW60" s="79"/>
      <c r="AX60" s="79"/>
    </row>
    <row r="61" spans="1:50" s="80" customFormat="1" ht="11.25" customHeight="1">
      <c r="A61" s="79"/>
      <c r="B61" s="1008" t="s">
        <v>325</v>
      </c>
      <c r="C61" s="1008"/>
      <c r="D61" s="1008"/>
      <c r="E61" s="1008"/>
      <c r="F61" s="1008"/>
      <c r="G61" s="1008"/>
      <c r="H61" s="1008"/>
      <c r="I61" s="1008"/>
      <c r="J61" s="1008"/>
      <c r="K61" s="1008"/>
      <c r="L61" s="1008"/>
      <c r="M61" s="1008"/>
      <c r="N61" s="1008"/>
      <c r="O61" s="1008"/>
      <c r="P61" s="1008"/>
      <c r="Q61" s="1008"/>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c r="AO61" s="211"/>
      <c r="AP61" s="211"/>
      <c r="AQ61" s="211"/>
      <c r="AR61" s="211"/>
      <c r="AS61" s="211"/>
      <c r="AT61" s="79"/>
      <c r="AU61" s="79"/>
      <c r="AV61" s="79"/>
      <c r="AW61" s="79"/>
      <c r="AX61" s="79"/>
    </row>
    <row r="62" spans="1:50" s="80" customFormat="1" ht="11.25" customHeight="1">
      <c r="A62" s="79"/>
      <c r="B62" s="1009" t="s">
        <v>326</v>
      </c>
      <c r="C62" s="1010"/>
      <c r="D62" s="1010"/>
      <c r="E62" s="1010"/>
      <c r="F62" s="1010"/>
      <c r="G62" s="1010"/>
      <c r="H62" s="1010"/>
      <c r="I62" s="1010"/>
      <c r="J62" s="1010"/>
      <c r="K62" s="1010"/>
      <c r="L62" s="1010"/>
      <c r="M62" s="1010"/>
      <c r="N62" s="1010"/>
      <c r="O62" s="1010"/>
      <c r="P62" s="1010"/>
      <c r="Q62" s="1011"/>
      <c r="R62" s="966" t="s">
        <v>91</v>
      </c>
      <c r="S62" s="966"/>
      <c r="T62" s="966"/>
      <c r="U62" s="966" t="s">
        <v>92</v>
      </c>
      <c r="V62" s="966"/>
      <c r="W62" s="966"/>
      <c r="X62" s="1009" t="s">
        <v>326</v>
      </c>
      <c r="Y62" s="1010"/>
      <c r="Z62" s="1010"/>
      <c r="AA62" s="1010"/>
      <c r="AB62" s="1010"/>
      <c r="AC62" s="1010"/>
      <c r="AD62" s="1010"/>
      <c r="AE62" s="1010"/>
      <c r="AF62" s="1010"/>
      <c r="AG62" s="1010"/>
      <c r="AH62" s="1010"/>
      <c r="AI62" s="1010"/>
      <c r="AJ62" s="1010"/>
      <c r="AK62" s="1010"/>
      <c r="AL62" s="1010"/>
      <c r="AM62" s="1011"/>
      <c r="AN62" s="966" t="s">
        <v>91</v>
      </c>
      <c r="AO62" s="966"/>
      <c r="AP62" s="966"/>
      <c r="AQ62" s="966" t="s">
        <v>92</v>
      </c>
      <c r="AR62" s="966"/>
      <c r="AS62" s="966"/>
      <c r="AT62" s="79"/>
      <c r="AU62" s="79"/>
      <c r="AV62" s="79"/>
      <c r="AW62" s="79"/>
      <c r="AX62" s="79"/>
    </row>
    <row r="63" spans="1:50" s="80" customFormat="1" ht="11.25" customHeight="1">
      <c r="A63" s="79"/>
      <c r="B63" s="997" t="s">
        <v>327</v>
      </c>
      <c r="C63" s="998"/>
      <c r="D63" s="998"/>
      <c r="E63" s="998"/>
      <c r="F63" s="998"/>
      <c r="G63" s="998"/>
      <c r="H63" s="998"/>
      <c r="I63" s="998"/>
      <c r="J63" s="998"/>
      <c r="K63" s="998"/>
      <c r="L63" s="998"/>
      <c r="M63" s="998"/>
      <c r="N63" s="998"/>
      <c r="O63" s="998"/>
      <c r="P63" s="998"/>
      <c r="Q63" s="999"/>
      <c r="R63" s="996"/>
      <c r="S63" s="1003"/>
      <c r="T63" s="1004"/>
      <c r="U63" s="996"/>
      <c r="V63" s="1003"/>
      <c r="W63" s="1004"/>
      <c r="X63" s="997" t="s">
        <v>328</v>
      </c>
      <c r="Y63" s="998"/>
      <c r="Z63" s="998"/>
      <c r="AA63" s="998"/>
      <c r="AB63" s="998"/>
      <c r="AC63" s="998"/>
      <c r="AD63" s="998"/>
      <c r="AE63" s="998"/>
      <c r="AF63" s="998"/>
      <c r="AG63" s="998"/>
      <c r="AH63" s="998"/>
      <c r="AI63" s="998"/>
      <c r="AJ63" s="998"/>
      <c r="AK63" s="998"/>
      <c r="AL63" s="998"/>
      <c r="AM63" s="999"/>
      <c r="AN63" s="996"/>
      <c r="AO63" s="1003"/>
      <c r="AP63" s="1004"/>
      <c r="AQ63" s="996"/>
      <c r="AR63" s="1003"/>
      <c r="AS63" s="1004"/>
      <c r="AT63" s="79"/>
      <c r="AU63" s="79"/>
      <c r="AV63" s="79"/>
      <c r="AW63" s="79"/>
      <c r="AX63" s="79"/>
    </row>
    <row r="64" spans="1:50" s="80" customFormat="1" ht="11.25" customHeight="1">
      <c r="A64" s="79"/>
      <c r="B64" s="1000"/>
      <c r="C64" s="1001"/>
      <c r="D64" s="1001"/>
      <c r="E64" s="1001"/>
      <c r="F64" s="1001"/>
      <c r="G64" s="1001"/>
      <c r="H64" s="1001"/>
      <c r="I64" s="1001"/>
      <c r="J64" s="1001"/>
      <c r="K64" s="1001"/>
      <c r="L64" s="1001"/>
      <c r="M64" s="1001"/>
      <c r="N64" s="1001"/>
      <c r="O64" s="1001"/>
      <c r="P64" s="1001"/>
      <c r="Q64" s="1002"/>
      <c r="R64" s="1005"/>
      <c r="S64" s="1006"/>
      <c r="T64" s="1007"/>
      <c r="U64" s="1005"/>
      <c r="V64" s="1006"/>
      <c r="W64" s="1007"/>
      <c r="X64" s="1000"/>
      <c r="Y64" s="1001"/>
      <c r="Z64" s="1001"/>
      <c r="AA64" s="1001"/>
      <c r="AB64" s="1001"/>
      <c r="AC64" s="1001"/>
      <c r="AD64" s="1001"/>
      <c r="AE64" s="1001"/>
      <c r="AF64" s="1001"/>
      <c r="AG64" s="1001"/>
      <c r="AH64" s="1001"/>
      <c r="AI64" s="1001"/>
      <c r="AJ64" s="1001"/>
      <c r="AK64" s="1001"/>
      <c r="AL64" s="1001"/>
      <c r="AM64" s="1002"/>
      <c r="AN64" s="1005"/>
      <c r="AO64" s="1006"/>
      <c r="AP64" s="1007"/>
      <c r="AQ64" s="1005"/>
      <c r="AR64" s="1006"/>
      <c r="AS64" s="1007"/>
      <c r="AT64" s="79"/>
      <c r="AU64" s="79"/>
      <c r="AV64" s="79"/>
      <c r="AW64" s="79"/>
      <c r="AX64" s="79"/>
    </row>
    <row r="65" spans="1:50" s="80" customFormat="1" ht="11.25" customHeight="1">
      <c r="A65" s="79"/>
      <c r="B65" s="997" t="s">
        <v>329</v>
      </c>
      <c r="C65" s="998"/>
      <c r="D65" s="998"/>
      <c r="E65" s="998" t="s">
        <v>330</v>
      </c>
      <c r="F65" s="998"/>
      <c r="G65" s="998"/>
      <c r="H65" s="998"/>
      <c r="I65" s="998"/>
      <c r="J65" s="998"/>
      <c r="K65" s="998"/>
      <c r="L65" s="998"/>
      <c r="M65" s="998"/>
      <c r="N65" s="998"/>
      <c r="O65" s="998"/>
      <c r="P65" s="998"/>
      <c r="Q65" s="999"/>
      <c r="R65" s="996"/>
      <c r="S65" s="1003"/>
      <c r="T65" s="1004"/>
      <c r="U65" s="996"/>
      <c r="V65" s="1003"/>
      <c r="W65" s="1004"/>
      <c r="X65" s="997" t="s">
        <v>331</v>
      </c>
      <c r="Y65" s="998"/>
      <c r="Z65" s="998"/>
      <c r="AA65" s="998"/>
      <c r="AB65" s="998"/>
      <c r="AC65" s="998"/>
      <c r="AD65" s="998"/>
      <c r="AE65" s="998"/>
      <c r="AF65" s="998"/>
      <c r="AG65" s="998"/>
      <c r="AH65" s="998"/>
      <c r="AI65" s="998"/>
      <c r="AJ65" s="998"/>
      <c r="AK65" s="998"/>
      <c r="AL65" s="998"/>
      <c r="AM65" s="999"/>
      <c r="AN65" s="996"/>
      <c r="AO65" s="1003"/>
      <c r="AP65" s="1004"/>
      <c r="AQ65" s="996"/>
      <c r="AR65" s="1003"/>
      <c r="AS65" s="1004"/>
      <c r="AT65" s="79"/>
      <c r="AU65" s="79"/>
      <c r="AV65" s="79"/>
      <c r="AW65" s="79"/>
      <c r="AX65" s="79"/>
    </row>
    <row r="66" spans="1:50" s="80" customFormat="1" ht="11.25" customHeight="1">
      <c r="A66" s="79"/>
      <c r="B66" s="1000"/>
      <c r="C66" s="1001"/>
      <c r="D66" s="1001"/>
      <c r="E66" s="1001"/>
      <c r="F66" s="1001"/>
      <c r="G66" s="1001"/>
      <c r="H66" s="1001"/>
      <c r="I66" s="1001"/>
      <c r="J66" s="1001"/>
      <c r="K66" s="1001"/>
      <c r="L66" s="1001"/>
      <c r="M66" s="1001"/>
      <c r="N66" s="1001"/>
      <c r="O66" s="1001"/>
      <c r="P66" s="1001"/>
      <c r="Q66" s="1002"/>
      <c r="R66" s="1005"/>
      <c r="S66" s="1006"/>
      <c r="T66" s="1007"/>
      <c r="U66" s="1005"/>
      <c r="V66" s="1006"/>
      <c r="W66" s="1007"/>
      <c r="X66" s="1000"/>
      <c r="Y66" s="1001"/>
      <c r="Z66" s="1001"/>
      <c r="AA66" s="1001"/>
      <c r="AB66" s="1001"/>
      <c r="AC66" s="1001"/>
      <c r="AD66" s="1001"/>
      <c r="AE66" s="1001"/>
      <c r="AF66" s="1001"/>
      <c r="AG66" s="1001"/>
      <c r="AH66" s="1001"/>
      <c r="AI66" s="1001"/>
      <c r="AJ66" s="1001"/>
      <c r="AK66" s="1001"/>
      <c r="AL66" s="1001"/>
      <c r="AM66" s="1002"/>
      <c r="AN66" s="1005"/>
      <c r="AO66" s="1006"/>
      <c r="AP66" s="1007"/>
      <c r="AQ66" s="1005"/>
      <c r="AR66" s="1006"/>
      <c r="AS66" s="1007"/>
      <c r="AT66" s="79"/>
      <c r="AU66" s="79"/>
      <c r="AV66" s="79"/>
      <c r="AW66" s="79"/>
      <c r="AX66" s="79"/>
    </row>
    <row r="67" spans="1:50" s="80" customFormat="1" ht="11.25" customHeight="1">
      <c r="A67" s="79"/>
      <c r="B67" s="997" t="s">
        <v>369</v>
      </c>
      <c r="C67" s="998"/>
      <c r="D67" s="998"/>
      <c r="E67" s="998" t="s">
        <v>332</v>
      </c>
      <c r="F67" s="998"/>
      <c r="G67" s="998"/>
      <c r="H67" s="998"/>
      <c r="I67" s="998"/>
      <c r="J67" s="998"/>
      <c r="K67" s="998"/>
      <c r="L67" s="998"/>
      <c r="M67" s="998"/>
      <c r="N67" s="998"/>
      <c r="O67" s="998"/>
      <c r="P67" s="998"/>
      <c r="Q67" s="999"/>
      <c r="R67" s="996"/>
      <c r="S67" s="1003"/>
      <c r="T67" s="1004"/>
      <c r="U67" s="996"/>
      <c r="V67" s="1003"/>
      <c r="W67" s="1004"/>
      <c r="X67" s="997" t="s">
        <v>370</v>
      </c>
      <c r="Y67" s="998"/>
      <c r="Z67" s="998"/>
      <c r="AA67" s="998"/>
      <c r="AB67" s="998"/>
      <c r="AC67" s="998"/>
      <c r="AD67" s="998"/>
      <c r="AE67" s="998"/>
      <c r="AF67" s="998"/>
      <c r="AG67" s="998"/>
      <c r="AH67" s="998"/>
      <c r="AI67" s="998"/>
      <c r="AJ67" s="998"/>
      <c r="AK67" s="998"/>
      <c r="AL67" s="998"/>
      <c r="AM67" s="999"/>
      <c r="AN67" s="996"/>
      <c r="AO67" s="1003"/>
      <c r="AP67" s="1004"/>
      <c r="AQ67" s="996"/>
      <c r="AR67" s="1003"/>
      <c r="AS67" s="1004"/>
      <c r="AT67" s="79"/>
      <c r="AU67" s="79"/>
      <c r="AV67" s="79"/>
      <c r="AW67" s="79"/>
      <c r="AX67" s="79"/>
    </row>
    <row r="68" spans="1:50" s="80" customFormat="1" ht="11.25" customHeight="1">
      <c r="A68" s="79"/>
      <c r="B68" s="1000"/>
      <c r="C68" s="1001"/>
      <c r="D68" s="1001"/>
      <c r="E68" s="1001"/>
      <c r="F68" s="1001"/>
      <c r="G68" s="1001"/>
      <c r="H68" s="1001"/>
      <c r="I68" s="1001"/>
      <c r="J68" s="1001"/>
      <c r="K68" s="1001"/>
      <c r="L68" s="1001"/>
      <c r="M68" s="1001"/>
      <c r="N68" s="1001"/>
      <c r="O68" s="1001"/>
      <c r="P68" s="1001"/>
      <c r="Q68" s="1002"/>
      <c r="R68" s="1005"/>
      <c r="S68" s="1006"/>
      <c r="T68" s="1007"/>
      <c r="U68" s="1005"/>
      <c r="V68" s="1006"/>
      <c r="W68" s="1007"/>
      <c r="X68" s="1000"/>
      <c r="Y68" s="1001"/>
      <c r="Z68" s="1001"/>
      <c r="AA68" s="1001"/>
      <c r="AB68" s="1001"/>
      <c r="AC68" s="1001"/>
      <c r="AD68" s="1001"/>
      <c r="AE68" s="1001"/>
      <c r="AF68" s="1001"/>
      <c r="AG68" s="1001"/>
      <c r="AH68" s="1001"/>
      <c r="AI68" s="1001"/>
      <c r="AJ68" s="1001"/>
      <c r="AK68" s="1001"/>
      <c r="AL68" s="1001"/>
      <c r="AM68" s="1002"/>
      <c r="AN68" s="1005"/>
      <c r="AO68" s="1006"/>
      <c r="AP68" s="1007"/>
      <c r="AQ68" s="1005"/>
      <c r="AR68" s="1006"/>
      <c r="AS68" s="1007"/>
      <c r="AT68" s="79"/>
      <c r="AU68" s="79"/>
      <c r="AV68" s="79"/>
      <c r="AW68" s="79"/>
      <c r="AX68" s="79"/>
    </row>
    <row r="69" spans="1:50" s="212" customFormat="1" ht="11.25" customHeight="1">
      <c r="B69" s="213"/>
      <c r="C69" s="213"/>
      <c r="D69" s="213"/>
      <c r="E69" s="213"/>
      <c r="F69" s="213"/>
      <c r="G69" s="213"/>
      <c r="H69" s="213"/>
      <c r="I69" s="213"/>
      <c r="J69" s="213"/>
      <c r="K69" s="213"/>
      <c r="L69" s="213"/>
      <c r="M69" s="213"/>
      <c r="N69" s="213"/>
      <c r="O69" s="213"/>
      <c r="P69" s="213"/>
      <c r="Q69" s="213"/>
      <c r="R69" s="209"/>
      <c r="S69" s="209"/>
      <c r="T69" s="209"/>
      <c r="U69" s="209"/>
      <c r="V69" s="209"/>
      <c r="W69" s="209"/>
      <c r="X69" s="214"/>
      <c r="Y69" s="214"/>
      <c r="Z69" s="211"/>
      <c r="AA69" s="211"/>
      <c r="AB69" s="211"/>
      <c r="AC69" s="211"/>
      <c r="AD69" s="211"/>
      <c r="AE69" s="211"/>
      <c r="AF69" s="214"/>
      <c r="AG69" s="214"/>
      <c r="AH69" s="214"/>
      <c r="AI69" s="214"/>
      <c r="AJ69" s="214"/>
      <c r="AK69" s="214"/>
      <c r="AL69" s="214"/>
      <c r="AM69" s="214"/>
      <c r="AN69" s="209"/>
      <c r="AO69" s="209"/>
      <c r="AP69" s="209"/>
      <c r="AQ69" s="209"/>
      <c r="AR69" s="209"/>
      <c r="AS69" s="209"/>
    </row>
    <row r="70" spans="1:50" ht="11.25" customHeight="1">
      <c r="B70" s="960" t="s">
        <v>334</v>
      </c>
      <c r="C70" s="961"/>
      <c r="D70" s="961"/>
      <c r="E70" s="961"/>
      <c r="F70" s="961"/>
      <c r="G70" s="961"/>
      <c r="H70" s="961"/>
      <c r="I70" s="961"/>
      <c r="J70" s="961"/>
      <c r="K70" s="961"/>
      <c r="L70" s="961"/>
      <c r="M70" s="961"/>
      <c r="N70" s="961"/>
      <c r="O70" s="961"/>
      <c r="P70" s="961"/>
      <c r="Q70" s="961"/>
      <c r="R70" s="966" t="s">
        <v>91</v>
      </c>
      <c r="S70" s="966"/>
      <c r="T70" s="966"/>
      <c r="U70" s="966" t="s">
        <v>92</v>
      </c>
      <c r="V70" s="966"/>
      <c r="W70" s="966"/>
      <c r="X70" s="960" t="s">
        <v>335</v>
      </c>
      <c r="Y70" s="961"/>
      <c r="Z70" s="961"/>
      <c r="AA70" s="961"/>
      <c r="AB70" s="961"/>
      <c r="AC70" s="961"/>
      <c r="AD70" s="961"/>
      <c r="AE70" s="961"/>
      <c r="AF70" s="961"/>
      <c r="AG70" s="961"/>
      <c r="AH70" s="962"/>
      <c r="AI70" s="1040"/>
      <c r="AJ70" s="1041"/>
      <c r="AK70" s="1041"/>
      <c r="AL70" s="1041"/>
      <c r="AM70" s="1041"/>
      <c r="AN70" s="1041"/>
      <c r="AO70" s="1041"/>
      <c r="AP70" s="1041"/>
      <c r="AQ70" s="1041"/>
      <c r="AR70" s="1041"/>
      <c r="AS70" s="1041"/>
      <c r="AT70" s="1041"/>
      <c r="AU70" s="1041"/>
      <c r="AV70" s="1041"/>
      <c r="AW70" s="1042"/>
    </row>
    <row r="71" spans="1:50" ht="11.25" customHeight="1">
      <c r="B71" s="963"/>
      <c r="C71" s="964"/>
      <c r="D71" s="964"/>
      <c r="E71" s="964"/>
      <c r="F71" s="964"/>
      <c r="G71" s="964"/>
      <c r="H71" s="964"/>
      <c r="I71" s="964"/>
      <c r="J71" s="964"/>
      <c r="K71" s="964"/>
      <c r="L71" s="964"/>
      <c r="M71" s="964"/>
      <c r="N71" s="964"/>
      <c r="O71" s="964"/>
      <c r="P71" s="964"/>
      <c r="Q71" s="964"/>
      <c r="R71" s="1046"/>
      <c r="S71" s="1046"/>
      <c r="T71" s="1046"/>
      <c r="U71" s="1046"/>
      <c r="V71" s="1046"/>
      <c r="W71" s="1046"/>
      <c r="X71" s="963"/>
      <c r="Y71" s="964"/>
      <c r="Z71" s="964"/>
      <c r="AA71" s="964"/>
      <c r="AB71" s="964"/>
      <c r="AC71" s="964"/>
      <c r="AD71" s="964"/>
      <c r="AE71" s="964"/>
      <c r="AF71" s="964"/>
      <c r="AG71" s="964"/>
      <c r="AH71" s="965"/>
      <c r="AI71" s="1043"/>
      <c r="AJ71" s="1044"/>
      <c r="AK71" s="1044"/>
      <c r="AL71" s="1044"/>
      <c r="AM71" s="1044"/>
      <c r="AN71" s="1044"/>
      <c r="AO71" s="1044"/>
      <c r="AP71" s="1044"/>
      <c r="AQ71" s="1044"/>
      <c r="AR71" s="1044"/>
      <c r="AS71" s="1044"/>
      <c r="AT71" s="1044"/>
      <c r="AU71" s="1044"/>
      <c r="AV71" s="1044"/>
      <c r="AW71" s="1045"/>
    </row>
    <row r="72" spans="1:50">
      <c r="A72" s="82"/>
      <c r="B72" s="966" t="s">
        <v>336</v>
      </c>
      <c r="C72" s="966"/>
      <c r="D72" s="966"/>
      <c r="E72" s="966"/>
      <c r="F72" s="966"/>
      <c r="G72" s="966"/>
      <c r="H72" s="966"/>
      <c r="I72" s="966"/>
      <c r="J72" s="966"/>
      <c r="K72" s="966"/>
      <c r="L72" s="966"/>
      <c r="M72" s="966"/>
      <c r="N72" s="966"/>
      <c r="O72" s="966"/>
      <c r="P72" s="966"/>
      <c r="Q72" s="966"/>
      <c r="R72" s="1025"/>
      <c r="S72" s="1026"/>
      <c r="T72" s="1026"/>
      <c r="U72" s="1026"/>
      <c r="V72" s="1026"/>
      <c r="W72" s="1026"/>
      <c r="X72" s="1026"/>
      <c r="Y72" s="1026"/>
      <c r="Z72" s="1026"/>
      <c r="AA72" s="1026"/>
      <c r="AB72" s="1026"/>
      <c r="AC72" s="1026"/>
      <c r="AD72" s="1026"/>
      <c r="AE72" s="1026"/>
      <c r="AF72" s="1026"/>
      <c r="AG72" s="1026"/>
      <c r="AH72" s="1026"/>
      <c r="AI72" s="1026"/>
      <c r="AJ72" s="1026"/>
      <c r="AK72" s="1026"/>
      <c r="AL72" s="1026"/>
      <c r="AM72" s="1026"/>
      <c r="AN72" s="1026"/>
      <c r="AO72" s="1026"/>
      <c r="AP72" s="1026"/>
      <c r="AQ72" s="1026"/>
      <c r="AR72" s="1026"/>
      <c r="AS72" s="1026"/>
      <c r="AT72" s="1026"/>
      <c r="AU72" s="1026"/>
      <c r="AV72" s="1026"/>
      <c r="AW72" s="1027"/>
      <c r="AX72" s="82"/>
    </row>
    <row r="73" spans="1:50">
      <c r="A73" s="82"/>
      <c r="B73" s="966"/>
      <c r="C73" s="966"/>
      <c r="D73" s="966"/>
      <c r="E73" s="966"/>
      <c r="F73" s="966"/>
      <c r="G73" s="966"/>
      <c r="H73" s="966"/>
      <c r="I73" s="966"/>
      <c r="J73" s="966"/>
      <c r="K73" s="966"/>
      <c r="L73" s="966"/>
      <c r="M73" s="966"/>
      <c r="N73" s="966"/>
      <c r="O73" s="966"/>
      <c r="P73" s="966"/>
      <c r="Q73" s="966"/>
      <c r="R73" s="1028"/>
      <c r="S73" s="1029"/>
      <c r="T73" s="1029"/>
      <c r="U73" s="1029"/>
      <c r="V73" s="1029"/>
      <c r="W73" s="1029"/>
      <c r="X73" s="1029"/>
      <c r="Y73" s="1029"/>
      <c r="Z73" s="1029"/>
      <c r="AA73" s="1029"/>
      <c r="AB73" s="1029"/>
      <c r="AC73" s="1029"/>
      <c r="AD73" s="1029"/>
      <c r="AE73" s="1029"/>
      <c r="AF73" s="1029"/>
      <c r="AG73" s="1029"/>
      <c r="AH73" s="1029"/>
      <c r="AI73" s="1029"/>
      <c r="AJ73" s="1029"/>
      <c r="AK73" s="1029"/>
      <c r="AL73" s="1029"/>
      <c r="AM73" s="1029"/>
      <c r="AN73" s="1029"/>
      <c r="AO73" s="1029"/>
      <c r="AP73" s="1029"/>
      <c r="AQ73" s="1029"/>
      <c r="AR73" s="1029"/>
      <c r="AS73" s="1029"/>
      <c r="AT73" s="1029"/>
      <c r="AU73" s="1029"/>
      <c r="AV73" s="1029"/>
      <c r="AW73" s="1030"/>
      <c r="AX73" s="82"/>
    </row>
    <row r="74" spans="1:50">
      <c r="A74" s="82"/>
      <c r="B74" s="966"/>
      <c r="C74" s="966"/>
      <c r="D74" s="966"/>
      <c r="E74" s="966"/>
      <c r="F74" s="966"/>
      <c r="G74" s="966"/>
      <c r="H74" s="966"/>
      <c r="I74" s="966"/>
      <c r="J74" s="966"/>
      <c r="K74" s="966"/>
      <c r="L74" s="966"/>
      <c r="M74" s="966"/>
      <c r="N74" s="966"/>
      <c r="O74" s="966"/>
      <c r="P74" s="966"/>
      <c r="Q74" s="966"/>
      <c r="R74" s="1031"/>
      <c r="S74" s="1032"/>
      <c r="T74" s="1032"/>
      <c r="U74" s="1032"/>
      <c r="V74" s="1032"/>
      <c r="W74" s="1032"/>
      <c r="X74" s="1032"/>
      <c r="Y74" s="1032"/>
      <c r="Z74" s="1032"/>
      <c r="AA74" s="1032"/>
      <c r="AB74" s="1032"/>
      <c r="AC74" s="1032"/>
      <c r="AD74" s="1032"/>
      <c r="AE74" s="1032"/>
      <c r="AF74" s="1032"/>
      <c r="AG74" s="1032"/>
      <c r="AH74" s="1032"/>
      <c r="AI74" s="1032"/>
      <c r="AJ74" s="1032"/>
      <c r="AK74" s="1032"/>
      <c r="AL74" s="1032"/>
      <c r="AM74" s="1032"/>
      <c r="AN74" s="1032"/>
      <c r="AO74" s="1032"/>
      <c r="AP74" s="1032"/>
      <c r="AQ74" s="1032"/>
      <c r="AR74" s="1032"/>
      <c r="AS74" s="1032"/>
      <c r="AT74" s="1032"/>
      <c r="AU74" s="1032"/>
      <c r="AV74" s="1032"/>
      <c r="AW74" s="1033"/>
      <c r="AX74" s="82"/>
    </row>
    <row r="75" spans="1:50">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row>
    <row r="76" spans="1:50" s="80" customFormat="1" ht="11.25" customHeight="1">
      <c r="B76" s="207"/>
      <c r="C76" s="207"/>
      <c r="D76" s="207"/>
      <c r="E76" s="207"/>
      <c r="F76" s="207"/>
      <c r="G76" s="207"/>
      <c r="H76" s="207"/>
      <c r="I76" s="207"/>
      <c r="J76" s="207"/>
      <c r="K76" s="207"/>
      <c r="L76" s="207"/>
      <c r="M76" s="207"/>
      <c r="N76" s="207"/>
      <c r="O76" s="207"/>
      <c r="P76" s="207"/>
      <c r="Q76" s="207"/>
      <c r="R76" s="207"/>
      <c r="S76" s="207"/>
      <c r="T76" s="207"/>
      <c r="U76" s="207"/>
      <c r="V76" s="207"/>
      <c r="W76" s="207"/>
      <c r="X76" s="207"/>
      <c r="Y76" s="79"/>
      <c r="Z76" s="79"/>
      <c r="AA76" s="79"/>
      <c r="AB76" s="79"/>
      <c r="AC76" s="79"/>
      <c r="AD76" s="79"/>
      <c r="AE76" s="79"/>
      <c r="AF76" s="79"/>
      <c r="AG76" s="79"/>
      <c r="AH76" s="79"/>
      <c r="AI76" s="79"/>
      <c r="AJ76" s="79"/>
      <c r="AK76" s="79"/>
      <c r="AL76" s="79"/>
      <c r="AM76" s="79"/>
      <c r="AN76" s="79"/>
      <c r="AO76" s="79"/>
      <c r="AP76" s="79"/>
      <c r="AQ76" s="79"/>
      <c r="AR76" s="79"/>
      <c r="AS76" s="79"/>
      <c r="AT76" s="79"/>
      <c r="AU76" s="79"/>
      <c r="AV76" s="79"/>
      <c r="AW76" s="79"/>
      <c r="AX76" s="79"/>
    </row>
  </sheetData>
  <mergeCells count="151">
    <mergeCell ref="AE39:AF40"/>
    <mergeCell ref="B41:L42"/>
    <mergeCell ref="M41:AW42"/>
    <mergeCell ref="B25:AE25"/>
    <mergeCell ref="AF25:AH25"/>
    <mergeCell ref="AI25:AK25"/>
    <mergeCell ref="AF26:AH27"/>
    <mergeCell ref="AI26:AK27"/>
    <mergeCell ref="AF28:AH29"/>
    <mergeCell ref="B39:L40"/>
    <mergeCell ref="M39:Q40"/>
    <mergeCell ref="R39:T40"/>
    <mergeCell ref="U39:V40"/>
    <mergeCell ref="W39:AA40"/>
    <mergeCell ref="AB39:AD40"/>
    <mergeCell ref="B35:AJ36"/>
    <mergeCell ref="B37:L38"/>
    <mergeCell ref="M37:O37"/>
    <mergeCell ref="P37:R37"/>
    <mergeCell ref="AL37:AW37"/>
    <mergeCell ref="M38:O38"/>
    <mergeCell ref="P38:R38"/>
    <mergeCell ref="B28:AE29"/>
    <mergeCell ref="B23:V24"/>
    <mergeCell ref="AL23:AW23"/>
    <mergeCell ref="B32:AE33"/>
    <mergeCell ref="AL32:AW32"/>
    <mergeCell ref="AL33:AN33"/>
    <mergeCell ref="AO33:AP33"/>
    <mergeCell ref="AR33:AS33"/>
    <mergeCell ref="B20:S21"/>
    <mergeCell ref="T20:V21"/>
    <mergeCell ref="W20:X21"/>
    <mergeCell ref="Y20:AP21"/>
    <mergeCell ref="AQ20:AS21"/>
    <mergeCell ref="AT20:AU21"/>
    <mergeCell ref="AL28:AW29"/>
    <mergeCell ref="B30:AE31"/>
    <mergeCell ref="AL30:AW31"/>
    <mergeCell ref="AU33:AV33"/>
    <mergeCell ref="B26:AE27"/>
    <mergeCell ref="AI28:AK29"/>
    <mergeCell ref="AI30:AK31"/>
    <mergeCell ref="AF30:AH31"/>
    <mergeCell ref="AF32:AH33"/>
    <mergeCell ref="AI32:AK33"/>
    <mergeCell ref="B18:S19"/>
    <mergeCell ref="T18:V19"/>
    <mergeCell ref="W18:X19"/>
    <mergeCell ref="Y18:AP19"/>
    <mergeCell ref="AQ18:AS19"/>
    <mergeCell ref="AT18:AU19"/>
    <mergeCell ref="B16:S17"/>
    <mergeCell ref="T16:V17"/>
    <mergeCell ref="W16:X17"/>
    <mergeCell ref="Y16:AP17"/>
    <mergeCell ref="AQ16:AS17"/>
    <mergeCell ref="AT16:AU17"/>
    <mergeCell ref="B14:S15"/>
    <mergeCell ref="T14:V15"/>
    <mergeCell ref="W14:X15"/>
    <mergeCell ref="Y14:AP15"/>
    <mergeCell ref="AQ14:AS15"/>
    <mergeCell ref="AT14:AU15"/>
    <mergeCell ref="Y10:AP11"/>
    <mergeCell ref="AQ10:AS11"/>
    <mergeCell ref="AT10:AU11"/>
    <mergeCell ref="B12:S13"/>
    <mergeCell ref="T12:V13"/>
    <mergeCell ref="W12:X13"/>
    <mergeCell ref="Y12:AP13"/>
    <mergeCell ref="AQ12:AS13"/>
    <mergeCell ref="AT12:AU13"/>
    <mergeCell ref="B7:S8"/>
    <mergeCell ref="T7:V8"/>
    <mergeCell ref="W7:X8"/>
    <mergeCell ref="B10:S11"/>
    <mergeCell ref="T10:V11"/>
    <mergeCell ref="W10:X11"/>
    <mergeCell ref="B72:Q74"/>
    <mergeCell ref="R72:AW74"/>
    <mergeCell ref="A1:X2"/>
    <mergeCell ref="AK2:AV2"/>
    <mergeCell ref="B3:V4"/>
    <mergeCell ref="B5:S6"/>
    <mergeCell ref="T5:V5"/>
    <mergeCell ref="W5:Y5"/>
    <mergeCell ref="T6:V6"/>
    <mergeCell ref="W6:Y6"/>
    <mergeCell ref="B70:Q71"/>
    <mergeCell ref="R70:T70"/>
    <mergeCell ref="U70:W70"/>
    <mergeCell ref="X70:AH71"/>
    <mergeCell ref="AI70:AW71"/>
    <mergeCell ref="R71:T71"/>
    <mergeCell ref="U71:W71"/>
    <mergeCell ref="B67:Q68"/>
    <mergeCell ref="R67:T68"/>
    <mergeCell ref="U67:W68"/>
    <mergeCell ref="X67:AM68"/>
    <mergeCell ref="AN67:AP68"/>
    <mergeCell ref="AQ67:AS68"/>
    <mergeCell ref="B65:Q66"/>
    <mergeCell ref="R65:T66"/>
    <mergeCell ref="U65:W66"/>
    <mergeCell ref="X65:AM66"/>
    <mergeCell ref="AN65:AP66"/>
    <mergeCell ref="AQ65:AS66"/>
    <mergeCell ref="AQ62:AS62"/>
    <mergeCell ref="B63:Q64"/>
    <mergeCell ref="R63:T64"/>
    <mergeCell ref="U63:W64"/>
    <mergeCell ref="X63:AM64"/>
    <mergeCell ref="AN63:AP64"/>
    <mergeCell ref="AQ63:AS64"/>
    <mergeCell ref="B61:Q61"/>
    <mergeCell ref="B62:Q62"/>
    <mergeCell ref="R62:T62"/>
    <mergeCell ref="U62:W62"/>
    <mergeCell ref="X62:AM62"/>
    <mergeCell ref="AN62:AP62"/>
    <mergeCell ref="B60:AS60"/>
    <mergeCell ref="AE50:AF51"/>
    <mergeCell ref="B52:L53"/>
    <mergeCell ref="M52:AW53"/>
    <mergeCell ref="B54:AJ55"/>
    <mergeCell ref="AL55:AW55"/>
    <mergeCell ref="B56:Y57"/>
    <mergeCell ref="Z56:AB56"/>
    <mergeCell ref="AC56:AE56"/>
    <mergeCell ref="Z57:AB57"/>
    <mergeCell ref="AC57:AE57"/>
    <mergeCell ref="B50:L51"/>
    <mergeCell ref="M50:Q51"/>
    <mergeCell ref="R50:T51"/>
    <mergeCell ref="U50:V51"/>
    <mergeCell ref="W50:AA51"/>
    <mergeCell ref="AB50:AD51"/>
    <mergeCell ref="A44:AB45"/>
    <mergeCell ref="AL45:AW45"/>
    <mergeCell ref="B46:AJ47"/>
    <mergeCell ref="B48:L49"/>
    <mergeCell ref="M48:O48"/>
    <mergeCell ref="P48:R48"/>
    <mergeCell ref="M49:O49"/>
    <mergeCell ref="P49:R49"/>
    <mergeCell ref="B58:Y59"/>
    <mergeCell ref="Z58:AB58"/>
    <mergeCell ref="AC58:AE58"/>
    <mergeCell ref="Z59:AB59"/>
    <mergeCell ref="AC59:AE59"/>
  </mergeCells>
  <phoneticPr fontId="3"/>
  <dataValidations count="3">
    <dataValidation type="list" allowBlank="1" showInputMessage="1" showErrorMessage="1" sqref="R71:W71" xr:uid="{00000000-0002-0000-0700-000000000000}">
      <formula1>"〇,"</formula1>
    </dataValidation>
    <dataValidation type="list" allowBlank="1" showInputMessage="1" showErrorMessage="1" sqref="R63 M49:R49 T6 AC57 W6 Z57 M38:R38 Z59 AC59 R65:T69 U63:W69 AN63:AS69" xr:uid="{00000000-0002-0000-0700-000001000000}">
      <formula1>"○"</formula1>
    </dataValidation>
    <dataValidation type="list" allowBlank="1" showInputMessage="1" showErrorMessage="1" sqref="AF26:AK33" xr:uid="{00000000-0002-0000-0700-000002000000}">
      <formula1>"〇"</formula1>
    </dataValidation>
  </dataValidations>
  <pageMargins left="0.59055118110236227" right="0.39370078740157483" top="0.39370078740157483" bottom="0.39370078740157483" header="0.51181102362204722" footer="0.19685039370078741"/>
  <pageSetup paperSize="9" scale="90" orientation="portrait" r:id="rId1"/>
  <headerFooter alignWithMargins="0">
    <oddFooter>&amp;R9</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X60"/>
  <sheetViews>
    <sheetView showGridLines="0" zoomScaleNormal="100" zoomScaleSheetLayoutView="100" workbookViewId="0">
      <selection activeCell="AF68" sqref="AF68"/>
    </sheetView>
  </sheetViews>
  <sheetFormatPr defaultColWidth="1.8984375" defaultRowHeight="11.25" customHeight="1"/>
  <cols>
    <col min="1" max="5" width="1.8984375" style="84"/>
    <col min="6" max="6" width="1.8984375" style="84" customWidth="1"/>
    <col min="7" max="16384" width="1.8984375" style="84"/>
  </cols>
  <sheetData>
    <row r="1" spans="1:48" s="80" customFormat="1" ht="11.25" customHeight="1">
      <c r="A1" s="1034" t="s">
        <v>477</v>
      </c>
      <c r="B1" s="1034"/>
      <c r="C1" s="1034"/>
      <c r="D1" s="1034"/>
      <c r="E1" s="1034"/>
      <c r="F1" s="1034"/>
      <c r="G1" s="1034"/>
      <c r="H1" s="1034"/>
      <c r="I1" s="1034"/>
      <c r="J1" s="1034"/>
      <c r="K1" s="1034"/>
      <c r="L1" s="1034"/>
      <c r="M1" s="1034"/>
      <c r="N1" s="1034"/>
      <c r="O1" s="1034"/>
      <c r="P1" s="1034"/>
      <c r="Q1" s="1034"/>
      <c r="R1" s="1034"/>
      <c r="S1" s="1034"/>
      <c r="T1" s="1034"/>
      <c r="U1" s="1034"/>
      <c r="V1" s="1034"/>
      <c r="W1" s="1034"/>
      <c r="X1" s="1034"/>
      <c r="Y1" s="79"/>
      <c r="Z1" s="79"/>
      <c r="AA1" s="79"/>
      <c r="AB1" s="79"/>
      <c r="AC1" s="79"/>
      <c r="AD1" s="79"/>
      <c r="AE1" s="79"/>
      <c r="AF1" s="79"/>
      <c r="AG1" s="79"/>
      <c r="AH1" s="79"/>
      <c r="AI1" s="79"/>
      <c r="AJ1" s="79"/>
      <c r="AK1" s="79"/>
      <c r="AL1" s="79"/>
      <c r="AM1" s="79"/>
      <c r="AN1" s="79"/>
      <c r="AO1" s="79"/>
      <c r="AP1" s="79"/>
      <c r="AQ1" s="79"/>
      <c r="AR1" s="79"/>
      <c r="AS1" s="79"/>
    </row>
    <row r="2" spans="1:48" s="80" customFormat="1" ht="11.25" customHeight="1">
      <c r="A2" s="1034"/>
      <c r="B2" s="1034"/>
      <c r="C2" s="1034"/>
      <c r="D2" s="1034"/>
      <c r="E2" s="1034"/>
      <c r="F2" s="1034"/>
      <c r="G2" s="1034"/>
      <c r="H2" s="1034"/>
      <c r="I2" s="1034"/>
      <c r="J2" s="1034"/>
      <c r="K2" s="1034"/>
      <c r="L2" s="1034"/>
      <c r="M2" s="1034"/>
      <c r="N2" s="1034"/>
      <c r="O2" s="1034"/>
      <c r="P2" s="1034"/>
      <c r="Q2" s="1034"/>
      <c r="R2" s="1034"/>
      <c r="S2" s="1034"/>
      <c r="T2" s="1034"/>
      <c r="U2" s="1034"/>
      <c r="V2" s="1034"/>
      <c r="W2" s="1034"/>
      <c r="X2" s="1034"/>
      <c r="Y2" s="79"/>
      <c r="Z2" s="79"/>
      <c r="AA2" s="79"/>
      <c r="AB2" s="79"/>
      <c r="AC2" s="79"/>
      <c r="AD2" s="79"/>
      <c r="AE2" s="79"/>
      <c r="AF2" s="79"/>
      <c r="AG2" s="79"/>
      <c r="AH2" s="79"/>
      <c r="AI2" s="79"/>
      <c r="AJ2" s="79"/>
      <c r="AK2" s="79"/>
      <c r="AL2" s="79"/>
      <c r="AM2" s="79"/>
      <c r="AN2" s="79"/>
      <c r="AO2" s="79"/>
      <c r="AP2" s="79"/>
      <c r="AQ2" s="79"/>
      <c r="AR2" s="79"/>
      <c r="AS2" s="79"/>
    </row>
    <row r="3" spans="1:48" s="80" customFormat="1" ht="11.25" customHeight="1">
      <c r="A3" s="79"/>
      <c r="B3" s="1088"/>
      <c r="C3" s="1089"/>
      <c r="D3" s="1089"/>
      <c r="E3" s="1089"/>
      <c r="F3" s="1089"/>
      <c r="G3" s="1089"/>
      <c r="H3" s="1089"/>
      <c r="I3" s="1089"/>
      <c r="J3" s="1089"/>
      <c r="K3" s="1089"/>
      <c r="L3" s="1090"/>
      <c r="M3" s="1104" t="s">
        <v>597</v>
      </c>
      <c r="N3" s="1105"/>
      <c r="O3" s="1105"/>
      <c r="P3" s="1105"/>
      <c r="Q3" s="1105"/>
      <c r="R3" s="1105"/>
      <c r="S3" s="1105"/>
      <c r="T3" s="1105"/>
      <c r="U3" s="1105"/>
      <c r="V3" s="1105"/>
      <c r="W3" s="1105"/>
      <c r="X3" s="1105"/>
      <c r="Y3" s="1105"/>
      <c r="Z3" s="1105"/>
      <c r="AA3" s="1105"/>
      <c r="AB3" s="1105"/>
      <c r="AC3" s="1105"/>
      <c r="AD3" s="1105"/>
      <c r="AE3" s="1105"/>
      <c r="AF3" s="1105"/>
      <c r="AG3" s="1105"/>
      <c r="AH3" s="1105"/>
      <c r="AI3" s="1105"/>
      <c r="AJ3" s="1105"/>
      <c r="AK3" s="1105"/>
      <c r="AL3" s="1105"/>
      <c r="AM3" s="1105"/>
      <c r="AN3" s="1105"/>
      <c r="AO3" s="1105"/>
      <c r="AP3" s="1105"/>
      <c r="AQ3" s="1105"/>
      <c r="AR3" s="1105"/>
      <c r="AS3" s="1106"/>
    </row>
    <row r="4" spans="1:48" s="262" customFormat="1" ht="11.25" customHeight="1">
      <c r="A4" s="261"/>
      <c r="B4" s="1091"/>
      <c r="C4" s="1092"/>
      <c r="D4" s="1092"/>
      <c r="E4" s="1092"/>
      <c r="F4" s="1092"/>
      <c r="G4" s="1092"/>
      <c r="H4" s="1092"/>
      <c r="I4" s="1092"/>
      <c r="J4" s="1092"/>
      <c r="K4" s="1092"/>
      <c r="L4" s="1093"/>
      <c r="M4" s="1097" t="s">
        <v>290</v>
      </c>
      <c r="N4" s="1098"/>
      <c r="O4" s="1098"/>
      <c r="P4" s="1098"/>
      <c r="Q4" s="1098"/>
      <c r="R4" s="1098"/>
      <c r="S4" s="1098"/>
      <c r="T4" s="1098"/>
      <c r="U4" s="1098"/>
      <c r="V4" s="1098"/>
      <c r="W4" s="1098"/>
      <c r="X4" s="1098"/>
      <c r="Y4" s="1098"/>
      <c r="Z4" s="1098"/>
      <c r="AA4" s="1098"/>
      <c r="AB4" s="1099"/>
      <c r="AC4" s="1097" t="s">
        <v>291</v>
      </c>
      <c r="AD4" s="1098"/>
      <c r="AE4" s="1098"/>
      <c r="AF4" s="1098"/>
      <c r="AG4" s="1098"/>
      <c r="AH4" s="1098"/>
      <c r="AI4" s="1098"/>
      <c r="AJ4" s="1098"/>
      <c r="AK4" s="1098"/>
      <c r="AL4" s="1098"/>
      <c r="AM4" s="1098"/>
      <c r="AN4" s="1098"/>
      <c r="AO4" s="1098"/>
      <c r="AP4" s="1098"/>
      <c r="AQ4" s="1098"/>
      <c r="AR4" s="1098"/>
      <c r="AS4" s="1099"/>
      <c r="AT4" s="261"/>
      <c r="AU4" s="261"/>
      <c r="AV4" s="261"/>
    </row>
    <row r="5" spans="1:48" s="262" customFormat="1" ht="11.25" customHeight="1">
      <c r="A5" s="261"/>
      <c r="B5" s="1094"/>
      <c r="C5" s="1095"/>
      <c r="D5" s="1095"/>
      <c r="E5" s="1095"/>
      <c r="F5" s="1095"/>
      <c r="G5" s="1095"/>
      <c r="H5" s="1095"/>
      <c r="I5" s="1095"/>
      <c r="J5" s="1095"/>
      <c r="K5" s="1095"/>
      <c r="L5" s="1096"/>
      <c r="M5" s="963" t="s">
        <v>211</v>
      </c>
      <c r="N5" s="964"/>
      <c r="O5" s="964"/>
      <c r="P5" s="1100" t="s">
        <v>212</v>
      </c>
      <c r="Q5" s="1101"/>
      <c r="R5" s="1101"/>
      <c r="S5" s="1101"/>
      <c r="T5" s="1101"/>
      <c r="U5" s="1101"/>
      <c r="V5" s="1101"/>
      <c r="W5" s="1101"/>
      <c r="X5" s="1101"/>
      <c r="Y5" s="1101"/>
      <c r="Z5" s="1102" t="s">
        <v>383</v>
      </c>
      <c r="AA5" s="1101"/>
      <c r="AB5" s="1101"/>
      <c r="AC5" s="963" t="s">
        <v>211</v>
      </c>
      <c r="AD5" s="964"/>
      <c r="AE5" s="964"/>
      <c r="AF5" s="1100" t="s">
        <v>212</v>
      </c>
      <c r="AG5" s="1101"/>
      <c r="AH5" s="1101"/>
      <c r="AI5" s="1101"/>
      <c r="AJ5" s="1101"/>
      <c r="AK5" s="1101"/>
      <c r="AL5" s="1101"/>
      <c r="AM5" s="1101"/>
      <c r="AN5" s="1101"/>
      <c r="AO5" s="1101"/>
      <c r="AP5" s="1101"/>
      <c r="AQ5" s="1102" t="s">
        <v>384</v>
      </c>
      <c r="AR5" s="1101"/>
      <c r="AS5" s="1103"/>
      <c r="AT5" s="261"/>
      <c r="AU5" s="261"/>
      <c r="AV5" s="261"/>
    </row>
    <row r="6" spans="1:48" ht="11.25" customHeight="1">
      <c r="A6" s="85"/>
      <c r="B6" s="1107" t="s">
        <v>292</v>
      </c>
      <c r="C6" s="1108"/>
      <c r="D6" s="1108"/>
      <c r="E6" s="1108"/>
      <c r="F6" s="1108"/>
      <c r="G6" s="1108"/>
      <c r="H6" s="1108"/>
      <c r="I6" s="1108"/>
      <c r="J6" s="1108"/>
      <c r="K6" s="1108"/>
      <c r="L6" s="1109"/>
      <c r="M6" s="996"/>
      <c r="N6" s="1003"/>
      <c r="O6" s="1049" t="s">
        <v>203</v>
      </c>
      <c r="P6" s="1086" t="s">
        <v>293</v>
      </c>
      <c r="Q6" s="1003"/>
      <c r="R6" s="1003"/>
      <c r="S6" s="1003"/>
      <c r="T6" s="1003"/>
      <c r="U6" s="1003"/>
      <c r="V6" s="1003"/>
      <c r="W6" s="1003"/>
      <c r="X6" s="1003"/>
      <c r="Y6" s="1049" t="s">
        <v>266</v>
      </c>
      <c r="Z6" s="1084"/>
      <c r="AA6" s="1003"/>
      <c r="AB6" s="1049" t="s">
        <v>34</v>
      </c>
      <c r="AC6" s="996"/>
      <c r="AD6" s="1003"/>
      <c r="AE6" s="1049" t="s">
        <v>203</v>
      </c>
      <c r="AF6" s="1086" t="s">
        <v>293</v>
      </c>
      <c r="AG6" s="1003"/>
      <c r="AH6" s="1003"/>
      <c r="AI6" s="1003"/>
      <c r="AJ6" s="1003"/>
      <c r="AK6" s="1003"/>
      <c r="AL6" s="1003"/>
      <c r="AM6" s="1003"/>
      <c r="AN6" s="1003"/>
      <c r="AO6" s="1003"/>
      <c r="AP6" s="1049" t="s">
        <v>266</v>
      </c>
      <c r="AQ6" s="1084"/>
      <c r="AR6" s="1003"/>
      <c r="AS6" s="983" t="s">
        <v>34</v>
      </c>
      <c r="AT6" s="85"/>
      <c r="AU6" s="85"/>
      <c r="AV6" s="85"/>
    </row>
    <row r="7" spans="1:48" ht="11.25" customHeight="1">
      <c r="A7" s="85"/>
      <c r="B7" s="1110"/>
      <c r="C7" s="1111"/>
      <c r="D7" s="1111"/>
      <c r="E7" s="1111"/>
      <c r="F7" s="1111"/>
      <c r="G7" s="1111"/>
      <c r="H7" s="1111"/>
      <c r="I7" s="1111"/>
      <c r="J7" s="1111"/>
      <c r="K7" s="1111"/>
      <c r="L7" s="1112"/>
      <c r="M7" s="1005"/>
      <c r="N7" s="1006"/>
      <c r="O7" s="1015"/>
      <c r="P7" s="1087"/>
      <c r="Q7" s="1006"/>
      <c r="R7" s="1006"/>
      <c r="S7" s="1006"/>
      <c r="T7" s="1006"/>
      <c r="U7" s="1006"/>
      <c r="V7" s="1006"/>
      <c r="W7" s="1006"/>
      <c r="X7" s="1006"/>
      <c r="Y7" s="1015"/>
      <c r="Z7" s="1085"/>
      <c r="AA7" s="1006"/>
      <c r="AB7" s="1015"/>
      <c r="AC7" s="1005"/>
      <c r="AD7" s="1006"/>
      <c r="AE7" s="1015"/>
      <c r="AF7" s="1087"/>
      <c r="AG7" s="1006"/>
      <c r="AH7" s="1006"/>
      <c r="AI7" s="1006"/>
      <c r="AJ7" s="1006"/>
      <c r="AK7" s="1006"/>
      <c r="AL7" s="1006"/>
      <c r="AM7" s="1006"/>
      <c r="AN7" s="1006"/>
      <c r="AO7" s="1006"/>
      <c r="AP7" s="1015"/>
      <c r="AQ7" s="1085"/>
      <c r="AR7" s="1006"/>
      <c r="AS7" s="1016"/>
      <c r="AT7" s="85"/>
      <c r="AU7" s="85"/>
      <c r="AV7" s="85"/>
    </row>
    <row r="8" spans="1:48" ht="11.25" customHeight="1">
      <c r="A8" s="85"/>
      <c r="B8" s="1107" t="s">
        <v>294</v>
      </c>
      <c r="C8" s="1108"/>
      <c r="D8" s="1108"/>
      <c r="E8" s="1108"/>
      <c r="F8" s="1108"/>
      <c r="G8" s="1108"/>
      <c r="H8" s="1108"/>
      <c r="I8" s="1108"/>
      <c r="J8" s="1108"/>
      <c r="K8" s="1108"/>
      <c r="L8" s="1109"/>
      <c r="M8" s="996"/>
      <c r="N8" s="1003"/>
      <c r="O8" s="1049" t="s">
        <v>203</v>
      </c>
      <c r="P8" s="1086" t="s">
        <v>293</v>
      </c>
      <c r="Q8" s="1003"/>
      <c r="R8" s="1003"/>
      <c r="S8" s="1003"/>
      <c r="T8" s="1003"/>
      <c r="U8" s="1003"/>
      <c r="V8" s="1003"/>
      <c r="W8" s="1003"/>
      <c r="X8" s="1003"/>
      <c r="Y8" s="1049" t="s">
        <v>266</v>
      </c>
      <c r="Z8" s="1084"/>
      <c r="AA8" s="1003"/>
      <c r="AB8" s="1049" t="s">
        <v>34</v>
      </c>
      <c r="AC8" s="996"/>
      <c r="AD8" s="1003"/>
      <c r="AE8" s="1049" t="s">
        <v>203</v>
      </c>
      <c r="AF8" s="1086" t="s">
        <v>293</v>
      </c>
      <c r="AG8" s="1003"/>
      <c r="AH8" s="1003"/>
      <c r="AI8" s="1003"/>
      <c r="AJ8" s="1003"/>
      <c r="AK8" s="1003"/>
      <c r="AL8" s="1003"/>
      <c r="AM8" s="1003"/>
      <c r="AN8" s="1003"/>
      <c r="AO8" s="1003"/>
      <c r="AP8" s="1049" t="s">
        <v>266</v>
      </c>
      <c r="AQ8" s="1084"/>
      <c r="AR8" s="1003"/>
      <c r="AS8" s="983" t="s">
        <v>34</v>
      </c>
      <c r="AT8" s="85"/>
      <c r="AU8" s="85"/>
      <c r="AV8" s="85"/>
    </row>
    <row r="9" spans="1:48" ht="10.8">
      <c r="A9" s="85"/>
      <c r="B9" s="1110"/>
      <c r="C9" s="1111"/>
      <c r="D9" s="1111"/>
      <c r="E9" s="1111"/>
      <c r="F9" s="1111"/>
      <c r="G9" s="1111"/>
      <c r="H9" s="1111"/>
      <c r="I9" s="1111"/>
      <c r="J9" s="1111"/>
      <c r="K9" s="1111"/>
      <c r="L9" s="1112"/>
      <c r="M9" s="1005"/>
      <c r="N9" s="1006"/>
      <c r="O9" s="1015"/>
      <c r="P9" s="1087"/>
      <c r="Q9" s="1006"/>
      <c r="R9" s="1006"/>
      <c r="S9" s="1006"/>
      <c r="T9" s="1006"/>
      <c r="U9" s="1006"/>
      <c r="V9" s="1006"/>
      <c r="W9" s="1006"/>
      <c r="X9" s="1006"/>
      <c r="Y9" s="1015"/>
      <c r="Z9" s="1085"/>
      <c r="AA9" s="1006"/>
      <c r="AB9" s="1015"/>
      <c r="AC9" s="1005"/>
      <c r="AD9" s="1006"/>
      <c r="AE9" s="1015"/>
      <c r="AF9" s="1087"/>
      <c r="AG9" s="1006"/>
      <c r="AH9" s="1006"/>
      <c r="AI9" s="1006"/>
      <c r="AJ9" s="1006"/>
      <c r="AK9" s="1006"/>
      <c r="AL9" s="1006"/>
      <c r="AM9" s="1006"/>
      <c r="AN9" s="1006"/>
      <c r="AO9" s="1006"/>
      <c r="AP9" s="1015"/>
      <c r="AQ9" s="1085"/>
      <c r="AR9" s="1006"/>
      <c r="AS9" s="1016"/>
      <c r="AT9" s="85"/>
      <c r="AU9" s="85"/>
      <c r="AV9" s="85"/>
    </row>
    <row r="10" spans="1:48" ht="11.25" customHeight="1">
      <c r="A10" s="85"/>
      <c r="B10" s="1113" t="s">
        <v>388</v>
      </c>
      <c r="C10" s="1114"/>
      <c r="D10" s="1114"/>
      <c r="E10" s="1114"/>
      <c r="F10" s="1114"/>
      <c r="G10" s="1114"/>
      <c r="H10" s="1114"/>
      <c r="I10" s="1114"/>
      <c r="J10" s="1114"/>
      <c r="K10" s="1114"/>
      <c r="L10" s="1115"/>
      <c r="M10" s="996"/>
      <c r="N10" s="1003"/>
      <c r="O10" s="1049" t="s">
        <v>203</v>
      </c>
      <c r="P10" s="1086" t="s">
        <v>293</v>
      </c>
      <c r="Q10" s="1003"/>
      <c r="R10" s="1003"/>
      <c r="S10" s="1003"/>
      <c r="T10" s="1003"/>
      <c r="U10" s="1003"/>
      <c r="V10" s="1003"/>
      <c r="W10" s="1003"/>
      <c r="X10" s="1003"/>
      <c r="Y10" s="1049" t="s">
        <v>266</v>
      </c>
      <c r="Z10" s="1084"/>
      <c r="AA10" s="1003"/>
      <c r="AB10" s="1049" t="s">
        <v>34</v>
      </c>
      <c r="AC10" s="996"/>
      <c r="AD10" s="1003"/>
      <c r="AE10" s="1049" t="s">
        <v>203</v>
      </c>
      <c r="AF10" s="1086" t="s">
        <v>293</v>
      </c>
      <c r="AG10" s="1003"/>
      <c r="AH10" s="1003"/>
      <c r="AI10" s="1003"/>
      <c r="AJ10" s="1003"/>
      <c r="AK10" s="1003"/>
      <c r="AL10" s="1003"/>
      <c r="AM10" s="1003"/>
      <c r="AN10" s="1003"/>
      <c r="AO10" s="1003"/>
      <c r="AP10" s="1049" t="s">
        <v>266</v>
      </c>
      <c r="AQ10" s="1084"/>
      <c r="AR10" s="1003"/>
      <c r="AS10" s="983" t="s">
        <v>34</v>
      </c>
      <c r="AT10" s="85"/>
      <c r="AU10" s="85"/>
      <c r="AV10" s="85"/>
    </row>
    <row r="11" spans="1:48" ht="10.8">
      <c r="A11" s="85"/>
      <c r="B11" s="1116"/>
      <c r="C11" s="1117"/>
      <c r="D11" s="1117"/>
      <c r="E11" s="1117"/>
      <c r="F11" s="1117"/>
      <c r="G11" s="1117"/>
      <c r="H11" s="1117"/>
      <c r="I11" s="1117"/>
      <c r="J11" s="1117"/>
      <c r="K11" s="1117"/>
      <c r="L11" s="1118"/>
      <c r="M11" s="1005"/>
      <c r="N11" s="1006"/>
      <c r="O11" s="1015"/>
      <c r="P11" s="1087"/>
      <c r="Q11" s="1006"/>
      <c r="R11" s="1006"/>
      <c r="S11" s="1006"/>
      <c r="T11" s="1006"/>
      <c r="U11" s="1006"/>
      <c r="V11" s="1006"/>
      <c r="W11" s="1006"/>
      <c r="X11" s="1006"/>
      <c r="Y11" s="1015"/>
      <c r="Z11" s="1085"/>
      <c r="AA11" s="1006"/>
      <c r="AB11" s="1015"/>
      <c r="AC11" s="1005"/>
      <c r="AD11" s="1006"/>
      <c r="AE11" s="1015"/>
      <c r="AF11" s="1087"/>
      <c r="AG11" s="1006"/>
      <c r="AH11" s="1006"/>
      <c r="AI11" s="1006"/>
      <c r="AJ11" s="1006"/>
      <c r="AK11" s="1006"/>
      <c r="AL11" s="1006"/>
      <c r="AM11" s="1006"/>
      <c r="AN11" s="1006"/>
      <c r="AO11" s="1006"/>
      <c r="AP11" s="1015"/>
      <c r="AQ11" s="1085"/>
      <c r="AR11" s="1006"/>
      <c r="AS11" s="1016"/>
      <c r="AT11" s="85"/>
      <c r="AU11" s="85"/>
      <c r="AV11" s="85"/>
    </row>
    <row r="12" spans="1:48" ht="11.25" customHeight="1">
      <c r="A12" s="85"/>
      <c r="B12" s="1113" t="s">
        <v>389</v>
      </c>
      <c r="C12" s="1114"/>
      <c r="D12" s="1114"/>
      <c r="E12" s="1114"/>
      <c r="F12" s="1114"/>
      <c r="G12" s="1114"/>
      <c r="H12" s="1114"/>
      <c r="I12" s="1114"/>
      <c r="J12" s="1114"/>
      <c r="K12" s="1114"/>
      <c r="L12" s="1115"/>
      <c r="M12" s="996"/>
      <c r="N12" s="1003"/>
      <c r="O12" s="1049" t="s">
        <v>203</v>
      </c>
      <c r="P12" s="1086" t="s">
        <v>293</v>
      </c>
      <c r="Q12" s="1003"/>
      <c r="R12" s="1003"/>
      <c r="S12" s="1003"/>
      <c r="T12" s="1003"/>
      <c r="U12" s="1003"/>
      <c r="V12" s="1003"/>
      <c r="W12" s="1003"/>
      <c r="X12" s="1003"/>
      <c r="Y12" s="1049" t="s">
        <v>266</v>
      </c>
      <c r="Z12" s="1084"/>
      <c r="AA12" s="1003"/>
      <c r="AB12" s="1049" t="s">
        <v>34</v>
      </c>
      <c r="AC12" s="996"/>
      <c r="AD12" s="1003"/>
      <c r="AE12" s="1049" t="s">
        <v>203</v>
      </c>
      <c r="AF12" s="1086" t="s">
        <v>293</v>
      </c>
      <c r="AG12" s="1003"/>
      <c r="AH12" s="1003"/>
      <c r="AI12" s="1003"/>
      <c r="AJ12" s="1003"/>
      <c r="AK12" s="1003"/>
      <c r="AL12" s="1003"/>
      <c r="AM12" s="1003"/>
      <c r="AN12" s="1003"/>
      <c r="AO12" s="1003"/>
      <c r="AP12" s="1049" t="s">
        <v>266</v>
      </c>
      <c r="AQ12" s="1084"/>
      <c r="AR12" s="1003"/>
      <c r="AS12" s="983" t="s">
        <v>34</v>
      </c>
      <c r="AT12" s="85"/>
      <c r="AU12" s="85"/>
      <c r="AV12" s="85"/>
    </row>
    <row r="13" spans="1:48" ht="10.8">
      <c r="A13" s="85"/>
      <c r="B13" s="1116"/>
      <c r="C13" s="1117"/>
      <c r="D13" s="1117"/>
      <c r="E13" s="1117"/>
      <c r="F13" s="1117"/>
      <c r="G13" s="1117"/>
      <c r="H13" s="1117"/>
      <c r="I13" s="1117"/>
      <c r="J13" s="1117"/>
      <c r="K13" s="1117"/>
      <c r="L13" s="1118"/>
      <c r="M13" s="1005"/>
      <c r="N13" s="1006"/>
      <c r="O13" s="1015"/>
      <c r="P13" s="1087"/>
      <c r="Q13" s="1006"/>
      <c r="R13" s="1006"/>
      <c r="S13" s="1006"/>
      <c r="T13" s="1006"/>
      <c r="U13" s="1006"/>
      <c r="V13" s="1006"/>
      <c r="W13" s="1006"/>
      <c r="X13" s="1006"/>
      <c r="Y13" s="1015"/>
      <c r="Z13" s="1085"/>
      <c r="AA13" s="1006"/>
      <c r="AB13" s="1015"/>
      <c r="AC13" s="1005"/>
      <c r="AD13" s="1006"/>
      <c r="AE13" s="1015"/>
      <c r="AF13" s="1087"/>
      <c r="AG13" s="1006"/>
      <c r="AH13" s="1006"/>
      <c r="AI13" s="1006"/>
      <c r="AJ13" s="1006"/>
      <c r="AK13" s="1006"/>
      <c r="AL13" s="1006"/>
      <c r="AM13" s="1006"/>
      <c r="AN13" s="1006"/>
      <c r="AO13" s="1006"/>
      <c r="AP13" s="1015"/>
      <c r="AQ13" s="1085"/>
      <c r="AR13" s="1006"/>
      <c r="AS13" s="1016"/>
      <c r="AT13" s="85"/>
      <c r="AU13" s="85"/>
      <c r="AV13" s="85"/>
    </row>
    <row r="14" spans="1:48" ht="11.25" customHeight="1">
      <c r="A14" s="85"/>
      <c r="B14" s="1107" t="s">
        <v>295</v>
      </c>
      <c r="C14" s="1108"/>
      <c r="D14" s="1108"/>
      <c r="E14" s="1108"/>
      <c r="F14" s="1108"/>
      <c r="G14" s="1108"/>
      <c r="H14" s="1108"/>
      <c r="I14" s="1108"/>
      <c r="J14" s="1108"/>
      <c r="K14" s="1108"/>
      <c r="L14" s="1109"/>
      <c r="M14" s="996"/>
      <c r="N14" s="1003"/>
      <c r="O14" s="1049" t="s">
        <v>203</v>
      </c>
      <c r="P14" s="1086" t="s">
        <v>293</v>
      </c>
      <c r="Q14" s="1003"/>
      <c r="R14" s="1003"/>
      <c r="S14" s="1003"/>
      <c r="T14" s="1003"/>
      <c r="U14" s="1003"/>
      <c r="V14" s="1003"/>
      <c r="W14" s="1003"/>
      <c r="X14" s="1003"/>
      <c r="Y14" s="1049" t="s">
        <v>266</v>
      </c>
      <c r="Z14" s="1084"/>
      <c r="AA14" s="1003"/>
      <c r="AB14" s="1049" t="s">
        <v>34</v>
      </c>
      <c r="AC14" s="996"/>
      <c r="AD14" s="1003"/>
      <c r="AE14" s="1049" t="s">
        <v>203</v>
      </c>
      <c r="AF14" s="1086" t="s">
        <v>293</v>
      </c>
      <c r="AG14" s="1003"/>
      <c r="AH14" s="1003"/>
      <c r="AI14" s="1003"/>
      <c r="AJ14" s="1003"/>
      <c r="AK14" s="1003"/>
      <c r="AL14" s="1003"/>
      <c r="AM14" s="1003"/>
      <c r="AN14" s="1003"/>
      <c r="AO14" s="1003"/>
      <c r="AP14" s="1049" t="s">
        <v>266</v>
      </c>
      <c r="AQ14" s="1084"/>
      <c r="AR14" s="1003"/>
      <c r="AS14" s="983" t="s">
        <v>34</v>
      </c>
      <c r="AT14" s="85"/>
      <c r="AU14" s="85"/>
      <c r="AV14" s="85"/>
    </row>
    <row r="15" spans="1:48" ht="10.8">
      <c r="A15" s="85"/>
      <c r="B15" s="1110"/>
      <c r="C15" s="1111"/>
      <c r="D15" s="1111"/>
      <c r="E15" s="1111"/>
      <c r="F15" s="1111"/>
      <c r="G15" s="1111"/>
      <c r="H15" s="1111"/>
      <c r="I15" s="1111"/>
      <c r="J15" s="1111"/>
      <c r="K15" s="1111"/>
      <c r="L15" s="1112"/>
      <c r="M15" s="1005"/>
      <c r="N15" s="1006"/>
      <c r="O15" s="1015"/>
      <c r="P15" s="1087"/>
      <c r="Q15" s="1006"/>
      <c r="R15" s="1006"/>
      <c r="S15" s="1006"/>
      <c r="T15" s="1006"/>
      <c r="U15" s="1006"/>
      <c r="V15" s="1006"/>
      <c r="W15" s="1006"/>
      <c r="X15" s="1006"/>
      <c r="Y15" s="1015"/>
      <c r="Z15" s="1085"/>
      <c r="AA15" s="1006"/>
      <c r="AB15" s="1015"/>
      <c r="AC15" s="1005"/>
      <c r="AD15" s="1006"/>
      <c r="AE15" s="1015"/>
      <c r="AF15" s="1087"/>
      <c r="AG15" s="1006"/>
      <c r="AH15" s="1006"/>
      <c r="AI15" s="1006"/>
      <c r="AJ15" s="1006"/>
      <c r="AK15" s="1006"/>
      <c r="AL15" s="1006"/>
      <c r="AM15" s="1006"/>
      <c r="AN15" s="1006"/>
      <c r="AO15" s="1006"/>
      <c r="AP15" s="1015"/>
      <c r="AQ15" s="1085"/>
      <c r="AR15" s="1006"/>
      <c r="AS15" s="1016"/>
      <c r="AT15" s="85"/>
      <c r="AU15" s="85"/>
      <c r="AV15" s="85"/>
    </row>
    <row r="16" spans="1:48" ht="10.8">
      <c r="A16" s="85"/>
      <c r="B16" s="1107" t="s">
        <v>385</v>
      </c>
      <c r="C16" s="1108"/>
      <c r="D16" s="1108"/>
      <c r="E16" s="1108"/>
      <c r="F16" s="1108"/>
      <c r="G16" s="1108"/>
      <c r="H16" s="1108"/>
      <c r="I16" s="1108"/>
      <c r="J16" s="1108"/>
      <c r="K16" s="1108"/>
      <c r="L16" s="1109"/>
      <c r="M16" s="996"/>
      <c r="N16" s="1003"/>
      <c r="O16" s="1049" t="s">
        <v>203</v>
      </c>
      <c r="P16" s="1086" t="s">
        <v>293</v>
      </c>
      <c r="Q16" s="1003"/>
      <c r="R16" s="1003"/>
      <c r="S16" s="1003"/>
      <c r="T16" s="1003"/>
      <c r="U16" s="1003"/>
      <c r="V16" s="1003"/>
      <c r="W16" s="1003"/>
      <c r="X16" s="1003"/>
      <c r="Y16" s="1049" t="s">
        <v>266</v>
      </c>
      <c r="Z16" s="1084"/>
      <c r="AA16" s="1003"/>
      <c r="AB16" s="1049" t="s">
        <v>34</v>
      </c>
      <c r="AC16" s="996"/>
      <c r="AD16" s="1003"/>
      <c r="AE16" s="1049" t="s">
        <v>203</v>
      </c>
      <c r="AF16" s="1086" t="s">
        <v>293</v>
      </c>
      <c r="AG16" s="1003"/>
      <c r="AH16" s="1003"/>
      <c r="AI16" s="1003"/>
      <c r="AJ16" s="1003"/>
      <c r="AK16" s="1003"/>
      <c r="AL16" s="1003"/>
      <c r="AM16" s="1003"/>
      <c r="AN16" s="1003"/>
      <c r="AO16" s="1003"/>
      <c r="AP16" s="1049" t="s">
        <v>266</v>
      </c>
      <c r="AQ16" s="1084"/>
      <c r="AR16" s="1003"/>
      <c r="AS16" s="983" t="s">
        <v>34</v>
      </c>
      <c r="AT16" s="261"/>
      <c r="AU16" s="261"/>
      <c r="AV16" s="261"/>
    </row>
    <row r="17" spans="1:50" ht="10.8">
      <c r="A17" s="85"/>
      <c r="B17" s="1110"/>
      <c r="C17" s="1111"/>
      <c r="D17" s="1111"/>
      <c r="E17" s="1111"/>
      <c r="F17" s="1111"/>
      <c r="G17" s="1111"/>
      <c r="H17" s="1111"/>
      <c r="I17" s="1111"/>
      <c r="J17" s="1111"/>
      <c r="K17" s="1111"/>
      <c r="L17" s="1112"/>
      <c r="M17" s="1005"/>
      <c r="N17" s="1006"/>
      <c r="O17" s="1015"/>
      <c r="P17" s="1087"/>
      <c r="Q17" s="1006"/>
      <c r="R17" s="1006"/>
      <c r="S17" s="1006"/>
      <c r="T17" s="1006"/>
      <c r="U17" s="1006"/>
      <c r="V17" s="1006"/>
      <c r="W17" s="1006"/>
      <c r="X17" s="1006"/>
      <c r="Y17" s="1015"/>
      <c r="Z17" s="1085"/>
      <c r="AA17" s="1006"/>
      <c r="AB17" s="1015"/>
      <c r="AC17" s="1005"/>
      <c r="AD17" s="1006"/>
      <c r="AE17" s="1015"/>
      <c r="AF17" s="1087"/>
      <c r="AG17" s="1006"/>
      <c r="AH17" s="1006"/>
      <c r="AI17" s="1006"/>
      <c r="AJ17" s="1006"/>
      <c r="AK17" s="1006"/>
      <c r="AL17" s="1006"/>
      <c r="AM17" s="1006"/>
      <c r="AN17" s="1006"/>
      <c r="AO17" s="1006"/>
      <c r="AP17" s="1015"/>
      <c r="AQ17" s="1085"/>
      <c r="AR17" s="1006"/>
      <c r="AS17" s="1016"/>
      <c r="AT17" s="261"/>
      <c r="AU17" s="261"/>
      <c r="AV17" s="261"/>
    </row>
    <row r="18" spans="1:50" ht="10.8">
      <c r="A18" s="85"/>
      <c r="B18" s="1107" t="s">
        <v>386</v>
      </c>
      <c r="C18" s="1108"/>
      <c r="D18" s="1108"/>
      <c r="E18" s="1108"/>
      <c r="F18" s="1108"/>
      <c r="G18" s="1108"/>
      <c r="H18" s="1108"/>
      <c r="I18" s="1108"/>
      <c r="J18" s="1108"/>
      <c r="K18" s="1108"/>
      <c r="L18" s="1109"/>
      <c r="M18" s="996"/>
      <c r="N18" s="1003"/>
      <c r="O18" s="1049" t="s">
        <v>203</v>
      </c>
      <c r="P18" s="1086" t="s">
        <v>293</v>
      </c>
      <c r="Q18" s="1003"/>
      <c r="R18" s="1003"/>
      <c r="S18" s="1003"/>
      <c r="T18" s="1003"/>
      <c r="U18" s="1003"/>
      <c r="V18" s="1003"/>
      <c r="W18" s="1003"/>
      <c r="X18" s="1003"/>
      <c r="Y18" s="1049" t="s">
        <v>266</v>
      </c>
      <c r="Z18" s="1084"/>
      <c r="AA18" s="1003"/>
      <c r="AB18" s="1049" t="s">
        <v>34</v>
      </c>
      <c r="AC18" s="996"/>
      <c r="AD18" s="1003"/>
      <c r="AE18" s="1049" t="s">
        <v>203</v>
      </c>
      <c r="AF18" s="1086" t="s">
        <v>293</v>
      </c>
      <c r="AG18" s="1003"/>
      <c r="AH18" s="1003"/>
      <c r="AI18" s="1003"/>
      <c r="AJ18" s="1003"/>
      <c r="AK18" s="1003"/>
      <c r="AL18" s="1003"/>
      <c r="AM18" s="1003"/>
      <c r="AN18" s="1003"/>
      <c r="AO18" s="1003"/>
      <c r="AP18" s="1049" t="s">
        <v>266</v>
      </c>
      <c r="AQ18" s="1084"/>
      <c r="AR18" s="1003"/>
      <c r="AS18" s="983" t="s">
        <v>34</v>
      </c>
      <c r="AT18" s="261"/>
      <c r="AU18" s="261"/>
      <c r="AV18" s="261"/>
    </row>
    <row r="19" spans="1:50" ht="10.8">
      <c r="A19" s="85"/>
      <c r="B19" s="1110"/>
      <c r="C19" s="1111"/>
      <c r="D19" s="1111"/>
      <c r="E19" s="1111"/>
      <c r="F19" s="1111"/>
      <c r="G19" s="1111"/>
      <c r="H19" s="1111"/>
      <c r="I19" s="1111"/>
      <c r="J19" s="1111"/>
      <c r="K19" s="1111"/>
      <c r="L19" s="1112"/>
      <c r="M19" s="1005"/>
      <c r="N19" s="1006"/>
      <c r="O19" s="1015"/>
      <c r="P19" s="1087"/>
      <c r="Q19" s="1006"/>
      <c r="R19" s="1006"/>
      <c r="S19" s="1006"/>
      <c r="T19" s="1006"/>
      <c r="U19" s="1006"/>
      <c r="V19" s="1006"/>
      <c r="W19" s="1006"/>
      <c r="X19" s="1006"/>
      <c r="Y19" s="1015"/>
      <c r="Z19" s="1085"/>
      <c r="AA19" s="1006"/>
      <c r="AB19" s="1015"/>
      <c r="AC19" s="1005"/>
      <c r="AD19" s="1006"/>
      <c r="AE19" s="1015"/>
      <c r="AF19" s="1087"/>
      <c r="AG19" s="1006"/>
      <c r="AH19" s="1006"/>
      <c r="AI19" s="1006"/>
      <c r="AJ19" s="1006"/>
      <c r="AK19" s="1006"/>
      <c r="AL19" s="1006"/>
      <c r="AM19" s="1006"/>
      <c r="AN19" s="1006"/>
      <c r="AO19" s="1006"/>
      <c r="AP19" s="1015"/>
      <c r="AQ19" s="1085"/>
      <c r="AR19" s="1006"/>
      <c r="AS19" s="1016"/>
      <c r="AT19" s="261"/>
      <c r="AU19" s="261"/>
      <c r="AV19" s="261"/>
    </row>
    <row r="20" spans="1:50" ht="10.8">
      <c r="B20" s="213"/>
      <c r="C20" s="213"/>
      <c r="D20" s="213"/>
      <c r="E20" s="213"/>
      <c r="F20" s="213"/>
      <c r="G20" s="213"/>
      <c r="H20" s="213"/>
      <c r="I20" s="213"/>
      <c r="J20" s="213"/>
      <c r="K20" s="213"/>
      <c r="L20" s="213"/>
      <c r="M20" s="209"/>
      <c r="N20" s="209"/>
      <c r="O20" s="209"/>
      <c r="P20" s="209"/>
      <c r="Q20" s="209"/>
      <c r="R20" s="209"/>
      <c r="S20" s="209"/>
      <c r="T20" s="209"/>
      <c r="U20" s="209"/>
      <c r="V20" s="209"/>
      <c r="W20" s="209"/>
      <c r="X20" s="209"/>
      <c r="Y20" s="209"/>
      <c r="Z20" s="209"/>
      <c r="AA20" s="209"/>
      <c r="AB20" s="209"/>
      <c r="AC20" s="209"/>
      <c r="AD20" s="209"/>
      <c r="AE20" s="209"/>
      <c r="AF20" s="209"/>
      <c r="AG20" s="209"/>
      <c r="AH20" s="209"/>
      <c r="AI20" s="209"/>
      <c r="AJ20" s="209"/>
      <c r="AK20" s="209"/>
      <c r="AL20" s="209"/>
      <c r="AM20" s="209"/>
      <c r="AN20" s="209"/>
      <c r="AO20" s="209"/>
      <c r="AP20" s="209"/>
      <c r="AQ20" s="209"/>
      <c r="AR20" s="209"/>
      <c r="AS20" s="209"/>
      <c r="AT20" s="212"/>
      <c r="AU20" s="212"/>
      <c r="AV20" s="212"/>
    </row>
    <row r="21" spans="1:50" s="80" customFormat="1" ht="11.25" customHeight="1">
      <c r="A21" s="957" t="s">
        <v>444</v>
      </c>
      <c r="B21" s="957"/>
      <c r="C21" s="957"/>
      <c r="D21" s="957"/>
      <c r="E21" s="957"/>
      <c r="F21" s="957"/>
      <c r="G21" s="957"/>
      <c r="H21" s="957"/>
      <c r="I21" s="957"/>
      <c r="J21" s="957"/>
      <c r="K21" s="957"/>
      <c r="L21" s="957"/>
      <c r="M21" s="957"/>
      <c r="N21" s="957"/>
      <c r="O21" s="957"/>
      <c r="P21" s="957"/>
      <c r="Q21" s="957"/>
      <c r="R21" s="207"/>
      <c r="S21" s="207"/>
      <c r="T21" s="207"/>
      <c r="U21" s="207"/>
      <c r="V21" s="207"/>
      <c r="W21" s="207"/>
      <c r="X21" s="207"/>
      <c r="Y21" s="207"/>
      <c r="Z21" s="207"/>
      <c r="AA21" s="207"/>
      <c r="AB21" s="207"/>
      <c r="AC21" s="207"/>
      <c r="AD21" s="207"/>
      <c r="AE21" s="207"/>
      <c r="AF21" s="207"/>
      <c r="AG21" s="207"/>
      <c r="AH21" s="207"/>
      <c r="AI21" s="207"/>
      <c r="AJ21" s="207"/>
      <c r="AK21" s="207"/>
      <c r="AL21" s="207"/>
      <c r="AM21" s="207"/>
      <c r="AN21" s="207"/>
      <c r="AO21" s="207"/>
      <c r="AP21" s="207"/>
      <c r="AQ21" s="207"/>
      <c r="AR21" s="207"/>
      <c r="AS21" s="207"/>
      <c r="AT21" s="207"/>
      <c r="AU21" s="207"/>
      <c r="AV21" s="207"/>
      <c r="AW21" s="207"/>
      <c r="AX21" s="207"/>
    </row>
    <row r="22" spans="1:50" s="80" customFormat="1" ht="11.25" customHeight="1">
      <c r="A22" s="957"/>
      <c r="B22" s="957"/>
      <c r="C22" s="957"/>
      <c r="D22" s="957"/>
      <c r="E22" s="957"/>
      <c r="F22" s="957"/>
      <c r="G22" s="957"/>
      <c r="H22" s="957"/>
      <c r="I22" s="957"/>
      <c r="J22" s="957"/>
      <c r="K22" s="957"/>
      <c r="L22" s="957"/>
      <c r="M22" s="957"/>
      <c r="N22" s="957"/>
      <c r="O22" s="957"/>
      <c r="P22" s="957"/>
      <c r="Q22" s="957"/>
      <c r="R22" s="207"/>
      <c r="S22" s="207"/>
      <c r="T22" s="207"/>
      <c r="U22" s="207"/>
      <c r="V22" s="207"/>
      <c r="W22" s="207"/>
      <c r="X22" s="207"/>
      <c r="Y22" s="207"/>
      <c r="Z22" s="207"/>
      <c r="AA22" s="207"/>
      <c r="AB22" s="207"/>
      <c r="AC22" s="207"/>
      <c r="AD22" s="207"/>
      <c r="AE22" s="259"/>
      <c r="AF22" s="79" t="s">
        <v>321</v>
      </c>
      <c r="AG22" s="958" t="s">
        <v>322</v>
      </c>
      <c r="AH22" s="958"/>
      <c r="AI22" s="958"/>
      <c r="AJ22" s="958"/>
      <c r="AK22" s="958"/>
      <c r="AL22" s="958"/>
      <c r="AM22" s="958"/>
      <c r="AN22" s="958"/>
      <c r="AO22" s="958"/>
      <c r="AP22" s="958"/>
      <c r="AQ22" s="958"/>
      <c r="AR22" s="958"/>
      <c r="AS22" s="79" t="s">
        <v>266</v>
      </c>
      <c r="AT22" s="207"/>
      <c r="AU22" s="207"/>
      <c r="AV22" s="207"/>
      <c r="AW22" s="207"/>
      <c r="AX22" s="207"/>
    </row>
    <row r="23" spans="1:50" ht="14.4">
      <c r="A23" s="207"/>
      <c r="B23" s="1068" t="s">
        <v>371</v>
      </c>
      <c r="C23" s="1068"/>
      <c r="D23" s="1068"/>
      <c r="E23" s="1068"/>
      <c r="F23" s="1068"/>
      <c r="G23" s="1068"/>
      <c r="H23" s="1068"/>
      <c r="I23" s="1068"/>
      <c r="J23" s="1068"/>
      <c r="K23" s="1068"/>
      <c r="L23" s="1068"/>
      <c r="M23" s="1068"/>
      <c r="N23" s="1068"/>
      <c r="O23" s="1068"/>
      <c r="P23" s="1068"/>
      <c r="Q23" s="1068"/>
      <c r="R23" s="1068"/>
      <c r="S23" s="1068"/>
      <c r="T23" s="1068"/>
      <c r="U23" s="1068"/>
      <c r="V23" s="1068"/>
      <c r="W23" s="1068"/>
      <c r="X23" s="1068"/>
      <c r="Y23" s="1068"/>
      <c r="Z23" s="1068"/>
      <c r="AA23" s="259"/>
      <c r="AB23" s="259"/>
      <c r="AC23" s="259"/>
      <c r="AD23" s="259"/>
      <c r="AT23" s="79"/>
      <c r="AU23" s="79"/>
      <c r="AV23" s="79"/>
      <c r="AW23" s="79"/>
      <c r="AX23" s="79"/>
    </row>
    <row r="24" spans="1:50" ht="14.4">
      <c r="A24" s="207"/>
      <c r="B24" s="1069"/>
      <c r="C24" s="1069"/>
      <c r="D24" s="1069"/>
      <c r="E24" s="1069"/>
      <c r="F24" s="1069"/>
      <c r="G24" s="1069"/>
      <c r="H24" s="1069"/>
      <c r="I24" s="1069"/>
      <c r="J24" s="1069"/>
      <c r="K24" s="1069"/>
      <c r="L24" s="1069"/>
      <c r="M24" s="1069"/>
      <c r="N24" s="1069"/>
      <c r="O24" s="1069"/>
      <c r="P24" s="1069"/>
      <c r="Q24" s="1069"/>
      <c r="R24" s="1069"/>
      <c r="S24" s="1069"/>
      <c r="T24" s="1069"/>
      <c r="U24" s="1069"/>
      <c r="V24" s="1069"/>
      <c r="W24" s="1069"/>
      <c r="X24" s="1069"/>
      <c r="Y24" s="1069"/>
      <c r="Z24" s="1069"/>
      <c r="AA24" s="87" t="s">
        <v>372</v>
      </c>
      <c r="AB24" s="259"/>
      <c r="AC24" s="260"/>
      <c r="AD24" s="259"/>
      <c r="AE24" s="259"/>
      <c r="AF24" s="259"/>
      <c r="AG24" s="259"/>
      <c r="AH24" s="259"/>
      <c r="AI24" s="259"/>
      <c r="AJ24" s="259"/>
      <c r="AK24" s="79"/>
      <c r="AL24" s="79"/>
      <c r="AM24" s="79"/>
      <c r="AN24" s="79"/>
      <c r="AO24" s="79"/>
      <c r="AP24" s="79"/>
      <c r="AQ24" s="79"/>
      <c r="AR24" s="79"/>
      <c r="AS24" s="79"/>
      <c r="AT24" s="79"/>
      <c r="AU24" s="79"/>
      <c r="AV24" s="261"/>
      <c r="AW24" s="261"/>
      <c r="AX24" s="261"/>
    </row>
    <row r="25" spans="1:50" ht="10.8">
      <c r="B25" s="1070" t="s">
        <v>373</v>
      </c>
      <c r="C25" s="1071"/>
      <c r="D25" s="1071"/>
      <c r="E25" s="1071"/>
      <c r="F25" s="1071"/>
      <c r="G25" s="1071"/>
      <c r="H25" s="1071"/>
      <c r="I25" s="1071"/>
      <c r="J25" s="1071"/>
      <c r="K25" s="1071"/>
      <c r="L25" s="1071"/>
      <c r="M25" s="966" t="s">
        <v>91</v>
      </c>
      <c r="N25" s="966"/>
      <c r="O25" s="966"/>
      <c r="P25" s="966" t="s">
        <v>92</v>
      </c>
      <c r="Q25" s="966"/>
      <c r="R25" s="966"/>
      <c r="S25" s="1072" t="s">
        <v>374</v>
      </c>
      <c r="T25" s="1072"/>
      <c r="U25" s="1072"/>
      <c r="V25" s="1072"/>
      <c r="W25" s="1072"/>
      <c r="X25" s="1072"/>
      <c r="Y25" s="1072"/>
      <c r="Z25" s="1072"/>
      <c r="AA25" s="1072"/>
      <c r="AB25" s="1072"/>
      <c r="AC25" s="1072"/>
      <c r="AD25" s="1072"/>
      <c r="AE25" s="1072"/>
      <c r="AF25" s="1072"/>
      <c r="AG25" s="1072"/>
      <c r="AH25" s="1072"/>
      <c r="AI25" s="1072"/>
      <c r="AJ25" s="1072"/>
      <c r="AK25" s="1072"/>
      <c r="AL25" s="1072"/>
      <c r="AM25" s="1072"/>
      <c r="AN25" s="1072"/>
      <c r="AO25" s="1072"/>
      <c r="AP25" s="1072"/>
      <c r="AQ25" s="1072"/>
      <c r="AR25" s="1072"/>
    </row>
    <row r="26" spans="1:50" ht="10.8">
      <c r="B26" s="1071"/>
      <c r="C26" s="1071"/>
      <c r="D26" s="1071"/>
      <c r="E26" s="1071"/>
      <c r="F26" s="1071"/>
      <c r="G26" s="1071"/>
      <c r="H26" s="1071"/>
      <c r="I26" s="1071"/>
      <c r="J26" s="1071"/>
      <c r="K26" s="1071"/>
      <c r="L26" s="1071"/>
      <c r="M26" s="996"/>
      <c r="N26" s="1003"/>
      <c r="O26" s="1004"/>
      <c r="P26" s="996"/>
      <c r="Q26" s="1003"/>
      <c r="R26" s="1004"/>
      <c r="S26" s="996"/>
      <c r="T26" s="1003"/>
      <c r="U26" s="1003"/>
      <c r="V26" s="1003"/>
      <c r="W26" s="1003"/>
      <c r="X26" s="1003"/>
      <c r="Y26" s="1003"/>
      <c r="Z26" s="1003"/>
      <c r="AA26" s="1003"/>
      <c r="AB26" s="1003"/>
      <c r="AC26" s="1003"/>
      <c r="AD26" s="1003"/>
      <c r="AE26" s="1003"/>
      <c r="AF26" s="1003"/>
      <c r="AG26" s="1003"/>
      <c r="AH26" s="1003"/>
      <c r="AI26" s="1003"/>
      <c r="AJ26" s="1003"/>
      <c r="AK26" s="1003"/>
      <c r="AL26" s="1003"/>
      <c r="AM26" s="1003"/>
      <c r="AN26" s="1003"/>
      <c r="AO26" s="1003"/>
      <c r="AP26" s="1003"/>
      <c r="AQ26" s="1003"/>
      <c r="AR26" s="1004"/>
    </row>
    <row r="27" spans="1:50" ht="10.8">
      <c r="B27" s="1071"/>
      <c r="C27" s="1071"/>
      <c r="D27" s="1071"/>
      <c r="E27" s="1071"/>
      <c r="F27" s="1071"/>
      <c r="G27" s="1071"/>
      <c r="H27" s="1071"/>
      <c r="I27" s="1071"/>
      <c r="J27" s="1071"/>
      <c r="K27" s="1071"/>
      <c r="L27" s="1071"/>
      <c r="M27" s="1005"/>
      <c r="N27" s="1006"/>
      <c r="O27" s="1007"/>
      <c r="P27" s="1005"/>
      <c r="Q27" s="1006"/>
      <c r="R27" s="1007"/>
      <c r="S27" s="1005"/>
      <c r="T27" s="1006"/>
      <c r="U27" s="1006"/>
      <c r="V27" s="1006"/>
      <c r="W27" s="1006"/>
      <c r="X27" s="1006"/>
      <c r="Y27" s="1006"/>
      <c r="Z27" s="1006"/>
      <c r="AA27" s="1006"/>
      <c r="AB27" s="1006"/>
      <c r="AC27" s="1006"/>
      <c r="AD27" s="1006"/>
      <c r="AE27" s="1006"/>
      <c r="AF27" s="1006"/>
      <c r="AG27" s="1006"/>
      <c r="AH27" s="1006"/>
      <c r="AI27" s="1006"/>
      <c r="AJ27" s="1006"/>
      <c r="AK27" s="1006"/>
      <c r="AL27" s="1006"/>
      <c r="AM27" s="1006"/>
      <c r="AN27" s="1006"/>
      <c r="AO27" s="1006"/>
      <c r="AP27" s="1006"/>
      <c r="AQ27" s="1006"/>
      <c r="AR27" s="1007"/>
    </row>
    <row r="28" spans="1:50" ht="10.8">
      <c r="B28" s="1073" t="s">
        <v>375</v>
      </c>
      <c r="C28" s="1073"/>
      <c r="D28" s="1073"/>
      <c r="E28" s="1073"/>
      <c r="F28" s="1073"/>
      <c r="G28" s="1073"/>
      <c r="H28" s="1073"/>
      <c r="I28" s="1073"/>
      <c r="J28" s="1073"/>
      <c r="K28" s="1073"/>
      <c r="L28" s="1073"/>
      <c r="M28" s="966" t="s">
        <v>91</v>
      </c>
      <c r="N28" s="966"/>
      <c r="O28" s="966"/>
      <c r="P28" s="966" t="s">
        <v>92</v>
      </c>
      <c r="Q28" s="966"/>
      <c r="R28" s="966"/>
      <c r="S28" s="1072" t="s">
        <v>374</v>
      </c>
      <c r="T28" s="1072"/>
      <c r="U28" s="1072"/>
      <c r="V28" s="1072"/>
      <c r="W28" s="1072"/>
      <c r="X28" s="1072"/>
      <c r="Y28" s="1072"/>
      <c r="Z28" s="1072"/>
      <c r="AA28" s="1072"/>
      <c r="AB28" s="1072"/>
      <c r="AC28" s="1072"/>
      <c r="AD28" s="1072"/>
      <c r="AE28" s="1072"/>
      <c r="AF28" s="1072"/>
      <c r="AG28" s="1072"/>
      <c r="AH28" s="1072"/>
      <c r="AI28" s="1072"/>
      <c r="AJ28" s="1072"/>
      <c r="AK28" s="1072"/>
      <c r="AL28" s="1072"/>
      <c r="AM28" s="1072"/>
      <c r="AN28" s="1072"/>
      <c r="AO28" s="1072"/>
      <c r="AP28" s="1072"/>
      <c r="AQ28" s="1072"/>
      <c r="AR28" s="1072"/>
    </row>
    <row r="29" spans="1:50" ht="10.8">
      <c r="B29" s="1073"/>
      <c r="C29" s="1073"/>
      <c r="D29" s="1073"/>
      <c r="E29" s="1073"/>
      <c r="F29" s="1073"/>
      <c r="G29" s="1073"/>
      <c r="H29" s="1073"/>
      <c r="I29" s="1073"/>
      <c r="J29" s="1073"/>
      <c r="K29" s="1073"/>
      <c r="L29" s="1073"/>
      <c r="M29" s="996"/>
      <c r="N29" s="1003"/>
      <c r="O29" s="1004"/>
      <c r="P29" s="996"/>
      <c r="Q29" s="1003"/>
      <c r="R29" s="1004"/>
      <c r="S29" s="996"/>
      <c r="T29" s="1003"/>
      <c r="U29" s="1003"/>
      <c r="V29" s="1003"/>
      <c r="W29" s="1003"/>
      <c r="X29" s="1003"/>
      <c r="Y29" s="1003"/>
      <c r="Z29" s="1003"/>
      <c r="AA29" s="1003"/>
      <c r="AB29" s="1003"/>
      <c r="AC29" s="1003"/>
      <c r="AD29" s="1003"/>
      <c r="AE29" s="1003"/>
      <c r="AF29" s="1003"/>
      <c r="AG29" s="1003"/>
      <c r="AH29" s="1003"/>
      <c r="AI29" s="1003"/>
      <c r="AJ29" s="1003"/>
      <c r="AK29" s="1003"/>
      <c r="AL29" s="1003"/>
      <c r="AM29" s="1003"/>
      <c r="AN29" s="1003"/>
      <c r="AO29" s="1003"/>
      <c r="AP29" s="1003"/>
      <c r="AQ29" s="1003"/>
      <c r="AR29" s="1004"/>
    </row>
    <row r="30" spans="1:50" ht="10.8">
      <c r="B30" s="1073"/>
      <c r="C30" s="1073"/>
      <c r="D30" s="1073"/>
      <c r="E30" s="1073"/>
      <c r="F30" s="1073"/>
      <c r="G30" s="1073"/>
      <c r="H30" s="1073"/>
      <c r="I30" s="1073"/>
      <c r="J30" s="1073"/>
      <c r="K30" s="1073"/>
      <c r="L30" s="1073"/>
      <c r="M30" s="1005"/>
      <c r="N30" s="1006"/>
      <c r="O30" s="1007"/>
      <c r="P30" s="1005"/>
      <c r="Q30" s="1006"/>
      <c r="R30" s="1007"/>
      <c r="S30" s="1005"/>
      <c r="T30" s="1006"/>
      <c r="U30" s="1006"/>
      <c r="V30" s="1006"/>
      <c r="W30" s="1006"/>
      <c r="X30" s="1006"/>
      <c r="Y30" s="1006"/>
      <c r="Z30" s="1006"/>
      <c r="AA30" s="1006"/>
      <c r="AB30" s="1006"/>
      <c r="AC30" s="1006"/>
      <c r="AD30" s="1006"/>
      <c r="AE30" s="1006"/>
      <c r="AF30" s="1006"/>
      <c r="AG30" s="1006"/>
      <c r="AH30" s="1006"/>
      <c r="AI30" s="1006"/>
      <c r="AJ30" s="1006"/>
      <c r="AK30" s="1006"/>
      <c r="AL30" s="1006"/>
      <c r="AM30" s="1006"/>
      <c r="AN30" s="1006"/>
      <c r="AO30" s="1006"/>
      <c r="AP30" s="1006"/>
      <c r="AQ30" s="1006"/>
      <c r="AR30" s="1007"/>
    </row>
    <row r="31" spans="1:50" ht="10.8">
      <c r="B31" s="1073" t="s">
        <v>376</v>
      </c>
      <c r="C31" s="1073"/>
      <c r="D31" s="1073"/>
      <c r="E31" s="1073"/>
      <c r="F31" s="1073"/>
      <c r="G31" s="1073"/>
      <c r="H31" s="1073"/>
      <c r="I31" s="1073"/>
      <c r="J31" s="1073"/>
      <c r="K31" s="1073"/>
      <c r="L31" s="1073"/>
      <c r="M31" s="966" t="s">
        <v>91</v>
      </c>
      <c r="N31" s="966"/>
      <c r="O31" s="966"/>
      <c r="P31" s="966" t="s">
        <v>92</v>
      </c>
      <c r="Q31" s="966"/>
      <c r="R31" s="966"/>
      <c r="S31" s="1072" t="s">
        <v>374</v>
      </c>
      <c r="T31" s="1072"/>
      <c r="U31" s="1072"/>
      <c r="V31" s="1072"/>
      <c r="W31" s="1072"/>
      <c r="X31" s="1072"/>
      <c r="Y31" s="1072"/>
      <c r="Z31" s="1072"/>
      <c r="AA31" s="1072"/>
      <c r="AB31" s="1072"/>
      <c r="AC31" s="1072"/>
      <c r="AD31" s="1072"/>
      <c r="AE31" s="1072"/>
      <c r="AF31" s="1072"/>
      <c r="AG31" s="1072"/>
      <c r="AH31" s="1072"/>
      <c r="AI31" s="1072"/>
      <c r="AJ31" s="1072"/>
      <c r="AK31" s="1072"/>
      <c r="AL31" s="1072"/>
      <c r="AM31" s="1072"/>
      <c r="AN31" s="1072"/>
      <c r="AO31" s="1072"/>
      <c r="AP31" s="1072"/>
      <c r="AQ31" s="1072"/>
      <c r="AR31" s="1072"/>
    </row>
    <row r="32" spans="1:50" ht="11.25" customHeight="1">
      <c r="B32" s="1073"/>
      <c r="C32" s="1073"/>
      <c r="D32" s="1073"/>
      <c r="E32" s="1073"/>
      <c r="F32" s="1073"/>
      <c r="G32" s="1073"/>
      <c r="H32" s="1073"/>
      <c r="I32" s="1073"/>
      <c r="J32" s="1073"/>
      <c r="K32" s="1073"/>
      <c r="L32" s="1073"/>
      <c r="M32" s="996"/>
      <c r="N32" s="1003"/>
      <c r="O32" s="1004"/>
      <c r="P32" s="996"/>
      <c r="Q32" s="1003"/>
      <c r="R32" s="1004"/>
      <c r="S32" s="996"/>
      <c r="T32" s="1003"/>
      <c r="U32" s="1003"/>
      <c r="V32" s="1003"/>
      <c r="W32" s="1003"/>
      <c r="X32" s="1003"/>
      <c r="Y32" s="1003"/>
      <c r="Z32" s="1003"/>
      <c r="AA32" s="1003"/>
      <c r="AB32" s="1003"/>
      <c r="AC32" s="1003"/>
      <c r="AD32" s="1003"/>
      <c r="AE32" s="1003"/>
      <c r="AF32" s="1003"/>
      <c r="AG32" s="1003"/>
      <c r="AH32" s="1003"/>
      <c r="AI32" s="1003"/>
      <c r="AJ32" s="1003"/>
      <c r="AK32" s="1003"/>
      <c r="AL32" s="1003"/>
      <c r="AM32" s="1003"/>
      <c r="AN32" s="1003"/>
      <c r="AO32" s="1003"/>
      <c r="AP32" s="1003"/>
      <c r="AQ32" s="1003"/>
      <c r="AR32" s="1004"/>
    </row>
    <row r="33" spans="2:45" ht="11.25" customHeight="1">
      <c r="B33" s="1073"/>
      <c r="C33" s="1073"/>
      <c r="D33" s="1073"/>
      <c r="E33" s="1073"/>
      <c r="F33" s="1073"/>
      <c r="G33" s="1073"/>
      <c r="H33" s="1073"/>
      <c r="I33" s="1073"/>
      <c r="J33" s="1073"/>
      <c r="K33" s="1073"/>
      <c r="L33" s="1073"/>
      <c r="M33" s="1005"/>
      <c r="N33" s="1006"/>
      <c r="O33" s="1007"/>
      <c r="P33" s="1005"/>
      <c r="Q33" s="1006"/>
      <c r="R33" s="1007"/>
      <c r="S33" s="1005"/>
      <c r="T33" s="1006"/>
      <c r="U33" s="1006"/>
      <c r="V33" s="1006"/>
      <c r="W33" s="1006"/>
      <c r="X33" s="1006"/>
      <c r="Y33" s="1006"/>
      <c r="Z33" s="1006"/>
      <c r="AA33" s="1006"/>
      <c r="AB33" s="1006"/>
      <c r="AC33" s="1006"/>
      <c r="AD33" s="1006"/>
      <c r="AE33" s="1006"/>
      <c r="AF33" s="1006"/>
      <c r="AG33" s="1006"/>
      <c r="AH33" s="1006"/>
      <c r="AI33" s="1006"/>
      <c r="AJ33" s="1006"/>
      <c r="AK33" s="1006"/>
      <c r="AL33" s="1006"/>
      <c r="AM33" s="1006"/>
      <c r="AN33" s="1006"/>
      <c r="AO33" s="1006"/>
      <c r="AP33" s="1006"/>
      <c r="AQ33" s="1006"/>
      <c r="AR33" s="1007"/>
    </row>
    <row r="34" spans="2:45" ht="10.8">
      <c r="B34" s="1073" t="s">
        <v>377</v>
      </c>
      <c r="C34" s="1073"/>
      <c r="D34" s="1073"/>
      <c r="E34" s="1073"/>
      <c r="F34" s="1073"/>
      <c r="G34" s="1073"/>
      <c r="H34" s="1073"/>
      <c r="I34" s="1073"/>
      <c r="J34" s="1073"/>
      <c r="K34" s="1073"/>
      <c r="L34" s="1073"/>
      <c r="M34" s="966" t="s">
        <v>91</v>
      </c>
      <c r="N34" s="966"/>
      <c r="O34" s="966"/>
      <c r="P34" s="966" t="s">
        <v>92</v>
      </c>
      <c r="Q34" s="966"/>
      <c r="R34" s="966"/>
      <c r="S34" s="1072" t="s">
        <v>374</v>
      </c>
      <c r="T34" s="1072"/>
      <c r="U34" s="1072"/>
      <c r="V34" s="1072"/>
      <c r="W34" s="1072"/>
      <c r="X34" s="1072"/>
      <c r="Y34" s="1072"/>
      <c r="Z34" s="1072"/>
      <c r="AA34" s="1072"/>
      <c r="AB34" s="1072"/>
      <c r="AC34" s="1072"/>
      <c r="AD34" s="1072"/>
      <c r="AE34" s="1072"/>
      <c r="AF34" s="1072"/>
      <c r="AG34" s="1072"/>
      <c r="AH34" s="1072"/>
      <c r="AI34" s="1072"/>
      <c r="AJ34" s="1072"/>
      <c r="AK34" s="1072"/>
      <c r="AL34" s="1072"/>
      <c r="AM34" s="1072"/>
      <c r="AN34" s="1072"/>
      <c r="AO34" s="1072"/>
      <c r="AP34" s="1072"/>
      <c r="AQ34" s="1072"/>
      <c r="AR34" s="1072"/>
    </row>
    <row r="35" spans="2:45" ht="10.8">
      <c r="B35" s="1073"/>
      <c r="C35" s="1073"/>
      <c r="D35" s="1073"/>
      <c r="E35" s="1073"/>
      <c r="F35" s="1073"/>
      <c r="G35" s="1073"/>
      <c r="H35" s="1073"/>
      <c r="I35" s="1073"/>
      <c r="J35" s="1073"/>
      <c r="K35" s="1073"/>
      <c r="L35" s="1073"/>
      <c r="M35" s="996"/>
      <c r="N35" s="1003"/>
      <c r="O35" s="1004"/>
      <c r="P35" s="996"/>
      <c r="Q35" s="1003"/>
      <c r="R35" s="1004"/>
      <c r="S35" s="996"/>
      <c r="T35" s="1003"/>
      <c r="U35" s="1003"/>
      <c r="V35" s="1003"/>
      <c r="W35" s="1003"/>
      <c r="X35" s="1003"/>
      <c r="Y35" s="1003"/>
      <c r="Z35" s="1003"/>
      <c r="AA35" s="1003"/>
      <c r="AB35" s="1003"/>
      <c r="AC35" s="1003"/>
      <c r="AD35" s="1003"/>
      <c r="AE35" s="1003"/>
      <c r="AF35" s="1003"/>
      <c r="AG35" s="1003"/>
      <c r="AH35" s="1003"/>
      <c r="AI35" s="1003"/>
      <c r="AJ35" s="1003"/>
      <c r="AK35" s="1003"/>
      <c r="AL35" s="1003"/>
      <c r="AM35" s="1003"/>
      <c r="AN35" s="1003"/>
      <c r="AO35" s="1003"/>
      <c r="AP35" s="1003"/>
      <c r="AQ35" s="1003"/>
      <c r="AR35" s="1004"/>
    </row>
    <row r="36" spans="2:45" ht="10.8">
      <c r="B36" s="1073"/>
      <c r="C36" s="1073"/>
      <c r="D36" s="1073"/>
      <c r="E36" s="1073"/>
      <c r="F36" s="1073"/>
      <c r="G36" s="1073"/>
      <c r="H36" s="1073"/>
      <c r="I36" s="1073"/>
      <c r="J36" s="1073"/>
      <c r="K36" s="1073"/>
      <c r="L36" s="1073"/>
      <c r="M36" s="1005"/>
      <c r="N36" s="1006"/>
      <c r="O36" s="1007"/>
      <c r="P36" s="1005"/>
      <c r="Q36" s="1006"/>
      <c r="R36" s="1007"/>
      <c r="S36" s="1005"/>
      <c r="T36" s="1006"/>
      <c r="U36" s="1006"/>
      <c r="V36" s="1006"/>
      <c r="W36" s="1006"/>
      <c r="X36" s="1006"/>
      <c r="Y36" s="1006"/>
      <c r="Z36" s="1006"/>
      <c r="AA36" s="1006"/>
      <c r="AB36" s="1006"/>
      <c r="AC36" s="1006"/>
      <c r="AD36" s="1006"/>
      <c r="AE36" s="1006"/>
      <c r="AF36" s="1006"/>
      <c r="AG36" s="1006"/>
      <c r="AH36" s="1006"/>
      <c r="AI36" s="1006"/>
      <c r="AJ36" s="1006"/>
      <c r="AK36" s="1006"/>
      <c r="AL36" s="1006"/>
      <c r="AM36" s="1006"/>
      <c r="AN36" s="1006"/>
      <c r="AO36" s="1006"/>
      <c r="AP36" s="1006"/>
      <c r="AQ36" s="1006"/>
      <c r="AR36" s="1007"/>
    </row>
    <row r="37" spans="2:45" ht="10.8">
      <c r="B37" s="1073" t="s">
        <v>433</v>
      </c>
      <c r="C37" s="1073"/>
      <c r="D37" s="1073"/>
      <c r="E37" s="1073"/>
      <c r="F37" s="1073"/>
      <c r="G37" s="1073"/>
      <c r="H37" s="1073"/>
      <c r="I37" s="1073"/>
      <c r="J37" s="1073"/>
      <c r="K37" s="1073"/>
      <c r="L37" s="1073"/>
      <c r="M37" s="966" t="s">
        <v>91</v>
      </c>
      <c r="N37" s="966"/>
      <c r="O37" s="966"/>
      <c r="P37" s="966" t="s">
        <v>92</v>
      </c>
      <c r="Q37" s="966"/>
      <c r="R37" s="966"/>
      <c r="S37" s="1072" t="s">
        <v>374</v>
      </c>
      <c r="T37" s="1072"/>
      <c r="U37" s="1072"/>
      <c r="V37" s="1072"/>
      <c r="W37" s="1072"/>
      <c r="X37" s="1072"/>
      <c r="Y37" s="1072"/>
      <c r="Z37" s="1072"/>
      <c r="AA37" s="1072"/>
      <c r="AB37" s="1072"/>
      <c r="AC37" s="1072"/>
      <c r="AD37" s="1072"/>
      <c r="AE37" s="1072"/>
      <c r="AF37" s="1072"/>
      <c r="AG37" s="1072"/>
      <c r="AH37" s="1072"/>
      <c r="AI37" s="1072"/>
      <c r="AJ37" s="1072"/>
      <c r="AK37" s="1072"/>
      <c r="AL37" s="1072"/>
      <c r="AM37" s="1072"/>
      <c r="AN37" s="1072"/>
      <c r="AO37" s="1072"/>
      <c r="AP37" s="1072"/>
      <c r="AQ37" s="1072"/>
      <c r="AR37" s="1072"/>
    </row>
    <row r="38" spans="2:45" ht="11.25" customHeight="1">
      <c r="B38" s="1073"/>
      <c r="C38" s="1073"/>
      <c r="D38" s="1073"/>
      <c r="E38" s="1073"/>
      <c r="F38" s="1073"/>
      <c r="G38" s="1073"/>
      <c r="H38" s="1073"/>
      <c r="I38" s="1073"/>
      <c r="J38" s="1073"/>
      <c r="K38" s="1073"/>
      <c r="L38" s="1073"/>
      <c r="M38" s="996"/>
      <c r="N38" s="1003"/>
      <c r="O38" s="1004"/>
      <c r="P38" s="996"/>
      <c r="Q38" s="1003"/>
      <c r="R38" s="1004"/>
      <c r="S38" s="996"/>
      <c r="T38" s="1003"/>
      <c r="U38" s="1003"/>
      <c r="V38" s="1003"/>
      <c r="W38" s="1003"/>
      <c r="X38" s="1003"/>
      <c r="Y38" s="1003"/>
      <c r="Z38" s="1003"/>
      <c r="AA38" s="1003"/>
      <c r="AB38" s="1003"/>
      <c r="AC38" s="1003"/>
      <c r="AD38" s="1003"/>
      <c r="AE38" s="1003"/>
      <c r="AF38" s="1003"/>
      <c r="AG38" s="1003"/>
      <c r="AH38" s="1003"/>
      <c r="AI38" s="1003"/>
      <c r="AJ38" s="1003"/>
      <c r="AK38" s="1003"/>
      <c r="AL38" s="1003"/>
      <c r="AM38" s="1003"/>
      <c r="AN38" s="1003"/>
      <c r="AO38" s="1003"/>
      <c r="AP38" s="1003"/>
      <c r="AQ38" s="1003"/>
      <c r="AR38" s="1004"/>
    </row>
    <row r="39" spans="2:45" ht="11.25" customHeight="1">
      <c r="B39" s="1073"/>
      <c r="C39" s="1073"/>
      <c r="D39" s="1073"/>
      <c r="E39" s="1073"/>
      <c r="F39" s="1073"/>
      <c r="G39" s="1073"/>
      <c r="H39" s="1073"/>
      <c r="I39" s="1073"/>
      <c r="J39" s="1073"/>
      <c r="K39" s="1073"/>
      <c r="L39" s="1073"/>
      <c r="M39" s="1005"/>
      <c r="N39" s="1006"/>
      <c r="O39" s="1007"/>
      <c r="P39" s="1005"/>
      <c r="Q39" s="1006"/>
      <c r="R39" s="1007"/>
      <c r="S39" s="1005"/>
      <c r="T39" s="1006"/>
      <c r="U39" s="1006"/>
      <c r="V39" s="1006"/>
      <c r="W39" s="1006"/>
      <c r="X39" s="1006"/>
      <c r="Y39" s="1006"/>
      <c r="Z39" s="1006"/>
      <c r="AA39" s="1006"/>
      <c r="AB39" s="1006"/>
      <c r="AC39" s="1006"/>
      <c r="AD39" s="1006"/>
      <c r="AE39" s="1006"/>
      <c r="AF39" s="1006"/>
      <c r="AG39" s="1006"/>
      <c r="AH39" s="1006"/>
      <c r="AI39" s="1006"/>
      <c r="AJ39" s="1006"/>
      <c r="AK39" s="1006"/>
      <c r="AL39" s="1006"/>
      <c r="AM39" s="1006"/>
      <c r="AN39" s="1006"/>
      <c r="AO39" s="1006"/>
      <c r="AP39" s="1006"/>
      <c r="AQ39" s="1006"/>
      <c r="AR39" s="1007"/>
    </row>
    <row r="40" spans="2:45" ht="11.25" customHeight="1">
      <c r="B40" s="1074" t="s">
        <v>378</v>
      </c>
      <c r="C40" s="1074"/>
      <c r="D40" s="1074"/>
      <c r="E40" s="1074"/>
      <c r="F40" s="1074"/>
      <c r="G40" s="1074"/>
      <c r="H40" s="1074"/>
      <c r="I40" s="1074"/>
      <c r="J40" s="1074"/>
      <c r="K40" s="1074"/>
      <c r="L40" s="1074"/>
      <c r="M40" s="1074"/>
      <c r="N40" s="1074"/>
      <c r="O40" s="1074"/>
      <c r="P40" s="1074"/>
      <c r="Q40" s="1074"/>
      <c r="R40" s="1074"/>
      <c r="S40" s="1074"/>
      <c r="T40" s="1074"/>
      <c r="U40" s="1074"/>
      <c r="V40" s="1074"/>
      <c r="W40" s="1074"/>
      <c r="X40" s="259"/>
      <c r="Y40" s="259"/>
      <c r="Z40" s="259"/>
      <c r="AA40" s="259"/>
      <c r="AB40" s="259"/>
      <c r="AC40" s="259"/>
      <c r="AD40" s="259"/>
      <c r="AE40" s="259"/>
      <c r="AF40" s="259"/>
      <c r="AG40" s="259"/>
      <c r="AH40" s="259"/>
      <c r="AI40" s="259"/>
      <c r="AJ40" s="259"/>
    </row>
    <row r="41" spans="2:45" ht="11.25" customHeight="1">
      <c r="B41" s="1069"/>
      <c r="C41" s="1069"/>
      <c r="D41" s="1069"/>
      <c r="E41" s="1069"/>
      <c r="F41" s="1069"/>
      <c r="G41" s="1069"/>
      <c r="H41" s="1069"/>
      <c r="I41" s="1069"/>
      <c r="J41" s="1069"/>
      <c r="K41" s="1069"/>
      <c r="L41" s="1069"/>
      <c r="M41" s="1069"/>
      <c r="N41" s="1069"/>
      <c r="O41" s="1069"/>
      <c r="P41" s="1069"/>
      <c r="Q41" s="1069"/>
      <c r="R41" s="1069"/>
      <c r="S41" s="1069"/>
      <c r="T41" s="1069"/>
      <c r="U41" s="1069"/>
      <c r="V41" s="1069"/>
      <c r="W41" s="1069"/>
      <c r="X41" s="259"/>
      <c r="Y41" s="259"/>
      <c r="Z41" s="259"/>
      <c r="AA41" s="259"/>
      <c r="AB41" s="259"/>
      <c r="AC41" s="259"/>
      <c r="AD41" s="259"/>
      <c r="AE41" s="259"/>
      <c r="AF41" s="79"/>
      <c r="AG41" s="958"/>
      <c r="AH41" s="958"/>
      <c r="AI41" s="958"/>
      <c r="AJ41" s="958"/>
      <c r="AK41" s="958"/>
      <c r="AL41" s="958"/>
      <c r="AM41" s="958"/>
      <c r="AN41" s="958"/>
      <c r="AO41" s="958"/>
      <c r="AP41" s="958"/>
      <c r="AQ41" s="958"/>
      <c r="AR41" s="958"/>
      <c r="AS41" s="79"/>
    </row>
    <row r="42" spans="2:45" ht="10.8">
      <c r="B42" s="1075" t="s">
        <v>379</v>
      </c>
      <c r="C42" s="1076"/>
      <c r="D42" s="1076"/>
      <c r="E42" s="1076"/>
      <c r="F42" s="1076"/>
      <c r="G42" s="1076"/>
      <c r="H42" s="1076"/>
      <c r="I42" s="1076"/>
      <c r="J42" s="1076"/>
      <c r="K42" s="1076"/>
      <c r="L42" s="1077"/>
      <c r="M42" s="1067" t="s">
        <v>91</v>
      </c>
      <c r="N42" s="1035"/>
      <c r="O42" s="1036"/>
      <c r="P42" s="1067" t="s">
        <v>92</v>
      </c>
      <c r="Q42" s="1035"/>
      <c r="R42" s="1036"/>
      <c r="S42" s="1072" t="s">
        <v>380</v>
      </c>
      <c r="T42" s="1072"/>
      <c r="U42" s="1072"/>
      <c r="V42" s="1072"/>
      <c r="W42" s="1072"/>
      <c r="X42" s="1072"/>
      <c r="Y42" s="1072"/>
      <c r="Z42" s="1072"/>
      <c r="AA42" s="1072"/>
      <c r="AB42" s="1072"/>
      <c r="AC42" s="1072"/>
      <c r="AD42" s="1072"/>
      <c r="AE42" s="1072"/>
      <c r="AF42" s="1072"/>
      <c r="AG42" s="1072"/>
      <c r="AH42" s="1072"/>
      <c r="AI42" s="1072"/>
      <c r="AJ42" s="1072"/>
      <c r="AK42" s="1072"/>
      <c r="AL42" s="1072"/>
      <c r="AM42" s="1072"/>
      <c r="AN42" s="1072"/>
      <c r="AO42" s="1072"/>
      <c r="AP42" s="1072"/>
      <c r="AQ42" s="1072"/>
      <c r="AR42" s="1072"/>
    </row>
    <row r="43" spans="2:45" ht="10.8">
      <c r="B43" s="1078"/>
      <c r="C43" s="1079"/>
      <c r="D43" s="1079"/>
      <c r="E43" s="1079"/>
      <c r="F43" s="1079"/>
      <c r="G43" s="1079"/>
      <c r="H43" s="1079"/>
      <c r="I43" s="1079"/>
      <c r="J43" s="1079"/>
      <c r="K43" s="1079"/>
      <c r="L43" s="1080"/>
      <c r="M43" s="996"/>
      <c r="N43" s="1003"/>
      <c r="O43" s="1004"/>
      <c r="P43" s="996"/>
      <c r="Q43" s="1003"/>
      <c r="R43" s="1004"/>
      <c r="S43" s="994"/>
      <c r="T43" s="994"/>
      <c r="U43" s="994"/>
      <c r="V43" s="994"/>
      <c r="W43" s="994"/>
      <c r="X43" s="994"/>
      <c r="Y43" s="994"/>
      <c r="Z43" s="994"/>
      <c r="AA43" s="994"/>
      <c r="AB43" s="994"/>
      <c r="AC43" s="994"/>
      <c r="AD43" s="994"/>
      <c r="AE43" s="994"/>
      <c r="AF43" s="994"/>
      <c r="AG43" s="994"/>
      <c r="AH43" s="994"/>
      <c r="AI43" s="994"/>
      <c r="AJ43" s="994"/>
      <c r="AK43" s="994"/>
      <c r="AL43" s="994"/>
      <c r="AM43" s="994"/>
      <c r="AN43" s="994"/>
      <c r="AO43" s="994"/>
      <c r="AP43" s="994"/>
      <c r="AQ43" s="994"/>
      <c r="AR43" s="994"/>
    </row>
    <row r="44" spans="2:45" ht="10.8">
      <c r="B44" s="1081"/>
      <c r="C44" s="1082"/>
      <c r="D44" s="1082"/>
      <c r="E44" s="1082"/>
      <c r="F44" s="1082"/>
      <c r="G44" s="1082"/>
      <c r="H44" s="1082"/>
      <c r="I44" s="1082"/>
      <c r="J44" s="1082"/>
      <c r="K44" s="1082"/>
      <c r="L44" s="1083"/>
      <c r="M44" s="1005"/>
      <c r="N44" s="1006"/>
      <c r="O44" s="1007"/>
      <c r="P44" s="1005"/>
      <c r="Q44" s="1006"/>
      <c r="R44" s="1007"/>
      <c r="S44" s="994"/>
      <c r="T44" s="994"/>
      <c r="U44" s="994"/>
      <c r="V44" s="994"/>
      <c r="W44" s="994"/>
      <c r="X44" s="994"/>
      <c r="Y44" s="994"/>
      <c r="Z44" s="994"/>
      <c r="AA44" s="994"/>
      <c r="AB44" s="994"/>
      <c r="AC44" s="994"/>
      <c r="AD44" s="994"/>
      <c r="AE44" s="994"/>
      <c r="AF44" s="994"/>
      <c r="AG44" s="994"/>
      <c r="AH44" s="994"/>
      <c r="AI44" s="994"/>
      <c r="AJ44" s="994"/>
      <c r="AK44" s="994"/>
      <c r="AL44" s="994"/>
      <c r="AM44" s="994"/>
      <c r="AN44" s="994"/>
      <c r="AO44" s="994"/>
      <c r="AP44" s="994"/>
      <c r="AQ44" s="994"/>
      <c r="AR44" s="994"/>
    </row>
    <row r="45" spans="2:45" ht="10.8">
      <c r="B45" s="1075" t="s">
        <v>381</v>
      </c>
      <c r="C45" s="1076"/>
      <c r="D45" s="1076"/>
      <c r="E45" s="1076"/>
      <c r="F45" s="1076"/>
      <c r="G45" s="1076"/>
      <c r="H45" s="1076"/>
      <c r="I45" s="1076"/>
      <c r="J45" s="1076"/>
      <c r="K45" s="1076"/>
      <c r="L45" s="1077"/>
      <c r="M45" s="1067" t="s">
        <v>91</v>
      </c>
      <c r="N45" s="1035"/>
      <c r="O45" s="1036"/>
      <c r="P45" s="1067" t="s">
        <v>92</v>
      </c>
      <c r="Q45" s="1035"/>
      <c r="R45" s="1036"/>
      <c r="S45" s="1072" t="s">
        <v>380</v>
      </c>
      <c r="T45" s="1072"/>
      <c r="U45" s="1072"/>
      <c r="V45" s="1072"/>
      <c r="W45" s="1072"/>
      <c r="X45" s="1072"/>
      <c r="Y45" s="1072"/>
      <c r="Z45" s="1072"/>
      <c r="AA45" s="1072"/>
      <c r="AB45" s="1072"/>
      <c r="AC45" s="1072"/>
      <c r="AD45" s="1072"/>
      <c r="AE45" s="1072"/>
      <c r="AF45" s="1072"/>
      <c r="AG45" s="1072"/>
      <c r="AH45" s="1072"/>
      <c r="AI45" s="1072"/>
      <c r="AJ45" s="1072"/>
      <c r="AK45" s="1072"/>
      <c r="AL45" s="1072"/>
      <c r="AM45" s="1072"/>
      <c r="AN45" s="1072"/>
      <c r="AO45" s="1072"/>
      <c r="AP45" s="1072"/>
      <c r="AQ45" s="1072"/>
      <c r="AR45" s="1072"/>
    </row>
    <row r="46" spans="2:45" ht="10.8">
      <c r="B46" s="1078"/>
      <c r="C46" s="1079"/>
      <c r="D46" s="1079"/>
      <c r="E46" s="1079"/>
      <c r="F46" s="1079"/>
      <c r="G46" s="1079"/>
      <c r="H46" s="1079"/>
      <c r="I46" s="1079"/>
      <c r="J46" s="1079"/>
      <c r="K46" s="1079"/>
      <c r="L46" s="1080"/>
      <c r="M46" s="996"/>
      <c r="N46" s="1003"/>
      <c r="O46" s="1004"/>
      <c r="P46" s="996"/>
      <c r="Q46" s="1003"/>
      <c r="R46" s="1004"/>
      <c r="S46" s="994"/>
      <c r="T46" s="994"/>
      <c r="U46" s="994"/>
      <c r="V46" s="994"/>
      <c r="W46" s="994"/>
      <c r="X46" s="994"/>
      <c r="Y46" s="994"/>
      <c r="Z46" s="994"/>
      <c r="AA46" s="994"/>
      <c r="AB46" s="994"/>
      <c r="AC46" s="994"/>
      <c r="AD46" s="994"/>
      <c r="AE46" s="994"/>
      <c r="AF46" s="994"/>
      <c r="AG46" s="994"/>
      <c r="AH46" s="994"/>
      <c r="AI46" s="994"/>
      <c r="AJ46" s="994"/>
      <c r="AK46" s="994"/>
      <c r="AL46" s="994"/>
      <c r="AM46" s="994"/>
      <c r="AN46" s="994"/>
      <c r="AO46" s="994"/>
      <c r="AP46" s="994"/>
      <c r="AQ46" s="994"/>
      <c r="AR46" s="994"/>
    </row>
    <row r="47" spans="2:45" ht="10.8">
      <c r="B47" s="1081"/>
      <c r="C47" s="1082"/>
      <c r="D47" s="1082"/>
      <c r="E47" s="1082"/>
      <c r="F47" s="1082"/>
      <c r="G47" s="1082"/>
      <c r="H47" s="1082"/>
      <c r="I47" s="1082"/>
      <c r="J47" s="1082"/>
      <c r="K47" s="1082"/>
      <c r="L47" s="1083"/>
      <c r="M47" s="1005"/>
      <c r="N47" s="1006"/>
      <c r="O47" s="1007"/>
      <c r="P47" s="1005"/>
      <c r="Q47" s="1006"/>
      <c r="R47" s="1007"/>
      <c r="S47" s="994"/>
      <c r="T47" s="994"/>
      <c r="U47" s="994"/>
      <c r="V47" s="994"/>
      <c r="W47" s="994"/>
      <c r="X47" s="994"/>
      <c r="Y47" s="994"/>
      <c r="Z47" s="994"/>
      <c r="AA47" s="994"/>
      <c r="AB47" s="994"/>
      <c r="AC47" s="994"/>
      <c r="AD47" s="994"/>
      <c r="AE47" s="994"/>
      <c r="AF47" s="994"/>
      <c r="AG47" s="994"/>
      <c r="AH47" s="994"/>
      <c r="AI47" s="994"/>
      <c r="AJ47" s="994"/>
      <c r="AK47" s="994"/>
      <c r="AL47" s="994"/>
      <c r="AM47" s="994"/>
      <c r="AN47" s="994"/>
      <c r="AO47" s="994"/>
      <c r="AP47" s="994"/>
      <c r="AQ47" s="994"/>
      <c r="AR47" s="994"/>
    </row>
    <row r="48" spans="2:45" ht="10.8">
      <c r="B48" s="1075" t="s">
        <v>382</v>
      </c>
      <c r="C48" s="1076"/>
      <c r="D48" s="1076"/>
      <c r="E48" s="1076"/>
      <c r="F48" s="1076"/>
      <c r="G48" s="1076"/>
      <c r="H48" s="1076"/>
      <c r="I48" s="1076"/>
      <c r="J48" s="1076"/>
      <c r="K48" s="1076"/>
      <c r="L48" s="1077"/>
      <c r="M48" s="1067" t="s">
        <v>91</v>
      </c>
      <c r="N48" s="1035"/>
      <c r="O48" s="1036"/>
      <c r="P48" s="1067" t="s">
        <v>92</v>
      </c>
      <c r="Q48" s="1035"/>
      <c r="R48" s="1036"/>
      <c r="S48" s="1072" t="s">
        <v>380</v>
      </c>
      <c r="T48" s="1072"/>
      <c r="U48" s="1072"/>
      <c r="V48" s="1072"/>
      <c r="W48" s="1072"/>
      <c r="X48" s="1072"/>
      <c r="Y48" s="1072"/>
      <c r="Z48" s="1072"/>
      <c r="AA48" s="1072"/>
      <c r="AB48" s="1072"/>
      <c r="AC48" s="1072"/>
      <c r="AD48" s="1072"/>
      <c r="AE48" s="1072"/>
      <c r="AF48" s="1072"/>
      <c r="AG48" s="1072"/>
      <c r="AH48" s="1072"/>
      <c r="AI48" s="1072"/>
      <c r="AJ48" s="1072"/>
      <c r="AK48" s="1072"/>
      <c r="AL48" s="1072"/>
      <c r="AM48" s="1072"/>
      <c r="AN48" s="1072"/>
      <c r="AO48" s="1072"/>
      <c r="AP48" s="1072"/>
      <c r="AQ48" s="1072"/>
      <c r="AR48" s="1072"/>
    </row>
    <row r="49" spans="1:47" ht="10.8">
      <c r="B49" s="1078"/>
      <c r="C49" s="1079"/>
      <c r="D49" s="1079"/>
      <c r="E49" s="1079"/>
      <c r="F49" s="1079"/>
      <c r="G49" s="1079"/>
      <c r="H49" s="1079"/>
      <c r="I49" s="1079"/>
      <c r="J49" s="1079"/>
      <c r="K49" s="1079"/>
      <c r="L49" s="1080"/>
      <c r="M49" s="996"/>
      <c r="N49" s="1003"/>
      <c r="O49" s="1004"/>
      <c r="P49" s="996"/>
      <c r="Q49" s="1003"/>
      <c r="R49" s="1004"/>
      <c r="S49" s="994"/>
      <c r="T49" s="994"/>
      <c r="U49" s="994"/>
      <c r="V49" s="994"/>
      <c r="W49" s="994"/>
      <c r="X49" s="994"/>
      <c r="Y49" s="994"/>
      <c r="Z49" s="994"/>
      <c r="AA49" s="994"/>
      <c r="AB49" s="994"/>
      <c r="AC49" s="994"/>
      <c r="AD49" s="994"/>
      <c r="AE49" s="994"/>
      <c r="AF49" s="994"/>
      <c r="AG49" s="994"/>
      <c r="AH49" s="994"/>
      <c r="AI49" s="994"/>
      <c r="AJ49" s="994"/>
      <c r="AK49" s="994"/>
      <c r="AL49" s="994"/>
      <c r="AM49" s="994"/>
      <c r="AN49" s="994"/>
      <c r="AO49" s="994"/>
      <c r="AP49" s="994"/>
      <c r="AQ49" s="994"/>
      <c r="AR49" s="994"/>
    </row>
    <row r="50" spans="1:47" ht="10.8">
      <c r="B50" s="1081"/>
      <c r="C50" s="1082"/>
      <c r="D50" s="1082"/>
      <c r="E50" s="1082"/>
      <c r="F50" s="1082"/>
      <c r="G50" s="1082"/>
      <c r="H50" s="1082"/>
      <c r="I50" s="1082"/>
      <c r="J50" s="1082"/>
      <c r="K50" s="1082"/>
      <c r="L50" s="1083"/>
      <c r="M50" s="1005"/>
      <c r="N50" s="1006"/>
      <c r="O50" s="1007"/>
      <c r="P50" s="1005"/>
      <c r="Q50" s="1006"/>
      <c r="R50" s="1007"/>
      <c r="S50" s="994"/>
      <c r="T50" s="994"/>
      <c r="U50" s="994"/>
      <c r="V50" s="994"/>
      <c r="W50" s="994"/>
      <c r="X50" s="994"/>
      <c r="Y50" s="994"/>
      <c r="Z50" s="994"/>
      <c r="AA50" s="994"/>
      <c r="AB50" s="994"/>
      <c r="AC50" s="994"/>
      <c r="AD50" s="994"/>
      <c r="AE50" s="994"/>
      <c r="AF50" s="994"/>
      <c r="AG50" s="994"/>
      <c r="AH50" s="994"/>
      <c r="AI50" s="994"/>
      <c r="AJ50" s="994"/>
      <c r="AK50" s="994"/>
      <c r="AL50" s="994"/>
      <c r="AM50" s="994"/>
      <c r="AN50" s="994"/>
      <c r="AO50" s="994"/>
      <c r="AP50" s="994"/>
      <c r="AQ50" s="994"/>
      <c r="AR50" s="994"/>
    </row>
    <row r="51" spans="1:47" ht="10.8">
      <c r="B51" s="208"/>
      <c r="C51" s="208"/>
      <c r="D51" s="208"/>
      <c r="E51" s="208"/>
      <c r="F51" s="208"/>
      <c r="G51" s="208"/>
      <c r="H51" s="208"/>
      <c r="I51" s="208"/>
      <c r="J51" s="208"/>
      <c r="K51" s="208"/>
      <c r="L51" s="208"/>
      <c r="M51" s="209"/>
      <c r="N51" s="209"/>
      <c r="O51" s="209"/>
      <c r="P51" s="209"/>
      <c r="Q51" s="209"/>
      <c r="R51" s="209"/>
    </row>
    <row r="52" spans="1:47" s="80" customFormat="1" ht="11.25" customHeight="1">
      <c r="A52" s="1151" t="s">
        <v>445</v>
      </c>
      <c r="B52" s="1151"/>
      <c r="C52" s="1151"/>
      <c r="D52" s="1151"/>
      <c r="E52" s="1151"/>
      <c r="F52" s="1151"/>
      <c r="G52" s="1151"/>
      <c r="H52" s="1151"/>
      <c r="I52" s="1151"/>
      <c r="J52" s="1151"/>
      <c r="K52" s="1151"/>
      <c r="L52" s="1151"/>
      <c r="M52" s="1151"/>
      <c r="N52" s="1151"/>
      <c r="O52" s="1151"/>
      <c r="P52" s="1151"/>
      <c r="Q52" s="1151"/>
      <c r="R52" s="1151"/>
      <c r="S52" s="1151"/>
      <c r="T52" s="1151"/>
      <c r="U52" s="1151"/>
      <c r="V52" s="1151"/>
      <c r="W52" s="1151"/>
      <c r="X52" s="1151"/>
      <c r="Y52" s="1151"/>
      <c r="Z52" s="1151"/>
      <c r="AA52" s="1151"/>
      <c r="AB52" s="1151"/>
      <c r="AC52" s="1151"/>
      <c r="AD52" s="1151"/>
      <c r="AE52" s="1151"/>
      <c r="AF52" s="1151"/>
      <c r="AG52" s="1151"/>
      <c r="AH52" s="79"/>
      <c r="AI52" s="79"/>
      <c r="AJ52" s="79"/>
      <c r="AK52" s="79"/>
      <c r="AL52" s="79"/>
      <c r="AM52" s="79"/>
      <c r="AN52" s="79"/>
      <c r="AO52" s="79"/>
      <c r="AP52" s="79"/>
      <c r="AQ52" s="79"/>
      <c r="AR52" s="79"/>
      <c r="AS52" s="79"/>
    </row>
    <row r="53" spans="1:47" s="80" customFormat="1" ht="11.25" customHeight="1">
      <c r="A53" s="1151"/>
      <c r="B53" s="1151"/>
      <c r="C53" s="1151"/>
      <c r="D53" s="1151"/>
      <c r="E53" s="1151"/>
      <c r="F53" s="1151"/>
      <c r="G53" s="1151"/>
      <c r="H53" s="1151"/>
      <c r="I53" s="1151"/>
      <c r="J53" s="1151"/>
      <c r="K53" s="1151"/>
      <c r="L53" s="1151"/>
      <c r="M53" s="1151"/>
      <c r="N53" s="1151"/>
      <c r="O53" s="1151"/>
      <c r="P53" s="1151"/>
      <c r="Q53" s="1151"/>
      <c r="R53" s="1151"/>
      <c r="S53" s="1151"/>
      <c r="T53" s="1151"/>
      <c r="U53" s="1151"/>
      <c r="V53" s="1151"/>
      <c r="W53" s="1151"/>
      <c r="X53" s="1151"/>
      <c r="Y53" s="1151"/>
      <c r="Z53" s="1151"/>
      <c r="AA53" s="1151"/>
      <c r="AB53" s="1151"/>
      <c r="AC53" s="1151"/>
      <c r="AD53" s="1151"/>
      <c r="AE53" s="1151"/>
      <c r="AF53" s="1151"/>
      <c r="AG53" s="1151"/>
      <c r="AH53" s="81"/>
      <c r="AI53" s="81"/>
      <c r="AJ53" s="81"/>
      <c r="AK53" s="81"/>
      <c r="AL53" s="81"/>
      <c r="AM53" s="81"/>
      <c r="AN53" s="81"/>
      <c r="AO53" s="81"/>
      <c r="AP53" s="82"/>
      <c r="AQ53" s="82"/>
      <c r="AR53" s="82"/>
      <c r="AS53" s="79"/>
    </row>
    <row r="54" spans="1:47" ht="11.25" customHeight="1">
      <c r="A54" s="82"/>
      <c r="B54" s="997" t="s">
        <v>624</v>
      </c>
      <c r="C54" s="998"/>
      <c r="D54" s="998"/>
      <c r="E54" s="998"/>
      <c r="F54" s="998"/>
      <c r="G54" s="998"/>
      <c r="H54" s="998"/>
      <c r="I54" s="998"/>
      <c r="J54" s="998"/>
      <c r="K54" s="998"/>
      <c r="L54" s="998"/>
      <c r="M54" s="998"/>
      <c r="N54" s="998"/>
      <c r="O54" s="998"/>
      <c r="P54" s="998"/>
      <c r="Q54" s="999"/>
      <c r="R54" s="1009" t="s">
        <v>224</v>
      </c>
      <c r="S54" s="1010"/>
      <c r="T54" s="1010"/>
      <c r="U54" s="1010"/>
      <c r="V54" s="1010"/>
      <c r="W54" s="1010"/>
      <c r="X54" s="1011"/>
      <c r="Y54" s="1009" t="s">
        <v>387</v>
      </c>
      <c r="Z54" s="1010"/>
      <c r="AA54" s="1010"/>
      <c r="AB54" s="1010"/>
      <c r="AC54" s="1010"/>
      <c r="AD54" s="1010"/>
      <c r="AE54" s="1010"/>
      <c r="AF54" s="1010"/>
      <c r="AG54" s="1010"/>
      <c r="AH54" s="1011"/>
      <c r="AI54" s="966" t="s">
        <v>285</v>
      </c>
      <c r="AJ54" s="966"/>
      <c r="AK54" s="966"/>
      <c r="AL54" s="966"/>
      <c r="AM54" s="966"/>
      <c r="AN54" s="1067" t="s">
        <v>286</v>
      </c>
      <c r="AO54" s="1035"/>
      <c r="AP54" s="1035"/>
      <c r="AQ54" s="1035"/>
      <c r="AR54" s="1036"/>
      <c r="AS54" s="82"/>
      <c r="AT54" s="82"/>
      <c r="AU54" s="82"/>
    </row>
    <row r="55" spans="1:47" ht="11.25" customHeight="1">
      <c r="A55" s="82"/>
      <c r="B55" s="1152"/>
      <c r="C55" s="1153"/>
      <c r="D55" s="1153"/>
      <c r="E55" s="1153"/>
      <c r="F55" s="1153"/>
      <c r="G55" s="1153"/>
      <c r="H55" s="1153"/>
      <c r="I55" s="1153"/>
      <c r="J55" s="1153"/>
      <c r="K55" s="1153"/>
      <c r="L55" s="1153"/>
      <c r="M55" s="1153"/>
      <c r="N55" s="1153"/>
      <c r="O55" s="1153"/>
      <c r="P55" s="1153"/>
      <c r="Q55" s="1154"/>
      <c r="R55" s="1139" t="s">
        <v>390</v>
      </c>
      <c r="S55" s="1140"/>
      <c r="T55" s="1140"/>
      <c r="U55" s="1140"/>
      <c r="V55" s="1140"/>
      <c r="W55" s="1140"/>
      <c r="X55" s="1141"/>
      <c r="Y55" s="1145"/>
      <c r="Z55" s="1146"/>
      <c r="AA55" s="1146"/>
      <c r="AB55" s="1146"/>
      <c r="AC55" s="1146"/>
      <c r="AD55" s="1146"/>
      <c r="AE55" s="1146"/>
      <c r="AF55" s="1146"/>
      <c r="AG55" s="1146"/>
      <c r="AH55" s="1147"/>
      <c r="AI55" s="996"/>
      <c r="AJ55" s="1003"/>
      <c r="AK55" s="1003"/>
      <c r="AL55" s="1003"/>
      <c r="AM55" s="1124" t="s">
        <v>34</v>
      </c>
      <c r="AN55" s="996"/>
      <c r="AO55" s="1003"/>
      <c r="AP55" s="1003"/>
      <c r="AQ55" s="1003"/>
      <c r="AR55" s="1124" t="s">
        <v>34</v>
      </c>
      <c r="AS55" s="82"/>
      <c r="AT55" s="82"/>
      <c r="AU55" s="82"/>
    </row>
    <row r="56" spans="1:47" ht="11.25" customHeight="1">
      <c r="A56" s="82"/>
      <c r="B56" s="1152"/>
      <c r="C56" s="1153"/>
      <c r="D56" s="1153"/>
      <c r="E56" s="1153"/>
      <c r="F56" s="1153"/>
      <c r="G56" s="1153"/>
      <c r="H56" s="1153"/>
      <c r="I56" s="1153"/>
      <c r="J56" s="1153"/>
      <c r="K56" s="1153"/>
      <c r="L56" s="1153"/>
      <c r="M56" s="1153"/>
      <c r="N56" s="1153"/>
      <c r="O56" s="1153"/>
      <c r="P56" s="1153"/>
      <c r="Q56" s="1154"/>
      <c r="R56" s="1142"/>
      <c r="S56" s="1143"/>
      <c r="T56" s="1143"/>
      <c r="U56" s="1143"/>
      <c r="V56" s="1143"/>
      <c r="W56" s="1143"/>
      <c r="X56" s="1144"/>
      <c r="Y56" s="1148"/>
      <c r="Z56" s="1149"/>
      <c r="AA56" s="1149"/>
      <c r="AB56" s="1149"/>
      <c r="AC56" s="1149"/>
      <c r="AD56" s="1149"/>
      <c r="AE56" s="1149"/>
      <c r="AF56" s="1149"/>
      <c r="AG56" s="1149"/>
      <c r="AH56" s="1150"/>
      <c r="AI56" s="1120"/>
      <c r="AJ56" s="1121"/>
      <c r="AK56" s="1121"/>
      <c r="AL56" s="1121"/>
      <c r="AM56" s="1125"/>
      <c r="AN56" s="1120"/>
      <c r="AO56" s="1121"/>
      <c r="AP56" s="1121"/>
      <c r="AQ56" s="1121"/>
      <c r="AR56" s="1125"/>
      <c r="AS56" s="82"/>
      <c r="AT56" s="82"/>
      <c r="AU56" s="82"/>
    </row>
    <row r="57" spans="1:47" ht="11.25" customHeight="1">
      <c r="A57" s="82"/>
      <c r="B57" s="1152"/>
      <c r="C57" s="1153"/>
      <c r="D57" s="1153"/>
      <c r="E57" s="1153"/>
      <c r="F57" s="1153"/>
      <c r="G57" s="1153"/>
      <c r="H57" s="1153"/>
      <c r="I57" s="1153"/>
      <c r="J57" s="1153"/>
      <c r="K57" s="1153"/>
      <c r="L57" s="1153"/>
      <c r="M57" s="1153"/>
      <c r="N57" s="1153"/>
      <c r="O57" s="1153"/>
      <c r="P57" s="1153"/>
      <c r="Q57" s="1154"/>
      <c r="R57" s="1139" t="s">
        <v>287</v>
      </c>
      <c r="S57" s="1140"/>
      <c r="T57" s="1140"/>
      <c r="U57" s="1140"/>
      <c r="V57" s="1140"/>
      <c r="W57" s="1140"/>
      <c r="X57" s="1141"/>
      <c r="Y57" s="1136" t="s">
        <v>308</v>
      </c>
      <c r="Z57" s="1137"/>
      <c r="AA57" s="1003"/>
      <c r="AB57" s="1049" t="s">
        <v>164</v>
      </c>
      <c r="AC57" s="1003"/>
      <c r="AD57" s="1003"/>
      <c r="AE57" s="1049" t="s">
        <v>165</v>
      </c>
      <c r="AF57" s="1003"/>
      <c r="AG57" s="1003"/>
      <c r="AH57" s="983" t="s">
        <v>88</v>
      </c>
      <c r="AI57" s="996"/>
      <c r="AJ57" s="1003"/>
      <c r="AK57" s="1003"/>
      <c r="AL57" s="1003"/>
      <c r="AM57" s="1124" t="s">
        <v>34</v>
      </c>
      <c r="AN57" s="996"/>
      <c r="AO57" s="1003"/>
      <c r="AP57" s="1003"/>
      <c r="AQ57" s="1003"/>
      <c r="AR57" s="1124" t="s">
        <v>34</v>
      </c>
      <c r="AS57" s="82"/>
      <c r="AT57" s="82"/>
      <c r="AU57" s="82"/>
    </row>
    <row r="58" spans="1:47" ht="11.25" customHeight="1">
      <c r="A58" s="82"/>
      <c r="B58" s="1152"/>
      <c r="C58" s="1153"/>
      <c r="D58" s="1153"/>
      <c r="E58" s="1153"/>
      <c r="F58" s="1153"/>
      <c r="G58" s="1153"/>
      <c r="H58" s="1153"/>
      <c r="I58" s="1153"/>
      <c r="J58" s="1153"/>
      <c r="K58" s="1153"/>
      <c r="L58" s="1153"/>
      <c r="M58" s="1153"/>
      <c r="N58" s="1153"/>
      <c r="O58" s="1153"/>
      <c r="P58" s="1153"/>
      <c r="Q58" s="1154"/>
      <c r="R58" s="1142"/>
      <c r="S58" s="1143"/>
      <c r="T58" s="1143"/>
      <c r="U58" s="1143"/>
      <c r="V58" s="1143"/>
      <c r="W58" s="1143"/>
      <c r="X58" s="1144"/>
      <c r="Y58" s="1132"/>
      <c r="Z58" s="1133"/>
      <c r="AA58" s="1121"/>
      <c r="AB58" s="1138"/>
      <c r="AC58" s="1121"/>
      <c r="AD58" s="1121"/>
      <c r="AE58" s="1138"/>
      <c r="AF58" s="1121"/>
      <c r="AG58" s="1121"/>
      <c r="AH58" s="1119"/>
      <c r="AI58" s="1120"/>
      <c r="AJ58" s="1121"/>
      <c r="AK58" s="1121"/>
      <c r="AL58" s="1121"/>
      <c r="AM58" s="1125"/>
      <c r="AN58" s="1120"/>
      <c r="AO58" s="1121"/>
      <c r="AP58" s="1121"/>
      <c r="AQ58" s="1121"/>
      <c r="AR58" s="1125"/>
      <c r="AS58" s="82"/>
      <c r="AT58" s="82"/>
      <c r="AU58" s="82"/>
    </row>
    <row r="59" spans="1:47" ht="11.25" customHeight="1">
      <c r="A59" s="82"/>
      <c r="B59" s="1152"/>
      <c r="C59" s="1153"/>
      <c r="D59" s="1153"/>
      <c r="E59" s="1153"/>
      <c r="F59" s="1153"/>
      <c r="G59" s="1153"/>
      <c r="H59" s="1153"/>
      <c r="I59" s="1153"/>
      <c r="J59" s="1153"/>
      <c r="K59" s="1153"/>
      <c r="L59" s="1153"/>
      <c r="M59" s="1153"/>
      <c r="N59" s="1153"/>
      <c r="O59" s="1153"/>
      <c r="P59" s="1153"/>
      <c r="Q59" s="1154"/>
      <c r="R59" s="1126" t="s">
        <v>228</v>
      </c>
      <c r="S59" s="1127"/>
      <c r="T59" s="1127"/>
      <c r="U59" s="1127"/>
      <c r="V59" s="1127"/>
      <c r="W59" s="1127"/>
      <c r="X59" s="1128"/>
      <c r="Y59" s="1132" t="s">
        <v>308</v>
      </c>
      <c r="Z59" s="1133"/>
      <c r="AA59" s="1048"/>
      <c r="AB59" s="1013" t="s">
        <v>164</v>
      </c>
      <c r="AC59" s="1048"/>
      <c r="AD59" s="1048"/>
      <c r="AE59" s="1013" t="s">
        <v>165</v>
      </c>
      <c r="AF59" s="1048"/>
      <c r="AG59" s="1048"/>
      <c r="AH59" s="1014" t="s">
        <v>88</v>
      </c>
      <c r="AI59" s="1047"/>
      <c r="AJ59" s="1048"/>
      <c r="AK59" s="1048"/>
      <c r="AL59" s="1048"/>
      <c r="AM59" s="1122" t="s">
        <v>34</v>
      </c>
      <c r="AN59" s="1047"/>
      <c r="AO59" s="1048"/>
      <c r="AP59" s="1048"/>
      <c r="AQ59" s="1048"/>
      <c r="AR59" s="1122" t="s">
        <v>34</v>
      </c>
      <c r="AS59" s="82"/>
      <c r="AT59" s="82"/>
      <c r="AU59" s="82"/>
    </row>
    <row r="60" spans="1:47" ht="11.25" customHeight="1">
      <c r="A60" s="82"/>
      <c r="B60" s="1000"/>
      <c r="C60" s="1001"/>
      <c r="D60" s="1001"/>
      <c r="E60" s="1001"/>
      <c r="F60" s="1001"/>
      <c r="G60" s="1001"/>
      <c r="H60" s="1001"/>
      <c r="I60" s="1001"/>
      <c r="J60" s="1001"/>
      <c r="K60" s="1001"/>
      <c r="L60" s="1001"/>
      <c r="M60" s="1001"/>
      <c r="N60" s="1001"/>
      <c r="O60" s="1001"/>
      <c r="P60" s="1001"/>
      <c r="Q60" s="1002"/>
      <c r="R60" s="1129"/>
      <c r="S60" s="1130"/>
      <c r="T60" s="1130"/>
      <c r="U60" s="1130"/>
      <c r="V60" s="1130"/>
      <c r="W60" s="1130"/>
      <c r="X60" s="1131"/>
      <c r="Y60" s="1134"/>
      <c r="Z60" s="1135"/>
      <c r="AA60" s="1006"/>
      <c r="AB60" s="1015"/>
      <c r="AC60" s="1006"/>
      <c r="AD60" s="1006"/>
      <c r="AE60" s="1015"/>
      <c r="AF60" s="1006"/>
      <c r="AG60" s="1006"/>
      <c r="AH60" s="1016"/>
      <c r="AI60" s="1005"/>
      <c r="AJ60" s="1006"/>
      <c r="AK60" s="1006"/>
      <c r="AL60" s="1006"/>
      <c r="AM60" s="1123"/>
      <c r="AN60" s="1005"/>
      <c r="AO60" s="1006"/>
      <c r="AP60" s="1006"/>
      <c r="AQ60" s="1006"/>
      <c r="AR60" s="1123"/>
      <c r="AS60" s="82"/>
      <c r="AT60" s="82"/>
      <c r="AU60" s="82"/>
    </row>
  </sheetData>
  <mergeCells count="213">
    <mergeCell ref="R55:X56"/>
    <mergeCell ref="AI55:AL56"/>
    <mergeCell ref="AM55:AM56"/>
    <mergeCell ref="AG12:AO13"/>
    <mergeCell ref="AP12:AP13"/>
    <mergeCell ref="AQ12:AR13"/>
    <mergeCell ref="A52:AG53"/>
    <mergeCell ref="B54:Q60"/>
    <mergeCell ref="R54:X54"/>
    <mergeCell ref="Y54:AH54"/>
    <mergeCell ref="AI54:AM54"/>
    <mergeCell ref="AN54:AR54"/>
    <mergeCell ref="AE18:AE19"/>
    <mergeCell ref="AF18:AF19"/>
    <mergeCell ref="AG18:AO19"/>
    <mergeCell ref="AP18:AP19"/>
    <mergeCell ref="AQ18:AR19"/>
    <mergeCell ref="AB16:AB17"/>
    <mergeCell ref="AP14:AP15"/>
    <mergeCell ref="AQ14:AR15"/>
    <mergeCell ref="B48:L50"/>
    <mergeCell ref="AS12:AS13"/>
    <mergeCell ref="Y12:Y13"/>
    <mergeCell ref="Z12:AA13"/>
    <mergeCell ref="AB12:AB13"/>
    <mergeCell ref="AC12:AD13"/>
    <mergeCell ref="AE12:AE13"/>
    <mergeCell ref="AF12:AF13"/>
    <mergeCell ref="AR59:AR60"/>
    <mergeCell ref="AE59:AE60"/>
    <mergeCell ref="AF59:AG60"/>
    <mergeCell ref="AH59:AH60"/>
    <mergeCell ref="AI59:AL60"/>
    <mergeCell ref="AR57:AR58"/>
    <mergeCell ref="AS18:AS19"/>
    <mergeCell ref="AS16:AS17"/>
    <mergeCell ref="AE16:AE17"/>
    <mergeCell ref="AF16:AF17"/>
    <mergeCell ref="AG16:AO17"/>
    <mergeCell ref="AP16:AP17"/>
    <mergeCell ref="AQ16:AR17"/>
    <mergeCell ref="AN55:AQ56"/>
    <mergeCell ref="AR55:AR56"/>
    <mergeCell ref="Y55:AH56"/>
    <mergeCell ref="B12:L13"/>
    <mergeCell ref="M12:N13"/>
    <mergeCell ref="O12:O13"/>
    <mergeCell ref="P12:P13"/>
    <mergeCell ref="Q12:X13"/>
    <mergeCell ref="AH57:AH58"/>
    <mergeCell ref="AI57:AL58"/>
    <mergeCell ref="AM59:AM60"/>
    <mergeCell ref="AN59:AQ60"/>
    <mergeCell ref="AM57:AM58"/>
    <mergeCell ref="AN57:AQ58"/>
    <mergeCell ref="R59:X60"/>
    <mergeCell ref="Y59:Z60"/>
    <mergeCell ref="AA59:AA60"/>
    <mergeCell ref="AB59:AB60"/>
    <mergeCell ref="AC59:AD60"/>
    <mergeCell ref="Y57:Z58"/>
    <mergeCell ref="AA57:AA58"/>
    <mergeCell ref="AB57:AB58"/>
    <mergeCell ref="AC57:AD58"/>
    <mergeCell ref="AE57:AE58"/>
    <mergeCell ref="AF57:AG58"/>
    <mergeCell ref="R57:X58"/>
    <mergeCell ref="B18:L19"/>
    <mergeCell ref="M18:N19"/>
    <mergeCell ref="O18:O19"/>
    <mergeCell ref="P18:P19"/>
    <mergeCell ref="Q18:X19"/>
    <mergeCell ref="Y18:Y19"/>
    <mergeCell ref="Z18:AA19"/>
    <mergeCell ref="AB18:AB19"/>
    <mergeCell ref="AC18:AD19"/>
    <mergeCell ref="AC16:AD17"/>
    <mergeCell ref="B16:L17"/>
    <mergeCell ref="M16:N17"/>
    <mergeCell ref="O16:O17"/>
    <mergeCell ref="P16:P17"/>
    <mergeCell ref="Q16:X17"/>
    <mergeCell ref="Y16:Y17"/>
    <mergeCell ref="Z16:AA17"/>
    <mergeCell ref="AS14:AS15"/>
    <mergeCell ref="Z14:AA15"/>
    <mergeCell ref="AB14:AB15"/>
    <mergeCell ref="AC14:AD15"/>
    <mergeCell ref="AE14:AE15"/>
    <mergeCell ref="AF14:AF15"/>
    <mergeCell ref="AG14:AO15"/>
    <mergeCell ref="B14:L15"/>
    <mergeCell ref="M14:N15"/>
    <mergeCell ref="O14:O15"/>
    <mergeCell ref="P14:P15"/>
    <mergeCell ref="Q14:X15"/>
    <mergeCell ref="Y14:Y15"/>
    <mergeCell ref="AE10:AE11"/>
    <mergeCell ref="AF10:AF11"/>
    <mergeCell ref="AG10:AO11"/>
    <mergeCell ref="AP10:AP11"/>
    <mergeCell ref="AQ10:AR11"/>
    <mergeCell ref="AS10:AS11"/>
    <mergeCell ref="AS8:AS9"/>
    <mergeCell ref="B10:L11"/>
    <mergeCell ref="M10:N11"/>
    <mergeCell ref="O10:O11"/>
    <mergeCell ref="P10:P11"/>
    <mergeCell ref="Q10:X11"/>
    <mergeCell ref="Y10:Y11"/>
    <mergeCell ref="Z10:AA11"/>
    <mergeCell ref="AB10:AB11"/>
    <mergeCell ref="AC10:AD11"/>
    <mergeCell ref="AC8:AD9"/>
    <mergeCell ref="AE8:AE9"/>
    <mergeCell ref="AF8:AF9"/>
    <mergeCell ref="AG8:AO9"/>
    <mergeCell ref="AP8:AP9"/>
    <mergeCell ref="AQ8:AR9"/>
    <mergeCell ref="B8:L9"/>
    <mergeCell ref="M8:N9"/>
    <mergeCell ref="O8:O9"/>
    <mergeCell ref="P8:P9"/>
    <mergeCell ref="Q8:X9"/>
    <mergeCell ref="Y8:Y9"/>
    <mergeCell ref="Z8:AA9"/>
    <mergeCell ref="AB8:AB9"/>
    <mergeCell ref="AB6:AB7"/>
    <mergeCell ref="B6:L7"/>
    <mergeCell ref="M6:N7"/>
    <mergeCell ref="O6:O7"/>
    <mergeCell ref="P6:P7"/>
    <mergeCell ref="Q6:X7"/>
    <mergeCell ref="Y6:Y7"/>
    <mergeCell ref="Z6:AA7"/>
    <mergeCell ref="AQ6:AR7"/>
    <mergeCell ref="AS6:AS7"/>
    <mergeCell ref="AC6:AD7"/>
    <mergeCell ref="AE6:AE7"/>
    <mergeCell ref="AF6:AF7"/>
    <mergeCell ref="AG6:AO7"/>
    <mergeCell ref="AP6:AP7"/>
    <mergeCell ref="A1:X2"/>
    <mergeCell ref="B3:L5"/>
    <mergeCell ref="M4:AB4"/>
    <mergeCell ref="AC4:AS4"/>
    <mergeCell ref="M5:O5"/>
    <mergeCell ref="P5:Y5"/>
    <mergeCell ref="Z5:AB5"/>
    <mergeCell ref="AC5:AE5"/>
    <mergeCell ref="AF5:AP5"/>
    <mergeCell ref="AQ5:AS5"/>
    <mergeCell ref="M3:AS3"/>
    <mergeCell ref="M48:O48"/>
    <mergeCell ref="P48:R48"/>
    <mergeCell ref="S48:AR48"/>
    <mergeCell ref="M49:O50"/>
    <mergeCell ref="P49:R50"/>
    <mergeCell ref="S49:AR50"/>
    <mergeCell ref="B45:L47"/>
    <mergeCell ref="M45:O45"/>
    <mergeCell ref="P45:R45"/>
    <mergeCell ref="S45:AR45"/>
    <mergeCell ref="M46:O47"/>
    <mergeCell ref="P46:R47"/>
    <mergeCell ref="S46:AR47"/>
    <mergeCell ref="B40:W41"/>
    <mergeCell ref="AG41:AR41"/>
    <mergeCell ref="B42:L44"/>
    <mergeCell ref="M42:O42"/>
    <mergeCell ref="P42:R42"/>
    <mergeCell ref="S42:AR42"/>
    <mergeCell ref="M43:O44"/>
    <mergeCell ref="P43:R44"/>
    <mergeCell ref="S43:AR44"/>
    <mergeCell ref="B37:L39"/>
    <mergeCell ref="M37:O37"/>
    <mergeCell ref="P37:R37"/>
    <mergeCell ref="S37:AR37"/>
    <mergeCell ref="M38:O39"/>
    <mergeCell ref="P38:R39"/>
    <mergeCell ref="S38:AR39"/>
    <mergeCell ref="B34:L36"/>
    <mergeCell ref="M34:O34"/>
    <mergeCell ref="P34:R34"/>
    <mergeCell ref="S34:AR34"/>
    <mergeCell ref="M35:O36"/>
    <mergeCell ref="P35:R36"/>
    <mergeCell ref="S35:AR36"/>
    <mergeCell ref="B31:L33"/>
    <mergeCell ref="M31:O31"/>
    <mergeCell ref="P31:R31"/>
    <mergeCell ref="S31:AR31"/>
    <mergeCell ref="M32:O33"/>
    <mergeCell ref="P32:R33"/>
    <mergeCell ref="S32:AR33"/>
    <mergeCell ref="B28:L30"/>
    <mergeCell ref="M28:O28"/>
    <mergeCell ref="P28:R28"/>
    <mergeCell ref="S28:AR28"/>
    <mergeCell ref="M29:O30"/>
    <mergeCell ref="P29:R30"/>
    <mergeCell ref="S29:AR30"/>
    <mergeCell ref="A21:Q22"/>
    <mergeCell ref="AG22:AR22"/>
    <mergeCell ref="B23:Z24"/>
    <mergeCell ref="B25:L27"/>
    <mergeCell ref="M25:O25"/>
    <mergeCell ref="P25:R25"/>
    <mergeCell ref="S25:AR25"/>
    <mergeCell ref="M26:O27"/>
    <mergeCell ref="P26:R27"/>
    <mergeCell ref="S26:AR27"/>
  </mergeCells>
  <phoneticPr fontId="3"/>
  <dataValidations count="1">
    <dataValidation type="list" allowBlank="1" showInputMessage="1" showErrorMessage="1" sqref="P26 M26 M29 P29 M32 P32 M35 P35 M38 P38 M43 P43 M46 P46 M49 P49" xr:uid="{00000000-0002-0000-0800-000000000000}">
      <formula1>"○"</formula1>
    </dataValidation>
  </dataValidations>
  <pageMargins left="0.59055118110236227" right="0.39370078740157483" top="0.39370078740157483" bottom="0.39370078740157483" header="0.51181102362204722" footer="0.19685039370078741"/>
  <pageSetup paperSize="9" scale="97" orientation="portrait" r:id="rId1"/>
  <headerFooter alignWithMargins="0">
    <oddFooter>&amp;R10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X111"/>
  <sheetViews>
    <sheetView showGridLines="0" zoomScaleNormal="100" zoomScaleSheetLayoutView="100" workbookViewId="0">
      <selection activeCell="AP19" sqref="AP19"/>
    </sheetView>
  </sheetViews>
  <sheetFormatPr defaultColWidth="1.8984375" defaultRowHeight="10.8"/>
  <cols>
    <col min="1" max="16384" width="1.8984375" style="84"/>
  </cols>
  <sheetData>
    <row r="1" spans="1:50" s="80" customFormat="1" ht="11.25" customHeight="1">
      <c r="A1" s="957" t="s">
        <v>446</v>
      </c>
      <c r="B1" s="957"/>
      <c r="C1" s="957"/>
      <c r="D1" s="957"/>
      <c r="E1" s="957"/>
      <c r="F1" s="957"/>
      <c r="G1" s="957"/>
      <c r="H1" s="957"/>
      <c r="I1" s="957"/>
      <c r="J1" s="957"/>
      <c r="K1" s="957"/>
      <c r="L1" s="957"/>
      <c r="M1" s="957"/>
      <c r="N1" s="957"/>
      <c r="O1" s="957"/>
      <c r="P1" s="957"/>
      <c r="Q1" s="957"/>
      <c r="R1" s="957"/>
      <c r="S1" s="957"/>
      <c r="T1" s="957"/>
      <c r="U1" s="957"/>
      <c r="V1" s="957"/>
      <c r="W1" s="957"/>
      <c r="X1" s="957"/>
      <c r="Y1" s="957"/>
      <c r="Z1" s="957"/>
      <c r="AA1" s="957"/>
      <c r="AB1" s="957"/>
      <c r="AC1" s="957"/>
      <c r="AD1" s="207"/>
      <c r="AE1" s="207"/>
      <c r="AF1" s="207"/>
      <c r="AG1" s="207"/>
      <c r="AH1" s="207"/>
      <c r="AI1" s="207"/>
      <c r="AJ1" s="207"/>
      <c r="AK1" s="207"/>
      <c r="AL1" s="207"/>
      <c r="AM1" s="207"/>
      <c r="AN1" s="207"/>
      <c r="AO1" s="207"/>
      <c r="AP1" s="207"/>
      <c r="AQ1" s="207"/>
      <c r="AR1" s="207"/>
      <c r="AS1" s="207"/>
      <c r="AT1" s="207"/>
      <c r="AU1" s="207"/>
      <c r="AV1" s="207"/>
      <c r="AW1" s="207"/>
      <c r="AX1" s="207"/>
    </row>
    <row r="2" spans="1:50" s="80" customFormat="1" ht="11.25" customHeight="1">
      <c r="A2" s="957"/>
      <c r="B2" s="957"/>
      <c r="C2" s="957"/>
      <c r="D2" s="957"/>
      <c r="E2" s="957"/>
      <c r="F2" s="957"/>
      <c r="G2" s="957"/>
      <c r="H2" s="957"/>
      <c r="I2" s="957"/>
      <c r="J2" s="957"/>
      <c r="K2" s="957"/>
      <c r="L2" s="957"/>
      <c r="M2" s="957"/>
      <c r="N2" s="957"/>
      <c r="O2" s="957"/>
      <c r="P2" s="957"/>
      <c r="Q2" s="957"/>
      <c r="R2" s="957"/>
      <c r="S2" s="957"/>
      <c r="T2" s="957"/>
      <c r="U2" s="957"/>
      <c r="V2" s="957"/>
      <c r="W2" s="957"/>
      <c r="X2" s="957"/>
      <c r="Y2" s="957"/>
      <c r="Z2" s="957"/>
      <c r="AA2" s="957"/>
      <c r="AB2" s="957"/>
      <c r="AC2" s="957"/>
      <c r="AD2" s="207"/>
      <c r="AE2" s="207"/>
      <c r="AF2" s="207"/>
      <c r="AG2" s="207"/>
      <c r="AH2" s="207"/>
      <c r="AI2" s="207"/>
      <c r="AJ2" s="79" t="s">
        <v>321</v>
      </c>
      <c r="AK2" s="958" t="s">
        <v>322</v>
      </c>
      <c r="AL2" s="958"/>
      <c r="AM2" s="958"/>
      <c r="AN2" s="958"/>
      <c r="AO2" s="958"/>
      <c r="AP2" s="958"/>
      <c r="AQ2" s="958"/>
      <c r="AR2" s="958"/>
      <c r="AS2" s="958"/>
      <c r="AT2" s="958"/>
      <c r="AU2" s="958"/>
      <c r="AV2" s="958"/>
      <c r="AW2" s="79" t="s">
        <v>266</v>
      </c>
      <c r="AX2" s="207"/>
    </row>
    <row r="3" spans="1:50" s="80" customFormat="1" ht="11.25" customHeight="1">
      <c r="A3" s="79"/>
      <c r="B3" s="1155" t="s">
        <v>391</v>
      </c>
      <c r="C3" s="1155"/>
      <c r="D3" s="1155"/>
      <c r="E3" s="1155"/>
      <c r="F3" s="1155"/>
      <c r="G3" s="1155"/>
      <c r="H3" s="1155"/>
      <c r="I3" s="1155"/>
      <c r="J3" s="1155"/>
      <c r="K3" s="1155"/>
      <c r="L3" s="263"/>
      <c r="M3" s="263"/>
      <c r="N3" s="263"/>
      <c r="O3" s="263"/>
      <c r="P3" s="263"/>
      <c r="Q3" s="263"/>
      <c r="R3" s="263"/>
      <c r="S3" s="263"/>
      <c r="T3" s="263"/>
      <c r="U3" s="263"/>
      <c r="V3" s="263"/>
      <c r="W3" s="79"/>
      <c r="X3" s="79"/>
      <c r="Y3" s="79"/>
      <c r="Z3" s="79"/>
      <c r="AA3" s="79"/>
      <c r="AB3" s="79"/>
      <c r="AC3" s="79"/>
      <c r="AD3" s="79"/>
      <c r="AE3" s="79"/>
      <c r="AF3" s="79"/>
      <c r="AG3" s="79"/>
      <c r="AH3" s="79"/>
      <c r="AI3" s="79"/>
      <c r="AJ3" s="79"/>
      <c r="AK3" s="79"/>
      <c r="AL3" s="958"/>
      <c r="AM3" s="958"/>
      <c r="AN3" s="958"/>
      <c r="AO3" s="958"/>
      <c r="AP3" s="958"/>
      <c r="AQ3" s="958"/>
      <c r="AR3" s="958"/>
      <c r="AS3" s="958"/>
      <c r="AT3" s="958"/>
      <c r="AU3" s="958"/>
      <c r="AV3" s="958"/>
      <c r="AW3" s="79"/>
      <c r="AX3" s="79"/>
    </row>
    <row r="4" spans="1:50" s="80" customFormat="1" ht="11.25" customHeight="1">
      <c r="A4" s="79"/>
      <c r="B4" s="1156"/>
      <c r="C4" s="1156"/>
      <c r="D4" s="1156"/>
      <c r="E4" s="1156"/>
      <c r="F4" s="1156"/>
      <c r="G4" s="1156"/>
      <c r="H4" s="1156"/>
      <c r="I4" s="1156"/>
      <c r="J4" s="1156"/>
      <c r="K4" s="1156"/>
      <c r="L4" s="82" t="s">
        <v>372</v>
      </c>
      <c r="M4" s="263"/>
      <c r="N4" s="263"/>
      <c r="O4" s="263"/>
      <c r="P4" s="263"/>
      <c r="Q4" s="263"/>
      <c r="R4" s="263"/>
      <c r="S4" s="263"/>
      <c r="T4" s="263"/>
      <c r="U4" s="263"/>
      <c r="V4" s="263"/>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row>
    <row r="5" spans="1:50" s="80" customFormat="1" ht="11.25" customHeight="1">
      <c r="A5" s="79"/>
      <c r="B5" s="1157" t="s">
        <v>392</v>
      </c>
      <c r="C5" s="1157"/>
      <c r="D5" s="1157"/>
      <c r="E5" s="1157"/>
      <c r="F5" s="1157"/>
      <c r="G5" s="1157"/>
      <c r="H5" s="1157"/>
      <c r="I5" s="1157"/>
      <c r="J5" s="1157"/>
      <c r="K5" s="1157"/>
      <c r="L5" s="1067" t="s">
        <v>91</v>
      </c>
      <c r="M5" s="1035"/>
      <c r="N5" s="1035"/>
      <c r="O5" s="1158" t="s">
        <v>393</v>
      </c>
      <c r="P5" s="1035"/>
      <c r="Q5" s="1035"/>
      <c r="R5" s="1035"/>
      <c r="S5" s="1035"/>
      <c r="T5" s="1035"/>
      <c r="U5" s="1035"/>
      <c r="V5" s="1035"/>
      <c r="W5" s="1035"/>
      <c r="X5" s="1035"/>
      <c r="Y5" s="1036"/>
      <c r="Z5" s="264"/>
      <c r="AA5" s="1067" t="s">
        <v>394</v>
      </c>
      <c r="AB5" s="1035"/>
      <c r="AC5" s="1035"/>
      <c r="AD5" s="1159" t="s">
        <v>395</v>
      </c>
      <c r="AE5" s="1160"/>
      <c r="AF5" s="1160"/>
      <c r="AG5" s="1160"/>
      <c r="AH5" s="1160"/>
      <c r="AI5" s="1160"/>
      <c r="AJ5" s="1160"/>
      <c r="AK5" s="1160"/>
      <c r="AL5" s="1160"/>
      <c r="AM5" s="1160"/>
      <c r="AN5" s="1160"/>
      <c r="AO5" s="265"/>
    </row>
    <row r="6" spans="1:50" s="80" customFormat="1" ht="11.25" customHeight="1">
      <c r="A6" s="79"/>
      <c r="B6" s="1157"/>
      <c r="C6" s="1157"/>
      <c r="D6" s="1157"/>
      <c r="E6" s="1157"/>
      <c r="F6" s="1157"/>
      <c r="G6" s="1157"/>
      <c r="H6" s="1157"/>
      <c r="I6" s="1157"/>
      <c r="J6" s="1157"/>
      <c r="K6" s="1157"/>
      <c r="L6" s="1161"/>
      <c r="M6" s="1162"/>
      <c r="N6" s="1162"/>
      <c r="O6" s="1086" t="s">
        <v>308</v>
      </c>
      <c r="P6" s="1173"/>
      <c r="Q6" s="1003"/>
      <c r="R6" s="1170"/>
      <c r="S6" s="1049" t="s">
        <v>164</v>
      </c>
      <c r="T6" s="1003"/>
      <c r="U6" s="1170"/>
      <c r="V6" s="1049" t="s">
        <v>165</v>
      </c>
      <c r="W6" s="1003"/>
      <c r="X6" s="1170"/>
      <c r="Y6" s="983" t="s">
        <v>88</v>
      </c>
      <c r="Z6" s="266"/>
      <c r="AA6" s="1161"/>
      <c r="AB6" s="1162"/>
      <c r="AC6" s="1162"/>
      <c r="AD6" s="1086" t="s">
        <v>308</v>
      </c>
      <c r="AE6" s="1173"/>
      <c r="AF6" s="1003"/>
      <c r="AG6" s="1170"/>
      <c r="AH6" s="1049" t="s">
        <v>164</v>
      </c>
      <c r="AI6" s="1003"/>
      <c r="AJ6" s="1170"/>
      <c r="AK6" s="1049" t="s">
        <v>165</v>
      </c>
      <c r="AL6" s="1166" t="s">
        <v>396</v>
      </c>
      <c r="AM6" s="1166"/>
      <c r="AN6" s="1166"/>
      <c r="AO6" s="1167"/>
    </row>
    <row r="7" spans="1:50" s="80" customFormat="1" ht="11.25" customHeight="1">
      <c r="A7" s="79"/>
      <c r="B7" s="1157"/>
      <c r="C7" s="1157"/>
      <c r="D7" s="1157"/>
      <c r="E7" s="1157"/>
      <c r="F7" s="1157"/>
      <c r="G7" s="1157"/>
      <c r="H7" s="1157"/>
      <c r="I7" s="1157"/>
      <c r="J7" s="1157"/>
      <c r="K7" s="1157"/>
      <c r="L7" s="1163"/>
      <c r="M7" s="1164"/>
      <c r="N7" s="1164"/>
      <c r="O7" s="1174"/>
      <c r="P7" s="1165"/>
      <c r="Q7" s="1171"/>
      <c r="R7" s="1171"/>
      <c r="S7" s="1165"/>
      <c r="T7" s="1171"/>
      <c r="U7" s="1171"/>
      <c r="V7" s="1175"/>
      <c r="W7" s="1176"/>
      <c r="X7" s="1176"/>
      <c r="Y7" s="1014"/>
      <c r="Z7" s="266"/>
      <c r="AA7" s="1163"/>
      <c r="AB7" s="1164"/>
      <c r="AC7" s="1164"/>
      <c r="AD7" s="1174"/>
      <c r="AE7" s="1165"/>
      <c r="AF7" s="1171"/>
      <c r="AG7" s="1171"/>
      <c r="AH7" s="1165"/>
      <c r="AI7" s="1171"/>
      <c r="AJ7" s="1171"/>
      <c r="AK7" s="1165"/>
      <c r="AL7" s="1168"/>
      <c r="AM7" s="1168"/>
      <c r="AN7" s="1168"/>
      <c r="AO7" s="1169"/>
    </row>
    <row r="8" spans="1:50" s="80" customFormat="1" ht="11.25" customHeight="1">
      <c r="A8" s="79"/>
      <c r="B8" s="1172" t="s">
        <v>397</v>
      </c>
      <c r="C8" s="1172"/>
      <c r="D8" s="1172"/>
      <c r="E8" s="1172"/>
      <c r="F8" s="1172"/>
      <c r="G8" s="1172"/>
      <c r="H8" s="1172"/>
      <c r="I8" s="1172"/>
      <c r="J8" s="1172"/>
      <c r="K8" s="1172"/>
      <c r="L8" s="966" t="s">
        <v>598</v>
      </c>
      <c r="M8" s="966"/>
      <c r="N8" s="966"/>
      <c r="O8" s="966"/>
      <c r="P8" s="966"/>
      <c r="Q8" s="994"/>
      <c r="R8" s="994"/>
      <c r="S8" s="967"/>
      <c r="T8" s="981" t="s">
        <v>203</v>
      </c>
      <c r="U8" s="982"/>
      <c r="V8" s="966" t="s">
        <v>599</v>
      </c>
      <c r="W8" s="966"/>
      <c r="X8" s="966"/>
      <c r="Y8" s="966"/>
      <c r="Z8" s="966"/>
      <c r="AA8" s="996"/>
      <c r="AB8" s="1003"/>
      <c r="AC8" s="1003"/>
      <c r="AD8" s="1049" t="s">
        <v>203</v>
      </c>
      <c r="AE8" s="983"/>
      <c r="AF8" s="267"/>
      <c r="AG8" s="267"/>
      <c r="AH8" s="267"/>
      <c r="AI8" s="267"/>
      <c r="AJ8" s="267"/>
      <c r="AK8" s="267"/>
      <c r="AL8" s="206"/>
      <c r="AM8" s="206"/>
      <c r="AN8" s="206"/>
      <c r="AO8" s="206"/>
    </row>
    <row r="9" spans="1:50" s="80" customFormat="1" ht="11.25" customHeight="1">
      <c r="B9" s="1172"/>
      <c r="C9" s="1172"/>
      <c r="D9" s="1172"/>
      <c r="E9" s="1172"/>
      <c r="F9" s="1172"/>
      <c r="G9" s="1172"/>
      <c r="H9" s="1172"/>
      <c r="I9" s="1172"/>
      <c r="J9" s="1172"/>
      <c r="K9" s="1172"/>
      <c r="L9" s="966"/>
      <c r="M9" s="966"/>
      <c r="N9" s="966"/>
      <c r="O9" s="966"/>
      <c r="P9" s="966"/>
      <c r="Q9" s="994"/>
      <c r="R9" s="995"/>
      <c r="S9" s="996"/>
      <c r="T9" s="983"/>
      <c r="U9" s="984"/>
      <c r="V9" s="966"/>
      <c r="W9" s="966"/>
      <c r="X9" s="966"/>
      <c r="Y9" s="966"/>
      <c r="Z9" s="966"/>
      <c r="AA9" s="1005"/>
      <c r="AB9" s="1006"/>
      <c r="AC9" s="1006"/>
      <c r="AD9" s="1015"/>
      <c r="AE9" s="1016"/>
      <c r="AF9" s="84"/>
      <c r="AG9" s="84"/>
      <c r="AH9" s="84"/>
      <c r="AI9" s="84"/>
      <c r="AJ9" s="84"/>
      <c r="AK9" s="84"/>
      <c r="AL9" s="84"/>
      <c r="AM9" s="84"/>
      <c r="AN9" s="84"/>
      <c r="AO9" s="84"/>
      <c r="AP9" s="262"/>
    </row>
    <row r="10" spans="1:50" s="212" customFormat="1" ht="11.25" customHeight="1">
      <c r="A10" s="80"/>
      <c r="B10" s="1172" t="s">
        <v>398</v>
      </c>
      <c r="C10" s="1172"/>
      <c r="D10" s="1172"/>
      <c r="E10" s="1172"/>
      <c r="F10" s="1172"/>
      <c r="G10" s="1172"/>
      <c r="H10" s="1172"/>
      <c r="I10" s="1172"/>
      <c r="J10" s="1172"/>
      <c r="K10" s="1172"/>
      <c r="L10" s="966" t="s">
        <v>598</v>
      </c>
      <c r="M10" s="966"/>
      <c r="N10" s="966"/>
      <c r="O10" s="966"/>
      <c r="P10" s="966"/>
      <c r="Q10" s="994"/>
      <c r="R10" s="994"/>
      <c r="S10" s="967"/>
      <c r="T10" s="981" t="s">
        <v>203</v>
      </c>
      <c r="U10" s="982"/>
      <c r="V10" s="966" t="s">
        <v>599</v>
      </c>
      <c r="W10" s="966"/>
      <c r="X10" s="966"/>
      <c r="Y10" s="966"/>
      <c r="Z10" s="966"/>
      <c r="AA10" s="996"/>
      <c r="AB10" s="1003"/>
      <c r="AC10" s="1003"/>
      <c r="AD10" s="1049" t="s">
        <v>203</v>
      </c>
      <c r="AE10" s="983"/>
      <c r="AP10" s="80"/>
      <c r="AQ10" s="80"/>
      <c r="AR10" s="80"/>
      <c r="AS10" s="80"/>
      <c r="AT10" s="80"/>
      <c r="AU10" s="80"/>
      <c r="AV10" s="80"/>
      <c r="AW10" s="80"/>
      <c r="AX10" s="80"/>
    </row>
    <row r="11" spans="1:50" s="80" customFormat="1" ht="11.25" customHeight="1">
      <c r="B11" s="1172"/>
      <c r="C11" s="1172"/>
      <c r="D11" s="1172"/>
      <c r="E11" s="1172"/>
      <c r="F11" s="1172"/>
      <c r="G11" s="1172"/>
      <c r="H11" s="1172"/>
      <c r="I11" s="1172"/>
      <c r="J11" s="1172"/>
      <c r="K11" s="1172"/>
      <c r="L11" s="966"/>
      <c r="M11" s="966"/>
      <c r="N11" s="966"/>
      <c r="O11" s="966"/>
      <c r="P11" s="966"/>
      <c r="Q11" s="994"/>
      <c r="R11" s="994"/>
      <c r="S11" s="967"/>
      <c r="T11" s="981"/>
      <c r="U11" s="982"/>
      <c r="V11" s="966"/>
      <c r="W11" s="966"/>
      <c r="X11" s="966"/>
      <c r="Y11" s="966"/>
      <c r="Z11" s="966"/>
      <c r="AA11" s="1005"/>
      <c r="AB11" s="1006"/>
      <c r="AC11" s="1006"/>
      <c r="AD11" s="1015"/>
      <c r="AE11" s="1016"/>
    </row>
    <row r="12" spans="1:50" s="80" customFormat="1" ht="11.25" customHeight="1">
      <c r="A12" s="79"/>
      <c r="B12" s="1177" t="s">
        <v>399</v>
      </c>
      <c r="C12" s="1177"/>
      <c r="D12" s="1177"/>
      <c r="E12" s="1177"/>
      <c r="F12" s="1177"/>
      <c r="G12" s="1177"/>
      <c r="H12" s="1177"/>
      <c r="I12" s="1177"/>
      <c r="J12" s="1177"/>
      <c r="K12" s="1177"/>
      <c r="L12" s="263"/>
      <c r="M12" s="263"/>
      <c r="N12" s="263"/>
      <c r="O12" s="263"/>
      <c r="P12" s="263"/>
      <c r="Q12" s="263"/>
      <c r="R12" s="263"/>
      <c r="S12" s="263"/>
      <c r="T12" s="263"/>
      <c r="U12" s="263"/>
      <c r="V12" s="263"/>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row>
    <row r="13" spans="1:50" s="80" customFormat="1" ht="11.25" customHeight="1">
      <c r="A13" s="79"/>
      <c r="B13" s="1156"/>
      <c r="C13" s="1156"/>
      <c r="D13" s="1156"/>
      <c r="E13" s="1156"/>
      <c r="F13" s="1156"/>
      <c r="G13" s="1156"/>
      <c r="H13" s="1156"/>
      <c r="I13" s="1156"/>
      <c r="J13" s="1156"/>
      <c r="K13" s="1156"/>
      <c r="L13" s="82"/>
      <c r="M13" s="263"/>
      <c r="N13" s="263"/>
      <c r="O13" s="263"/>
      <c r="P13" s="263"/>
      <c r="Q13" s="263"/>
      <c r="R13" s="263"/>
      <c r="S13" s="263"/>
      <c r="T13" s="263"/>
      <c r="U13" s="263"/>
      <c r="V13" s="263"/>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row>
    <row r="14" spans="1:50" s="80" customFormat="1" ht="11.25" customHeight="1">
      <c r="A14" s="79"/>
      <c r="B14" s="1178" t="s">
        <v>392</v>
      </c>
      <c r="C14" s="1178"/>
      <c r="D14" s="1178"/>
      <c r="E14" s="1178"/>
      <c r="F14" s="1178"/>
      <c r="G14" s="1178"/>
      <c r="H14" s="1178"/>
      <c r="I14" s="1178"/>
      <c r="J14" s="1178"/>
      <c r="K14" s="1178"/>
      <c r="L14" s="1067" t="s">
        <v>91</v>
      </c>
      <c r="M14" s="1035"/>
      <c r="N14" s="1035"/>
      <c r="O14" s="1158" t="s">
        <v>393</v>
      </c>
      <c r="P14" s="1035"/>
      <c r="Q14" s="1035"/>
      <c r="R14" s="1035"/>
      <c r="S14" s="1035"/>
      <c r="T14" s="1035"/>
      <c r="U14" s="1035"/>
      <c r="V14" s="1035"/>
      <c r="W14" s="1035"/>
      <c r="X14" s="1035"/>
      <c r="Y14" s="1036"/>
      <c r="Z14" s="268"/>
      <c r="AA14" s="1067" t="s">
        <v>394</v>
      </c>
      <c r="AB14" s="1035"/>
      <c r="AC14" s="1035"/>
      <c r="AD14" s="1159" t="s">
        <v>395</v>
      </c>
      <c r="AE14" s="1160"/>
      <c r="AF14" s="1160"/>
      <c r="AG14" s="1160"/>
      <c r="AH14" s="1160"/>
      <c r="AI14" s="1160"/>
      <c r="AJ14" s="1160"/>
      <c r="AK14" s="1160"/>
      <c r="AL14" s="1160"/>
      <c r="AM14" s="1160"/>
      <c r="AN14" s="1160"/>
      <c r="AO14" s="265"/>
    </row>
    <row r="15" spans="1:50" s="80" customFormat="1" ht="11.25" customHeight="1">
      <c r="A15" s="79"/>
      <c r="B15" s="1178"/>
      <c r="C15" s="1178"/>
      <c r="D15" s="1178"/>
      <c r="E15" s="1178"/>
      <c r="F15" s="1178"/>
      <c r="G15" s="1178"/>
      <c r="H15" s="1178"/>
      <c r="I15" s="1178"/>
      <c r="J15" s="1178"/>
      <c r="K15" s="1178"/>
      <c r="L15" s="1161"/>
      <c r="M15" s="1162"/>
      <c r="N15" s="1162"/>
      <c r="O15" s="1086" t="s">
        <v>308</v>
      </c>
      <c r="P15" s="1173"/>
      <c r="Q15" s="1003"/>
      <c r="R15" s="1170"/>
      <c r="S15" s="1049" t="s">
        <v>164</v>
      </c>
      <c r="T15" s="1003"/>
      <c r="U15" s="1170"/>
      <c r="V15" s="1049" t="s">
        <v>165</v>
      </c>
      <c r="W15" s="1003"/>
      <c r="X15" s="1170"/>
      <c r="Y15" s="983" t="s">
        <v>88</v>
      </c>
      <c r="Z15" s="269"/>
      <c r="AA15" s="1161"/>
      <c r="AB15" s="1162"/>
      <c r="AC15" s="1162"/>
      <c r="AD15" s="1086" t="s">
        <v>308</v>
      </c>
      <c r="AE15" s="1173"/>
      <c r="AF15" s="1003"/>
      <c r="AG15" s="1170"/>
      <c r="AH15" s="1049" t="s">
        <v>164</v>
      </c>
      <c r="AI15" s="1003"/>
      <c r="AJ15" s="1170"/>
      <c r="AK15" s="1049" t="s">
        <v>165</v>
      </c>
      <c r="AL15" s="1166" t="s">
        <v>396</v>
      </c>
      <c r="AM15" s="1166"/>
      <c r="AN15" s="1166"/>
      <c r="AO15" s="1167"/>
    </row>
    <row r="16" spans="1:50" s="80" customFormat="1" ht="11.25" customHeight="1">
      <c r="A16" s="79"/>
      <c r="B16" s="1178"/>
      <c r="C16" s="1178"/>
      <c r="D16" s="1178"/>
      <c r="E16" s="1178"/>
      <c r="F16" s="1178"/>
      <c r="G16" s="1178"/>
      <c r="H16" s="1178"/>
      <c r="I16" s="1178"/>
      <c r="J16" s="1178"/>
      <c r="K16" s="1178"/>
      <c r="L16" s="1163"/>
      <c r="M16" s="1164"/>
      <c r="N16" s="1164"/>
      <c r="O16" s="1174"/>
      <c r="P16" s="1165"/>
      <c r="Q16" s="1171"/>
      <c r="R16" s="1171"/>
      <c r="S16" s="1165"/>
      <c r="T16" s="1171"/>
      <c r="U16" s="1171"/>
      <c r="V16" s="1175"/>
      <c r="W16" s="1176"/>
      <c r="X16" s="1176"/>
      <c r="Y16" s="1014"/>
      <c r="Z16" s="269"/>
      <c r="AA16" s="1163"/>
      <c r="AB16" s="1164"/>
      <c r="AC16" s="1164"/>
      <c r="AD16" s="1174"/>
      <c r="AE16" s="1165"/>
      <c r="AF16" s="1171"/>
      <c r="AG16" s="1171"/>
      <c r="AH16" s="1165"/>
      <c r="AI16" s="1171"/>
      <c r="AJ16" s="1171"/>
      <c r="AK16" s="1165"/>
      <c r="AL16" s="1168"/>
      <c r="AM16" s="1168"/>
      <c r="AN16" s="1168"/>
      <c r="AO16" s="1169"/>
      <c r="AP16" s="270"/>
    </row>
    <row r="17" spans="1:50" s="80" customFormat="1" ht="11.25" customHeight="1">
      <c r="A17" s="79"/>
      <c r="B17" s="1172" t="s">
        <v>397</v>
      </c>
      <c r="C17" s="1172"/>
      <c r="D17" s="1172"/>
      <c r="E17" s="1172"/>
      <c r="F17" s="1172"/>
      <c r="G17" s="1172"/>
      <c r="H17" s="1172"/>
      <c r="I17" s="1172"/>
      <c r="J17" s="1172"/>
      <c r="K17" s="1172"/>
      <c r="L17" s="966" t="s">
        <v>598</v>
      </c>
      <c r="M17" s="966"/>
      <c r="N17" s="966"/>
      <c r="O17" s="966"/>
      <c r="P17" s="966"/>
      <c r="Q17" s="994"/>
      <c r="R17" s="994"/>
      <c r="S17" s="967"/>
      <c r="T17" s="981" t="s">
        <v>203</v>
      </c>
      <c r="U17" s="982"/>
      <c r="V17" s="966" t="s">
        <v>599</v>
      </c>
      <c r="W17" s="966"/>
      <c r="X17" s="966"/>
      <c r="Y17" s="966"/>
      <c r="Z17" s="966"/>
      <c r="AA17" s="996"/>
      <c r="AB17" s="1003"/>
      <c r="AC17" s="1003"/>
      <c r="AD17" s="1049" t="s">
        <v>203</v>
      </c>
      <c r="AE17" s="983"/>
      <c r="AF17" s="267"/>
      <c r="AG17" s="267"/>
      <c r="AH17" s="267"/>
      <c r="AI17" s="267"/>
      <c r="AJ17" s="267"/>
      <c r="AK17" s="267"/>
      <c r="AL17" s="206"/>
      <c r="AM17" s="206"/>
      <c r="AN17" s="206"/>
      <c r="AO17" s="206"/>
    </row>
    <row r="18" spans="1:50" s="80" customFormat="1" ht="11.25" customHeight="1">
      <c r="B18" s="1172"/>
      <c r="C18" s="1172"/>
      <c r="D18" s="1172"/>
      <c r="E18" s="1172"/>
      <c r="F18" s="1172"/>
      <c r="G18" s="1172"/>
      <c r="H18" s="1172"/>
      <c r="I18" s="1172"/>
      <c r="J18" s="1172"/>
      <c r="K18" s="1172"/>
      <c r="L18" s="966"/>
      <c r="M18" s="966"/>
      <c r="N18" s="966"/>
      <c r="O18" s="966"/>
      <c r="P18" s="966"/>
      <c r="Q18" s="994"/>
      <c r="R18" s="995"/>
      <c r="S18" s="996"/>
      <c r="T18" s="983"/>
      <c r="U18" s="984"/>
      <c r="V18" s="966"/>
      <c r="W18" s="966"/>
      <c r="X18" s="966"/>
      <c r="Y18" s="966"/>
      <c r="Z18" s="966"/>
      <c r="AA18" s="1005"/>
      <c r="AB18" s="1006"/>
      <c r="AC18" s="1006"/>
      <c r="AD18" s="1015"/>
      <c r="AE18" s="1016"/>
      <c r="AF18" s="84"/>
      <c r="AG18" s="84"/>
      <c r="AH18" s="84"/>
      <c r="AI18" s="84"/>
      <c r="AJ18" s="84"/>
      <c r="AK18" s="84"/>
      <c r="AL18" s="84"/>
      <c r="AM18" s="84"/>
      <c r="AN18" s="84"/>
      <c r="AO18" s="84"/>
      <c r="AP18" s="262"/>
    </row>
    <row r="19" spans="1:50" s="212" customFormat="1" ht="11.25" customHeight="1">
      <c r="A19" s="80"/>
      <c r="B19" s="1172" t="s">
        <v>398</v>
      </c>
      <c r="C19" s="1172"/>
      <c r="D19" s="1172"/>
      <c r="E19" s="1172"/>
      <c r="F19" s="1172"/>
      <c r="G19" s="1172"/>
      <c r="H19" s="1172"/>
      <c r="I19" s="1172"/>
      <c r="J19" s="1172"/>
      <c r="K19" s="1172"/>
      <c r="L19" s="966" t="s">
        <v>598</v>
      </c>
      <c r="M19" s="966"/>
      <c r="N19" s="966"/>
      <c r="O19" s="966"/>
      <c r="P19" s="966"/>
      <c r="Q19" s="994"/>
      <c r="R19" s="994"/>
      <c r="S19" s="967"/>
      <c r="T19" s="981" t="s">
        <v>203</v>
      </c>
      <c r="U19" s="982"/>
      <c r="V19" s="966" t="s">
        <v>599</v>
      </c>
      <c r="W19" s="966"/>
      <c r="X19" s="966"/>
      <c r="Y19" s="966"/>
      <c r="Z19" s="966"/>
      <c r="AA19" s="996"/>
      <c r="AB19" s="1003"/>
      <c r="AC19" s="1003"/>
      <c r="AD19" s="1049" t="s">
        <v>203</v>
      </c>
      <c r="AE19" s="983"/>
      <c r="AP19" s="80"/>
      <c r="AQ19" s="80"/>
      <c r="AR19" s="80"/>
      <c r="AS19" s="80"/>
      <c r="AT19" s="80"/>
      <c r="AU19" s="80"/>
      <c r="AV19" s="80"/>
      <c r="AW19" s="80"/>
      <c r="AX19" s="80"/>
    </row>
    <row r="20" spans="1:50" s="80" customFormat="1" ht="11.25" customHeight="1">
      <c r="B20" s="1172"/>
      <c r="C20" s="1172"/>
      <c r="D20" s="1172"/>
      <c r="E20" s="1172"/>
      <c r="F20" s="1172"/>
      <c r="G20" s="1172"/>
      <c r="H20" s="1172"/>
      <c r="I20" s="1172"/>
      <c r="J20" s="1172"/>
      <c r="K20" s="1172"/>
      <c r="L20" s="966"/>
      <c r="M20" s="966"/>
      <c r="N20" s="966"/>
      <c r="O20" s="966"/>
      <c r="P20" s="966"/>
      <c r="Q20" s="994"/>
      <c r="R20" s="994"/>
      <c r="S20" s="967"/>
      <c r="T20" s="981"/>
      <c r="U20" s="982"/>
      <c r="V20" s="966"/>
      <c r="W20" s="966"/>
      <c r="X20" s="966"/>
      <c r="Y20" s="966"/>
      <c r="Z20" s="966"/>
      <c r="AA20" s="1005"/>
      <c r="AB20" s="1006"/>
      <c r="AC20" s="1006"/>
      <c r="AD20" s="1015"/>
      <c r="AE20" s="1016"/>
    </row>
    <row r="21" spans="1:50" s="271" customFormat="1" ht="11.25" customHeight="1">
      <c r="B21" s="214"/>
      <c r="C21" s="214"/>
      <c r="D21" s="214"/>
      <c r="E21" s="214"/>
      <c r="F21" s="214"/>
      <c r="G21" s="214"/>
      <c r="H21" s="214"/>
      <c r="I21" s="214"/>
      <c r="J21" s="214"/>
      <c r="K21" s="214"/>
      <c r="L21" s="272"/>
      <c r="M21" s="272"/>
      <c r="N21" s="272"/>
      <c r="O21" s="209"/>
      <c r="P21" s="209"/>
      <c r="Q21" s="273"/>
      <c r="R21" s="273"/>
      <c r="S21" s="273"/>
      <c r="T21" s="273"/>
      <c r="U21" s="273"/>
      <c r="V21" s="273"/>
      <c r="W21" s="273"/>
      <c r="X21" s="273"/>
      <c r="Y21" s="273"/>
      <c r="Z21" s="209"/>
      <c r="AA21" s="272"/>
      <c r="AB21" s="272"/>
      <c r="AC21" s="272"/>
      <c r="AD21" s="209"/>
      <c r="AE21" s="209"/>
      <c r="AF21" s="273"/>
      <c r="AG21" s="273"/>
      <c r="AH21" s="273"/>
      <c r="AI21" s="273"/>
      <c r="AJ21" s="273"/>
      <c r="AK21" s="273"/>
      <c r="AL21" s="273"/>
      <c r="AM21" s="273"/>
      <c r="AN21" s="273"/>
      <c r="AO21" s="209"/>
    </row>
    <row r="22" spans="1:50" s="80" customFormat="1" ht="11.25" customHeight="1">
      <c r="A22" s="957" t="s">
        <v>447</v>
      </c>
      <c r="B22" s="957"/>
      <c r="C22" s="957"/>
      <c r="D22" s="957"/>
      <c r="E22" s="957"/>
      <c r="F22" s="957"/>
      <c r="G22" s="957"/>
      <c r="H22" s="957"/>
      <c r="I22" s="957"/>
      <c r="J22" s="957"/>
      <c r="K22" s="957"/>
      <c r="L22" s="957"/>
      <c r="M22" s="957"/>
      <c r="N22" s="957"/>
      <c r="O22" s="957"/>
      <c r="P22" s="957"/>
      <c r="Q22" s="957"/>
      <c r="R22" s="957"/>
      <c r="S22" s="957"/>
      <c r="T22" s="957"/>
      <c r="U22" s="957"/>
      <c r="V22" s="957"/>
      <c r="W22" s="957"/>
      <c r="X22" s="957"/>
      <c r="Y22" s="957"/>
      <c r="Z22" s="79"/>
      <c r="AA22" s="79"/>
      <c r="AB22" s="79"/>
      <c r="AC22" s="79"/>
      <c r="AD22" s="79"/>
      <c r="AE22" s="79"/>
      <c r="AF22" s="79"/>
      <c r="AG22" s="79"/>
      <c r="AH22" s="79"/>
      <c r="AI22" s="79"/>
      <c r="AJ22" s="79"/>
      <c r="AK22" s="79"/>
      <c r="AL22" s="79"/>
      <c r="AM22" s="79"/>
      <c r="AN22" s="79"/>
      <c r="AO22" s="79"/>
      <c r="AP22" s="79"/>
      <c r="AQ22" s="79"/>
      <c r="AR22" s="79"/>
      <c r="AS22" s="79"/>
    </row>
    <row r="23" spans="1:50" s="80" customFormat="1" ht="11.25" customHeight="1">
      <c r="A23" s="957"/>
      <c r="B23" s="957"/>
      <c r="C23" s="957"/>
      <c r="D23" s="957"/>
      <c r="E23" s="957"/>
      <c r="F23" s="957"/>
      <c r="G23" s="957"/>
      <c r="H23" s="957"/>
      <c r="I23" s="957"/>
      <c r="J23" s="957"/>
      <c r="K23" s="957"/>
      <c r="L23" s="957"/>
      <c r="M23" s="957"/>
      <c r="N23" s="957"/>
      <c r="O23" s="957"/>
      <c r="P23" s="957"/>
      <c r="Q23" s="957"/>
      <c r="R23" s="957"/>
      <c r="S23" s="957"/>
      <c r="T23" s="957"/>
      <c r="U23" s="957"/>
      <c r="V23" s="957"/>
      <c r="W23" s="957"/>
      <c r="X23" s="957"/>
      <c r="Y23" s="957"/>
      <c r="Z23" s="79"/>
      <c r="AA23" s="79"/>
      <c r="AB23" s="79"/>
      <c r="AC23" s="79"/>
      <c r="AD23" s="79"/>
      <c r="AE23" s="79"/>
      <c r="AF23" s="79"/>
      <c r="AG23" s="79"/>
      <c r="AH23" s="79"/>
      <c r="AI23" s="79"/>
      <c r="AJ23" s="79"/>
      <c r="AK23" s="79" t="s">
        <v>321</v>
      </c>
      <c r="AL23" s="958" t="s">
        <v>322</v>
      </c>
      <c r="AM23" s="958"/>
      <c r="AN23" s="958"/>
      <c r="AO23" s="958"/>
      <c r="AP23" s="958"/>
      <c r="AQ23" s="958"/>
      <c r="AR23" s="958"/>
      <c r="AS23" s="958"/>
      <c r="AT23" s="958"/>
      <c r="AU23" s="958"/>
      <c r="AV23" s="958"/>
      <c r="AW23" s="958"/>
      <c r="AX23" s="79" t="s">
        <v>266</v>
      </c>
    </row>
    <row r="24" spans="1:50" s="80" customFormat="1" ht="11.25" customHeight="1">
      <c r="A24" s="79"/>
      <c r="B24" s="959" t="s">
        <v>280</v>
      </c>
      <c r="C24" s="959"/>
      <c r="D24" s="959"/>
      <c r="E24" s="959"/>
      <c r="F24" s="959"/>
      <c r="G24" s="959"/>
      <c r="H24" s="959"/>
      <c r="I24" s="959"/>
      <c r="J24" s="959"/>
      <c r="K24" s="959"/>
      <c r="L24" s="959"/>
      <c r="M24" s="959"/>
      <c r="N24" s="959"/>
      <c r="O24" s="959"/>
      <c r="P24" s="959"/>
      <c r="Q24" s="959"/>
      <c r="R24" s="959"/>
      <c r="S24" s="959"/>
      <c r="T24" s="959"/>
      <c r="U24" s="959"/>
      <c r="V24" s="959"/>
      <c r="W24" s="959"/>
      <c r="X24" s="959"/>
      <c r="Y24" s="959"/>
      <c r="Z24" s="959"/>
      <c r="AA24" s="959"/>
      <c r="AB24" s="959"/>
      <c r="AC24" s="959"/>
      <c r="AD24" s="959"/>
      <c r="AE24" s="959"/>
      <c r="AF24" s="959"/>
      <c r="AG24" s="959"/>
      <c r="AH24" s="79"/>
      <c r="AI24" s="79"/>
      <c r="AJ24" s="79"/>
      <c r="AK24" s="79"/>
      <c r="AL24" s="958"/>
      <c r="AM24" s="958"/>
      <c r="AN24" s="958"/>
      <c r="AO24" s="958"/>
      <c r="AP24" s="958"/>
      <c r="AQ24" s="958"/>
      <c r="AR24" s="958"/>
      <c r="AS24" s="958"/>
      <c r="AT24" s="958"/>
      <c r="AU24" s="958"/>
      <c r="AV24" s="958"/>
      <c r="AW24" s="958"/>
      <c r="AX24" s="79"/>
    </row>
    <row r="25" spans="1:50" s="80" customFormat="1" ht="11.25" customHeight="1">
      <c r="A25" s="79"/>
      <c r="B25" s="959"/>
      <c r="C25" s="959"/>
      <c r="D25" s="959"/>
      <c r="E25" s="959"/>
      <c r="F25" s="959"/>
      <c r="G25" s="959"/>
      <c r="H25" s="959"/>
      <c r="I25" s="959"/>
      <c r="J25" s="959"/>
      <c r="K25" s="959"/>
      <c r="L25" s="959"/>
      <c r="M25" s="959"/>
      <c r="N25" s="959"/>
      <c r="O25" s="959"/>
      <c r="P25" s="959"/>
      <c r="Q25" s="959"/>
      <c r="R25" s="959"/>
      <c r="S25" s="959"/>
      <c r="T25" s="959"/>
      <c r="U25" s="959"/>
      <c r="V25" s="959"/>
      <c r="W25" s="959"/>
      <c r="X25" s="959"/>
      <c r="Y25" s="959"/>
      <c r="Z25" s="959"/>
      <c r="AA25" s="959"/>
      <c r="AB25" s="959"/>
      <c r="AC25" s="959"/>
      <c r="AD25" s="959"/>
      <c r="AE25" s="959"/>
      <c r="AF25" s="959"/>
      <c r="AG25" s="959"/>
      <c r="AH25" s="81"/>
      <c r="AI25" s="81"/>
      <c r="AJ25" s="81"/>
      <c r="AK25" s="81"/>
      <c r="AL25" s="81"/>
      <c r="AM25" s="81"/>
      <c r="AN25" s="81"/>
      <c r="AO25" s="81"/>
      <c r="AP25" s="82"/>
      <c r="AQ25" s="82"/>
      <c r="AR25" s="82"/>
      <c r="AS25" s="79"/>
    </row>
    <row r="26" spans="1:50" ht="11.25" customHeight="1">
      <c r="A26" s="82"/>
      <c r="B26" s="960" t="s">
        <v>281</v>
      </c>
      <c r="C26" s="961"/>
      <c r="D26" s="961"/>
      <c r="E26" s="961"/>
      <c r="F26" s="961"/>
      <c r="G26" s="961"/>
      <c r="H26" s="961"/>
      <c r="I26" s="961"/>
      <c r="J26" s="961"/>
      <c r="K26" s="961"/>
      <c r="L26" s="961"/>
      <c r="M26" s="966" t="s">
        <v>598</v>
      </c>
      <c r="N26" s="966"/>
      <c r="O26" s="966"/>
      <c r="P26" s="966"/>
      <c r="Q26" s="966"/>
      <c r="R26" s="994"/>
      <c r="S26" s="994"/>
      <c r="T26" s="967"/>
      <c r="U26" s="981" t="s">
        <v>204</v>
      </c>
      <c r="V26" s="982"/>
      <c r="W26" s="966" t="s">
        <v>599</v>
      </c>
      <c r="X26" s="966"/>
      <c r="Y26" s="966"/>
      <c r="Z26" s="966"/>
      <c r="AA26" s="966"/>
      <c r="AB26" s="996"/>
      <c r="AC26" s="1003"/>
      <c r="AD26" s="1003"/>
      <c r="AE26" s="1049" t="s">
        <v>204</v>
      </c>
      <c r="AF26" s="983"/>
      <c r="AG26" s="80"/>
      <c r="AH26" s="82"/>
      <c r="AI26" s="82"/>
      <c r="AJ26" s="82"/>
      <c r="AK26" s="82"/>
      <c r="AL26" s="82"/>
      <c r="AM26" s="82"/>
      <c r="AN26" s="82"/>
      <c r="AO26" s="82"/>
      <c r="AP26" s="82"/>
      <c r="AQ26" s="82"/>
      <c r="AR26" s="82"/>
      <c r="AS26" s="82"/>
    </row>
    <row r="27" spans="1:50" ht="11.25" customHeight="1">
      <c r="A27" s="82"/>
      <c r="B27" s="963"/>
      <c r="C27" s="964"/>
      <c r="D27" s="964"/>
      <c r="E27" s="964"/>
      <c r="F27" s="964"/>
      <c r="G27" s="964"/>
      <c r="H27" s="964"/>
      <c r="I27" s="964"/>
      <c r="J27" s="964"/>
      <c r="K27" s="964"/>
      <c r="L27" s="964"/>
      <c r="M27" s="966"/>
      <c r="N27" s="966"/>
      <c r="O27" s="966"/>
      <c r="P27" s="966"/>
      <c r="Q27" s="966"/>
      <c r="R27" s="995"/>
      <c r="S27" s="995"/>
      <c r="T27" s="996"/>
      <c r="U27" s="983"/>
      <c r="V27" s="984"/>
      <c r="W27" s="966"/>
      <c r="X27" s="966"/>
      <c r="Y27" s="966"/>
      <c r="Z27" s="966"/>
      <c r="AA27" s="966"/>
      <c r="AB27" s="1047"/>
      <c r="AC27" s="1048"/>
      <c r="AD27" s="1048"/>
      <c r="AE27" s="1013"/>
      <c r="AF27" s="1014"/>
      <c r="AG27" s="82"/>
      <c r="AH27" s="82"/>
      <c r="AI27" s="82"/>
      <c r="AJ27" s="82"/>
      <c r="AK27" s="82"/>
      <c r="AL27" s="82"/>
      <c r="AM27" s="82"/>
      <c r="AN27" s="82"/>
      <c r="AO27" s="82"/>
      <c r="AP27" s="82"/>
      <c r="AQ27" s="82"/>
      <c r="AR27" s="82"/>
      <c r="AS27" s="82"/>
    </row>
    <row r="28" spans="1:50" ht="11.25" customHeight="1">
      <c r="A28" s="82"/>
      <c r="B28" s="1139" t="s">
        <v>282</v>
      </c>
      <c r="C28" s="1140"/>
      <c r="D28" s="1140"/>
      <c r="E28" s="1140"/>
      <c r="F28" s="1140"/>
      <c r="G28" s="1140"/>
      <c r="H28" s="1140"/>
      <c r="I28" s="1140"/>
      <c r="J28" s="1140"/>
      <c r="K28" s="1140"/>
      <c r="L28" s="1141"/>
      <c r="M28" s="1179"/>
      <c r="N28" s="1180"/>
      <c r="O28" s="1180"/>
      <c r="P28" s="1180"/>
      <c r="Q28" s="1180"/>
      <c r="R28" s="1180"/>
      <c r="S28" s="1180"/>
      <c r="T28" s="1180"/>
      <c r="U28" s="1180"/>
      <c r="V28" s="1180"/>
      <c r="W28" s="1180"/>
      <c r="X28" s="1180"/>
      <c r="Y28" s="1180"/>
      <c r="Z28" s="1180"/>
      <c r="AA28" s="1180"/>
      <c r="AB28" s="1180"/>
      <c r="AC28" s="1180"/>
      <c r="AD28" s="1180"/>
      <c r="AE28" s="1180"/>
      <c r="AF28" s="1180"/>
      <c r="AG28" s="1180"/>
      <c r="AH28" s="1180"/>
      <c r="AI28" s="1180"/>
      <c r="AJ28" s="1180"/>
      <c r="AK28" s="1180"/>
      <c r="AL28" s="1180"/>
      <c r="AM28" s="1180"/>
      <c r="AN28" s="1180"/>
      <c r="AO28" s="1180"/>
      <c r="AP28" s="1180"/>
      <c r="AQ28" s="1180"/>
      <c r="AR28" s="1180"/>
      <c r="AS28" s="1180"/>
      <c r="AT28" s="1180"/>
      <c r="AU28" s="1180"/>
      <c r="AV28" s="1180"/>
      <c r="AW28" s="1181"/>
    </row>
    <row r="29" spans="1:50" ht="11.25" customHeight="1">
      <c r="A29" s="82"/>
      <c r="B29" s="1126"/>
      <c r="C29" s="1127"/>
      <c r="D29" s="1127"/>
      <c r="E29" s="1127"/>
      <c r="F29" s="1127"/>
      <c r="G29" s="1127"/>
      <c r="H29" s="1127"/>
      <c r="I29" s="1127"/>
      <c r="J29" s="1127"/>
      <c r="K29" s="1127"/>
      <c r="L29" s="1128"/>
      <c r="M29" s="1182"/>
      <c r="N29" s="1183"/>
      <c r="O29" s="1183"/>
      <c r="P29" s="1183"/>
      <c r="Q29" s="1183"/>
      <c r="R29" s="1183"/>
      <c r="S29" s="1183"/>
      <c r="T29" s="1183"/>
      <c r="U29" s="1183"/>
      <c r="V29" s="1183"/>
      <c r="W29" s="1183"/>
      <c r="X29" s="1183"/>
      <c r="Y29" s="1183"/>
      <c r="Z29" s="1183"/>
      <c r="AA29" s="1183"/>
      <c r="AB29" s="1183"/>
      <c r="AC29" s="1183"/>
      <c r="AD29" s="1183"/>
      <c r="AE29" s="1183"/>
      <c r="AF29" s="1183"/>
      <c r="AG29" s="1183"/>
      <c r="AH29" s="1183"/>
      <c r="AI29" s="1183"/>
      <c r="AJ29" s="1183"/>
      <c r="AK29" s="1183"/>
      <c r="AL29" s="1183"/>
      <c r="AM29" s="1183"/>
      <c r="AN29" s="1183"/>
      <c r="AO29" s="1183"/>
      <c r="AP29" s="1183"/>
      <c r="AQ29" s="1183"/>
      <c r="AR29" s="1183"/>
      <c r="AS29" s="1183"/>
      <c r="AT29" s="1183"/>
      <c r="AU29" s="1183"/>
      <c r="AV29" s="1183"/>
      <c r="AW29" s="1184"/>
    </row>
    <row r="30" spans="1:50" ht="11.25" customHeight="1">
      <c r="A30" s="82"/>
      <c r="B30" s="1126"/>
      <c r="C30" s="1127"/>
      <c r="D30" s="1127"/>
      <c r="E30" s="1127"/>
      <c r="F30" s="1127"/>
      <c r="G30" s="1127"/>
      <c r="H30" s="1127"/>
      <c r="I30" s="1127"/>
      <c r="J30" s="1127"/>
      <c r="K30" s="1127"/>
      <c r="L30" s="1128"/>
      <c r="M30" s="1182"/>
      <c r="N30" s="1183"/>
      <c r="O30" s="1183"/>
      <c r="P30" s="1183"/>
      <c r="Q30" s="1183"/>
      <c r="R30" s="1183"/>
      <c r="S30" s="1183"/>
      <c r="T30" s="1183"/>
      <c r="U30" s="1183"/>
      <c r="V30" s="1183"/>
      <c r="W30" s="1183"/>
      <c r="X30" s="1183"/>
      <c r="Y30" s="1183"/>
      <c r="Z30" s="1183"/>
      <c r="AA30" s="1183"/>
      <c r="AB30" s="1183"/>
      <c r="AC30" s="1183"/>
      <c r="AD30" s="1183"/>
      <c r="AE30" s="1183"/>
      <c r="AF30" s="1183"/>
      <c r="AG30" s="1183"/>
      <c r="AH30" s="1183"/>
      <c r="AI30" s="1183"/>
      <c r="AJ30" s="1183"/>
      <c r="AK30" s="1183"/>
      <c r="AL30" s="1183"/>
      <c r="AM30" s="1183"/>
      <c r="AN30" s="1183"/>
      <c r="AO30" s="1183"/>
      <c r="AP30" s="1183"/>
      <c r="AQ30" s="1183"/>
      <c r="AR30" s="1183"/>
      <c r="AS30" s="1183"/>
      <c r="AT30" s="1183"/>
      <c r="AU30" s="1183"/>
      <c r="AV30" s="1183"/>
      <c r="AW30" s="1184"/>
    </row>
    <row r="31" spans="1:50" ht="11.25" customHeight="1">
      <c r="A31" s="82"/>
      <c r="B31" s="1129"/>
      <c r="C31" s="1130"/>
      <c r="D31" s="1130"/>
      <c r="E31" s="1130"/>
      <c r="F31" s="1130"/>
      <c r="G31" s="1130"/>
      <c r="H31" s="1130"/>
      <c r="I31" s="1130"/>
      <c r="J31" s="1130"/>
      <c r="K31" s="1130"/>
      <c r="L31" s="1131"/>
      <c r="M31" s="1185"/>
      <c r="N31" s="1186"/>
      <c r="O31" s="1186"/>
      <c r="P31" s="1186"/>
      <c r="Q31" s="1186"/>
      <c r="R31" s="1186"/>
      <c r="S31" s="1186"/>
      <c r="T31" s="1186"/>
      <c r="U31" s="1186"/>
      <c r="V31" s="1186"/>
      <c r="W31" s="1186"/>
      <c r="X31" s="1186"/>
      <c r="Y31" s="1186"/>
      <c r="Z31" s="1186"/>
      <c r="AA31" s="1186"/>
      <c r="AB31" s="1186"/>
      <c r="AC31" s="1186"/>
      <c r="AD31" s="1186"/>
      <c r="AE31" s="1186"/>
      <c r="AF31" s="1186"/>
      <c r="AG31" s="1186"/>
      <c r="AH31" s="1186"/>
      <c r="AI31" s="1186"/>
      <c r="AJ31" s="1186"/>
      <c r="AK31" s="1186"/>
      <c r="AL31" s="1186"/>
      <c r="AM31" s="1186"/>
      <c r="AN31" s="1186"/>
      <c r="AO31" s="1186"/>
      <c r="AP31" s="1186"/>
      <c r="AQ31" s="1186"/>
      <c r="AR31" s="1186"/>
      <c r="AS31" s="1186"/>
      <c r="AT31" s="1186"/>
      <c r="AU31" s="1186"/>
      <c r="AV31" s="1186"/>
      <c r="AW31" s="1187"/>
    </row>
    <row r="32" spans="1:50" s="80" customFormat="1" ht="11.25" customHeight="1">
      <c r="A32" s="207"/>
      <c r="B32" s="207"/>
      <c r="C32" s="207"/>
      <c r="D32" s="207"/>
      <c r="E32" s="207"/>
      <c r="F32" s="207"/>
      <c r="G32" s="207"/>
      <c r="H32" s="207"/>
      <c r="I32" s="207"/>
      <c r="J32" s="207"/>
      <c r="K32" s="207"/>
      <c r="L32" s="207"/>
      <c r="M32" s="207"/>
      <c r="N32" s="207"/>
      <c r="O32" s="207"/>
      <c r="P32" s="207"/>
      <c r="Q32" s="207"/>
      <c r="R32" s="207"/>
      <c r="S32" s="207"/>
      <c r="T32" s="207"/>
      <c r="U32" s="207"/>
      <c r="V32" s="207"/>
      <c r="W32" s="207"/>
      <c r="X32" s="207"/>
      <c r="Y32" s="207"/>
      <c r="Z32" s="79"/>
      <c r="AA32" s="79"/>
      <c r="AB32" s="79"/>
      <c r="AC32" s="79"/>
      <c r="AD32" s="79"/>
      <c r="AE32" s="79"/>
      <c r="AF32" s="79"/>
      <c r="AG32" s="79"/>
      <c r="AH32" s="79"/>
      <c r="AI32" s="79"/>
      <c r="AJ32" s="79"/>
      <c r="AK32" s="79"/>
      <c r="AL32" s="79"/>
      <c r="AM32" s="79"/>
      <c r="AN32" s="79"/>
      <c r="AO32" s="79"/>
      <c r="AP32" s="79"/>
      <c r="AQ32" s="79"/>
      <c r="AR32" s="79"/>
      <c r="AS32" s="79"/>
    </row>
    <row r="33" spans="1:49" s="80" customFormat="1" ht="11.25" customHeight="1">
      <c r="A33" s="79"/>
      <c r="B33" s="959" t="s">
        <v>400</v>
      </c>
      <c r="C33" s="959"/>
      <c r="D33" s="959"/>
      <c r="E33" s="959"/>
      <c r="F33" s="959"/>
      <c r="G33" s="959"/>
      <c r="H33" s="959"/>
      <c r="I33" s="959"/>
      <c r="J33" s="959"/>
      <c r="K33" s="959"/>
      <c r="L33" s="959"/>
      <c r="M33" s="959"/>
      <c r="N33" s="959"/>
      <c r="O33" s="959"/>
      <c r="P33" s="959"/>
      <c r="Q33" s="959"/>
      <c r="R33" s="959"/>
      <c r="S33" s="959"/>
      <c r="T33" s="959"/>
      <c r="U33" s="959"/>
      <c r="V33" s="959"/>
      <c r="W33" s="959"/>
      <c r="X33" s="959"/>
      <c r="Y33" s="959"/>
      <c r="Z33" s="959"/>
      <c r="AA33" s="959"/>
      <c r="AB33" s="959"/>
      <c r="AC33" s="959"/>
      <c r="AD33" s="959"/>
      <c r="AE33" s="959"/>
      <c r="AF33" s="959"/>
      <c r="AG33" s="959"/>
      <c r="AH33" s="79"/>
      <c r="AI33" s="79"/>
      <c r="AJ33" s="79"/>
      <c r="AK33" s="79"/>
      <c r="AL33" s="79"/>
      <c r="AM33" s="79"/>
      <c r="AN33" s="79"/>
      <c r="AO33" s="79"/>
      <c r="AP33" s="79"/>
      <c r="AQ33" s="79"/>
      <c r="AR33" s="79"/>
      <c r="AS33" s="79"/>
    </row>
    <row r="34" spans="1:49" s="80" customFormat="1" ht="11.25" customHeight="1">
      <c r="A34" s="79"/>
      <c r="B34" s="959"/>
      <c r="C34" s="959"/>
      <c r="D34" s="959"/>
      <c r="E34" s="959"/>
      <c r="F34" s="959"/>
      <c r="G34" s="959"/>
      <c r="H34" s="959"/>
      <c r="I34" s="959"/>
      <c r="J34" s="959"/>
      <c r="K34" s="959"/>
      <c r="L34" s="959"/>
      <c r="M34" s="959"/>
      <c r="N34" s="959"/>
      <c r="O34" s="959"/>
      <c r="P34" s="959"/>
      <c r="Q34" s="959"/>
      <c r="R34" s="959"/>
      <c r="S34" s="959"/>
      <c r="T34" s="959"/>
      <c r="U34" s="959"/>
      <c r="V34" s="959"/>
      <c r="W34" s="959"/>
      <c r="X34" s="959"/>
      <c r="Y34" s="959"/>
      <c r="Z34" s="959"/>
      <c r="AA34" s="959"/>
      <c r="AB34" s="959"/>
      <c r="AC34" s="959"/>
      <c r="AD34" s="959"/>
      <c r="AE34" s="959"/>
      <c r="AF34" s="959"/>
      <c r="AG34" s="959"/>
      <c r="AH34" s="81"/>
      <c r="AI34" s="81"/>
      <c r="AJ34" s="81"/>
      <c r="AK34" s="81"/>
      <c r="AL34" s="81"/>
      <c r="AM34" s="81"/>
      <c r="AN34" s="81"/>
      <c r="AO34" s="81"/>
      <c r="AP34" s="82"/>
      <c r="AQ34" s="82"/>
      <c r="AR34" s="82"/>
      <c r="AS34" s="79"/>
    </row>
    <row r="35" spans="1:49" s="80" customFormat="1" ht="11.25" customHeight="1">
      <c r="A35" s="79"/>
      <c r="B35" s="960" t="s">
        <v>283</v>
      </c>
      <c r="C35" s="961"/>
      <c r="D35" s="961"/>
      <c r="E35" s="961"/>
      <c r="F35" s="961"/>
      <c r="G35" s="961"/>
      <c r="H35" s="961"/>
      <c r="I35" s="961"/>
      <c r="J35" s="961"/>
      <c r="K35" s="961"/>
      <c r="L35" s="962"/>
      <c r="M35" s="966" t="s">
        <v>91</v>
      </c>
      <c r="N35" s="966"/>
      <c r="O35" s="966"/>
      <c r="P35" s="966" t="s">
        <v>92</v>
      </c>
      <c r="Q35" s="966"/>
      <c r="R35" s="966"/>
      <c r="S35" s="205"/>
      <c r="T35" s="205"/>
      <c r="U35" s="205"/>
      <c r="V35" s="205"/>
      <c r="W35" s="205"/>
      <c r="X35" s="205"/>
      <c r="Y35" s="205"/>
      <c r="Z35" s="205"/>
      <c r="AA35" s="205"/>
      <c r="AB35" s="205"/>
      <c r="AC35" s="205"/>
      <c r="AD35" s="205"/>
      <c r="AE35" s="205"/>
      <c r="AF35" s="205"/>
      <c r="AG35" s="205"/>
      <c r="AH35" s="81"/>
      <c r="AI35" s="81"/>
      <c r="AJ35" s="79"/>
      <c r="AK35" s="958"/>
      <c r="AL35" s="958"/>
      <c r="AM35" s="958"/>
      <c r="AN35" s="958"/>
      <c r="AO35" s="958"/>
      <c r="AP35" s="958"/>
      <c r="AQ35" s="958"/>
      <c r="AR35" s="958"/>
      <c r="AS35" s="958"/>
      <c r="AT35" s="958"/>
      <c r="AU35" s="958"/>
      <c r="AV35" s="958"/>
      <c r="AW35" s="79"/>
    </row>
    <row r="36" spans="1:49" s="80" customFormat="1" ht="11.25" customHeight="1">
      <c r="A36" s="79"/>
      <c r="B36" s="963"/>
      <c r="C36" s="964"/>
      <c r="D36" s="964"/>
      <c r="E36" s="964"/>
      <c r="F36" s="964"/>
      <c r="G36" s="964"/>
      <c r="H36" s="964"/>
      <c r="I36" s="964"/>
      <c r="J36" s="964"/>
      <c r="K36" s="964"/>
      <c r="L36" s="965"/>
      <c r="M36" s="967"/>
      <c r="N36" s="968"/>
      <c r="O36" s="969"/>
      <c r="P36" s="967"/>
      <c r="Q36" s="968"/>
      <c r="R36" s="969"/>
      <c r="S36" s="205"/>
      <c r="T36" s="79"/>
      <c r="U36" s="205"/>
      <c r="V36" s="205"/>
      <c r="W36" s="205"/>
      <c r="X36" s="205"/>
      <c r="Y36" s="205"/>
      <c r="Z36" s="205"/>
      <c r="AA36" s="205"/>
      <c r="AB36" s="205"/>
      <c r="AC36" s="205"/>
      <c r="AD36" s="205"/>
      <c r="AE36" s="205"/>
      <c r="AF36" s="205"/>
      <c r="AG36" s="205"/>
      <c r="AH36" s="81"/>
      <c r="AI36" s="81"/>
      <c r="AJ36" s="81"/>
      <c r="AK36" s="81"/>
      <c r="AL36" s="81"/>
      <c r="AM36" s="81"/>
      <c r="AN36" s="81"/>
      <c r="AO36" s="81"/>
      <c r="AP36" s="82"/>
      <c r="AQ36" s="82"/>
      <c r="AR36" s="82"/>
      <c r="AS36" s="79"/>
    </row>
    <row r="37" spans="1:49">
      <c r="A37" s="82"/>
      <c r="B37" s="960" t="s">
        <v>284</v>
      </c>
      <c r="C37" s="961"/>
      <c r="D37" s="961"/>
      <c r="E37" s="961"/>
      <c r="F37" s="961"/>
      <c r="G37" s="961"/>
      <c r="H37" s="961"/>
      <c r="I37" s="961"/>
      <c r="J37" s="961"/>
      <c r="K37" s="961"/>
      <c r="L37" s="962"/>
      <c r="M37" s="966" t="s">
        <v>598</v>
      </c>
      <c r="N37" s="966"/>
      <c r="O37" s="966"/>
      <c r="P37" s="966"/>
      <c r="Q37" s="966"/>
      <c r="R37" s="994"/>
      <c r="S37" s="994"/>
      <c r="T37" s="967"/>
      <c r="U37" s="981" t="s">
        <v>203</v>
      </c>
      <c r="V37" s="982"/>
      <c r="W37" s="966" t="s">
        <v>599</v>
      </c>
      <c r="X37" s="966"/>
      <c r="Y37" s="966"/>
      <c r="Z37" s="966"/>
      <c r="AA37" s="966"/>
      <c r="AB37" s="996"/>
      <c r="AC37" s="1003"/>
      <c r="AD37" s="1003"/>
      <c r="AE37" s="1049" t="s">
        <v>203</v>
      </c>
      <c r="AF37" s="983"/>
      <c r="AG37" s="80"/>
      <c r="AS37" s="82"/>
    </row>
    <row r="38" spans="1:49">
      <c r="A38" s="82"/>
      <c r="B38" s="963"/>
      <c r="C38" s="964"/>
      <c r="D38" s="964"/>
      <c r="E38" s="964"/>
      <c r="F38" s="964"/>
      <c r="G38" s="964"/>
      <c r="H38" s="964"/>
      <c r="I38" s="964"/>
      <c r="J38" s="964"/>
      <c r="K38" s="964"/>
      <c r="L38" s="965"/>
      <c r="M38" s="966"/>
      <c r="N38" s="966"/>
      <c r="O38" s="966"/>
      <c r="P38" s="966"/>
      <c r="Q38" s="966"/>
      <c r="R38" s="994"/>
      <c r="S38" s="995"/>
      <c r="T38" s="996"/>
      <c r="U38" s="983"/>
      <c r="V38" s="984"/>
      <c r="W38" s="966"/>
      <c r="X38" s="966"/>
      <c r="Y38" s="966"/>
      <c r="Z38" s="966"/>
      <c r="AA38" s="966"/>
      <c r="AB38" s="1005"/>
      <c r="AC38" s="1006"/>
      <c r="AD38" s="1006"/>
      <c r="AE38" s="1015"/>
      <c r="AF38" s="1016"/>
      <c r="AS38" s="85"/>
    </row>
    <row r="39" spans="1:49">
      <c r="B39" s="985" t="s">
        <v>251</v>
      </c>
      <c r="C39" s="986"/>
      <c r="D39" s="986"/>
      <c r="E39" s="986"/>
      <c r="F39" s="986"/>
      <c r="G39" s="986"/>
      <c r="H39" s="986"/>
      <c r="I39" s="986"/>
      <c r="J39" s="986"/>
      <c r="K39" s="986"/>
      <c r="L39" s="986"/>
      <c r="M39" s="987"/>
      <c r="N39" s="988"/>
      <c r="O39" s="988"/>
      <c r="P39" s="988"/>
      <c r="Q39" s="988"/>
      <c r="R39" s="988"/>
      <c r="S39" s="988"/>
      <c r="T39" s="988"/>
      <c r="U39" s="988"/>
      <c r="V39" s="988"/>
      <c r="W39" s="988"/>
      <c r="X39" s="988"/>
      <c r="Y39" s="988"/>
      <c r="Z39" s="988"/>
      <c r="AA39" s="988"/>
      <c r="AB39" s="988"/>
      <c r="AC39" s="988"/>
      <c r="AD39" s="988"/>
      <c r="AE39" s="988"/>
      <c r="AF39" s="988"/>
      <c r="AG39" s="988"/>
      <c r="AH39" s="988"/>
      <c r="AI39" s="988"/>
      <c r="AJ39" s="988"/>
      <c r="AK39" s="988"/>
      <c r="AL39" s="988"/>
      <c r="AM39" s="988"/>
      <c r="AN39" s="988"/>
      <c r="AO39" s="988"/>
      <c r="AP39" s="988"/>
      <c r="AQ39" s="988"/>
      <c r="AR39" s="989"/>
      <c r="AS39" s="85"/>
    </row>
    <row r="40" spans="1:49">
      <c r="B40" s="963"/>
      <c r="C40" s="964"/>
      <c r="D40" s="964"/>
      <c r="E40" s="964"/>
      <c r="F40" s="964"/>
      <c r="G40" s="964"/>
      <c r="H40" s="964"/>
      <c r="I40" s="964"/>
      <c r="J40" s="964"/>
      <c r="K40" s="964"/>
      <c r="L40" s="964"/>
      <c r="M40" s="990"/>
      <c r="N40" s="991"/>
      <c r="O40" s="991"/>
      <c r="P40" s="991"/>
      <c r="Q40" s="991"/>
      <c r="R40" s="991"/>
      <c r="S40" s="991"/>
      <c r="T40" s="991"/>
      <c r="U40" s="991"/>
      <c r="V40" s="991"/>
      <c r="W40" s="991"/>
      <c r="X40" s="991"/>
      <c r="Y40" s="991"/>
      <c r="Z40" s="991"/>
      <c r="AA40" s="991"/>
      <c r="AB40" s="991"/>
      <c r="AC40" s="991"/>
      <c r="AD40" s="991"/>
      <c r="AE40" s="991"/>
      <c r="AF40" s="991"/>
      <c r="AG40" s="991"/>
      <c r="AH40" s="991"/>
      <c r="AI40" s="991"/>
      <c r="AJ40" s="991"/>
      <c r="AK40" s="991"/>
      <c r="AL40" s="991"/>
      <c r="AM40" s="991"/>
      <c r="AN40" s="991"/>
      <c r="AO40" s="991"/>
      <c r="AP40" s="991"/>
      <c r="AQ40" s="991"/>
      <c r="AR40" s="992"/>
      <c r="AS40" s="85"/>
    </row>
    <row r="41" spans="1:49" ht="13.2">
      <c r="B41" s="1188" t="s">
        <v>401</v>
      </c>
      <c r="C41" s="1189"/>
      <c r="D41" s="1189"/>
      <c r="E41" s="1189"/>
      <c r="F41" s="1189"/>
      <c r="G41" s="1189"/>
      <c r="H41" s="1189"/>
      <c r="I41" s="1189"/>
      <c r="J41" s="1189"/>
      <c r="K41" s="1189"/>
      <c r="L41" s="1190"/>
      <c r="M41" s="987"/>
      <c r="N41" s="988"/>
      <c r="O41" s="988"/>
      <c r="P41" s="988"/>
      <c r="Q41" s="988"/>
      <c r="R41" s="988"/>
      <c r="S41" s="988"/>
      <c r="T41" s="988"/>
      <c r="U41" s="988"/>
      <c r="V41" s="988"/>
      <c r="W41" s="988"/>
      <c r="X41" s="988"/>
      <c r="Y41" s="988"/>
      <c r="Z41" s="988"/>
      <c r="AA41" s="989"/>
      <c r="AB41" s="274"/>
      <c r="AC41" s="275"/>
      <c r="AD41" s="275"/>
      <c r="AE41" s="275"/>
      <c r="AF41" s="275"/>
      <c r="AG41" s="275"/>
      <c r="AH41" s="275"/>
      <c r="AI41" s="275"/>
      <c r="AJ41" s="276"/>
      <c r="AK41" s="276"/>
      <c r="AL41" s="276"/>
      <c r="AM41" s="276"/>
      <c r="AN41" s="276"/>
      <c r="AO41" s="276"/>
      <c r="AP41" s="276"/>
      <c r="AQ41" s="276"/>
      <c r="AR41" s="276"/>
      <c r="AS41" s="85"/>
    </row>
    <row r="42" spans="1:49" ht="13.2">
      <c r="B42" s="1191"/>
      <c r="C42" s="1192"/>
      <c r="D42" s="1192"/>
      <c r="E42" s="1192"/>
      <c r="F42" s="1192"/>
      <c r="G42" s="1192"/>
      <c r="H42" s="1192"/>
      <c r="I42" s="1192"/>
      <c r="J42" s="1192"/>
      <c r="K42" s="1192"/>
      <c r="L42" s="1193"/>
      <c r="M42" s="990"/>
      <c r="N42" s="991"/>
      <c r="O42" s="991"/>
      <c r="P42" s="991"/>
      <c r="Q42" s="991"/>
      <c r="R42" s="991"/>
      <c r="S42" s="991"/>
      <c r="T42" s="991"/>
      <c r="U42" s="991"/>
      <c r="V42" s="991"/>
      <c r="W42" s="991"/>
      <c r="X42" s="991"/>
      <c r="Y42" s="991"/>
      <c r="Z42" s="991"/>
      <c r="AA42" s="992"/>
      <c r="AB42" s="277"/>
      <c r="AC42" s="278"/>
      <c r="AD42" s="278"/>
      <c r="AE42" s="278"/>
      <c r="AF42" s="278"/>
      <c r="AG42" s="278"/>
      <c r="AH42" s="278"/>
      <c r="AI42" s="278"/>
      <c r="AJ42" s="258"/>
      <c r="AK42" s="258"/>
      <c r="AL42" s="258"/>
      <c r="AM42" s="258"/>
      <c r="AN42" s="258"/>
      <c r="AO42" s="258"/>
      <c r="AP42" s="258"/>
      <c r="AQ42" s="258"/>
      <c r="AR42" s="258"/>
    </row>
    <row r="43" spans="1:49" ht="13.2">
      <c r="B43" s="209"/>
      <c r="C43" s="209"/>
      <c r="D43" s="209"/>
      <c r="E43" s="209"/>
      <c r="F43" s="209"/>
      <c r="G43" s="209"/>
      <c r="H43" s="209"/>
      <c r="I43" s="209"/>
      <c r="J43" s="209"/>
      <c r="K43" s="209"/>
      <c r="L43" s="209"/>
      <c r="M43" s="209"/>
      <c r="N43" s="209"/>
      <c r="O43" s="209"/>
      <c r="P43" s="209"/>
      <c r="Q43" s="209"/>
      <c r="R43" s="209"/>
      <c r="S43" s="209"/>
      <c r="T43" s="209"/>
      <c r="U43" s="209"/>
      <c r="V43" s="209"/>
      <c r="W43" s="258"/>
      <c r="X43" s="258"/>
      <c r="Y43" s="258"/>
      <c r="Z43" s="258"/>
      <c r="AA43" s="258"/>
      <c r="AB43" s="258"/>
      <c r="AC43" s="258"/>
      <c r="AD43" s="258"/>
      <c r="AE43" s="258"/>
      <c r="AF43" s="258"/>
      <c r="AG43" s="258"/>
      <c r="AH43" s="258"/>
      <c r="AI43" s="258"/>
      <c r="AJ43" s="258"/>
      <c r="AK43" s="258"/>
      <c r="AL43" s="258"/>
      <c r="AM43" s="258"/>
      <c r="AN43" s="258"/>
      <c r="AO43" s="258"/>
      <c r="AP43" s="258"/>
      <c r="AQ43" s="258"/>
      <c r="AR43" s="258"/>
    </row>
    <row r="44" spans="1:49" ht="13.2">
      <c r="B44" s="1194" t="s">
        <v>402</v>
      </c>
      <c r="C44" s="1194"/>
      <c r="D44" s="1194"/>
      <c r="E44" s="1194"/>
      <c r="F44" s="1194"/>
      <c r="G44" s="1194"/>
      <c r="H44" s="1194"/>
      <c r="I44" s="1194"/>
      <c r="J44" s="1194"/>
      <c r="K44" s="1194"/>
      <c r="L44" s="1194"/>
      <c r="M44" s="1194"/>
      <c r="N44" s="1194"/>
      <c r="O44" s="1194"/>
      <c r="P44" s="1194"/>
      <c r="Q44" s="1194"/>
      <c r="R44" s="1194"/>
      <c r="S44" s="1194"/>
      <c r="T44" s="1194"/>
      <c r="U44" s="1194"/>
      <c r="V44" s="1194"/>
      <c r="W44" s="1194"/>
      <c r="X44" s="1194"/>
      <c r="Y44" s="1194"/>
      <c r="Z44" s="1194"/>
      <c r="AA44" s="1194"/>
      <c r="AB44" s="1194"/>
      <c r="AC44" s="1194"/>
      <c r="AD44" s="1194"/>
      <c r="AE44" s="1194"/>
      <c r="AF44" s="1194"/>
      <c r="AG44" s="1194"/>
      <c r="AH44" s="258"/>
      <c r="AI44" s="258"/>
      <c r="AJ44" s="258"/>
      <c r="AK44" s="258"/>
      <c r="AL44" s="258"/>
      <c r="AM44" s="258"/>
      <c r="AN44" s="258"/>
      <c r="AO44" s="258"/>
      <c r="AP44" s="258"/>
      <c r="AQ44" s="258"/>
      <c r="AR44" s="258"/>
    </row>
    <row r="45" spans="1:49" ht="13.2">
      <c r="B45" s="1194"/>
      <c r="C45" s="1194"/>
      <c r="D45" s="1194"/>
      <c r="E45" s="1194"/>
      <c r="F45" s="1194"/>
      <c r="G45" s="1194"/>
      <c r="H45" s="1194"/>
      <c r="I45" s="1194"/>
      <c r="J45" s="1194"/>
      <c r="K45" s="1194"/>
      <c r="L45" s="1194"/>
      <c r="M45" s="1194"/>
      <c r="N45" s="1194"/>
      <c r="O45" s="1194"/>
      <c r="P45" s="1194"/>
      <c r="Q45" s="1194"/>
      <c r="R45" s="1194"/>
      <c r="S45" s="1194"/>
      <c r="T45" s="1194"/>
      <c r="U45" s="1194"/>
      <c r="V45" s="1194"/>
      <c r="W45" s="1194"/>
      <c r="X45" s="1194"/>
      <c r="Y45" s="1194"/>
      <c r="Z45" s="1194"/>
      <c r="AA45" s="1194"/>
      <c r="AB45" s="1194"/>
      <c r="AC45" s="1194"/>
      <c r="AD45" s="1194"/>
      <c r="AE45" s="1194"/>
      <c r="AF45" s="1194"/>
      <c r="AG45" s="1194"/>
      <c r="AH45" s="258"/>
      <c r="AI45" s="258"/>
      <c r="AJ45" s="79"/>
      <c r="AK45" s="958"/>
      <c r="AL45" s="958"/>
      <c r="AM45" s="958"/>
      <c r="AN45" s="958"/>
      <c r="AO45" s="958"/>
      <c r="AP45" s="958"/>
      <c r="AQ45" s="958"/>
      <c r="AR45" s="958"/>
      <c r="AS45" s="958"/>
      <c r="AT45" s="958"/>
      <c r="AU45" s="958"/>
      <c r="AV45" s="958"/>
      <c r="AW45" s="79"/>
    </row>
    <row r="46" spans="1:49" s="80" customFormat="1" ht="11.25" customHeight="1">
      <c r="A46" s="79"/>
      <c r="B46" s="1139" t="s">
        <v>432</v>
      </c>
      <c r="C46" s="1140"/>
      <c r="D46" s="1140"/>
      <c r="E46" s="1140"/>
      <c r="F46" s="1140"/>
      <c r="G46" s="1140"/>
      <c r="H46" s="1140"/>
      <c r="I46" s="1140"/>
      <c r="J46" s="1140"/>
      <c r="K46" s="1140"/>
      <c r="L46" s="1140"/>
      <c r="M46" s="1140"/>
      <c r="N46" s="1140"/>
      <c r="O46" s="1140"/>
      <c r="P46" s="1140"/>
      <c r="Q46" s="1141"/>
      <c r="R46" s="966" t="s">
        <v>91</v>
      </c>
      <c r="S46" s="966"/>
      <c r="T46" s="966"/>
      <c r="U46" s="966" t="s">
        <v>92</v>
      </c>
      <c r="V46" s="966"/>
      <c r="W46" s="966"/>
      <c r="X46" s="1195"/>
      <c r="Y46" s="980"/>
      <c r="Z46" s="980"/>
      <c r="AA46" s="980"/>
      <c r="AB46" s="980"/>
      <c r="AC46" s="980"/>
      <c r="AD46" s="980"/>
      <c r="AE46" s="980"/>
      <c r="AF46" s="980"/>
      <c r="AG46" s="980"/>
      <c r="AH46" s="980"/>
      <c r="AI46" s="980"/>
      <c r="AJ46" s="980"/>
      <c r="AK46" s="1057"/>
      <c r="AL46" s="1057"/>
      <c r="AM46" s="1057"/>
      <c r="AN46" s="1057"/>
      <c r="AO46" s="1057"/>
      <c r="AP46" s="79"/>
      <c r="AQ46" s="79"/>
      <c r="AR46" s="79"/>
      <c r="AS46" s="79"/>
    </row>
    <row r="47" spans="1:49" s="80" customFormat="1" ht="11.25" customHeight="1">
      <c r="A47" s="79"/>
      <c r="B47" s="1129"/>
      <c r="C47" s="1130"/>
      <c r="D47" s="1130"/>
      <c r="E47" s="1130"/>
      <c r="F47" s="1130"/>
      <c r="G47" s="1130"/>
      <c r="H47" s="1130"/>
      <c r="I47" s="1130"/>
      <c r="J47" s="1130"/>
      <c r="K47" s="1130"/>
      <c r="L47" s="1130"/>
      <c r="M47" s="1130"/>
      <c r="N47" s="1130"/>
      <c r="O47" s="1130"/>
      <c r="P47" s="1130"/>
      <c r="Q47" s="1131"/>
      <c r="R47" s="1005"/>
      <c r="S47" s="1006"/>
      <c r="T47" s="1007"/>
      <c r="U47" s="1005"/>
      <c r="V47" s="1006"/>
      <c r="W47" s="1007"/>
      <c r="X47" s="1195"/>
      <c r="Y47" s="980"/>
      <c r="Z47" s="980"/>
      <c r="AA47" s="980"/>
      <c r="AB47" s="980"/>
      <c r="AC47" s="980"/>
      <c r="AD47" s="980"/>
      <c r="AE47" s="980"/>
      <c r="AF47" s="980"/>
      <c r="AG47" s="980"/>
      <c r="AH47" s="980"/>
      <c r="AI47" s="980"/>
      <c r="AJ47" s="980"/>
      <c r="AK47" s="1057"/>
      <c r="AL47" s="1057"/>
      <c r="AM47" s="1057"/>
      <c r="AN47" s="1057"/>
      <c r="AO47" s="1057"/>
      <c r="AP47" s="79"/>
      <c r="AQ47" s="79"/>
      <c r="AR47" s="79"/>
      <c r="AS47" s="79"/>
    </row>
    <row r="48" spans="1:49" s="80" customFormat="1" ht="11.25" customHeight="1">
      <c r="A48" s="79"/>
      <c r="B48" s="1202" t="s">
        <v>403</v>
      </c>
      <c r="C48" s="1202"/>
      <c r="D48" s="1202"/>
      <c r="E48" s="1202"/>
      <c r="F48" s="1202"/>
      <c r="G48" s="1202"/>
      <c r="H48" s="1202"/>
      <c r="I48" s="1202"/>
      <c r="J48" s="1202"/>
      <c r="K48" s="1202"/>
      <c r="L48" s="1202"/>
      <c r="M48" s="1202"/>
      <c r="N48" s="1202"/>
      <c r="O48" s="1202"/>
      <c r="P48" s="1202"/>
      <c r="Q48" s="1202"/>
      <c r="R48" s="279"/>
      <c r="S48" s="279"/>
      <c r="T48" s="279"/>
      <c r="U48" s="279"/>
      <c r="V48" s="279"/>
      <c r="W48" s="279"/>
      <c r="X48" s="211"/>
      <c r="Y48" s="211"/>
      <c r="Z48" s="211"/>
      <c r="AA48" s="211"/>
      <c r="AB48" s="211"/>
      <c r="AC48" s="211"/>
      <c r="AD48" s="211"/>
      <c r="AE48" s="211"/>
      <c r="AF48" s="211"/>
      <c r="AG48" s="211"/>
      <c r="AH48" s="211"/>
      <c r="AI48" s="211"/>
      <c r="AJ48" s="211"/>
      <c r="AK48" s="211"/>
      <c r="AL48" s="211"/>
      <c r="AM48" s="211"/>
      <c r="AN48" s="211"/>
      <c r="AO48" s="211"/>
      <c r="AP48" s="79"/>
      <c r="AQ48" s="79"/>
      <c r="AR48" s="79"/>
      <c r="AS48" s="79"/>
    </row>
    <row r="49" spans="1:46" s="80" customFormat="1" ht="11.25" customHeight="1">
      <c r="A49" s="79"/>
      <c r="B49" s="1009" t="s">
        <v>326</v>
      </c>
      <c r="C49" s="1010"/>
      <c r="D49" s="1010"/>
      <c r="E49" s="1010"/>
      <c r="F49" s="1010"/>
      <c r="G49" s="1010"/>
      <c r="H49" s="1010"/>
      <c r="I49" s="1010"/>
      <c r="J49" s="1010"/>
      <c r="K49" s="1010"/>
      <c r="L49" s="1010"/>
      <c r="M49" s="1010"/>
      <c r="N49" s="1010"/>
      <c r="O49" s="1010"/>
      <c r="P49" s="1010"/>
      <c r="Q49" s="1011"/>
      <c r="R49" s="966" t="s">
        <v>91</v>
      </c>
      <c r="S49" s="966"/>
      <c r="T49" s="966"/>
      <c r="U49" s="966" t="s">
        <v>92</v>
      </c>
      <c r="V49" s="966"/>
      <c r="W49" s="966"/>
      <c r="X49" s="1009" t="s">
        <v>326</v>
      </c>
      <c r="Y49" s="1010"/>
      <c r="Z49" s="1010"/>
      <c r="AA49" s="1010"/>
      <c r="AB49" s="1010"/>
      <c r="AC49" s="1010"/>
      <c r="AD49" s="1010"/>
      <c r="AE49" s="1010"/>
      <c r="AF49" s="1010"/>
      <c r="AG49" s="1010"/>
      <c r="AH49" s="1010"/>
      <c r="AI49" s="1010"/>
      <c r="AJ49" s="1011"/>
      <c r="AK49" s="966" t="s">
        <v>91</v>
      </c>
      <c r="AL49" s="966"/>
      <c r="AM49" s="966"/>
      <c r="AN49" s="966" t="s">
        <v>394</v>
      </c>
      <c r="AO49" s="966"/>
      <c r="AP49" s="966"/>
      <c r="AQ49" s="79"/>
      <c r="AR49" s="79"/>
      <c r="AS49" s="79"/>
    </row>
    <row r="50" spans="1:46" s="80" customFormat="1" ht="11.25" customHeight="1">
      <c r="A50" s="79"/>
      <c r="B50" s="1139" t="s">
        <v>404</v>
      </c>
      <c r="C50" s="1140"/>
      <c r="D50" s="1141"/>
      <c r="E50" s="1196" t="s">
        <v>405</v>
      </c>
      <c r="F50" s="1197"/>
      <c r="G50" s="1197"/>
      <c r="H50" s="1197"/>
      <c r="I50" s="1197"/>
      <c r="J50" s="1197"/>
      <c r="K50" s="1197"/>
      <c r="L50" s="1197"/>
      <c r="M50" s="1197"/>
      <c r="N50" s="1197"/>
      <c r="O50" s="1197"/>
      <c r="P50" s="1197"/>
      <c r="Q50" s="1198"/>
      <c r="R50" s="996"/>
      <c r="S50" s="1003"/>
      <c r="T50" s="1004"/>
      <c r="U50" s="996"/>
      <c r="V50" s="1003"/>
      <c r="W50" s="1004"/>
      <c r="X50" s="997" t="s">
        <v>419</v>
      </c>
      <c r="Y50" s="998"/>
      <c r="Z50" s="998"/>
      <c r="AA50" s="998"/>
      <c r="AB50" s="998"/>
      <c r="AC50" s="998"/>
      <c r="AD50" s="998"/>
      <c r="AE50" s="998"/>
      <c r="AF50" s="998"/>
      <c r="AG50" s="998"/>
      <c r="AH50" s="998"/>
      <c r="AI50" s="998"/>
      <c r="AJ50" s="999"/>
      <c r="AK50" s="996"/>
      <c r="AL50" s="1003"/>
      <c r="AM50" s="1004"/>
      <c r="AN50" s="996"/>
      <c r="AO50" s="1003"/>
      <c r="AP50" s="1004"/>
      <c r="AQ50" s="79"/>
      <c r="AR50" s="79"/>
      <c r="AS50" s="79"/>
    </row>
    <row r="51" spans="1:46" s="80" customFormat="1" ht="11.25" customHeight="1">
      <c r="A51" s="79"/>
      <c r="B51" s="1129"/>
      <c r="C51" s="1130"/>
      <c r="D51" s="1131"/>
      <c r="E51" s="1199"/>
      <c r="F51" s="1200"/>
      <c r="G51" s="1200"/>
      <c r="H51" s="1200"/>
      <c r="I51" s="1200"/>
      <c r="J51" s="1200"/>
      <c r="K51" s="1200"/>
      <c r="L51" s="1200"/>
      <c r="M51" s="1200"/>
      <c r="N51" s="1200"/>
      <c r="O51" s="1200"/>
      <c r="P51" s="1200"/>
      <c r="Q51" s="1201"/>
      <c r="R51" s="1005"/>
      <c r="S51" s="1006"/>
      <c r="T51" s="1007"/>
      <c r="U51" s="1005"/>
      <c r="V51" s="1006"/>
      <c r="W51" s="1007"/>
      <c r="X51" s="1000"/>
      <c r="Y51" s="1001"/>
      <c r="Z51" s="1001"/>
      <c r="AA51" s="1001"/>
      <c r="AB51" s="1001"/>
      <c r="AC51" s="1001"/>
      <c r="AD51" s="1001"/>
      <c r="AE51" s="1001"/>
      <c r="AF51" s="1001"/>
      <c r="AG51" s="1001"/>
      <c r="AH51" s="1001"/>
      <c r="AI51" s="1001"/>
      <c r="AJ51" s="1002"/>
      <c r="AK51" s="1005"/>
      <c r="AL51" s="1006"/>
      <c r="AM51" s="1007"/>
      <c r="AN51" s="1005"/>
      <c r="AO51" s="1006"/>
      <c r="AP51" s="1007"/>
      <c r="AQ51" s="79"/>
      <c r="AR51" s="79"/>
      <c r="AS51" s="79"/>
    </row>
    <row r="52" spans="1:46" s="80" customFormat="1" ht="11.25" customHeight="1">
      <c r="A52" s="79"/>
      <c r="B52" s="1139" t="s">
        <v>406</v>
      </c>
      <c r="C52" s="1140"/>
      <c r="D52" s="1141"/>
      <c r="E52" s="1221" t="s">
        <v>330</v>
      </c>
      <c r="F52" s="1222"/>
      <c r="G52" s="1222"/>
      <c r="H52" s="1222"/>
      <c r="I52" s="1222"/>
      <c r="J52" s="1222"/>
      <c r="K52" s="1222"/>
      <c r="L52" s="1222"/>
      <c r="M52" s="1222"/>
      <c r="N52" s="1222"/>
      <c r="O52" s="1222"/>
      <c r="P52" s="1222"/>
      <c r="Q52" s="1223"/>
      <c r="R52" s="1203"/>
      <c r="S52" s="1204"/>
      <c r="T52" s="1205"/>
      <c r="U52" s="1203"/>
      <c r="V52" s="1204"/>
      <c r="W52" s="1205"/>
      <c r="X52" s="1221" t="s">
        <v>407</v>
      </c>
      <c r="Y52" s="1222"/>
      <c r="Z52" s="1222"/>
      <c r="AA52" s="1222"/>
      <c r="AB52" s="1222"/>
      <c r="AC52" s="1222"/>
      <c r="AD52" s="1222"/>
      <c r="AE52" s="1222"/>
      <c r="AF52" s="1222"/>
      <c r="AG52" s="1222"/>
      <c r="AH52" s="1222"/>
      <c r="AI52" s="1222"/>
      <c r="AJ52" s="1223"/>
      <c r="AK52" s="1203"/>
      <c r="AL52" s="1204"/>
      <c r="AM52" s="1205"/>
      <c r="AN52" s="1203"/>
      <c r="AO52" s="1204"/>
      <c r="AP52" s="1205"/>
      <c r="AQ52" s="79"/>
      <c r="AR52" s="79"/>
      <c r="AS52" s="79"/>
    </row>
    <row r="53" spans="1:46" s="80" customFormat="1" ht="11.25" customHeight="1">
      <c r="A53" s="79"/>
      <c r="B53" s="1126"/>
      <c r="C53" s="1127"/>
      <c r="D53" s="1128"/>
      <c r="E53" s="1212"/>
      <c r="F53" s="1213"/>
      <c r="G53" s="1213"/>
      <c r="H53" s="1213"/>
      <c r="I53" s="1213"/>
      <c r="J53" s="1213"/>
      <c r="K53" s="1213"/>
      <c r="L53" s="1213"/>
      <c r="M53" s="1213"/>
      <c r="N53" s="1213"/>
      <c r="O53" s="1213"/>
      <c r="P53" s="1213"/>
      <c r="Q53" s="1214"/>
      <c r="R53" s="1206"/>
      <c r="S53" s="1207"/>
      <c r="T53" s="1208"/>
      <c r="U53" s="1206"/>
      <c r="V53" s="1207"/>
      <c r="W53" s="1208"/>
      <c r="X53" s="1212"/>
      <c r="Y53" s="1213"/>
      <c r="Z53" s="1213"/>
      <c r="AA53" s="1213"/>
      <c r="AB53" s="1213"/>
      <c r="AC53" s="1213"/>
      <c r="AD53" s="1213"/>
      <c r="AE53" s="1213"/>
      <c r="AF53" s="1213"/>
      <c r="AG53" s="1213"/>
      <c r="AH53" s="1213"/>
      <c r="AI53" s="1213"/>
      <c r="AJ53" s="1214"/>
      <c r="AK53" s="1206"/>
      <c r="AL53" s="1207"/>
      <c r="AM53" s="1208"/>
      <c r="AN53" s="1206"/>
      <c r="AO53" s="1207"/>
      <c r="AP53" s="1208"/>
      <c r="AQ53" s="79"/>
      <c r="AR53" s="79"/>
      <c r="AS53" s="79"/>
    </row>
    <row r="54" spans="1:46" s="80" customFormat="1" ht="11.25" customHeight="1">
      <c r="A54" s="79"/>
      <c r="B54" s="1126"/>
      <c r="C54" s="1127"/>
      <c r="D54" s="1128"/>
      <c r="E54" s="1209" t="s">
        <v>461</v>
      </c>
      <c r="F54" s="1210"/>
      <c r="G54" s="1210"/>
      <c r="H54" s="1210"/>
      <c r="I54" s="1210"/>
      <c r="J54" s="1210"/>
      <c r="K54" s="1210"/>
      <c r="L54" s="1210"/>
      <c r="M54" s="1210"/>
      <c r="N54" s="1210"/>
      <c r="O54" s="1210"/>
      <c r="P54" s="1210"/>
      <c r="Q54" s="1211"/>
      <c r="R54" s="1206"/>
      <c r="S54" s="1207"/>
      <c r="T54" s="1208"/>
      <c r="U54" s="1206"/>
      <c r="V54" s="1207"/>
      <c r="W54" s="1208"/>
      <c r="X54" s="1212" t="s">
        <v>333</v>
      </c>
      <c r="Y54" s="1213"/>
      <c r="Z54" s="1213"/>
      <c r="AA54" s="1213"/>
      <c r="AB54" s="1213"/>
      <c r="AC54" s="1213"/>
      <c r="AD54" s="1213"/>
      <c r="AE54" s="1213"/>
      <c r="AF54" s="1213"/>
      <c r="AG54" s="1213"/>
      <c r="AH54" s="1213"/>
      <c r="AI54" s="1213"/>
      <c r="AJ54" s="1214"/>
      <c r="AK54" s="1206"/>
      <c r="AL54" s="1207"/>
      <c r="AM54" s="1208"/>
      <c r="AN54" s="1206"/>
      <c r="AO54" s="1207"/>
      <c r="AP54" s="1208"/>
      <c r="AQ54" s="79"/>
      <c r="AR54" s="79"/>
      <c r="AS54" s="79"/>
    </row>
    <row r="55" spans="1:46" s="80" customFormat="1" ht="11.25" customHeight="1">
      <c r="A55" s="79"/>
      <c r="B55" s="1126"/>
      <c r="C55" s="1127"/>
      <c r="D55" s="1128"/>
      <c r="E55" s="1209"/>
      <c r="F55" s="1210"/>
      <c r="G55" s="1210"/>
      <c r="H55" s="1210"/>
      <c r="I55" s="1210"/>
      <c r="J55" s="1210"/>
      <c r="K55" s="1210"/>
      <c r="L55" s="1210"/>
      <c r="M55" s="1210"/>
      <c r="N55" s="1210"/>
      <c r="O55" s="1210"/>
      <c r="P55" s="1210"/>
      <c r="Q55" s="1211"/>
      <c r="R55" s="1206"/>
      <c r="S55" s="1207"/>
      <c r="T55" s="1208"/>
      <c r="U55" s="1206"/>
      <c r="V55" s="1207"/>
      <c r="W55" s="1208"/>
      <c r="X55" s="1215"/>
      <c r="Y55" s="1216"/>
      <c r="Z55" s="1216"/>
      <c r="AA55" s="1216"/>
      <c r="AB55" s="1216"/>
      <c r="AC55" s="1216"/>
      <c r="AD55" s="1216"/>
      <c r="AE55" s="1216"/>
      <c r="AF55" s="1216"/>
      <c r="AG55" s="1216"/>
      <c r="AH55" s="1216"/>
      <c r="AI55" s="1216"/>
      <c r="AJ55" s="1217"/>
      <c r="AK55" s="1218"/>
      <c r="AL55" s="1219"/>
      <c r="AM55" s="1220"/>
      <c r="AN55" s="1218"/>
      <c r="AO55" s="1219"/>
      <c r="AP55" s="1220"/>
      <c r="AQ55" s="79"/>
      <c r="AR55" s="79"/>
      <c r="AS55" s="79"/>
    </row>
    <row r="56" spans="1:46" s="80" customFormat="1" ht="11.25" customHeight="1">
      <c r="A56" s="79"/>
      <c r="B56" s="1126"/>
      <c r="C56" s="1127"/>
      <c r="D56" s="1128"/>
      <c r="E56" s="1212" t="s">
        <v>408</v>
      </c>
      <c r="F56" s="1213"/>
      <c r="G56" s="1213"/>
      <c r="H56" s="1213"/>
      <c r="I56" s="1213"/>
      <c r="J56" s="1213"/>
      <c r="K56" s="1213"/>
      <c r="L56" s="1213"/>
      <c r="M56" s="1213"/>
      <c r="N56" s="1213"/>
      <c r="O56" s="1213"/>
      <c r="P56" s="1213"/>
      <c r="Q56" s="1214"/>
      <c r="R56" s="1206"/>
      <c r="S56" s="1207"/>
      <c r="T56" s="1208"/>
      <c r="U56" s="1206"/>
      <c r="V56" s="1207"/>
      <c r="W56" s="1208"/>
      <c r="X56" s="280"/>
      <c r="Y56" s="281"/>
      <c r="Z56" s="281"/>
      <c r="AA56" s="281"/>
      <c r="AB56" s="281"/>
      <c r="AC56" s="281"/>
      <c r="AD56" s="281"/>
      <c r="AE56" s="281"/>
      <c r="AF56" s="281"/>
      <c r="AG56" s="281"/>
      <c r="AH56" s="281"/>
      <c r="AI56" s="281"/>
      <c r="AJ56" s="281"/>
      <c r="AK56" s="282"/>
      <c r="AL56" s="282"/>
      <c r="AM56" s="282"/>
      <c r="AN56" s="282"/>
      <c r="AO56" s="282"/>
      <c r="AP56" s="282"/>
      <c r="AQ56" s="79"/>
      <c r="AR56" s="79"/>
      <c r="AS56" s="79"/>
    </row>
    <row r="57" spans="1:46" s="80" customFormat="1" ht="11.25" customHeight="1">
      <c r="A57" s="79"/>
      <c r="B57" s="1129"/>
      <c r="C57" s="1130"/>
      <c r="D57" s="1131"/>
      <c r="E57" s="1224"/>
      <c r="F57" s="1225"/>
      <c r="G57" s="1225"/>
      <c r="H57" s="1225"/>
      <c r="I57" s="1225"/>
      <c r="J57" s="1225"/>
      <c r="K57" s="1225"/>
      <c r="L57" s="1225"/>
      <c r="M57" s="1225"/>
      <c r="N57" s="1225"/>
      <c r="O57" s="1225"/>
      <c r="P57" s="1225"/>
      <c r="Q57" s="1226"/>
      <c r="R57" s="1227"/>
      <c r="S57" s="1228"/>
      <c r="T57" s="1229"/>
      <c r="U57" s="1227"/>
      <c r="V57" s="1228"/>
      <c r="W57" s="1229"/>
      <c r="X57" s="283"/>
      <c r="Y57" s="284"/>
      <c r="Z57" s="284"/>
      <c r="AA57" s="284"/>
      <c r="AB57" s="284"/>
      <c r="AC57" s="284"/>
      <c r="AD57" s="284"/>
      <c r="AE57" s="284"/>
      <c r="AF57" s="284"/>
      <c r="AG57" s="284"/>
      <c r="AH57" s="284"/>
      <c r="AI57" s="284"/>
      <c r="AJ57" s="284"/>
      <c r="AK57" s="85"/>
      <c r="AL57" s="85"/>
      <c r="AM57" s="85"/>
      <c r="AN57" s="85"/>
      <c r="AO57" s="85"/>
      <c r="AP57" s="85"/>
      <c r="AQ57" s="79"/>
      <c r="AR57" s="79"/>
      <c r="AS57" s="79"/>
    </row>
    <row r="58" spans="1:46" s="271" customFormat="1" ht="11.25" customHeight="1">
      <c r="B58" s="213"/>
      <c r="C58" s="213"/>
      <c r="D58" s="213"/>
      <c r="E58" s="213"/>
      <c r="F58" s="213"/>
      <c r="G58" s="213"/>
      <c r="H58" s="213"/>
      <c r="I58" s="213"/>
      <c r="J58" s="213"/>
      <c r="K58" s="213"/>
      <c r="L58" s="213"/>
      <c r="M58" s="213"/>
      <c r="N58" s="213"/>
      <c r="O58" s="213"/>
      <c r="P58" s="213"/>
      <c r="Q58" s="213"/>
      <c r="R58" s="209"/>
      <c r="S58" s="209"/>
      <c r="T58" s="209"/>
      <c r="U58" s="209"/>
      <c r="V58" s="209"/>
      <c r="W58" s="209"/>
      <c r="X58" s="213"/>
      <c r="Y58" s="213"/>
      <c r="Z58" s="213"/>
      <c r="AA58" s="213"/>
      <c r="AB58" s="213"/>
      <c r="AC58" s="213"/>
      <c r="AD58" s="213"/>
      <c r="AE58" s="213"/>
      <c r="AF58" s="213"/>
      <c r="AG58" s="213"/>
      <c r="AH58" s="213"/>
      <c r="AI58" s="213"/>
      <c r="AJ58" s="213"/>
      <c r="AK58" s="209"/>
      <c r="AL58" s="209"/>
      <c r="AM58" s="209"/>
      <c r="AN58" s="209"/>
      <c r="AO58" s="209"/>
      <c r="AP58" s="209"/>
      <c r="AS58" s="84"/>
    </row>
    <row r="59" spans="1:46" s="271" customFormat="1" ht="11.25" customHeight="1">
      <c r="B59" s="1234" t="s">
        <v>409</v>
      </c>
      <c r="C59" s="1234"/>
      <c r="D59" s="1234"/>
      <c r="E59" s="1234"/>
      <c r="F59" s="1234"/>
      <c r="G59" s="1234"/>
      <c r="H59" s="1234"/>
      <c r="I59" s="1234"/>
      <c r="J59" s="1234"/>
      <c r="K59" s="1234"/>
      <c r="L59" s="1234"/>
      <c r="M59" s="1234"/>
      <c r="N59" s="1234"/>
      <c r="O59" s="1234"/>
      <c r="P59" s="1234"/>
      <c r="Q59" s="1234"/>
      <c r="R59" s="1234"/>
      <c r="S59" s="1234"/>
      <c r="T59" s="1234"/>
      <c r="U59" s="1234"/>
      <c r="V59" s="1234"/>
      <c r="W59" s="1234"/>
      <c r="X59" s="1234"/>
      <c r="Y59" s="1234"/>
      <c r="Z59" s="1234"/>
      <c r="AA59" s="1234"/>
      <c r="AB59" s="1234"/>
      <c r="AC59" s="1234"/>
      <c r="AD59" s="1234"/>
      <c r="AE59" s="1234"/>
      <c r="AF59" s="1234"/>
      <c r="AG59" s="1234"/>
      <c r="AH59" s="213"/>
      <c r="AI59" s="213"/>
      <c r="AJ59" s="213"/>
      <c r="AK59" s="209"/>
      <c r="AL59" s="209"/>
      <c r="AM59" s="209"/>
      <c r="AN59" s="209"/>
      <c r="AO59" s="209"/>
      <c r="AS59" s="84"/>
    </row>
    <row r="60" spans="1:46" s="271" customFormat="1" ht="11.25" customHeight="1">
      <c r="B60" s="1234"/>
      <c r="C60" s="1234"/>
      <c r="D60" s="1234"/>
      <c r="E60" s="1234"/>
      <c r="F60" s="1234"/>
      <c r="G60" s="1234"/>
      <c r="H60" s="1234"/>
      <c r="I60" s="1234"/>
      <c r="J60" s="1234"/>
      <c r="K60" s="1234"/>
      <c r="L60" s="1234"/>
      <c r="M60" s="1234"/>
      <c r="N60" s="1234"/>
      <c r="O60" s="1234"/>
      <c r="P60" s="1234"/>
      <c r="Q60" s="1234"/>
      <c r="R60" s="1234"/>
      <c r="S60" s="1234"/>
      <c r="T60" s="1234"/>
      <c r="U60" s="1234"/>
      <c r="V60" s="1234"/>
      <c r="W60" s="1234"/>
      <c r="X60" s="1234"/>
      <c r="Y60" s="1234"/>
      <c r="Z60" s="1234"/>
      <c r="AA60" s="1234"/>
      <c r="AB60" s="1234"/>
      <c r="AC60" s="1234"/>
      <c r="AD60" s="1234"/>
      <c r="AE60" s="1234"/>
      <c r="AF60" s="1234"/>
      <c r="AG60" s="1234"/>
      <c r="AH60" s="213"/>
      <c r="AI60" s="213"/>
      <c r="AJ60" s="213"/>
      <c r="AK60" s="209"/>
      <c r="AL60" s="209"/>
      <c r="AM60" s="209"/>
      <c r="AN60" s="209"/>
      <c r="AO60" s="209"/>
      <c r="AS60" s="84"/>
    </row>
    <row r="61" spans="1:46" s="80" customFormat="1" ht="11.25" customHeight="1">
      <c r="A61" s="79"/>
      <c r="B61" s="960" t="s">
        <v>410</v>
      </c>
      <c r="C61" s="961"/>
      <c r="D61" s="961"/>
      <c r="E61" s="961"/>
      <c r="F61" s="961"/>
      <c r="G61" s="961"/>
      <c r="H61" s="961"/>
      <c r="I61" s="961"/>
      <c r="J61" s="961"/>
      <c r="K61" s="961"/>
      <c r="L61" s="962"/>
      <c r="M61" s="966" t="s">
        <v>598</v>
      </c>
      <c r="N61" s="966"/>
      <c r="O61" s="966"/>
      <c r="P61" s="966"/>
      <c r="Q61" s="966"/>
      <c r="R61" s="994"/>
      <c r="S61" s="994"/>
      <c r="T61" s="967"/>
      <c r="U61" s="981" t="s">
        <v>203</v>
      </c>
      <c r="V61" s="1235"/>
      <c r="W61" s="966" t="s">
        <v>599</v>
      </c>
      <c r="X61" s="966"/>
      <c r="Y61" s="966"/>
      <c r="Z61" s="966"/>
      <c r="AA61" s="966"/>
      <c r="AB61" s="994"/>
      <c r="AC61" s="994"/>
      <c r="AD61" s="967"/>
      <c r="AE61" s="981" t="s">
        <v>203</v>
      </c>
      <c r="AF61" s="1235"/>
      <c r="AG61" s="257"/>
      <c r="AH61" s="285"/>
      <c r="AI61" s="285"/>
      <c r="AJ61" s="285"/>
      <c r="AK61" s="285"/>
      <c r="AL61" s="285"/>
      <c r="AM61" s="285"/>
    </row>
    <row r="62" spans="1:46" s="80" customFormat="1" ht="11.25" customHeight="1">
      <c r="A62" s="79"/>
      <c r="B62" s="963"/>
      <c r="C62" s="964"/>
      <c r="D62" s="964"/>
      <c r="E62" s="964"/>
      <c r="F62" s="964"/>
      <c r="G62" s="964"/>
      <c r="H62" s="964"/>
      <c r="I62" s="964"/>
      <c r="J62" s="964"/>
      <c r="K62" s="964"/>
      <c r="L62" s="965"/>
      <c r="M62" s="966"/>
      <c r="N62" s="966"/>
      <c r="O62" s="966"/>
      <c r="P62" s="966"/>
      <c r="Q62" s="966"/>
      <c r="R62" s="994"/>
      <c r="S62" s="994"/>
      <c r="T62" s="967"/>
      <c r="U62" s="981"/>
      <c r="V62" s="1235"/>
      <c r="W62" s="966"/>
      <c r="X62" s="966"/>
      <c r="Y62" s="966"/>
      <c r="Z62" s="966"/>
      <c r="AA62" s="966"/>
      <c r="AB62" s="994"/>
      <c r="AC62" s="994"/>
      <c r="AD62" s="967"/>
      <c r="AE62" s="981"/>
      <c r="AF62" s="1235"/>
      <c r="AG62" s="286"/>
      <c r="AH62" s="285"/>
      <c r="AI62" s="285"/>
      <c r="AJ62" s="285"/>
      <c r="AK62" s="285"/>
      <c r="AL62" s="285"/>
      <c r="AM62" s="285"/>
    </row>
    <row r="63" spans="1:46" s="271" customFormat="1" ht="11.25" customHeight="1">
      <c r="B63" s="209"/>
      <c r="C63" s="209"/>
      <c r="D63" s="209"/>
      <c r="E63" s="209"/>
      <c r="F63" s="209"/>
      <c r="G63" s="209"/>
      <c r="H63" s="209"/>
      <c r="I63" s="209"/>
      <c r="J63" s="209"/>
      <c r="K63" s="209"/>
      <c r="L63" s="209"/>
      <c r="M63" s="209"/>
      <c r="N63" s="209"/>
      <c r="O63" s="209"/>
      <c r="P63" s="209"/>
      <c r="Q63" s="209"/>
      <c r="R63" s="209"/>
      <c r="S63" s="209"/>
      <c r="T63" s="209"/>
      <c r="U63" s="209"/>
      <c r="V63" s="209"/>
      <c r="W63" s="209"/>
      <c r="X63" s="209"/>
      <c r="Y63" s="209"/>
      <c r="Z63" s="209"/>
      <c r="AA63" s="209"/>
      <c r="AB63" s="209"/>
      <c r="AC63" s="209"/>
      <c r="AD63" s="209"/>
      <c r="AE63" s="209"/>
      <c r="AF63" s="209"/>
      <c r="AG63" s="84"/>
      <c r="AH63" s="84"/>
      <c r="AI63" s="84"/>
      <c r="AJ63" s="84"/>
      <c r="AK63" s="84"/>
      <c r="AL63" s="84"/>
      <c r="AM63" s="84"/>
    </row>
    <row r="64" spans="1:46" s="293" customFormat="1" ht="11.25" customHeight="1">
      <c r="A64" s="292"/>
      <c r="B64" s="1236" t="s">
        <v>593</v>
      </c>
      <c r="C64" s="1236"/>
      <c r="D64" s="1236"/>
      <c r="E64" s="1236"/>
      <c r="F64" s="1236"/>
      <c r="G64" s="1236"/>
      <c r="H64" s="1236"/>
      <c r="I64" s="1236"/>
      <c r="J64" s="1236"/>
      <c r="K64" s="1236"/>
      <c r="L64" s="1236"/>
      <c r="M64" s="1236"/>
      <c r="N64" s="1236"/>
      <c r="O64" s="1236"/>
      <c r="P64" s="1236"/>
      <c r="Q64" s="1236"/>
      <c r="R64" s="1236"/>
      <c r="S64" s="1236"/>
      <c r="T64" s="1236"/>
      <c r="U64" s="1236"/>
      <c r="V64" s="1236"/>
      <c r="W64" s="1236"/>
      <c r="X64" s="1236"/>
      <c r="Y64" s="1236"/>
      <c r="Z64" s="1236"/>
      <c r="AA64" s="1238"/>
      <c r="AB64" s="1238"/>
      <c r="AC64" s="1238"/>
      <c r="AD64" s="1238"/>
      <c r="AE64" s="1238"/>
      <c r="AF64" s="1238"/>
      <c r="AG64" s="1238"/>
      <c r="AH64" s="1238"/>
      <c r="AI64" s="1238"/>
      <c r="AJ64" s="1238"/>
      <c r="AK64" s="1238"/>
      <c r="AL64" s="1238"/>
      <c r="AM64" s="1238"/>
      <c r="AN64" s="1238"/>
      <c r="AO64" s="1238"/>
      <c r="AP64" s="1238"/>
      <c r="AQ64" s="1238"/>
      <c r="AR64" s="1238"/>
      <c r="AS64" s="1238"/>
      <c r="AT64" s="1238"/>
    </row>
    <row r="65" spans="1:46" s="293" customFormat="1" ht="11.25" customHeight="1">
      <c r="A65" s="292"/>
      <c r="B65" s="1237"/>
      <c r="C65" s="1237"/>
      <c r="D65" s="1237"/>
      <c r="E65" s="1237"/>
      <c r="F65" s="1237"/>
      <c r="G65" s="1237"/>
      <c r="H65" s="1237"/>
      <c r="I65" s="1237"/>
      <c r="J65" s="1237"/>
      <c r="K65" s="1237"/>
      <c r="L65" s="1237"/>
      <c r="M65" s="1237"/>
      <c r="N65" s="1237"/>
      <c r="O65" s="1237"/>
      <c r="P65" s="1237"/>
      <c r="Q65" s="1237"/>
      <c r="R65" s="1237"/>
      <c r="S65" s="1237"/>
      <c r="T65" s="1237"/>
      <c r="U65" s="1237"/>
      <c r="V65" s="1237"/>
      <c r="W65" s="1237"/>
      <c r="X65" s="1237"/>
      <c r="Y65" s="1237"/>
      <c r="Z65" s="1237"/>
      <c r="AA65" s="1238"/>
      <c r="AB65" s="1238"/>
      <c r="AC65" s="1238"/>
      <c r="AD65" s="1238"/>
      <c r="AE65" s="1238"/>
      <c r="AF65" s="1238"/>
      <c r="AG65" s="1238"/>
      <c r="AH65" s="1238"/>
      <c r="AI65" s="1238"/>
      <c r="AJ65" s="1238"/>
      <c r="AK65" s="1238"/>
      <c r="AL65" s="1238"/>
      <c r="AM65" s="1238"/>
      <c r="AN65" s="1238"/>
      <c r="AO65" s="1238"/>
      <c r="AP65" s="1238"/>
      <c r="AQ65" s="1238"/>
      <c r="AR65" s="1238"/>
      <c r="AS65" s="1238"/>
      <c r="AT65" s="1238"/>
    </row>
    <row r="66" spans="1:46" s="295" customFormat="1" ht="11.25" customHeight="1">
      <c r="A66" s="294"/>
      <c r="B66" s="1255" t="s">
        <v>296</v>
      </c>
      <c r="C66" s="1244"/>
      <c r="D66" s="1244"/>
      <c r="E66" s="1244"/>
      <c r="F66" s="1244"/>
      <c r="G66" s="1244"/>
      <c r="H66" s="1244"/>
      <c r="I66" s="1244"/>
      <c r="J66" s="1244"/>
      <c r="K66" s="1244"/>
      <c r="L66" s="1247" t="s">
        <v>91</v>
      </c>
      <c r="M66" s="1247"/>
      <c r="N66" s="1247"/>
      <c r="O66" s="1247" t="s">
        <v>92</v>
      </c>
      <c r="P66" s="1247"/>
      <c r="Q66" s="1248"/>
      <c r="R66" s="1249" t="s">
        <v>297</v>
      </c>
      <c r="S66" s="1250"/>
      <c r="T66" s="1250"/>
      <c r="U66" s="1250"/>
      <c r="V66" s="1250"/>
      <c r="W66" s="1250"/>
      <c r="X66" s="1250"/>
      <c r="Y66" s="1253" t="s">
        <v>308</v>
      </c>
      <c r="Z66" s="1232"/>
      <c r="AA66" s="1230"/>
      <c r="AB66" s="1230"/>
      <c r="AC66" s="1232" t="s">
        <v>164</v>
      </c>
      <c r="AD66" s="1230"/>
      <c r="AE66" s="1230"/>
      <c r="AF66" s="1232" t="s">
        <v>165</v>
      </c>
      <c r="AG66" s="1230"/>
      <c r="AH66" s="1230"/>
      <c r="AI66" s="1239" t="s">
        <v>88</v>
      </c>
      <c r="AJ66" s="294"/>
      <c r="AK66" s="294"/>
      <c r="AL66" s="294"/>
      <c r="AM66" s="294"/>
      <c r="AN66" s="294"/>
      <c r="AO66" s="294"/>
      <c r="AP66" s="294"/>
      <c r="AQ66" s="294"/>
      <c r="AR66" s="294"/>
      <c r="AS66" s="294"/>
    </row>
    <row r="67" spans="1:46" s="295" customFormat="1" ht="11.25" customHeight="1">
      <c r="A67" s="294"/>
      <c r="B67" s="1245"/>
      <c r="C67" s="1246"/>
      <c r="D67" s="1246"/>
      <c r="E67" s="1246"/>
      <c r="F67" s="1246"/>
      <c r="G67" s="1246"/>
      <c r="H67" s="1246"/>
      <c r="I67" s="1246"/>
      <c r="J67" s="1246"/>
      <c r="K67" s="1246"/>
      <c r="L67" s="1241"/>
      <c r="M67" s="1241"/>
      <c r="N67" s="1241"/>
      <c r="O67" s="1241"/>
      <c r="P67" s="1241"/>
      <c r="Q67" s="1242"/>
      <c r="R67" s="1251"/>
      <c r="S67" s="1252"/>
      <c r="T67" s="1252"/>
      <c r="U67" s="1252"/>
      <c r="V67" s="1252"/>
      <c r="W67" s="1252"/>
      <c r="X67" s="1252"/>
      <c r="Y67" s="1254"/>
      <c r="Z67" s="1233"/>
      <c r="AA67" s="1231"/>
      <c r="AB67" s="1231"/>
      <c r="AC67" s="1233"/>
      <c r="AD67" s="1231"/>
      <c r="AE67" s="1231"/>
      <c r="AF67" s="1233"/>
      <c r="AG67" s="1231"/>
      <c r="AH67" s="1231"/>
      <c r="AI67" s="1240"/>
      <c r="AJ67" s="294"/>
      <c r="AK67" s="294"/>
      <c r="AL67" s="294"/>
      <c r="AM67" s="294"/>
      <c r="AN67" s="294"/>
      <c r="AO67" s="294"/>
      <c r="AP67" s="294"/>
      <c r="AQ67" s="294"/>
      <c r="AR67" s="294"/>
      <c r="AS67" s="294"/>
    </row>
    <row r="68" spans="1:46" s="295" customFormat="1" ht="11.25" customHeight="1">
      <c r="A68" s="294"/>
      <c r="B68" s="1243" t="s">
        <v>298</v>
      </c>
      <c r="C68" s="1244"/>
      <c r="D68" s="1244"/>
      <c r="E68" s="1244"/>
      <c r="F68" s="1244"/>
      <c r="G68" s="1244"/>
      <c r="H68" s="1244"/>
      <c r="I68" s="1244"/>
      <c r="J68" s="1244"/>
      <c r="K68" s="1244"/>
      <c r="L68" s="1247" t="s">
        <v>91</v>
      </c>
      <c r="M68" s="1247"/>
      <c r="N68" s="1247"/>
      <c r="O68" s="1247" t="s">
        <v>92</v>
      </c>
      <c r="P68" s="1247"/>
      <c r="Q68" s="1248"/>
      <c r="R68" s="1249" t="s">
        <v>299</v>
      </c>
      <c r="S68" s="1250"/>
      <c r="T68" s="1250"/>
      <c r="U68" s="1250"/>
      <c r="V68" s="1250"/>
      <c r="W68" s="1250"/>
      <c r="X68" s="1250"/>
      <c r="Y68" s="1253" t="s">
        <v>308</v>
      </c>
      <c r="Z68" s="1232"/>
      <c r="AA68" s="1230"/>
      <c r="AB68" s="1230"/>
      <c r="AC68" s="1232" t="s">
        <v>164</v>
      </c>
      <c r="AD68" s="1230"/>
      <c r="AE68" s="1230"/>
      <c r="AF68" s="1232" t="s">
        <v>165</v>
      </c>
      <c r="AG68" s="1230"/>
      <c r="AH68" s="1230"/>
      <c r="AI68" s="1239" t="s">
        <v>88</v>
      </c>
      <c r="AJ68" s="294"/>
      <c r="AK68" s="294"/>
      <c r="AL68" s="294"/>
      <c r="AM68" s="294"/>
      <c r="AN68" s="294"/>
      <c r="AO68" s="294"/>
      <c r="AP68" s="294"/>
      <c r="AQ68" s="294"/>
      <c r="AR68" s="294"/>
      <c r="AS68" s="294"/>
    </row>
    <row r="69" spans="1:46" s="295" customFormat="1" ht="11.25" customHeight="1">
      <c r="A69" s="294"/>
      <c r="B69" s="1245"/>
      <c r="C69" s="1246"/>
      <c r="D69" s="1246"/>
      <c r="E69" s="1246"/>
      <c r="F69" s="1246"/>
      <c r="G69" s="1246"/>
      <c r="H69" s="1246"/>
      <c r="I69" s="1246"/>
      <c r="J69" s="1246"/>
      <c r="K69" s="1246"/>
      <c r="L69" s="1241"/>
      <c r="M69" s="1241"/>
      <c r="N69" s="1241"/>
      <c r="O69" s="1241"/>
      <c r="P69" s="1241"/>
      <c r="Q69" s="1242"/>
      <c r="R69" s="1251"/>
      <c r="S69" s="1252"/>
      <c r="T69" s="1252"/>
      <c r="U69" s="1252"/>
      <c r="V69" s="1252"/>
      <c r="W69" s="1252"/>
      <c r="X69" s="1252"/>
      <c r="Y69" s="1254"/>
      <c r="Z69" s="1233"/>
      <c r="AA69" s="1231"/>
      <c r="AB69" s="1231"/>
      <c r="AC69" s="1233"/>
      <c r="AD69" s="1231"/>
      <c r="AE69" s="1231"/>
      <c r="AF69" s="1233"/>
      <c r="AG69" s="1231"/>
      <c r="AH69" s="1231"/>
      <c r="AI69" s="1240"/>
      <c r="AJ69" s="294"/>
      <c r="AK69" s="294"/>
      <c r="AL69" s="294"/>
      <c r="AM69" s="294"/>
      <c r="AN69" s="294"/>
      <c r="AO69" s="294"/>
      <c r="AP69" s="294"/>
      <c r="AQ69" s="294"/>
      <c r="AR69" s="294"/>
      <c r="AS69" s="294"/>
    </row>
    <row r="110" ht="11.25" customHeight="1"/>
    <row r="111" ht="11.25" customHeight="1"/>
  </sheetData>
  <mergeCells count="182">
    <mergeCell ref="B68:K69"/>
    <mergeCell ref="L68:N68"/>
    <mergeCell ref="O68:Q68"/>
    <mergeCell ref="R68:X69"/>
    <mergeCell ref="Y68:Z69"/>
    <mergeCell ref="AA68:AB69"/>
    <mergeCell ref="B66:K67"/>
    <mergeCell ref="L66:N66"/>
    <mergeCell ref="O66:Q66"/>
    <mergeCell ref="R66:X67"/>
    <mergeCell ref="Y66:Z67"/>
    <mergeCell ref="AC68:AC69"/>
    <mergeCell ref="AD68:AE69"/>
    <mergeCell ref="AF68:AF69"/>
    <mergeCell ref="AG68:AH69"/>
    <mergeCell ref="AI68:AI69"/>
    <mergeCell ref="L69:N69"/>
    <mergeCell ref="O69:Q69"/>
    <mergeCell ref="AG66:AH67"/>
    <mergeCell ref="AI66:AI67"/>
    <mergeCell ref="L67:N67"/>
    <mergeCell ref="O67:Q67"/>
    <mergeCell ref="AA66:AB67"/>
    <mergeCell ref="AC66:AC67"/>
    <mergeCell ref="AD66:AE67"/>
    <mergeCell ref="AF66:AF67"/>
    <mergeCell ref="B59:AG60"/>
    <mergeCell ref="B61:L62"/>
    <mergeCell ref="M61:Q62"/>
    <mergeCell ref="R61:T62"/>
    <mergeCell ref="U61:V62"/>
    <mergeCell ref="W61:AA62"/>
    <mergeCell ref="AB61:AD62"/>
    <mergeCell ref="AE61:AF62"/>
    <mergeCell ref="B64:Z65"/>
    <mergeCell ref="AA64:AT65"/>
    <mergeCell ref="AN52:AP53"/>
    <mergeCell ref="E54:Q55"/>
    <mergeCell ref="R54:T55"/>
    <mergeCell ref="U54:W55"/>
    <mergeCell ref="X54:AJ55"/>
    <mergeCell ref="AK54:AM55"/>
    <mergeCell ref="AN54:AP55"/>
    <mergeCell ref="B52:D57"/>
    <mergeCell ref="E52:Q53"/>
    <mergeCell ref="R52:T53"/>
    <mergeCell ref="U52:W53"/>
    <mergeCell ref="X52:AJ53"/>
    <mergeCell ref="AK52:AM53"/>
    <mergeCell ref="E56:Q57"/>
    <mergeCell ref="R56:T57"/>
    <mergeCell ref="U56:W57"/>
    <mergeCell ref="AN49:AP49"/>
    <mergeCell ref="B50:D51"/>
    <mergeCell ref="E50:Q51"/>
    <mergeCell ref="R50:T51"/>
    <mergeCell ref="U50:W51"/>
    <mergeCell ref="X50:AJ51"/>
    <mergeCell ref="AK50:AM51"/>
    <mergeCell ref="AN50:AP51"/>
    <mergeCell ref="B48:Q48"/>
    <mergeCell ref="B49:Q49"/>
    <mergeCell ref="R49:T49"/>
    <mergeCell ref="U49:W49"/>
    <mergeCell ref="X49:AJ49"/>
    <mergeCell ref="AK49:AM49"/>
    <mergeCell ref="B46:Q47"/>
    <mergeCell ref="R46:T46"/>
    <mergeCell ref="U46:W46"/>
    <mergeCell ref="X46:AJ47"/>
    <mergeCell ref="AK46:AM46"/>
    <mergeCell ref="AN46:AO46"/>
    <mergeCell ref="R47:T47"/>
    <mergeCell ref="U47:W47"/>
    <mergeCell ref="AK47:AM47"/>
    <mergeCell ref="AN47:AO47"/>
    <mergeCell ref="AE37:AF38"/>
    <mergeCell ref="B39:L40"/>
    <mergeCell ref="M39:AR40"/>
    <mergeCell ref="B41:L42"/>
    <mergeCell ref="M41:AA42"/>
    <mergeCell ref="B44:AG45"/>
    <mergeCell ref="AK45:AV45"/>
    <mergeCell ref="B37:L38"/>
    <mergeCell ref="M37:Q38"/>
    <mergeCell ref="R37:T38"/>
    <mergeCell ref="U37:V38"/>
    <mergeCell ref="W37:AA38"/>
    <mergeCell ref="AB37:AD38"/>
    <mergeCell ref="B28:L31"/>
    <mergeCell ref="M28:AW31"/>
    <mergeCell ref="B33:AG34"/>
    <mergeCell ref="B35:L36"/>
    <mergeCell ref="M35:O35"/>
    <mergeCell ref="P35:R35"/>
    <mergeCell ref="AK35:AV35"/>
    <mergeCell ref="M36:O36"/>
    <mergeCell ref="P36:R36"/>
    <mergeCell ref="A22:Y23"/>
    <mergeCell ref="AL23:AW23"/>
    <mergeCell ref="B24:AG25"/>
    <mergeCell ref="AL24:AW24"/>
    <mergeCell ref="B26:L27"/>
    <mergeCell ref="M26:Q27"/>
    <mergeCell ref="R26:T27"/>
    <mergeCell ref="U26:V27"/>
    <mergeCell ref="W26:AA27"/>
    <mergeCell ref="AB26:AD27"/>
    <mergeCell ref="AE26:AF27"/>
    <mergeCell ref="V15:V16"/>
    <mergeCell ref="W15:X16"/>
    <mergeCell ref="Y15:Y16"/>
    <mergeCell ref="AA15:AC16"/>
    <mergeCell ref="AD17:AE18"/>
    <mergeCell ref="B19:K20"/>
    <mergeCell ref="L19:P20"/>
    <mergeCell ref="Q19:S20"/>
    <mergeCell ref="T19:U20"/>
    <mergeCell ref="V19:Z20"/>
    <mergeCell ref="AA19:AC20"/>
    <mergeCell ref="AD19:AE20"/>
    <mergeCell ref="B17:K18"/>
    <mergeCell ref="L17:P18"/>
    <mergeCell ref="Q17:S18"/>
    <mergeCell ref="T17:U18"/>
    <mergeCell ref="V17:Z18"/>
    <mergeCell ref="AA17:AC18"/>
    <mergeCell ref="AD10:AE11"/>
    <mergeCell ref="B12:K13"/>
    <mergeCell ref="B14:K16"/>
    <mergeCell ref="L14:N14"/>
    <mergeCell ref="O14:Y14"/>
    <mergeCell ref="AA14:AC14"/>
    <mergeCell ref="AD14:AN14"/>
    <mergeCell ref="L15:N16"/>
    <mergeCell ref="O15:P16"/>
    <mergeCell ref="Q15:R16"/>
    <mergeCell ref="B10:K11"/>
    <mergeCell ref="L10:P11"/>
    <mergeCell ref="Q10:S11"/>
    <mergeCell ref="T10:U11"/>
    <mergeCell ref="V10:Z11"/>
    <mergeCell ref="AA10:AC11"/>
    <mergeCell ref="AD15:AE16"/>
    <mergeCell ref="AF15:AG16"/>
    <mergeCell ref="AH15:AH16"/>
    <mergeCell ref="AI15:AJ16"/>
    <mergeCell ref="AK15:AK16"/>
    <mergeCell ref="AL15:AO16"/>
    <mergeCell ref="S15:S16"/>
    <mergeCell ref="T15:U16"/>
    <mergeCell ref="B8:K9"/>
    <mergeCell ref="L8:P9"/>
    <mergeCell ref="Q8:S9"/>
    <mergeCell ref="T8:U9"/>
    <mergeCell ref="V8:Z9"/>
    <mergeCell ref="AA8:AC9"/>
    <mergeCell ref="AD8:AE9"/>
    <mergeCell ref="Y6:Y7"/>
    <mergeCell ref="AA6:AC7"/>
    <mergeCell ref="AD6:AE7"/>
    <mergeCell ref="O6:P7"/>
    <mergeCell ref="Q6:R7"/>
    <mergeCell ref="S6:S7"/>
    <mergeCell ref="T6:U7"/>
    <mergeCell ref="V6:V7"/>
    <mergeCell ref="W6:X7"/>
    <mergeCell ref="A1:AC2"/>
    <mergeCell ref="AK2:AV2"/>
    <mergeCell ref="B3:K4"/>
    <mergeCell ref="AL3:AV3"/>
    <mergeCell ref="B5:K7"/>
    <mergeCell ref="L5:N5"/>
    <mergeCell ref="O5:Y5"/>
    <mergeCell ref="AA5:AC5"/>
    <mergeCell ref="AD5:AN5"/>
    <mergeCell ref="L6:N7"/>
    <mergeCell ref="AK6:AK7"/>
    <mergeCell ref="AL6:AO7"/>
    <mergeCell ref="AF6:AG7"/>
    <mergeCell ref="AH6:AH7"/>
    <mergeCell ref="AI6:AJ7"/>
  </mergeCells>
  <phoneticPr fontId="3"/>
  <dataValidations count="1">
    <dataValidation type="list" allowBlank="1" showInputMessage="1" showErrorMessage="1" sqref="L6 AA6 AA15 L15 U50:W57 M36:R36 R50 R52:T57 R47:W47 AK47:AO47 AO59:AO60 AK50:AP55 L67:Q67 L69:Q69 AK58:AN60 R58:W58" xr:uid="{00000000-0002-0000-0900-000000000000}">
      <formula1>"○"</formula1>
    </dataValidation>
  </dataValidations>
  <pageMargins left="0.59055118110236227" right="0.39370078740157483" top="0.39370078740157483" bottom="0.39370078740157483" header="0.51181102362204722" footer="0.19685039370078741"/>
  <pageSetup paperSize="9" scale="91" orientation="portrait" r:id="rId1"/>
  <headerFooter alignWithMargins="0">
    <oddFooter>&amp;R11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14</vt:i4>
      </vt:variant>
    </vt:vector>
  </HeadingPairs>
  <TitlesOfParts>
    <vt:vector size="32" baseType="lpstr">
      <vt:lpstr>誓約書</vt:lpstr>
      <vt:lpstr>表紙</vt:lpstr>
      <vt:lpstr>運営指導予定日・添付書類一覧</vt:lpstr>
      <vt:lpstr>1(１)従業者の勤務の体制及び勤務形態一覧表</vt:lpstr>
      <vt:lpstr>1(２)職員数</vt:lpstr>
      <vt:lpstr>２サービス提供情報</vt:lpstr>
      <vt:lpstr>3身体拘束・4虐待防止</vt:lpstr>
      <vt:lpstr>5研修・6ハラスメント・7健康診断</vt:lpstr>
      <vt:lpstr>8BCP、9衛生管理</vt:lpstr>
      <vt:lpstr>11防火・災害対策</vt:lpstr>
      <vt:lpstr>12苦情解決、13事故防止</vt:lpstr>
      <vt:lpstr>14安全計画の策定</vt:lpstr>
      <vt:lpstr>15-1加算等自己点検シート（児童発達支援）</vt:lpstr>
      <vt:lpstr>15-2加算等自己点検シート（放課後等デイサービス）</vt:lpstr>
      <vt:lpstr>15-3加算等自己点検シート（居宅訪問型児童発達支援）</vt:lpstr>
      <vt:lpstr>15-4加算等自己点検シート（保育所等訪問支援）</vt:lpstr>
      <vt:lpstr>16医療的ケア区分</vt:lpstr>
      <vt:lpstr>17医療的ケア区分（人員配置特例なし用）</vt:lpstr>
      <vt:lpstr>'1(１)従業者の勤務の体制及び勤務形態一覧表'!Print_Area</vt:lpstr>
      <vt:lpstr>'11防火・災害対策'!Print_Area</vt:lpstr>
      <vt:lpstr>'12苦情解決、13事故防止'!Print_Area</vt:lpstr>
      <vt:lpstr>'15-1加算等自己点検シート（児童発達支援）'!Print_Area</vt:lpstr>
      <vt:lpstr>'15-2加算等自己点検シート（放課後等デイサービス）'!Print_Area</vt:lpstr>
      <vt:lpstr>'15-3加算等自己点検シート（居宅訪問型児童発達支援）'!Print_Area</vt:lpstr>
      <vt:lpstr>'15-4加算等自己点検シート（保育所等訪問支援）'!Print_Area</vt:lpstr>
      <vt:lpstr>'16医療的ケア区分'!Print_Area</vt:lpstr>
      <vt:lpstr>'17医療的ケア区分（人員配置特例なし用）'!Print_Area</vt:lpstr>
      <vt:lpstr>'3身体拘束・4虐待防止'!Print_Area</vt:lpstr>
      <vt:lpstr>'5研修・6ハラスメント・7健康診断'!Print_Area</vt:lpstr>
      <vt:lpstr>'8BCP、9衛生管理'!Print_Area</vt:lpstr>
      <vt:lpstr>運営指導予定日・添付書類一覧!Print_Area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2026-03-23T08:14:29Z</dcterms:modified>
</cp:coreProperties>
</file>