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323011保育所事業課\00323011保育所事業課_1\保育指導チーム\栄養士\15給食関係マニュアル類\【民間・地域型】手引き・関係資料\児童福祉施設給食の手引き\R4\"/>
    </mc:Choice>
  </mc:AlternateContent>
  <bookViews>
    <workbookView xWindow="0" yWindow="0" windowWidth="20490" windowHeight="7245" activeTab="1"/>
  </bookViews>
  <sheets>
    <sheet name="荷重平均・食品構成（以上児）" sheetId="6" r:id="rId1"/>
    <sheet name="荷重平均・食品構成（未満児）" sheetId="7" r:id="rId2"/>
  </sheets>
  <definedNames>
    <definedName name="_xlnm.Print_Area" localSheetId="0">'荷重平均・食品構成（以上児）'!$A$1:$AG$35</definedName>
    <definedName name="_xlnm.Print_Area" localSheetId="1">'荷重平均・食品構成（未満児）'!$A$1:$AE$35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0" i="7" l="1"/>
  <c r="X11" i="6" l="1"/>
  <c r="U7" i="7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7" i="6"/>
  <c r="V30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7" i="7"/>
  <c r="W30" i="6" l="1"/>
  <c r="X7" i="6" l="1"/>
  <c r="Y7" i="6"/>
  <c r="Y8" i="6"/>
  <c r="X8" i="6"/>
  <c r="AB30" i="6" l="1"/>
  <c r="T30" i="6" l="1"/>
  <c r="X14" i="6"/>
  <c r="X9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7" i="6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S8" i="7"/>
  <c r="T8" i="7"/>
  <c r="W8" i="7"/>
  <c r="X8" i="7"/>
  <c r="Y8" i="7"/>
  <c r="Z8" i="7"/>
  <c r="AA8" i="7"/>
  <c r="AB8" i="7"/>
  <c r="AC8" i="7"/>
  <c r="AD8" i="7"/>
  <c r="S9" i="7"/>
  <c r="T9" i="7"/>
  <c r="W9" i="7"/>
  <c r="X9" i="7"/>
  <c r="Y9" i="7"/>
  <c r="Z9" i="7"/>
  <c r="AA9" i="7"/>
  <c r="AB9" i="7"/>
  <c r="AC9" i="7"/>
  <c r="AD9" i="7"/>
  <c r="S10" i="7"/>
  <c r="T10" i="7"/>
  <c r="W10" i="7"/>
  <c r="X10" i="7"/>
  <c r="Y10" i="7"/>
  <c r="Z10" i="7"/>
  <c r="AA10" i="7"/>
  <c r="AB10" i="7"/>
  <c r="AC10" i="7"/>
  <c r="AD10" i="7"/>
  <c r="S11" i="7"/>
  <c r="T11" i="7"/>
  <c r="W11" i="7"/>
  <c r="X11" i="7"/>
  <c r="Y11" i="7"/>
  <c r="Z11" i="7"/>
  <c r="AA11" i="7"/>
  <c r="AB11" i="7"/>
  <c r="AC11" i="7"/>
  <c r="AD11" i="7"/>
  <c r="S12" i="7"/>
  <c r="T12" i="7"/>
  <c r="W12" i="7"/>
  <c r="X12" i="7"/>
  <c r="Y12" i="7"/>
  <c r="Z12" i="7"/>
  <c r="AA12" i="7"/>
  <c r="AB12" i="7"/>
  <c r="AC12" i="7"/>
  <c r="AD12" i="7"/>
  <c r="S13" i="7"/>
  <c r="T13" i="7"/>
  <c r="W13" i="7"/>
  <c r="X13" i="7"/>
  <c r="Y13" i="7"/>
  <c r="Z13" i="7"/>
  <c r="AA13" i="7"/>
  <c r="AB13" i="7"/>
  <c r="AC13" i="7"/>
  <c r="AD13" i="7"/>
  <c r="S14" i="7"/>
  <c r="T14" i="7"/>
  <c r="W14" i="7"/>
  <c r="X14" i="7"/>
  <c r="Y14" i="7"/>
  <c r="Z14" i="7"/>
  <c r="AA14" i="7"/>
  <c r="AB14" i="7"/>
  <c r="AC14" i="7"/>
  <c r="AD14" i="7"/>
  <c r="S15" i="7"/>
  <c r="T15" i="7"/>
  <c r="W15" i="7"/>
  <c r="X15" i="7"/>
  <c r="Y15" i="7"/>
  <c r="Z15" i="7"/>
  <c r="AA15" i="7"/>
  <c r="AB15" i="7"/>
  <c r="AC15" i="7"/>
  <c r="AD15" i="7"/>
  <c r="S16" i="7"/>
  <c r="T16" i="7"/>
  <c r="W16" i="7"/>
  <c r="X16" i="7"/>
  <c r="Y16" i="7"/>
  <c r="Z16" i="7"/>
  <c r="AA16" i="7"/>
  <c r="AB16" i="7"/>
  <c r="AC16" i="7"/>
  <c r="AD16" i="7"/>
  <c r="S17" i="7"/>
  <c r="T17" i="7"/>
  <c r="W17" i="7"/>
  <c r="X17" i="7"/>
  <c r="Y17" i="7"/>
  <c r="Z17" i="7"/>
  <c r="AA17" i="7"/>
  <c r="AB17" i="7"/>
  <c r="AC17" i="7"/>
  <c r="AD17" i="7"/>
  <c r="S18" i="7"/>
  <c r="T18" i="7"/>
  <c r="W18" i="7"/>
  <c r="X18" i="7"/>
  <c r="Y18" i="7"/>
  <c r="Z18" i="7"/>
  <c r="AA18" i="7"/>
  <c r="AB18" i="7"/>
  <c r="AC18" i="7"/>
  <c r="AD18" i="7"/>
  <c r="S19" i="7"/>
  <c r="T19" i="7"/>
  <c r="W19" i="7"/>
  <c r="X19" i="7"/>
  <c r="Y19" i="7"/>
  <c r="Z19" i="7"/>
  <c r="AA19" i="7"/>
  <c r="AB19" i="7"/>
  <c r="AC19" i="7"/>
  <c r="AD19" i="7"/>
  <c r="S20" i="7"/>
  <c r="T20" i="7"/>
  <c r="W20" i="7"/>
  <c r="X20" i="7"/>
  <c r="Y20" i="7"/>
  <c r="Z20" i="7"/>
  <c r="AA20" i="7"/>
  <c r="AB20" i="7"/>
  <c r="AC20" i="7"/>
  <c r="AD20" i="7"/>
  <c r="S21" i="7"/>
  <c r="T21" i="7"/>
  <c r="W21" i="7"/>
  <c r="X21" i="7"/>
  <c r="Y21" i="7"/>
  <c r="Z21" i="7"/>
  <c r="AA21" i="7"/>
  <c r="AB21" i="7"/>
  <c r="AC21" i="7"/>
  <c r="AD21" i="7"/>
  <c r="S22" i="7"/>
  <c r="T22" i="7"/>
  <c r="W22" i="7"/>
  <c r="X22" i="7"/>
  <c r="Y22" i="7"/>
  <c r="Z22" i="7"/>
  <c r="AA22" i="7"/>
  <c r="AB22" i="7"/>
  <c r="AC22" i="7"/>
  <c r="AD22" i="7"/>
  <c r="S23" i="7"/>
  <c r="T23" i="7"/>
  <c r="W23" i="7"/>
  <c r="X23" i="7"/>
  <c r="Y23" i="7"/>
  <c r="Z23" i="7"/>
  <c r="AA23" i="7"/>
  <c r="AB23" i="7"/>
  <c r="AC23" i="7"/>
  <c r="AD23" i="7"/>
  <c r="S24" i="7"/>
  <c r="T24" i="7"/>
  <c r="W24" i="7"/>
  <c r="X24" i="7"/>
  <c r="Y24" i="7"/>
  <c r="Z24" i="7"/>
  <c r="AA24" i="7"/>
  <c r="AB24" i="7"/>
  <c r="AC24" i="7"/>
  <c r="AD24" i="7"/>
  <c r="S25" i="7"/>
  <c r="T25" i="7"/>
  <c r="W25" i="7"/>
  <c r="X25" i="7"/>
  <c r="Y25" i="7"/>
  <c r="Z25" i="7"/>
  <c r="AA25" i="7"/>
  <c r="AB25" i="7"/>
  <c r="AC25" i="7"/>
  <c r="AD25" i="7"/>
  <c r="S26" i="7"/>
  <c r="T26" i="7"/>
  <c r="W26" i="7"/>
  <c r="X26" i="7"/>
  <c r="Y26" i="7"/>
  <c r="Z26" i="7"/>
  <c r="AA26" i="7"/>
  <c r="AB26" i="7"/>
  <c r="AC26" i="7"/>
  <c r="AD26" i="7"/>
  <c r="S27" i="7"/>
  <c r="T27" i="7"/>
  <c r="W27" i="7"/>
  <c r="X27" i="7"/>
  <c r="Y27" i="7"/>
  <c r="Z27" i="7"/>
  <c r="AA27" i="7"/>
  <c r="AB27" i="7"/>
  <c r="AC27" i="7"/>
  <c r="AD27" i="7"/>
  <c r="S28" i="7"/>
  <c r="T28" i="7"/>
  <c r="W28" i="7"/>
  <c r="X28" i="7"/>
  <c r="Y28" i="7"/>
  <c r="Z28" i="7"/>
  <c r="AA28" i="7"/>
  <c r="AB28" i="7"/>
  <c r="AC28" i="7"/>
  <c r="AD28" i="7"/>
  <c r="S29" i="7"/>
  <c r="T29" i="7"/>
  <c r="W29" i="7"/>
  <c r="X29" i="7"/>
  <c r="Y29" i="7"/>
  <c r="Z29" i="7"/>
  <c r="AA29" i="7"/>
  <c r="AB29" i="7"/>
  <c r="AC29" i="7"/>
  <c r="AD29" i="7"/>
  <c r="AD7" i="7"/>
  <c r="AC7" i="7"/>
  <c r="AB7" i="7"/>
  <c r="AA7" i="7"/>
  <c r="Z7" i="7"/>
  <c r="Y7" i="7"/>
  <c r="X7" i="7"/>
  <c r="W7" i="7"/>
  <c r="T7" i="7"/>
  <c r="T30" i="7" s="1"/>
  <c r="S7" i="7"/>
  <c r="T8" i="6"/>
  <c r="U8" i="6"/>
  <c r="V8" i="6"/>
  <c r="Z8" i="6"/>
  <c r="AA8" i="6"/>
  <c r="AB8" i="6"/>
  <c r="AC8" i="6"/>
  <c r="AE8" i="6"/>
  <c r="AF8" i="6"/>
  <c r="T9" i="6"/>
  <c r="U9" i="6"/>
  <c r="V9" i="6"/>
  <c r="Y9" i="6"/>
  <c r="Z9" i="6"/>
  <c r="AA9" i="6"/>
  <c r="AB9" i="6"/>
  <c r="AC9" i="6"/>
  <c r="AE9" i="6"/>
  <c r="AF9" i="6"/>
  <c r="T10" i="6"/>
  <c r="U10" i="6"/>
  <c r="V10" i="6"/>
  <c r="X10" i="6"/>
  <c r="Y10" i="6"/>
  <c r="Z10" i="6"/>
  <c r="AA10" i="6"/>
  <c r="AB10" i="6"/>
  <c r="AC10" i="6"/>
  <c r="AE10" i="6"/>
  <c r="AF10" i="6"/>
  <c r="T11" i="6"/>
  <c r="U11" i="6"/>
  <c r="V11" i="6"/>
  <c r="Y11" i="6"/>
  <c r="Z11" i="6"/>
  <c r="AA11" i="6"/>
  <c r="AB11" i="6"/>
  <c r="AC11" i="6"/>
  <c r="AE11" i="6"/>
  <c r="AF11" i="6"/>
  <c r="T12" i="6"/>
  <c r="U12" i="6"/>
  <c r="V12" i="6"/>
  <c r="X12" i="6"/>
  <c r="Y12" i="6"/>
  <c r="Z12" i="6"/>
  <c r="AA12" i="6"/>
  <c r="AB12" i="6"/>
  <c r="AC12" i="6"/>
  <c r="AE12" i="6"/>
  <c r="AF12" i="6"/>
  <c r="T13" i="6"/>
  <c r="U13" i="6"/>
  <c r="V13" i="6"/>
  <c r="X13" i="6"/>
  <c r="Y13" i="6"/>
  <c r="Z13" i="6"/>
  <c r="AA13" i="6"/>
  <c r="AB13" i="6"/>
  <c r="AC13" i="6"/>
  <c r="AE13" i="6"/>
  <c r="AF13" i="6"/>
  <c r="T14" i="6"/>
  <c r="U14" i="6"/>
  <c r="V14" i="6"/>
  <c r="Y14" i="6"/>
  <c r="Z14" i="6"/>
  <c r="AA14" i="6"/>
  <c r="AB14" i="6"/>
  <c r="AC14" i="6"/>
  <c r="AE14" i="6"/>
  <c r="AF14" i="6"/>
  <c r="T15" i="6"/>
  <c r="U15" i="6"/>
  <c r="V15" i="6"/>
  <c r="X15" i="6"/>
  <c r="Y15" i="6"/>
  <c r="Z15" i="6"/>
  <c r="AA15" i="6"/>
  <c r="AB15" i="6"/>
  <c r="AC15" i="6"/>
  <c r="AE15" i="6"/>
  <c r="AF15" i="6"/>
  <c r="T16" i="6"/>
  <c r="U16" i="6"/>
  <c r="V16" i="6"/>
  <c r="X16" i="6"/>
  <c r="Y16" i="6"/>
  <c r="Z16" i="6"/>
  <c r="AA16" i="6"/>
  <c r="AB16" i="6"/>
  <c r="AC16" i="6"/>
  <c r="AE16" i="6"/>
  <c r="AF16" i="6"/>
  <c r="T17" i="6"/>
  <c r="U17" i="6"/>
  <c r="V17" i="6"/>
  <c r="X17" i="6"/>
  <c r="Y17" i="6"/>
  <c r="Z17" i="6"/>
  <c r="AA17" i="6"/>
  <c r="AB17" i="6"/>
  <c r="AC17" i="6"/>
  <c r="AE17" i="6"/>
  <c r="AF17" i="6"/>
  <c r="T18" i="6"/>
  <c r="U18" i="6"/>
  <c r="V18" i="6"/>
  <c r="X18" i="6"/>
  <c r="Y18" i="6"/>
  <c r="Z18" i="6"/>
  <c r="AA18" i="6"/>
  <c r="AB18" i="6"/>
  <c r="AC18" i="6"/>
  <c r="AE18" i="6"/>
  <c r="AF18" i="6"/>
  <c r="T19" i="6"/>
  <c r="U19" i="6"/>
  <c r="V19" i="6"/>
  <c r="X19" i="6"/>
  <c r="Y19" i="6"/>
  <c r="Z19" i="6"/>
  <c r="AA19" i="6"/>
  <c r="AB19" i="6"/>
  <c r="AC19" i="6"/>
  <c r="AE19" i="6"/>
  <c r="AF19" i="6"/>
  <c r="T20" i="6"/>
  <c r="U20" i="6"/>
  <c r="V20" i="6"/>
  <c r="X20" i="6"/>
  <c r="Y20" i="6"/>
  <c r="Z20" i="6"/>
  <c r="AA20" i="6"/>
  <c r="AB20" i="6"/>
  <c r="AC20" i="6"/>
  <c r="AE20" i="6"/>
  <c r="AF20" i="6"/>
  <c r="T21" i="6"/>
  <c r="U21" i="6"/>
  <c r="V21" i="6"/>
  <c r="X21" i="6"/>
  <c r="Y21" i="6"/>
  <c r="Z21" i="6"/>
  <c r="AA21" i="6"/>
  <c r="AB21" i="6"/>
  <c r="AC21" i="6"/>
  <c r="AE21" i="6"/>
  <c r="AF21" i="6"/>
  <c r="T22" i="6"/>
  <c r="U22" i="6"/>
  <c r="V22" i="6"/>
  <c r="X22" i="6"/>
  <c r="Y22" i="6"/>
  <c r="Z22" i="6"/>
  <c r="AA22" i="6"/>
  <c r="AB22" i="6"/>
  <c r="AC22" i="6"/>
  <c r="AE22" i="6"/>
  <c r="AF22" i="6"/>
  <c r="T23" i="6"/>
  <c r="U23" i="6"/>
  <c r="V23" i="6"/>
  <c r="X23" i="6"/>
  <c r="Y23" i="6"/>
  <c r="Z23" i="6"/>
  <c r="AA23" i="6"/>
  <c r="AB23" i="6"/>
  <c r="AC23" i="6"/>
  <c r="AE23" i="6"/>
  <c r="AF23" i="6"/>
  <c r="T24" i="6"/>
  <c r="U24" i="6"/>
  <c r="V24" i="6"/>
  <c r="X24" i="6"/>
  <c r="Y24" i="6"/>
  <c r="Z24" i="6"/>
  <c r="AA24" i="6"/>
  <c r="AB24" i="6"/>
  <c r="AC24" i="6"/>
  <c r="AE24" i="6"/>
  <c r="AF24" i="6"/>
  <c r="T25" i="6"/>
  <c r="U25" i="6"/>
  <c r="V25" i="6"/>
  <c r="X25" i="6"/>
  <c r="Y25" i="6"/>
  <c r="Z25" i="6"/>
  <c r="AA25" i="6"/>
  <c r="AB25" i="6"/>
  <c r="AC25" i="6"/>
  <c r="AE25" i="6"/>
  <c r="AF25" i="6"/>
  <c r="T26" i="6"/>
  <c r="U26" i="6"/>
  <c r="V26" i="6"/>
  <c r="X26" i="6"/>
  <c r="Y26" i="6"/>
  <c r="Z26" i="6"/>
  <c r="AA26" i="6"/>
  <c r="AB26" i="6"/>
  <c r="AC26" i="6"/>
  <c r="AE26" i="6"/>
  <c r="AF26" i="6"/>
  <c r="T27" i="6"/>
  <c r="U27" i="6"/>
  <c r="V27" i="6"/>
  <c r="X27" i="6"/>
  <c r="Y27" i="6"/>
  <c r="Z27" i="6"/>
  <c r="AA27" i="6"/>
  <c r="AB27" i="6"/>
  <c r="AC27" i="6"/>
  <c r="AE27" i="6"/>
  <c r="AF27" i="6"/>
  <c r="T28" i="6"/>
  <c r="U28" i="6"/>
  <c r="V28" i="6"/>
  <c r="X28" i="6"/>
  <c r="Y28" i="6"/>
  <c r="Z28" i="6"/>
  <c r="AA28" i="6"/>
  <c r="AB28" i="6"/>
  <c r="AC28" i="6"/>
  <c r="AE28" i="6"/>
  <c r="AF28" i="6"/>
  <c r="T29" i="6"/>
  <c r="U29" i="6"/>
  <c r="V29" i="6"/>
  <c r="X29" i="6"/>
  <c r="Y29" i="6"/>
  <c r="Z29" i="6"/>
  <c r="AA29" i="6"/>
  <c r="AB29" i="6"/>
  <c r="AC29" i="6"/>
  <c r="AE29" i="6"/>
  <c r="AF29" i="6"/>
  <c r="AE7" i="6"/>
  <c r="AB7" i="6"/>
  <c r="AA7" i="6"/>
  <c r="V7" i="6"/>
  <c r="U7" i="6"/>
  <c r="Y30" i="6"/>
  <c r="T7" i="6"/>
  <c r="Z7" i="6"/>
  <c r="AC7" i="6"/>
  <c r="AF7" i="6"/>
  <c r="X30" i="6" l="1"/>
  <c r="U30" i="6"/>
  <c r="S30" i="7"/>
  <c r="AF30" i="6" l="1"/>
  <c r="AD30" i="6"/>
  <c r="Z30" i="6"/>
  <c r="V30" i="6"/>
  <c r="AE30" i="6"/>
  <c r="AC30" i="6"/>
  <c r="AA30" i="6"/>
  <c r="U30" i="7"/>
  <c r="W30" i="7" l="1"/>
  <c r="X30" i="7" l="1"/>
  <c r="Y30" i="7" l="1"/>
  <c r="Z30" i="7" l="1"/>
  <c r="AA30" i="7" l="1"/>
  <c r="AC30" i="7" l="1"/>
  <c r="AD30" i="7" l="1"/>
</calcChain>
</file>

<file path=xl/sharedStrings.xml><?xml version="1.0" encoding="utf-8"?>
<sst xmlns="http://schemas.openxmlformats.org/spreadsheetml/2006/main" count="339" uniqueCount="89">
  <si>
    <t/>
  </si>
  <si>
    <t>kcal</t>
    <phoneticPr fontId="4"/>
  </si>
  <si>
    <t>g</t>
    <phoneticPr fontId="4"/>
  </si>
  <si>
    <t>mg</t>
    <phoneticPr fontId="4"/>
  </si>
  <si>
    <t>生</t>
  </si>
  <si>
    <t>加工品</t>
  </si>
  <si>
    <t>豆腐・豆腐製品</t>
  </si>
  <si>
    <t>大豆・豆製品</t>
  </si>
  <si>
    <t>牛乳</t>
  </si>
  <si>
    <t>乳製品</t>
  </si>
  <si>
    <t>いも類</t>
  </si>
  <si>
    <t>こんにゃく</t>
  </si>
  <si>
    <t>米</t>
  </si>
  <si>
    <t>麺</t>
  </si>
  <si>
    <t>パン</t>
  </si>
  <si>
    <t>小麦粉その他の穀類</t>
  </si>
  <si>
    <t>食品群別荷重平均成分表(3歳以上児）</t>
    <rPh sb="0" eb="3">
      <t>ショクヒングン</t>
    </rPh>
    <rPh sb="3" eb="4">
      <t>ベツ</t>
    </rPh>
    <rPh sb="4" eb="6">
      <t>カジュウ</t>
    </rPh>
    <rPh sb="6" eb="8">
      <t>ヘイキン</t>
    </rPh>
    <rPh sb="8" eb="11">
      <t>セイブンヒョウ</t>
    </rPh>
    <rPh sb="13" eb="14">
      <t>サイ</t>
    </rPh>
    <rPh sb="14" eb="16">
      <t>イジョウ</t>
    </rPh>
    <rPh sb="16" eb="17">
      <t>ジ</t>
    </rPh>
    <phoneticPr fontId="4"/>
  </si>
  <si>
    <t>食品群別荷重平均成分表（未満児）</t>
    <rPh sb="0" eb="6">
      <t>ショクヒングンベツカジュウ</t>
    </rPh>
    <rPh sb="6" eb="8">
      <t>ヘイキン</t>
    </rPh>
    <rPh sb="8" eb="11">
      <t>セイブンヒョウ</t>
    </rPh>
    <rPh sb="12" eb="14">
      <t>ミマン</t>
    </rPh>
    <rPh sb="14" eb="15">
      <t>ジ</t>
    </rPh>
    <phoneticPr fontId="4"/>
  </si>
  <si>
    <t>魚介類</t>
    <rPh sb="0" eb="3">
      <t>ギョカイルイ</t>
    </rPh>
    <phoneticPr fontId="5"/>
  </si>
  <si>
    <t>肉類</t>
    <rPh sb="0" eb="2">
      <t>ニクルイ</t>
    </rPh>
    <phoneticPr fontId="5"/>
  </si>
  <si>
    <t>卵類</t>
    <rPh sb="0" eb="1">
      <t>タマゴ</t>
    </rPh>
    <rPh sb="1" eb="2">
      <t>ルイ</t>
    </rPh>
    <phoneticPr fontId="5"/>
  </si>
  <si>
    <t>豆類</t>
    <rPh sb="0" eb="2">
      <t>マメルイ</t>
    </rPh>
    <phoneticPr fontId="5"/>
  </si>
  <si>
    <t>乳類</t>
    <rPh sb="0" eb="1">
      <t>ニュウ</t>
    </rPh>
    <rPh sb="1" eb="2">
      <t>ルイ</t>
    </rPh>
    <phoneticPr fontId="5"/>
  </si>
  <si>
    <t>藻類</t>
    <rPh sb="0" eb="2">
      <t>ソウルイ</t>
    </rPh>
    <phoneticPr fontId="5"/>
  </si>
  <si>
    <t>緑黄色野菜</t>
    <rPh sb="0" eb="3">
      <t>リョクオウショク</t>
    </rPh>
    <rPh sb="3" eb="5">
      <t>ヤサイ</t>
    </rPh>
    <phoneticPr fontId="5"/>
  </si>
  <si>
    <t>その他の野菜</t>
    <rPh sb="2" eb="3">
      <t>タ</t>
    </rPh>
    <rPh sb="4" eb="6">
      <t>ヤサイ</t>
    </rPh>
    <phoneticPr fontId="5"/>
  </si>
  <si>
    <t>果物類</t>
    <rPh sb="0" eb="2">
      <t>クダモノ</t>
    </rPh>
    <rPh sb="2" eb="3">
      <t>ルイ</t>
    </rPh>
    <phoneticPr fontId="5"/>
  </si>
  <si>
    <t>菓子類</t>
    <rPh sb="0" eb="2">
      <t>カシ</t>
    </rPh>
    <rPh sb="2" eb="3">
      <t>ルイ</t>
    </rPh>
    <phoneticPr fontId="5"/>
  </si>
  <si>
    <t>穀類</t>
    <rPh sb="0" eb="2">
      <t>コクルイ</t>
    </rPh>
    <phoneticPr fontId="5"/>
  </si>
  <si>
    <t>砂糖及び甘味料</t>
    <rPh sb="0" eb="2">
      <t>サトウ</t>
    </rPh>
    <rPh sb="2" eb="3">
      <t>オヨ</t>
    </rPh>
    <rPh sb="4" eb="7">
      <t>カンミリョウ</t>
    </rPh>
    <phoneticPr fontId="5"/>
  </si>
  <si>
    <t>油　脂　類</t>
    <rPh sb="0" eb="1">
      <t>アブラ</t>
    </rPh>
    <rPh sb="2" eb="3">
      <t>アブラ</t>
    </rPh>
    <rPh sb="4" eb="5">
      <t>ルイ</t>
    </rPh>
    <phoneticPr fontId="5"/>
  </si>
  <si>
    <t>種　実　類</t>
    <rPh sb="0" eb="1">
      <t>タネ</t>
    </rPh>
    <rPh sb="2" eb="3">
      <t>ミ</t>
    </rPh>
    <rPh sb="4" eb="5">
      <t>ルイ</t>
    </rPh>
    <phoneticPr fontId="5"/>
  </si>
  <si>
    <t>いも及びでんぷん類</t>
    <rPh sb="2" eb="3">
      <t>オヨ</t>
    </rPh>
    <rPh sb="8" eb="9">
      <t>ルイ</t>
    </rPh>
    <phoneticPr fontId="5"/>
  </si>
  <si>
    <t>可食部100g</t>
    <rPh sb="0" eb="3">
      <t>カショクブ</t>
    </rPh>
    <phoneticPr fontId="3"/>
  </si>
  <si>
    <t>西宮市保育所事業課</t>
    <rPh sb="0" eb="3">
      <t>ニシノミヤシ</t>
    </rPh>
    <rPh sb="3" eb="5">
      <t>ホイク</t>
    </rPh>
    <rPh sb="5" eb="6">
      <t>ショ</t>
    </rPh>
    <rPh sb="6" eb="9">
      <t>ジギョウカ</t>
    </rPh>
    <phoneticPr fontId="3"/>
  </si>
  <si>
    <t>食品分類</t>
    <rPh sb="0" eb="2">
      <t>ショクヒン</t>
    </rPh>
    <rPh sb="2" eb="4">
      <t>ブンルイ</t>
    </rPh>
    <phoneticPr fontId="4"/>
  </si>
  <si>
    <t>保育所における給与栄養目標</t>
    <rPh sb="0" eb="2">
      <t>ホイク</t>
    </rPh>
    <rPh sb="2" eb="3">
      <t>ショ</t>
    </rPh>
    <rPh sb="7" eb="9">
      <t>キュウヨ</t>
    </rPh>
    <rPh sb="9" eb="11">
      <t>エイヨウ</t>
    </rPh>
    <rPh sb="11" eb="13">
      <t>モクヒョウ</t>
    </rPh>
    <phoneticPr fontId="4"/>
  </si>
  <si>
    <t>合　　　　　計</t>
    <rPh sb="0" eb="1">
      <t>ア</t>
    </rPh>
    <rPh sb="6" eb="7">
      <t>ケイ</t>
    </rPh>
    <phoneticPr fontId="4"/>
  </si>
  <si>
    <t>種　実　類</t>
    <rPh sb="0" eb="1">
      <t>タネ</t>
    </rPh>
    <rPh sb="2" eb="3">
      <t>ミ</t>
    </rPh>
    <rPh sb="4" eb="5">
      <t>ルイ</t>
    </rPh>
    <phoneticPr fontId="4"/>
  </si>
  <si>
    <t>油　脂　類</t>
    <rPh sb="0" eb="1">
      <t>アブラ</t>
    </rPh>
    <rPh sb="2" eb="3">
      <t>アブラ</t>
    </rPh>
    <rPh sb="4" eb="5">
      <t>ルイ</t>
    </rPh>
    <phoneticPr fontId="4"/>
  </si>
  <si>
    <t>砂糖及び甘味料</t>
    <rPh sb="0" eb="2">
      <t>サトウ</t>
    </rPh>
    <rPh sb="2" eb="3">
      <t>オヨ</t>
    </rPh>
    <rPh sb="4" eb="7">
      <t>カンミリョウ</t>
    </rPh>
    <phoneticPr fontId="4"/>
  </si>
  <si>
    <t>穀類</t>
    <rPh sb="0" eb="2">
      <t>コクルイ</t>
    </rPh>
    <phoneticPr fontId="4"/>
  </si>
  <si>
    <t>いも及びでんぷん類</t>
    <rPh sb="2" eb="3">
      <t>オヨ</t>
    </rPh>
    <rPh sb="8" eb="9">
      <t>ルイ</t>
    </rPh>
    <phoneticPr fontId="4"/>
  </si>
  <si>
    <t>菓子類</t>
    <rPh sb="0" eb="2">
      <t>カシ</t>
    </rPh>
    <rPh sb="2" eb="3">
      <t>ルイ</t>
    </rPh>
    <phoneticPr fontId="4"/>
  </si>
  <si>
    <t>果物類</t>
    <rPh sb="0" eb="2">
      <t>クダモノ</t>
    </rPh>
    <rPh sb="2" eb="3">
      <t>ルイ</t>
    </rPh>
    <phoneticPr fontId="4"/>
  </si>
  <si>
    <t>その他の野菜</t>
    <rPh sb="2" eb="3">
      <t>タ</t>
    </rPh>
    <rPh sb="4" eb="6">
      <t>ヤサイ</t>
    </rPh>
    <phoneticPr fontId="4"/>
  </si>
  <si>
    <t>緑黄色野菜</t>
    <rPh sb="0" eb="3">
      <t>リョクオウショク</t>
    </rPh>
    <rPh sb="3" eb="5">
      <t>ヤサイ</t>
    </rPh>
    <phoneticPr fontId="4"/>
  </si>
  <si>
    <t>藻類</t>
    <rPh sb="0" eb="2">
      <t>ソウルイ</t>
    </rPh>
    <phoneticPr fontId="4"/>
  </si>
  <si>
    <t>乳類</t>
    <rPh sb="0" eb="1">
      <t>ニュウ</t>
    </rPh>
    <rPh sb="1" eb="2">
      <t>ルイ</t>
    </rPh>
    <phoneticPr fontId="4"/>
  </si>
  <si>
    <t>豆類</t>
    <rPh sb="0" eb="2">
      <t>マメルイ</t>
    </rPh>
    <phoneticPr fontId="4"/>
  </si>
  <si>
    <t>卵類</t>
    <rPh sb="0" eb="1">
      <t>タマゴ</t>
    </rPh>
    <rPh sb="1" eb="2">
      <t>ルイ</t>
    </rPh>
    <phoneticPr fontId="4"/>
  </si>
  <si>
    <t>肉類</t>
    <rPh sb="0" eb="2">
      <t>ニクルイ</t>
    </rPh>
    <phoneticPr fontId="4"/>
  </si>
  <si>
    <t>魚介類</t>
    <rPh sb="0" eb="3">
      <t>ギョカイルイ</t>
    </rPh>
    <phoneticPr fontId="4"/>
  </si>
  <si>
    <t>mg</t>
  </si>
  <si>
    <t>使用量</t>
    <rPh sb="0" eb="2">
      <t>シヨウ</t>
    </rPh>
    <rPh sb="2" eb="3">
      <t>リョウ</t>
    </rPh>
    <phoneticPr fontId="4"/>
  </si>
  <si>
    <t>食品構成表(3歳以上児）</t>
    <rPh sb="0" eb="2">
      <t>ショクヒン</t>
    </rPh>
    <rPh sb="2" eb="4">
      <t>コウセイ</t>
    </rPh>
    <rPh sb="4" eb="5">
      <t>ヒョウ</t>
    </rPh>
    <rPh sb="7" eb="8">
      <t>トシ</t>
    </rPh>
    <rPh sb="8" eb="10">
      <t>イジョウ</t>
    </rPh>
    <rPh sb="10" eb="11">
      <t>ジ</t>
    </rPh>
    <phoneticPr fontId="3"/>
  </si>
  <si>
    <t>西宮市保育所事業課</t>
    <rPh sb="0" eb="9">
      <t>ニシノミヤシホイクショジギョウカ</t>
    </rPh>
    <phoneticPr fontId="3"/>
  </si>
  <si>
    <t>保育園における栄養目標量</t>
    <rPh sb="0" eb="7">
      <t>ホイクエン</t>
    </rPh>
    <rPh sb="7" eb="12">
      <t>エイヨウ</t>
    </rPh>
    <phoneticPr fontId="4"/>
  </si>
  <si>
    <t>食品構成表(未満児）</t>
    <rPh sb="0" eb="2">
      <t>ショクヒン</t>
    </rPh>
    <rPh sb="2" eb="4">
      <t>コウセイ</t>
    </rPh>
    <rPh sb="4" eb="5">
      <t>ヒョウ</t>
    </rPh>
    <rPh sb="6" eb="8">
      <t>ミマン</t>
    </rPh>
    <rPh sb="8" eb="9">
      <t>ジ</t>
    </rPh>
    <phoneticPr fontId="3"/>
  </si>
  <si>
    <t>2022年5月改定</t>
    <rPh sb="4" eb="5">
      <t>ネン</t>
    </rPh>
    <rPh sb="6" eb="7">
      <t>ガツ</t>
    </rPh>
    <rPh sb="7" eb="9">
      <t>カイテイ</t>
    </rPh>
    <phoneticPr fontId="3"/>
  </si>
  <si>
    <t>※2021年4月～2022年3月実績値</t>
    <rPh sb="16" eb="18">
      <t>ジッセキ</t>
    </rPh>
    <rPh sb="18" eb="19">
      <t>アタイ</t>
    </rPh>
    <phoneticPr fontId="4"/>
  </si>
  <si>
    <t>ｴﾈﾙｷﾞー</t>
  </si>
  <si>
    <t>たん
ぱく質</t>
    <rPh sb="5" eb="6">
      <t>シツ</t>
    </rPh>
    <phoneticPr fontId="5"/>
  </si>
  <si>
    <t>脂質</t>
    <rPh sb="0" eb="2">
      <t>シシツ</t>
    </rPh>
    <phoneticPr fontId="5"/>
  </si>
  <si>
    <t>Ｃａ</t>
  </si>
  <si>
    <t>鉄</t>
    <rPh sb="0" eb="1">
      <t>テツ</t>
    </rPh>
    <phoneticPr fontId="5"/>
  </si>
  <si>
    <t>ＶＢ１</t>
  </si>
  <si>
    <t>ＶＢ２</t>
  </si>
  <si>
    <t>ＶＣ</t>
  </si>
  <si>
    <t>食物
繊維</t>
    <rPh sb="0" eb="2">
      <t>ショクモツ</t>
    </rPh>
    <rPh sb="3" eb="5">
      <t>センイ</t>
    </rPh>
    <phoneticPr fontId="5"/>
  </si>
  <si>
    <t>食塩
相当量</t>
  </si>
  <si>
    <t>カリウム</t>
  </si>
  <si>
    <t>※2021年4月～2022年3月実績値(2歳児）</t>
    <rPh sb="16" eb="18">
      <t>ジッセキ</t>
    </rPh>
    <rPh sb="18" eb="19">
      <t>アタイ</t>
    </rPh>
    <rPh sb="21" eb="23">
      <t>サイジ</t>
    </rPh>
    <phoneticPr fontId="4"/>
  </si>
  <si>
    <t>1.4未満</t>
    <rPh sb="3" eb="5">
      <t>ミマン</t>
    </rPh>
    <phoneticPr fontId="3"/>
  </si>
  <si>
    <t>1.5未満</t>
    <rPh sb="3" eb="5">
      <t>ミマン</t>
    </rPh>
    <phoneticPr fontId="3"/>
  </si>
  <si>
    <t>10.1～15.2</t>
    <phoneticPr fontId="3"/>
  </si>
  <si>
    <t>VA</t>
  </si>
  <si>
    <t>VA</t>
    <phoneticPr fontId="3"/>
  </si>
  <si>
    <t>μgRAE</t>
  </si>
  <si>
    <t>μgRAE</t>
    <phoneticPr fontId="4"/>
  </si>
  <si>
    <t>g</t>
  </si>
  <si>
    <t>kcal</t>
  </si>
  <si>
    <t>炭水
化物</t>
    <rPh sb="0" eb="2">
      <t>タンスイ</t>
    </rPh>
    <rPh sb="3" eb="5">
      <t>バケモノ</t>
    </rPh>
    <phoneticPr fontId="4"/>
  </si>
  <si>
    <t>14.9～23</t>
    <phoneticPr fontId="3"/>
  </si>
  <si>
    <t>57～71</t>
    <phoneticPr fontId="3"/>
  </si>
  <si>
    <t>18.1～27.3</t>
    <phoneticPr fontId="3"/>
  </si>
  <si>
    <t>12.2～18.5</t>
    <phoneticPr fontId="3"/>
  </si>
  <si>
    <t>68～89</t>
    <phoneticPr fontId="3"/>
  </si>
  <si>
    <t>※上記食品構成で、給与栄養目標量を満たしていない栄養価があることに留意する。給与栄養量との比較を行う。食品分類のその他の食品（調味料等）を上記には含んでいない。</t>
    <rPh sb="1" eb="3">
      <t>ジョウキ</t>
    </rPh>
    <rPh sb="3" eb="5">
      <t>ショクヒン</t>
    </rPh>
    <rPh sb="5" eb="7">
      <t>コウセイ</t>
    </rPh>
    <rPh sb="9" eb="11">
      <t>キュウヨ</t>
    </rPh>
    <rPh sb="11" eb="13">
      <t>エイヨウ</t>
    </rPh>
    <rPh sb="13" eb="15">
      <t>モクヒョウ</t>
    </rPh>
    <rPh sb="15" eb="16">
      <t>リョウ</t>
    </rPh>
    <rPh sb="17" eb="18">
      <t>ミ</t>
    </rPh>
    <rPh sb="24" eb="27">
      <t>エイヨウカ</t>
    </rPh>
    <rPh sb="33" eb="35">
      <t>リュウイ</t>
    </rPh>
    <rPh sb="38" eb="40">
      <t>キュウヨ</t>
    </rPh>
    <rPh sb="40" eb="42">
      <t>エイヨウ</t>
    </rPh>
    <rPh sb="42" eb="43">
      <t>リョウ</t>
    </rPh>
    <rPh sb="45" eb="47">
      <t>ヒカク</t>
    </rPh>
    <rPh sb="48" eb="49">
      <t>オコナ</t>
    </rPh>
    <rPh sb="51" eb="53">
      <t>ショクヒン</t>
    </rPh>
    <rPh sb="53" eb="55">
      <t>ブンルイ</t>
    </rPh>
    <rPh sb="58" eb="59">
      <t>タ</t>
    </rPh>
    <rPh sb="60" eb="62">
      <t>ショクヒン</t>
    </rPh>
    <rPh sb="63" eb="66">
      <t>チョウミリョウ</t>
    </rPh>
    <rPh sb="66" eb="67">
      <t>ナド</t>
    </rPh>
    <rPh sb="69" eb="71">
      <t>ジョウキ</t>
    </rPh>
    <rPh sb="73" eb="74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</si>
</sst>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dotted">
        <color indexed="64"/>
      </bottom>
      <diagonal/>
    </border>
    <border>
      <left style="medium">
        <color rgb="FFFF0000"/>
      </left>
      <right style="medium">
        <color rgb="FFFF0000"/>
      </right>
      <top style="dotted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8">
    <xf numFmtId="0" fontId="0" fillId="0" borderId="0" xfId="0">
      <alignment vertical="center"/>
    </xf>
    <xf numFmtId="55" fontId="7" fillId="0" borderId="0" xfId="1" applyNumberFormat="1" applyFont="1" applyBorder="1" applyAlignment="1">
      <alignment horizontal="center" shrinkToFit="1"/>
    </xf>
    <xf numFmtId="0" fontId="8" fillId="0" borderId="0" xfId="1" applyFont="1">
      <alignment vertical="center"/>
    </xf>
    <xf numFmtId="55" fontId="7" fillId="0" borderId="0" xfId="1" applyNumberFormat="1" applyFont="1" applyBorder="1" applyAlignment="1">
      <alignment horizontal="center" shrinkToFit="1"/>
    </xf>
    <xf numFmtId="0" fontId="1" fillId="0" borderId="0" xfId="2">
      <alignment vertical="center"/>
    </xf>
    <xf numFmtId="0" fontId="1" fillId="0" borderId="0" xfId="2" applyBorder="1">
      <alignment vertical="center"/>
    </xf>
    <xf numFmtId="0" fontId="10" fillId="0" borderId="3" xfId="2" applyFont="1" applyBorder="1" applyAlignment="1">
      <alignment horizontal="right" vertical="center"/>
    </xf>
    <xf numFmtId="0" fontId="10" fillId="0" borderId="3" xfId="1" applyFont="1" applyBorder="1" applyAlignment="1">
      <alignment horizontal="right" vertical="center"/>
    </xf>
    <xf numFmtId="0" fontId="10" fillId="0" borderId="17" xfId="2" applyFont="1" applyBorder="1" applyAlignment="1">
      <alignment horizontal="right" vertical="center"/>
    </xf>
    <xf numFmtId="0" fontId="5" fillId="0" borderId="0" xfId="2" applyFont="1" applyBorder="1" applyAlignment="1">
      <alignment horizontal="center" vertical="top"/>
    </xf>
    <xf numFmtId="0" fontId="2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vertical="top"/>
    </xf>
    <xf numFmtId="55" fontId="11" fillId="0" borderId="0" xfId="2" applyNumberFormat="1" applyFont="1" applyBorder="1" applyAlignment="1"/>
    <xf numFmtId="55" fontId="11" fillId="0" borderId="0" xfId="2" applyNumberFormat="1" applyFont="1" applyBorder="1" applyAlignment="1">
      <alignment horizontal="left"/>
    </xf>
    <xf numFmtId="0" fontId="0" fillId="0" borderId="0" xfId="2" applyFont="1" applyBorder="1">
      <alignment vertical="center"/>
    </xf>
    <xf numFmtId="0" fontId="9" fillId="0" borderId="0" xfId="1" applyNumberFormat="1" applyFont="1" applyBorder="1" applyAlignment="1">
      <alignment horizontal="right" vertical="center" shrinkToFit="1"/>
    </xf>
    <xf numFmtId="0" fontId="6" fillId="0" borderId="0" xfId="1" applyNumberFormat="1" applyFont="1" applyBorder="1" applyAlignment="1">
      <alignment horizontal="right" vertical="center"/>
    </xf>
    <xf numFmtId="0" fontId="10" fillId="0" borderId="27" xfId="2" applyFont="1" applyBorder="1" applyAlignment="1">
      <alignment horizontal="center" vertical="center" shrinkToFit="1"/>
    </xf>
    <xf numFmtId="0" fontId="10" fillId="0" borderId="28" xfId="2" applyFont="1" applyBorder="1" applyAlignment="1">
      <alignment horizontal="right" vertical="center"/>
    </xf>
    <xf numFmtId="0" fontId="13" fillId="2" borderId="29" xfId="2" applyNumberFormat="1" applyFont="1" applyFill="1" applyBorder="1" applyAlignment="1">
      <alignment horizontal="right" vertical="center" shrinkToFit="1"/>
    </xf>
    <xf numFmtId="0" fontId="13" fillId="2" borderId="30" xfId="2" applyNumberFormat="1" applyFont="1" applyFill="1" applyBorder="1" applyAlignment="1">
      <alignment horizontal="right" vertical="center" shrinkToFit="1"/>
    </xf>
    <xf numFmtId="0" fontId="13" fillId="2" borderId="31" xfId="2" applyNumberFormat="1" applyFont="1" applyFill="1" applyBorder="1" applyAlignment="1">
      <alignment horizontal="right" vertical="center" shrinkToFit="1"/>
    </xf>
    <xf numFmtId="0" fontId="13" fillId="2" borderId="32" xfId="2" applyNumberFormat="1" applyFont="1" applyFill="1" applyBorder="1" applyAlignment="1">
      <alignment horizontal="right" vertical="center" shrinkToFit="1"/>
    </xf>
    <xf numFmtId="0" fontId="13" fillId="2" borderId="36" xfId="2" applyNumberFormat="1" applyFont="1" applyFill="1" applyBorder="1" applyAlignment="1">
      <alignment horizontal="right" vertical="center" shrinkToFit="1"/>
    </xf>
    <xf numFmtId="0" fontId="13" fillId="2" borderId="35" xfId="2" applyNumberFormat="1" applyFont="1" applyFill="1" applyBorder="1" applyAlignment="1">
      <alignment horizontal="right" vertical="center" shrinkToFit="1"/>
    </xf>
    <xf numFmtId="55" fontId="2" fillId="0" borderId="0" xfId="1" applyNumberFormat="1" applyFont="1" applyBorder="1" applyAlignment="1"/>
    <xf numFmtId="0" fontId="1" fillId="0" borderId="0" xfId="1" applyFont="1" applyBorder="1">
      <alignment vertical="center"/>
    </xf>
    <xf numFmtId="0" fontId="6" fillId="0" borderId="0" xfId="1" applyNumberFormat="1" applyFont="1" applyBorder="1" applyAlignment="1">
      <alignment vertical="center"/>
    </xf>
    <xf numFmtId="0" fontId="9" fillId="0" borderId="18" xfId="1" applyNumberFormat="1" applyFont="1" applyBorder="1" applyAlignment="1">
      <alignment horizontal="right" vertical="center" shrinkToFit="1"/>
    </xf>
    <xf numFmtId="0" fontId="14" fillId="0" borderId="39" xfId="2" applyNumberFormat="1" applyFont="1" applyBorder="1" applyAlignment="1">
      <alignment horizontal="right" vertical="center" shrinkToFit="1"/>
    </xf>
    <xf numFmtId="0" fontId="13" fillId="0" borderId="3" xfId="2" applyNumberFormat="1" applyFont="1" applyBorder="1" applyAlignment="1">
      <alignment horizontal="right" vertical="center" shrinkToFit="1"/>
    </xf>
    <xf numFmtId="0" fontId="4" fillId="0" borderId="24" xfId="1" applyFont="1" applyBorder="1" applyAlignment="1">
      <alignment vertical="center" wrapText="1"/>
    </xf>
    <xf numFmtId="0" fontId="6" fillId="0" borderId="24" xfId="1" applyFont="1" applyBorder="1" applyAlignment="1">
      <alignment horizontal="right" vertical="center"/>
    </xf>
    <xf numFmtId="0" fontId="9" fillId="0" borderId="24" xfId="1" applyNumberFormat="1" applyFont="1" applyBorder="1" applyAlignment="1">
      <alignment horizontal="right" vertical="center" shrinkToFit="1"/>
    </xf>
    <xf numFmtId="0" fontId="10" fillId="0" borderId="24" xfId="2" applyFont="1" applyBorder="1" applyAlignment="1">
      <alignment horizontal="center" vertical="center" shrinkToFit="1"/>
    </xf>
    <xf numFmtId="0" fontId="10" fillId="0" borderId="24" xfId="2" applyFont="1" applyBorder="1" applyAlignment="1">
      <alignment horizontal="right" vertical="center"/>
    </xf>
    <xf numFmtId="0" fontId="9" fillId="0" borderId="24" xfId="2" applyNumberFormat="1" applyFont="1" applyBorder="1" applyAlignment="1">
      <alignment horizontal="right" vertical="center" shrinkToFit="1"/>
    </xf>
    <xf numFmtId="0" fontId="13" fillId="0" borderId="24" xfId="2" applyNumberFormat="1" applyFont="1" applyFill="1" applyBorder="1" applyAlignment="1">
      <alignment horizontal="right" vertical="center" shrinkToFit="1"/>
    </xf>
    <xf numFmtId="49" fontId="2" fillId="0" borderId="0" xfId="2" applyNumberFormat="1" applyFont="1" applyBorder="1" applyAlignment="1">
      <alignment vertical="center" shrinkToFit="1"/>
    </xf>
    <xf numFmtId="0" fontId="4" fillId="0" borderId="24" xfId="1" applyFont="1" applyBorder="1" applyAlignment="1">
      <alignment horizontal="center" vertical="center" wrapText="1"/>
    </xf>
    <xf numFmtId="0" fontId="2" fillId="0" borderId="24" xfId="2" applyFont="1" applyBorder="1" applyAlignment="1">
      <alignment horizontal="center" vertical="center" shrinkToFit="1"/>
    </xf>
    <xf numFmtId="0" fontId="2" fillId="0" borderId="24" xfId="2" applyFont="1" applyBorder="1" applyAlignment="1">
      <alignment horizontal="right" vertical="center"/>
    </xf>
    <xf numFmtId="0" fontId="10" fillId="0" borderId="2" xfId="1" applyFont="1" applyBorder="1" applyAlignment="1">
      <alignment horizontal="left" vertical="center" shrinkToFit="1"/>
    </xf>
    <xf numFmtId="0" fontId="6" fillId="0" borderId="27" xfId="2" applyFont="1" applyBorder="1" applyAlignment="1">
      <alignment horizontal="left" vertical="center" shrinkToFit="1"/>
    </xf>
    <xf numFmtId="0" fontId="10" fillId="0" borderId="2" xfId="1" applyFont="1" applyBorder="1" applyAlignment="1">
      <alignment vertical="center" shrinkToFit="1"/>
    </xf>
    <xf numFmtId="0" fontId="10" fillId="0" borderId="15" xfId="2" applyFont="1" applyBorder="1" applyAlignment="1">
      <alignment horizontal="left" vertical="center" shrinkToFit="1"/>
    </xf>
    <xf numFmtId="0" fontId="10" fillId="0" borderId="2" xfId="2" applyFont="1" applyBorder="1" applyAlignment="1">
      <alignment horizontal="left" vertical="center" shrinkToFit="1"/>
    </xf>
    <xf numFmtId="0" fontId="10" fillId="0" borderId="4" xfId="1" applyFont="1" applyBorder="1" applyAlignment="1">
      <alignment horizontal="left" vertical="center" shrinkToFit="1"/>
    </xf>
    <xf numFmtId="0" fontId="10" fillId="0" borderId="19" xfId="1" applyFont="1" applyBorder="1" applyAlignment="1">
      <alignment horizontal="left" vertical="center" shrinkToFit="1"/>
    </xf>
    <xf numFmtId="0" fontId="10" fillId="0" borderId="11" xfId="1" applyFont="1" applyBorder="1" applyAlignment="1">
      <alignment horizontal="left" vertical="center" shrinkToFit="1"/>
    </xf>
    <xf numFmtId="0" fontId="10" fillId="0" borderId="20" xfId="1" applyFont="1" applyBorder="1" applyAlignment="1">
      <alignment horizontal="left" vertical="center" shrinkToFit="1"/>
    </xf>
    <xf numFmtId="0" fontId="10" fillId="0" borderId="13" xfId="1" applyFont="1" applyBorder="1" applyAlignment="1">
      <alignment horizontal="left" vertical="center" shrinkToFit="1"/>
    </xf>
    <xf numFmtId="0" fontId="10" fillId="0" borderId="5" xfId="1" applyFont="1" applyBorder="1" applyAlignment="1">
      <alignment horizontal="left" vertical="center" shrinkToFit="1"/>
    </xf>
    <xf numFmtId="0" fontId="10" fillId="0" borderId="12" xfId="1" applyFont="1" applyBorder="1" applyAlignment="1">
      <alignment horizontal="left" vertical="center" shrinkToFit="1"/>
    </xf>
    <xf numFmtId="0" fontId="10" fillId="0" borderId="2" xfId="2" applyFont="1" applyBorder="1" applyAlignment="1">
      <alignment horizontal="left" vertical="center" shrinkToFit="1"/>
    </xf>
    <xf numFmtId="0" fontId="10" fillId="0" borderId="23" xfId="2" applyFont="1" applyBorder="1" applyAlignment="1">
      <alignment horizontal="left" vertical="center" shrinkToFit="1"/>
    </xf>
    <xf numFmtId="0" fontId="10" fillId="0" borderId="6" xfId="2" applyFont="1" applyBorder="1" applyAlignment="1">
      <alignment horizontal="left" vertical="center" shrinkToFit="1"/>
    </xf>
    <xf numFmtId="0" fontId="10" fillId="0" borderId="25" xfId="2" applyFont="1" applyBorder="1" applyAlignment="1">
      <alignment horizontal="left" vertical="center" shrinkToFit="1"/>
    </xf>
    <xf numFmtId="0" fontId="10" fillId="0" borderId="16" xfId="1" applyFont="1" applyBorder="1" applyAlignment="1">
      <alignment horizontal="left" vertical="center"/>
    </xf>
    <xf numFmtId="0" fontId="10" fillId="0" borderId="20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14" xfId="2" applyFont="1" applyBorder="1" applyAlignment="1">
      <alignment horizontal="left" vertical="center" shrinkToFit="1"/>
    </xf>
    <xf numFmtId="0" fontId="10" fillId="0" borderId="3" xfId="1" applyFont="1" applyBorder="1" applyAlignment="1">
      <alignment horizontal="right" vertical="center" shrinkToFit="1"/>
    </xf>
    <xf numFmtId="0" fontId="16" fillId="0" borderId="4" xfId="1" applyNumberFormat="1" applyFont="1" applyBorder="1" applyAlignment="1">
      <alignment horizontal="right" vertical="center" shrinkToFit="1"/>
    </xf>
    <xf numFmtId="0" fontId="16" fillId="0" borderId="19" xfId="1" applyNumberFormat="1" applyFont="1" applyBorder="1" applyAlignment="1">
      <alignment horizontal="right" vertical="center" shrinkToFit="1"/>
    </xf>
    <xf numFmtId="0" fontId="16" fillId="0" borderId="20" xfId="1" applyNumberFormat="1" applyFont="1" applyBorder="1" applyAlignment="1">
      <alignment horizontal="right" vertical="center" shrinkToFit="1"/>
    </xf>
    <xf numFmtId="0" fontId="16" fillId="0" borderId="11" xfId="1" applyNumberFormat="1" applyFont="1" applyBorder="1" applyAlignment="1">
      <alignment horizontal="right" vertical="center" shrinkToFit="1"/>
    </xf>
    <xf numFmtId="0" fontId="16" fillId="0" borderId="13" xfId="1" applyNumberFormat="1" applyFont="1" applyBorder="1" applyAlignment="1">
      <alignment horizontal="right" vertical="center" shrinkToFit="1"/>
    </xf>
    <xf numFmtId="0" fontId="16" fillId="0" borderId="5" xfId="1" applyNumberFormat="1" applyFont="1" applyBorder="1" applyAlignment="1">
      <alignment horizontal="right" vertical="center" shrinkToFit="1"/>
    </xf>
    <xf numFmtId="0" fontId="16" fillId="0" borderId="12" xfId="1" applyNumberFormat="1" applyFont="1" applyBorder="1" applyAlignment="1">
      <alignment horizontal="right" vertical="center" shrinkToFit="1"/>
    </xf>
    <xf numFmtId="0" fontId="16" fillId="0" borderId="22" xfId="2" applyNumberFormat="1" applyFont="1" applyBorder="1" applyAlignment="1">
      <alignment horizontal="right" vertical="center" shrinkToFit="1"/>
    </xf>
    <xf numFmtId="0" fontId="16" fillId="0" borderId="7" xfId="2" applyNumberFormat="1" applyFont="1" applyBorder="1" applyAlignment="1">
      <alignment horizontal="right" vertical="center" shrinkToFit="1"/>
    </xf>
    <xf numFmtId="0" fontId="16" fillId="0" borderId="19" xfId="2" applyNumberFormat="1" applyFont="1" applyBorder="1" applyAlignment="1">
      <alignment horizontal="right" vertical="center" shrinkToFit="1"/>
    </xf>
    <xf numFmtId="0" fontId="16" fillId="0" borderId="4" xfId="2" applyNumberFormat="1" applyFont="1" applyBorder="1" applyAlignment="1">
      <alignment horizontal="right" vertical="center" shrinkToFit="1"/>
    </xf>
    <xf numFmtId="0" fontId="16" fillId="0" borderId="10" xfId="2" applyNumberFormat="1" applyFont="1" applyBorder="1" applyAlignment="1">
      <alignment horizontal="right" vertical="center" shrinkToFit="1"/>
    </xf>
    <xf numFmtId="0" fontId="16" fillId="0" borderId="20" xfId="2" applyNumberFormat="1" applyFont="1" applyBorder="1" applyAlignment="1">
      <alignment horizontal="right" vertical="center" shrinkToFit="1"/>
    </xf>
    <xf numFmtId="0" fontId="16" fillId="0" borderId="21" xfId="2" applyNumberFormat="1" applyFont="1" applyBorder="1" applyAlignment="1">
      <alignment horizontal="right" vertical="center" shrinkToFit="1"/>
    </xf>
    <xf numFmtId="0" fontId="16" fillId="0" borderId="5" xfId="2" applyNumberFormat="1" applyFont="1" applyBorder="1" applyAlignment="1">
      <alignment horizontal="right" vertical="center" shrinkToFit="1"/>
    </xf>
    <xf numFmtId="0" fontId="16" fillId="0" borderId="26" xfId="2" applyNumberFormat="1" applyFont="1" applyBorder="1" applyAlignment="1">
      <alignment horizontal="right" vertical="center" shrinkToFit="1"/>
    </xf>
    <xf numFmtId="0" fontId="16" fillId="0" borderId="11" xfId="2" applyNumberFormat="1" applyFont="1" applyBorder="1" applyAlignment="1">
      <alignment horizontal="right" vertical="center" shrinkToFit="1"/>
    </xf>
    <xf numFmtId="176" fontId="16" fillId="0" borderId="4" xfId="1" applyNumberFormat="1" applyFont="1" applyBorder="1" applyAlignment="1">
      <alignment horizontal="right" vertical="center" shrinkToFit="1"/>
    </xf>
    <xf numFmtId="176" fontId="16" fillId="0" borderId="19" xfId="1" applyNumberFormat="1" applyFont="1" applyBorder="1" applyAlignment="1">
      <alignment horizontal="right" vertical="center" shrinkToFit="1"/>
    </xf>
    <xf numFmtId="176" fontId="16" fillId="0" borderId="20" xfId="1" applyNumberFormat="1" applyFont="1" applyBorder="1" applyAlignment="1">
      <alignment horizontal="right" vertical="center" shrinkToFit="1"/>
    </xf>
    <xf numFmtId="176" fontId="16" fillId="0" borderId="5" xfId="1" applyNumberFormat="1" applyFont="1" applyBorder="1" applyAlignment="1">
      <alignment horizontal="right" vertical="center" shrinkToFit="1"/>
    </xf>
    <xf numFmtId="176" fontId="16" fillId="0" borderId="4" xfId="2" applyNumberFormat="1" applyFont="1" applyBorder="1" applyAlignment="1">
      <alignment horizontal="right" vertical="center" shrinkToFit="1"/>
    </xf>
    <xf numFmtId="176" fontId="16" fillId="0" borderId="19" xfId="2" applyNumberFormat="1" applyFont="1" applyBorder="1" applyAlignment="1">
      <alignment horizontal="right" vertical="center" shrinkToFit="1"/>
    </xf>
    <xf numFmtId="176" fontId="16" fillId="0" borderId="20" xfId="2" applyNumberFormat="1" applyFont="1" applyBorder="1" applyAlignment="1">
      <alignment horizontal="right" vertical="center" shrinkToFit="1"/>
    </xf>
    <xf numFmtId="176" fontId="16" fillId="0" borderId="5" xfId="2" applyNumberFormat="1" applyFont="1" applyBorder="1" applyAlignment="1">
      <alignment horizontal="right" vertical="center" shrinkToFit="1"/>
    </xf>
    <xf numFmtId="176" fontId="16" fillId="0" borderId="11" xfId="2" applyNumberFormat="1" applyFont="1" applyBorder="1" applyAlignment="1">
      <alignment horizontal="right" vertical="center" shrinkToFit="1"/>
    </xf>
    <xf numFmtId="2" fontId="16" fillId="0" borderId="4" xfId="2" applyNumberFormat="1" applyFont="1" applyBorder="1" applyAlignment="1">
      <alignment horizontal="right" vertical="center" shrinkToFit="1"/>
    </xf>
    <xf numFmtId="2" fontId="16" fillId="0" borderId="19" xfId="2" applyNumberFormat="1" applyFont="1" applyBorder="1" applyAlignment="1">
      <alignment horizontal="right" vertical="center" shrinkToFit="1"/>
    </xf>
    <xf numFmtId="2" fontId="16" fillId="0" borderId="20" xfId="2" applyNumberFormat="1" applyFont="1" applyBorder="1" applyAlignment="1">
      <alignment horizontal="right" vertical="center" shrinkToFit="1"/>
    </xf>
    <xf numFmtId="2" fontId="16" fillId="0" borderId="5" xfId="2" applyNumberFormat="1" applyFont="1" applyBorder="1" applyAlignment="1">
      <alignment horizontal="right" vertical="center" shrinkToFit="1"/>
    </xf>
    <xf numFmtId="2" fontId="16" fillId="0" borderId="11" xfId="2" applyNumberFormat="1" applyFont="1" applyBorder="1" applyAlignment="1">
      <alignment horizontal="right" vertical="center" shrinkToFit="1"/>
    </xf>
    <xf numFmtId="2" fontId="13" fillId="2" borderId="35" xfId="2" applyNumberFormat="1" applyFont="1" applyFill="1" applyBorder="1" applyAlignment="1">
      <alignment horizontal="right" vertical="center" shrinkToFit="1"/>
    </xf>
    <xf numFmtId="176" fontId="13" fillId="2" borderId="35" xfId="2" applyNumberFormat="1" applyFont="1" applyFill="1" applyBorder="1" applyAlignment="1">
      <alignment horizontal="right" vertical="center" shrinkToFit="1"/>
    </xf>
    <xf numFmtId="176" fontId="16" fillId="0" borderId="22" xfId="2" applyNumberFormat="1" applyFont="1" applyBorder="1" applyAlignment="1">
      <alignment horizontal="right" vertical="center" shrinkToFit="1"/>
    </xf>
    <xf numFmtId="176" fontId="16" fillId="0" borderId="10" xfId="2" applyNumberFormat="1" applyFont="1" applyBorder="1" applyAlignment="1">
      <alignment horizontal="right" vertical="center" shrinkToFit="1"/>
    </xf>
    <xf numFmtId="2" fontId="16" fillId="0" borderId="22" xfId="2" applyNumberFormat="1" applyFont="1" applyBorder="1" applyAlignment="1">
      <alignment horizontal="right" vertical="center" shrinkToFit="1"/>
    </xf>
    <xf numFmtId="2" fontId="16" fillId="0" borderId="10" xfId="2" applyNumberFormat="1" applyFont="1" applyBorder="1" applyAlignment="1">
      <alignment horizontal="right" vertical="center" shrinkToFit="1"/>
    </xf>
    <xf numFmtId="176" fontId="16" fillId="0" borderId="11" xfId="1" applyNumberFormat="1" applyFont="1" applyBorder="1" applyAlignment="1">
      <alignment horizontal="right" vertical="center" shrinkToFit="1"/>
    </xf>
    <xf numFmtId="176" fontId="16" fillId="0" borderId="13" xfId="1" applyNumberFormat="1" applyFont="1" applyBorder="1" applyAlignment="1">
      <alignment horizontal="right" vertical="center" shrinkToFit="1"/>
    </xf>
    <xf numFmtId="176" fontId="16" fillId="0" borderId="12" xfId="1" applyNumberFormat="1" applyFont="1" applyBorder="1" applyAlignment="1">
      <alignment horizontal="right" vertical="center" shrinkToFit="1"/>
    </xf>
    <xf numFmtId="2" fontId="16" fillId="0" borderId="4" xfId="1" applyNumberFormat="1" applyFont="1" applyBorder="1" applyAlignment="1">
      <alignment horizontal="right" vertical="center" shrinkToFit="1"/>
    </xf>
    <xf numFmtId="2" fontId="16" fillId="0" borderId="19" xfId="1" applyNumberFormat="1" applyFont="1" applyBorder="1" applyAlignment="1">
      <alignment horizontal="right" vertical="center" shrinkToFit="1"/>
    </xf>
    <xf numFmtId="2" fontId="16" fillId="0" borderId="20" xfId="1" applyNumberFormat="1" applyFont="1" applyBorder="1" applyAlignment="1">
      <alignment horizontal="right" vertical="center" shrinkToFit="1"/>
    </xf>
    <xf numFmtId="2" fontId="16" fillId="0" borderId="5" xfId="1" applyNumberFormat="1" applyFont="1" applyBorder="1" applyAlignment="1">
      <alignment horizontal="right" vertical="center" shrinkToFit="1"/>
    </xf>
    <xf numFmtId="0" fontId="17" fillId="0" borderId="0" xfId="1" applyFont="1" applyAlignment="1">
      <alignment horizontal="right" vertical="center"/>
    </xf>
    <xf numFmtId="55" fontId="1" fillId="0" borderId="0" xfId="2" applyNumberFormat="1" applyFont="1" applyBorder="1" applyAlignment="1">
      <alignment shrinkToFit="1"/>
    </xf>
    <xf numFmtId="0" fontId="2" fillId="0" borderId="0" xfId="2" applyFont="1" applyAlignment="1">
      <alignment horizontal="left" vertical="top" wrapText="1"/>
    </xf>
    <xf numFmtId="0" fontId="6" fillId="0" borderId="18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10" xfId="1" applyFont="1" applyBorder="1" applyAlignment="1">
      <alignment horizontal="left" vertical="center"/>
    </xf>
    <xf numFmtId="0" fontId="10" fillId="0" borderId="20" xfId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 shrinkToFit="1"/>
    </xf>
    <xf numFmtId="0" fontId="10" fillId="0" borderId="3" xfId="1" applyFont="1" applyBorder="1" applyAlignment="1">
      <alignment horizontal="left" vertical="center" shrinkToFit="1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 shrinkToFit="1"/>
    </xf>
    <xf numFmtId="0" fontId="10" fillId="0" borderId="9" xfId="2" applyFont="1" applyBorder="1" applyAlignment="1">
      <alignment horizontal="left" vertical="center" shrinkToFit="1"/>
    </xf>
    <xf numFmtId="0" fontId="10" fillId="0" borderId="24" xfId="2" applyFont="1" applyBorder="1" applyAlignment="1">
      <alignment horizontal="left" vertical="center" shrinkToFit="1"/>
    </xf>
    <xf numFmtId="0" fontId="10" fillId="0" borderId="0" xfId="2" applyFont="1" applyBorder="1" applyAlignment="1">
      <alignment horizontal="left" vertical="center" shrinkToFit="1"/>
    </xf>
    <xf numFmtId="0" fontId="10" fillId="0" borderId="11" xfId="1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 shrinkToFit="1"/>
    </xf>
    <xf numFmtId="0" fontId="10" fillId="0" borderId="3" xfId="2" applyFont="1" applyBorder="1" applyAlignment="1">
      <alignment horizontal="left" vertical="center" shrinkToFit="1"/>
    </xf>
    <xf numFmtId="0" fontId="10" fillId="0" borderId="11" xfId="2" applyFont="1" applyBorder="1" applyAlignment="1">
      <alignment horizontal="left" vertical="center" shrinkToFit="1"/>
    </xf>
    <xf numFmtId="55" fontId="12" fillId="0" borderId="0" xfId="1" applyNumberFormat="1" applyFont="1" applyBorder="1" applyAlignment="1">
      <alignment horizontal="center"/>
    </xf>
    <xf numFmtId="49" fontId="2" fillId="0" borderId="18" xfId="2" applyNumberFormat="1" applyFont="1" applyBorder="1" applyAlignment="1">
      <alignment horizontal="center" vertical="center" shrinkToFit="1"/>
    </xf>
    <xf numFmtId="55" fontId="12" fillId="0" borderId="0" xfId="2" applyNumberFormat="1" applyFont="1" applyBorder="1" applyAlignment="1">
      <alignment horizontal="center"/>
    </xf>
    <xf numFmtId="0" fontId="10" fillId="0" borderId="14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 shrinkToFit="1"/>
    </xf>
    <xf numFmtId="0" fontId="2" fillId="0" borderId="40" xfId="2" applyFont="1" applyBorder="1" applyAlignment="1">
      <alignment horizontal="center" vertical="center" shrinkToFit="1"/>
    </xf>
    <xf numFmtId="0" fontId="2" fillId="0" borderId="37" xfId="2" applyFont="1" applyBorder="1" applyAlignment="1">
      <alignment horizontal="center" vertical="center" shrinkToFit="1"/>
    </xf>
    <xf numFmtId="0" fontId="2" fillId="0" borderId="38" xfId="2" applyFont="1" applyBorder="1" applyAlignment="1">
      <alignment horizontal="center" vertical="center" shrinkToFit="1"/>
    </xf>
    <xf numFmtId="0" fontId="2" fillId="0" borderId="41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55" fontId="12" fillId="0" borderId="0" xfId="1" applyNumberFormat="1" applyFont="1" applyBorder="1" applyAlignment="1">
      <alignment horizontal="center" shrinkToFit="1"/>
    </xf>
    <xf numFmtId="0" fontId="15" fillId="0" borderId="1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  <xf numFmtId="0" fontId="2" fillId="0" borderId="41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shrinkToFit="1"/>
    </xf>
    <xf numFmtId="0" fontId="2" fillId="0" borderId="17" xfId="2" applyFont="1" applyBorder="1" applyAlignment="1">
      <alignment horizontal="center" vertical="center" shrinkToFit="1"/>
    </xf>
    <xf numFmtId="0" fontId="15" fillId="0" borderId="0" xfId="1" applyFont="1" applyAlignment="1">
      <alignment horizontal="right" vertical="center"/>
    </xf>
    <xf numFmtId="55" fontId="10" fillId="0" borderId="0" xfId="1" applyNumberFormat="1" applyFont="1" applyBorder="1" applyAlignment="1">
      <alignment horizontal="right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6"/>
  <sheetViews>
    <sheetView view="pageBreakPreview" zoomScale="115" zoomScaleNormal="100" zoomScaleSheetLayoutView="115" workbookViewId="0">
      <selection activeCell="S8" sqref="S8"/>
    </sheetView>
  </sheetViews>
  <sheetFormatPr defaultRowHeight="13.5" x14ac:dyDescent="0.15"/>
  <cols>
    <col min="1" max="2" width="9" style="4"/>
    <col min="3" max="16" width="5.125" style="4" customWidth="1"/>
    <col min="17" max="18" width="8.375" style="4" customWidth="1"/>
    <col min="19" max="19" width="4.875" style="4" customWidth="1"/>
    <col min="20" max="32" width="5.125" style="4" customWidth="1"/>
    <col min="33" max="33" width="4.875" style="4" customWidth="1"/>
    <col min="34" max="246" width="9" style="4"/>
    <col min="247" max="247" width="7.625" style="4" customWidth="1"/>
    <col min="248" max="248" width="10.125" style="4" customWidth="1"/>
    <col min="249" max="273" width="4.875" style="4" customWidth="1"/>
    <col min="274" max="502" width="9" style="4"/>
    <col min="503" max="503" width="7.625" style="4" customWidth="1"/>
    <col min="504" max="504" width="10.125" style="4" customWidth="1"/>
    <col min="505" max="529" width="4.875" style="4" customWidth="1"/>
    <col min="530" max="758" width="9" style="4"/>
    <col min="759" max="759" width="7.625" style="4" customWidth="1"/>
    <col min="760" max="760" width="10.125" style="4" customWidth="1"/>
    <col min="761" max="785" width="4.875" style="4" customWidth="1"/>
    <col min="786" max="1014" width="9" style="4"/>
    <col min="1015" max="1015" width="7.625" style="4" customWidth="1"/>
    <col min="1016" max="1016" width="10.125" style="4" customWidth="1"/>
    <col min="1017" max="1041" width="4.875" style="4" customWidth="1"/>
    <col min="1042" max="1270" width="9" style="4"/>
    <col min="1271" max="1271" width="7.625" style="4" customWidth="1"/>
    <col min="1272" max="1272" width="10.125" style="4" customWidth="1"/>
    <col min="1273" max="1297" width="4.875" style="4" customWidth="1"/>
    <col min="1298" max="1526" width="9" style="4"/>
    <col min="1527" max="1527" width="7.625" style="4" customWidth="1"/>
    <col min="1528" max="1528" width="10.125" style="4" customWidth="1"/>
    <col min="1529" max="1553" width="4.875" style="4" customWidth="1"/>
    <col min="1554" max="1782" width="9" style="4"/>
    <col min="1783" max="1783" width="7.625" style="4" customWidth="1"/>
    <col min="1784" max="1784" width="10.125" style="4" customWidth="1"/>
    <col min="1785" max="1809" width="4.875" style="4" customWidth="1"/>
    <col min="1810" max="2038" width="9" style="4"/>
    <col min="2039" max="2039" width="7.625" style="4" customWidth="1"/>
    <col min="2040" max="2040" width="10.125" style="4" customWidth="1"/>
    <col min="2041" max="2065" width="4.875" style="4" customWidth="1"/>
    <col min="2066" max="2294" width="9" style="4"/>
    <col min="2295" max="2295" width="7.625" style="4" customWidth="1"/>
    <col min="2296" max="2296" width="10.125" style="4" customWidth="1"/>
    <col min="2297" max="2321" width="4.875" style="4" customWidth="1"/>
    <col min="2322" max="2550" width="9" style="4"/>
    <col min="2551" max="2551" width="7.625" style="4" customWidth="1"/>
    <col min="2552" max="2552" width="10.125" style="4" customWidth="1"/>
    <col min="2553" max="2577" width="4.875" style="4" customWidth="1"/>
    <col min="2578" max="2806" width="9" style="4"/>
    <col min="2807" max="2807" width="7.625" style="4" customWidth="1"/>
    <col min="2808" max="2808" width="10.125" style="4" customWidth="1"/>
    <col min="2809" max="2833" width="4.875" style="4" customWidth="1"/>
    <col min="2834" max="3062" width="9" style="4"/>
    <col min="3063" max="3063" width="7.625" style="4" customWidth="1"/>
    <col min="3064" max="3064" width="10.125" style="4" customWidth="1"/>
    <col min="3065" max="3089" width="4.875" style="4" customWidth="1"/>
    <col min="3090" max="3318" width="9" style="4"/>
    <col min="3319" max="3319" width="7.625" style="4" customWidth="1"/>
    <col min="3320" max="3320" width="10.125" style="4" customWidth="1"/>
    <col min="3321" max="3345" width="4.875" style="4" customWidth="1"/>
    <col min="3346" max="3574" width="9" style="4"/>
    <col min="3575" max="3575" width="7.625" style="4" customWidth="1"/>
    <col min="3576" max="3576" width="10.125" style="4" customWidth="1"/>
    <col min="3577" max="3601" width="4.875" style="4" customWidth="1"/>
    <col min="3602" max="3830" width="9" style="4"/>
    <col min="3831" max="3831" width="7.625" style="4" customWidth="1"/>
    <col min="3832" max="3832" width="10.125" style="4" customWidth="1"/>
    <col min="3833" max="3857" width="4.875" style="4" customWidth="1"/>
    <col min="3858" max="4086" width="9" style="4"/>
    <col min="4087" max="4087" width="7.625" style="4" customWidth="1"/>
    <col min="4088" max="4088" width="10.125" style="4" customWidth="1"/>
    <col min="4089" max="4113" width="4.875" style="4" customWidth="1"/>
    <col min="4114" max="4342" width="9" style="4"/>
    <col min="4343" max="4343" width="7.625" style="4" customWidth="1"/>
    <col min="4344" max="4344" width="10.125" style="4" customWidth="1"/>
    <col min="4345" max="4369" width="4.875" style="4" customWidth="1"/>
    <col min="4370" max="4598" width="9" style="4"/>
    <col min="4599" max="4599" width="7.625" style="4" customWidth="1"/>
    <col min="4600" max="4600" width="10.125" style="4" customWidth="1"/>
    <col min="4601" max="4625" width="4.875" style="4" customWidth="1"/>
    <col min="4626" max="4854" width="9" style="4"/>
    <col min="4855" max="4855" width="7.625" style="4" customWidth="1"/>
    <col min="4856" max="4856" width="10.125" style="4" customWidth="1"/>
    <col min="4857" max="4881" width="4.875" style="4" customWidth="1"/>
    <col min="4882" max="5110" width="9" style="4"/>
    <col min="5111" max="5111" width="7.625" style="4" customWidth="1"/>
    <col min="5112" max="5112" width="10.125" style="4" customWidth="1"/>
    <col min="5113" max="5137" width="4.875" style="4" customWidth="1"/>
    <col min="5138" max="5366" width="9" style="4"/>
    <col min="5367" max="5367" width="7.625" style="4" customWidth="1"/>
    <col min="5368" max="5368" width="10.125" style="4" customWidth="1"/>
    <col min="5369" max="5393" width="4.875" style="4" customWidth="1"/>
    <col min="5394" max="5622" width="9" style="4"/>
    <col min="5623" max="5623" width="7.625" style="4" customWidth="1"/>
    <col min="5624" max="5624" width="10.125" style="4" customWidth="1"/>
    <col min="5625" max="5649" width="4.875" style="4" customWidth="1"/>
    <col min="5650" max="5878" width="9" style="4"/>
    <col min="5879" max="5879" width="7.625" style="4" customWidth="1"/>
    <col min="5880" max="5880" width="10.125" style="4" customWidth="1"/>
    <col min="5881" max="5905" width="4.875" style="4" customWidth="1"/>
    <col min="5906" max="6134" width="9" style="4"/>
    <col min="6135" max="6135" width="7.625" style="4" customWidth="1"/>
    <col min="6136" max="6136" width="10.125" style="4" customWidth="1"/>
    <col min="6137" max="6161" width="4.875" style="4" customWidth="1"/>
    <col min="6162" max="6390" width="9" style="4"/>
    <col min="6391" max="6391" width="7.625" style="4" customWidth="1"/>
    <col min="6392" max="6392" width="10.125" style="4" customWidth="1"/>
    <col min="6393" max="6417" width="4.875" style="4" customWidth="1"/>
    <col min="6418" max="6646" width="9" style="4"/>
    <col min="6647" max="6647" width="7.625" style="4" customWidth="1"/>
    <col min="6648" max="6648" width="10.125" style="4" customWidth="1"/>
    <col min="6649" max="6673" width="4.875" style="4" customWidth="1"/>
    <col min="6674" max="6902" width="9" style="4"/>
    <col min="6903" max="6903" width="7.625" style="4" customWidth="1"/>
    <col min="6904" max="6904" width="10.125" style="4" customWidth="1"/>
    <col min="6905" max="6929" width="4.875" style="4" customWidth="1"/>
    <col min="6930" max="7158" width="9" style="4"/>
    <col min="7159" max="7159" width="7.625" style="4" customWidth="1"/>
    <col min="7160" max="7160" width="10.125" style="4" customWidth="1"/>
    <col min="7161" max="7185" width="4.875" style="4" customWidth="1"/>
    <col min="7186" max="7414" width="9" style="4"/>
    <col min="7415" max="7415" width="7.625" style="4" customWidth="1"/>
    <col min="7416" max="7416" width="10.125" style="4" customWidth="1"/>
    <col min="7417" max="7441" width="4.875" style="4" customWidth="1"/>
    <col min="7442" max="7670" width="9" style="4"/>
    <col min="7671" max="7671" width="7.625" style="4" customWidth="1"/>
    <col min="7672" max="7672" width="10.125" style="4" customWidth="1"/>
    <col min="7673" max="7697" width="4.875" style="4" customWidth="1"/>
    <col min="7698" max="7926" width="9" style="4"/>
    <col min="7927" max="7927" width="7.625" style="4" customWidth="1"/>
    <col min="7928" max="7928" width="10.125" style="4" customWidth="1"/>
    <col min="7929" max="7953" width="4.875" style="4" customWidth="1"/>
    <col min="7954" max="8182" width="9" style="4"/>
    <col min="8183" max="8183" width="7.625" style="4" customWidth="1"/>
    <col min="8184" max="8184" width="10.125" style="4" customWidth="1"/>
    <col min="8185" max="8209" width="4.875" style="4" customWidth="1"/>
    <col min="8210" max="8438" width="9" style="4"/>
    <col min="8439" max="8439" width="7.625" style="4" customWidth="1"/>
    <col min="8440" max="8440" width="10.125" style="4" customWidth="1"/>
    <col min="8441" max="8465" width="4.875" style="4" customWidth="1"/>
    <col min="8466" max="8694" width="9" style="4"/>
    <col min="8695" max="8695" width="7.625" style="4" customWidth="1"/>
    <col min="8696" max="8696" width="10.125" style="4" customWidth="1"/>
    <col min="8697" max="8721" width="4.875" style="4" customWidth="1"/>
    <col min="8722" max="8950" width="9" style="4"/>
    <col min="8951" max="8951" width="7.625" style="4" customWidth="1"/>
    <col min="8952" max="8952" width="10.125" style="4" customWidth="1"/>
    <col min="8953" max="8977" width="4.875" style="4" customWidth="1"/>
    <col min="8978" max="9206" width="9" style="4"/>
    <col min="9207" max="9207" width="7.625" style="4" customWidth="1"/>
    <col min="9208" max="9208" width="10.125" style="4" customWidth="1"/>
    <col min="9209" max="9233" width="4.875" style="4" customWidth="1"/>
    <col min="9234" max="9462" width="9" style="4"/>
    <col min="9463" max="9463" width="7.625" style="4" customWidth="1"/>
    <col min="9464" max="9464" width="10.125" style="4" customWidth="1"/>
    <col min="9465" max="9489" width="4.875" style="4" customWidth="1"/>
    <col min="9490" max="9718" width="9" style="4"/>
    <col min="9719" max="9719" width="7.625" style="4" customWidth="1"/>
    <col min="9720" max="9720" width="10.125" style="4" customWidth="1"/>
    <col min="9721" max="9745" width="4.875" style="4" customWidth="1"/>
    <col min="9746" max="9974" width="9" style="4"/>
    <col min="9975" max="9975" width="7.625" style="4" customWidth="1"/>
    <col min="9976" max="9976" width="10.125" style="4" customWidth="1"/>
    <col min="9977" max="10001" width="4.875" style="4" customWidth="1"/>
    <col min="10002" max="10230" width="9" style="4"/>
    <col min="10231" max="10231" width="7.625" style="4" customWidth="1"/>
    <col min="10232" max="10232" width="10.125" style="4" customWidth="1"/>
    <col min="10233" max="10257" width="4.875" style="4" customWidth="1"/>
    <col min="10258" max="10486" width="9" style="4"/>
    <col min="10487" max="10487" width="7.625" style="4" customWidth="1"/>
    <col min="10488" max="10488" width="10.125" style="4" customWidth="1"/>
    <col min="10489" max="10513" width="4.875" style="4" customWidth="1"/>
    <col min="10514" max="10742" width="9" style="4"/>
    <col min="10743" max="10743" width="7.625" style="4" customWidth="1"/>
    <col min="10744" max="10744" width="10.125" style="4" customWidth="1"/>
    <col min="10745" max="10769" width="4.875" style="4" customWidth="1"/>
    <col min="10770" max="10998" width="9" style="4"/>
    <col min="10999" max="10999" width="7.625" style="4" customWidth="1"/>
    <col min="11000" max="11000" width="10.125" style="4" customWidth="1"/>
    <col min="11001" max="11025" width="4.875" style="4" customWidth="1"/>
    <col min="11026" max="11254" width="9" style="4"/>
    <col min="11255" max="11255" width="7.625" style="4" customWidth="1"/>
    <col min="11256" max="11256" width="10.125" style="4" customWidth="1"/>
    <col min="11257" max="11281" width="4.875" style="4" customWidth="1"/>
    <col min="11282" max="11510" width="9" style="4"/>
    <col min="11511" max="11511" width="7.625" style="4" customWidth="1"/>
    <col min="11512" max="11512" width="10.125" style="4" customWidth="1"/>
    <col min="11513" max="11537" width="4.875" style="4" customWidth="1"/>
    <col min="11538" max="11766" width="9" style="4"/>
    <col min="11767" max="11767" width="7.625" style="4" customWidth="1"/>
    <col min="11768" max="11768" width="10.125" style="4" customWidth="1"/>
    <col min="11769" max="11793" width="4.875" style="4" customWidth="1"/>
    <col min="11794" max="12022" width="9" style="4"/>
    <col min="12023" max="12023" width="7.625" style="4" customWidth="1"/>
    <col min="12024" max="12024" width="10.125" style="4" customWidth="1"/>
    <col min="12025" max="12049" width="4.875" style="4" customWidth="1"/>
    <col min="12050" max="12278" width="9" style="4"/>
    <col min="12279" max="12279" width="7.625" style="4" customWidth="1"/>
    <col min="12280" max="12280" width="10.125" style="4" customWidth="1"/>
    <col min="12281" max="12305" width="4.875" style="4" customWidth="1"/>
    <col min="12306" max="12534" width="9" style="4"/>
    <col min="12535" max="12535" width="7.625" style="4" customWidth="1"/>
    <col min="12536" max="12536" width="10.125" style="4" customWidth="1"/>
    <col min="12537" max="12561" width="4.875" style="4" customWidth="1"/>
    <col min="12562" max="12790" width="9" style="4"/>
    <col min="12791" max="12791" width="7.625" style="4" customWidth="1"/>
    <col min="12792" max="12792" width="10.125" style="4" customWidth="1"/>
    <col min="12793" max="12817" width="4.875" style="4" customWidth="1"/>
    <col min="12818" max="13046" width="9" style="4"/>
    <col min="13047" max="13047" width="7.625" style="4" customWidth="1"/>
    <col min="13048" max="13048" width="10.125" style="4" customWidth="1"/>
    <col min="13049" max="13073" width="4.875" style="4" customWidth="1"/>
    <col min="13074" max="13302" width="9" style="4"/>
    <col min="13303" max="13303" width="7.625" style="4" customWidth="1"/>
    <col min="13304" max="13304" width="10.125" style="4" customWidth="1"/>
    <col min="13305" max="13329" width="4.875" style="4" customWidth="1"/>
    <col min="13330" max="13558" width="9" style="4"/>
    <col min="13559" max="13559" width="7.625" style="4" customWidth="1"/>
    <col min="13560" max="13560" width="10.125" style="4" customWidth="1"/>
    <col min="13561" max="13585" width="4.875" style="4" customWidth="1"/>
    <col min="13586" max="13814" width="9" style="4"/>
    <col min="13815" max="13815" width="7.625" style="4" customWidth="1"/>
    <col min="13816" max="13816" width="10.125" style="4" customWidth="1"/>
    <col min="13817" max="13841" width="4.875" style="4" customWidth="1"/>
    <col min="13842" max="14070" width="9" style="4"/>
    <col min="14071" max="14071" width="7.625" style="4" customWidth="1"/>
    <col min="14072" max="14072" width="10.125" style="4" customWidth="1"/>
    <col min="14073" max="14097" width="4.875" style="4" customWidth="1"/>
    <col min="14098" max="14326" width="9" style="4"/>
    <col min="14327" max="14327" width="7.625" style="4" customWidth="1"/>
    <col min="14328" max="14328" width="10.125" style="4" customWidth="1"/>
    <col min="14329" max="14353" width="4.875" style="4" customWidth="1"/>
    <col min="14354" max="14582" width="9" style="4"/>
    <col min="14583" max="14583" width="7.625" style="4" customWidth="1"/>
    <col min="14584" max="14584" width="10.125" style="4" customWidth="1"/>
    <col min="14585" max="14609" width="4.875" style="4" customWidth="1"/>
    <col min="14610" max="14838" width="9" style="4"/>
    <col min="14839" max="14839" width="7.625" style="4" customWidth="1"/>
    <col min="14840" max="14840" width="10.125" style="4" customWidth="1"/>
    <col min="14841" max="14865" width="4.875" style="4" customWidth="1"/>
    <col min="14866" max="15094" width="9" style="4"/>
    <col min="15095" max="15095" width="7.625" style="4" customWidth="1"/>
    <col min="15096" max="15096" width="10.125" style="4" customWidth="1"/>
    <col min="15097" max="15121" width="4.875" style="4" customWidth="1"/>
    <col min="15122" max="15350" width="9" style="4"/>
    <col min="15351" max="15351" width="7.625" style="4" customWidth="1"/>
    <col min="15352" max="15352" width="10.125" style="4" customWidth="1"/>
    <col min="15353" max="15377" width="4.875" style="4" customWidth="1"/>
    <col min="15378" max="15606" width="9" style="4"/>
    <col min="15607" max="15607" width="7.625" style="4" customWidth="1"/>
    <col min="15608" max="15608" width="10.125" style="4" customWidth="1"/>
    <col min="15609" max="15633" width="4.875" style="4" customWidth="1"/>
    <col min="15634" max="15862" width="9" style="4"/>
    <col min="15863" max="15863" width="7.625" style="4" customWidth="1"/>
    <col min="15864" max="15864" width="10.125" style="4" customWidth="1"/>
    <col min="15865" max="15889" width="4.875" style="4" customWidth="1"/>
    <col min="15890" max="16118" width="9" style="4"/>
    <col min="16119" max="16119" width="7.625" style="4" customWidth="1"/>
    <col min="16120" max="16120" width="10.125" style="4" customWidth="1"/>
    <col min="16121" max="16145" width="4.875" style="4" customWidth="1"/>
    <col min="16146" max="16384" width="9" style="4"/>
  </cols>
  <sheetData>
    <row r="2" spans="1:33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56" t="s">
        <v>34</v>
      </c>
      <c r="Q2" s="14"/>
      <c r="R2" s="12"/>
      <c r="S2" s="11"/>
      <c r="T2" s="11"/>
      <c r="U2" s="11"/>
      <c r="V2" s="11"/>
      <c r="W2" s="11"/>
      <c r="X2" s="11"/>
      <c r="Y2" s="5"/>
      <c r="Z2" s="5"/>
      <c r="AA2" s="5"/>
      <c r="AB2" s="5"/>
      <c r="AC2" s="5"/>
      <c r="AD2" s="5"/>
      <c r="AE2" s="5"/>
      <c r="AG2" s="10" t="s">
        <v>56</v>
      </c>
    </row>
    <row r="3" spans="1:33" ht="21" x14ac:dyDescent="0.2">
      <c r="A3" s="130" t="s">
        <v>16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2" t="s">
        <v>55</v>
      </c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</row>
    <row r="4" spans="1:33" ht="17.25" customHeight="1" thickBot="1" x14ac:dyDescent="0.25">
      <c r="A4" s="1"/>
      <c r="B4" s="1"/>
      <c r="C4" s="1"/>
      <c r="D4" s="1"/>
      <c r="E4" s="1"/>
      <c r="F4" s="3"/>
      <c r="G4" s="1"/>
      <c r="H4" s="1"/>
      <c r="I4" s="1"/>
      <c r="J4" s="1"/>
      <c r="K4" s="1"/>
      <c r="L4" s="1"/>
      <c r="M4" s="1"/>
      <c r="N4" s="1"/>
      <c r="O4" s="1"/>
      <c r="P4" s="10" t="s">
        <v>59</v>
      </c>
      <c r="Q4" s="13"/>
      <c r="R4" s="12"/>
      <c r="S4" s="12"/>
      <c r="T4" s="11"/>
      <c r="U4" s="11"/>
      <c r="V4" s="11"/>
      <c r="W4" s="11"/>
      <c r="X4" s="11"/>
      <c r="Y4" s="11"/>
      <c r="Z4" s="11"/>
      <c r="AA4" s="11"/>
      <c r="AB4" s="9"/>
      <c r="AC4" s="9"/>
      <c r="AD4" s="9"/>
      <c r="AE4" s="9"/>
      <c r="AF4" s="9"/>
      <c r="AG4" s="10" t="s">
        <v>59</v>
      </c>
    </row>
    <row r="5" spans="1:33" ht="30" customHeight="1" x14ac:dyDescent="0.15">
      <c r="A5" s="116" t="s">
        <v>35</v>
      </c>
      <c r="B5" s="117"/>
      <c r="C5" s="44" t="s">
        <v>61</v>
      </c>
      <c r="D5" s="44" t="s">
        <v>62</v>
      </c>
      <c r="E5" s="44" t="s">
        <v>63</v>
      </c>
      <c r="F5" s="44" t="s">
        <v>82</v>
      </c>
      <c r="G5" s="44" t="s">
        <v>64</v>
      </c>
      <c r="H5" s="44" t="s">
        <v>65</v>
      </c>
      <c r="I5" s="44" t="s">
        <v>77</v>
      </c>
      <c r="J5" s="44" t="s">
        <v>66</v>
      </c>
      <c r="K5" s="44" t="s">
        <v>67</v>
      </c>
      <c r="L5" s="44" t="s">
        <v>68</v>
      </c>
      <c r="M5" s="44" t="s">
        <v>69</v>
      </c>
      <c r="N5" s="44" t="s">
        <v>70</v>
      </c>
      <c r="O5" s="44" t="s">
        <v>71</v>
      </c>
      <c r="P5" s="31"/>
      <c r="Q5" s="133" t="s">
        <v>35</v>
      </c>
      <c r="R5" s="134"/>
      <c r="S5" s="17" t="s">
        <v>54</v>
      </c>
      <c r="T5" s="45" t="s">
        <v>61</v>
      </c>
      <c r="U5" s="46" t="s">
        <v>62</v>
      </c>
      <c r="V5" s="46" t="s">
        <v>63</v>
      </c>
      <c r="W5" s="54" t="s">
        <v>82</v>
      </c>
      <c r="X5" s="46" t="s">
        <v>64</v>
      </c>
      <c r="Y5" s="46" t="s">
        <v>65</v>
      </c>
      <c r="Z5" s="46" t="s">
        <v>76</v>
      </c>
      <c r="AA5" s="46" t="s">
        <v>66</v>
      </c>
      <c r="AB5" s="42" t="s">
        <v>67</v>
      </c>
      <c r="AC5" s="46" t="s">
        <v>68</v>
      </c>
      <c r="AD5" s="46" t="s">
        <v>69</v>
      </c>
      <c r="AE5" s="46" t="s">
        <v>70</v>
      </c>
      <c r="AF5" s="46" t="s">
        <v>71</v>
      </c>
      <c r="AG5" s="34"/>
    </row>
    <row r="6" spans="1:33" ht="12" customHeight="1" x14ac:dyDescent="0.15">
      <c r="A6" s="118"/>
      <c r="B6" s="119"/>
      <c r="C6" s="62" t="s">
        <v>1</v>
      </c>
      <c r="D6" s="62" t="s">
        <v>2</v>
      </c>
      <c r="E6" s="62" t="s">
        <v>2</v>
      </c>
      <c r="F6" s="62" t="s">
        <v>80</v>
      </c>
      <c r="G6" s="62" t="s">
        <v>3</v>
      </c>
      <c r="H6" s="62" t="s">
        <v>3</v>
      </c>
      <c r="I6" s="62" t="s">
        <v>79</v>
      </c>
      <c r="J6" s="62" t="s">
        <v>3</v>
      </c>
      <c r="K6" s="62" t="s">
        <v>3</v>
      </c>
      <c r="L6" s="62" t="s">
        <v>3</v>
      </c>
      <c r="M6" s="62" t="s">
        <v>2</v>
      </c>
      <c r="N6" s="62" t="s">
        <v>2</v>
      </c>
      <c r="O6" s="7" t="s">
        <v>3</v>
      </c>
      <c r="P6" s="32"/>
      <c r="Q6" s="135"/>
      <c r="R6" s="136"/>
      <c r="S6" s="18" t="s">
        <v>2</v>
      </c>
      <c r="T6" s="8" t="s">
        <v>81</v>
      </c>
      <c r="U6" s="6" t="s">
        <v>80</v>
      </c>
      <c r="V6" s="6" t="s">
        <v>80</v>
      </c>
      <c r="W6" s="6" t="s">
        <v>80</v>
      </c>
      <c r="X6" s="6" t="s">
        <v>53</v>
      </c>
      <c r="Y6" s="6" t="s">
        <v>53</v>
      </c>
      <c r="Z6" s="6" t="s">
        <v>78</v>
      </c>
      <c r="AA6" s="6" t="s">
        <v>53</v>
      </c>
      <c r="AB6" s="7" t="s">
        <v>53</v>
      </c>
      <c r="AC6" s="6" t="s">
        <v>53</v>
      </c>
      <c r="AD6" s="6" t="s">
        <v>80</v>
      </c>
      <c r="AE6" s="6" t="s">
        <v>80</v>
      </c>
      <c r="AF6" s="6" t="s">
        <v>3</v>
      </c>
      <c r="AG6" s="35"/>
    </row>
    <row r="7" spans="1:33" s="5" customFormat="1" ht="21.95" customHeight="1" x14ac:dyDescent="0.15">
      <c r="A7" s="120" t="s">
        <v>18</v>
      </c>
      <c r="B7" s="47" t="s">
        <v>4</v>
      </c>
      <c r="C7" s="63">
        <v>162</v>
      </c>
      <c r="D7" s="80">
        <v>20.399999999999999</v>
      </c>
      <c r="E7" s="80">
        <v>8.1</v>
      </c>
      <c r="F7" s="80">
        <v>0.1</v>
      </c>
      <c r="G7" s="63">
        <v>23</v>
      </c>
      <c r="H7" s="80">
        <v>0.5</v>
      </c>
      <c r="I7" s="63">
        <v>1</v>
      </c>
      <c r="J7" s="63">
        <v>0.11</v>
      </c>
      <c r="K7" s="63">
        <v>0.25</v>
      </c>
      <c r="L7" s="63">
        <v>1</v>
      </c>
      <c r="M7" s="80" t="s">
        <v>0</v>
      </c>
      <c r="N7" s="80">
        <v>0.2</v>
      </c>
      <c r="O7" s="63">
        <v>363</v>
      </c>
      <c r="P7" s="33"/>
      <c r="Q7" s="127" t="s">
        <v>52</v>
      </c>
      <c r="R7" s="55" t="s">
        <v>4</v>
      </c>
      <c r="S7" s="19">
        <v>15</v>
      </c>
      <c r="T7" s="70">
        <f t="shared" ref="T7:T29" si="0">IFERROR(ROUND($S7*C7/100,0),0)</f>
        <v>24</v>
      </c>
      <c r="U7" s="96">
        <f t="shared" ref="U7:U29" si="1">IFERROR(ROUND($S7*D7/100,1),0)</f>
        <v>3.1</v>
      </c>
      <c r="V7" s="96">
        <f t="shared" ref="V7:V29" si="2">IFERROR(ROUND($S7*E7/100,1),0)</f>
        <v>1.2</v>
      </c>
      <c r="W7" s="96">
        <f>IFERROR(ROUND($S7*F7/100,1),0)</f>
        <v>0</v>
      </c>
      <c r="X7" s="70">
        <f>IFERROR(ROUND($S7*G7/100,0),0)</f>
        <v>3</v>
      </c>
      <c r="Y7" s="96">
        <f>IFERROR(ROUND($S7*H7/100,1),0)</f>
        <v>0.1</v>
      </c>
      <c r="Z7" s="70">
        <f t="shared" ref="Z7:Z29" si="3">IFERROR(ROUND($S7*I7/100,0),0)</f>
        <v>0</v>
      </c>
      <c r="AA7" s="98">
        <f t="shared" ref="AA7:AA29" si="4">IFERROR(ROUND($S7*J7/100,2),0)</f>
        <v>0.02</v>
      </c>
      <c r="AB7" s="98">
        <f t="shared" ref="AB7:AB29" si="5">IFERROR(ROUND($S7*K7/100,2),0)</f>
        <v>0.04</v>
      </c>
      <c r="AC7" s="70">
        <f t="shared" ref="AC7:AC29" si="6">IFERROR(ROUND($S7*L7/100,0),0)</f>
        <v>0</v>
      </c>
      <c r="AD7" s="96">
        <f t="shared" ref="AD7:AD29" si="7">IFERROR(ROUND($S7*M7/100,1),0)</f>
        <v>0</v>
      </c>
      <c r="AE7" s="96">
        <f t="shared" ref="AE7:AE29" si="8">IFERROR(ROUND($S7*N7/100,2),0)</f>
        <v>0.03</v>
      </c>
      <c r="AF7" s="70">
        <f t="shared" ref="AF7:AF29" si="9">IFERROR(ROUND($S7*O7/100,0),0)</f>
        <v>54</v>
      </c>
      <c r="AG7" s="36"/>
    </row>
    <row r="8" spans="1:33" s="5" customFormat="1" ht="21.95" customHeight="1" x14ac:dyDescent="0.15">
      <c r="A8" s="121"/>
      <c r="B8" s="48" t="s">
        <v>5</v>
      </c>
      <c r="C8" s="64">
        <v>103</v>
      </c>
      <c r="D8" s="81">
        <v>19.3</v>
      </c>
      <c r="E8" s="81">
        <v>1.3</v>
      </c>
      <c r="F8" s="81">
        <v>4</v>
      </c>
      <c r="G8" s="64">
        <v>89</v>
      </c>
      <c r="H8" s="81">
        <v>0.9</v>
      </c>
      <c r="I8" s="64">
        <v>35</v>
      </c>
      <c r="J8" s="64">
        <v>0.06</v>
      </c>
      <c r="K8" s="64">
        <v>0.06</v>
      </c>
      <c r="L8" s="64" t="s">
        <v>0</v>
      </c>
      <c r="M8" s="81" t="s">
        <v>0</v>
      </c>
      <c r="N8" s="81">
        <v>1.9</v>
      </c>
      <c r="O8" s="64">
        <v>198</v>
      </c>
      <c r="P8" s="33"/>
      <c r="Q8" s="128"/>
      <c r="R8" s="56" t="s">
        <v>5</v>
      </c>
      <c r="S8" s="20">
        <v>2.4</v>
      </c>
      <c r="T8" s="71">
        <f t="shared" si="0"/>
        <v>2</v>
      </c>
      <c r="U8" s="85">
        <f t="shared" si="1"/>
        <v>0.5</v>
      </c>
      <c r="V8" s="85">
        <f t="shared" si="2"/>
        <v>0</v>
      </c>
      <c r="W8" s="85">
        <f t="shared" ref="W8:W29" si="10">IFERROR(ROUND($S8*F8/100,1),0)</f>
        <v>0.1</v>
      </c>
      <c r="X8" s="72">
        <f>IFERROR(ROUND($S8*G8/100,0),0)</f>
        <v>2</v>
      </c>
      <c r="Y8" s="85">
        <f>IFERROR(ROUND($S8*H8/100,1),0)</f>
        <v>0</v>
      </c>
      <c r="Z8" s="72">
        <f t="shared" si="3"/>
        <v>1</v>
      </c>
      <c r="AA8" s="90">
        <f t="shared" si="4"/>
        <v>0</v>
      </c>
      <c r="AB8" s="90">
        <f t="shared" si="5"/>
        <v>0</v>
      </c>
      <c r="AC8" s="72">
        <f t="shared" si="6"/>
        <v>0</v>
      </c>
      <c r="AD8" s="85">
        <f t="shared" si="7"/>
        <v>0</v>
      </c>
      <c r="AE8" s="85">
        <f t="shared" si="8"/>
        <v>0.05</v>
      </c>
      <c r="AF8" s="72">
        <f t="shared" si="9"/>
        <v>5</v>
      </c>
      <c r="AG8" s="36"/>
    </row>
    <row r="9" spans="1:33" s="5" customFormat="1" ht="21.95" customHeight="1" x14ac:dyDescent="0.15">
      <c r="A9" s="120" t="s">
        <v>19</v>
      </c>
      <c r="B9" s="47" t="s">
        <v>4</v>
      </c>
      <c r="C9" s="63">
        <v>179</v>
      </c>
      <c r="D9" s="80">
        <v>18.3</v>
      </c>
      <c r="E9" s="80">
        <v>12.2</v>
      </c>
      <c r="F9" s="80">
        <v>0.1</v>
      </c>
      <c r="G9" s="63">
        <v>5</v>
      </c>
      <c r="H9" s="80">
        <v>1.2</v>
      </c>
      <c r="I9" s="63">
        <v>9</v>
      </c>
      <c r="J9" s="63">
        <v>0.27</v>
      </c>
      <c r="K9" s="63">
        <v>0.22</v>
      </c>
      <c r="L9" s="63">
        <v>2</v>
      </c>
      <c r="M9" s="80" t="s">
        <v>0</v>
      </c>
      <c r="N9" s="80">
        <v>0.2</v>
      </c>
      <c r="O9" s="63">
        <v>300</v>
      </c>
      <c r="P9" s="33"/>
      <c r="Q9" s="127" t="s">
        <v>51</v>
      </c>
      <c r="R9" s="55" t="s">
        <v>4</v>
      </c>
      <c r="S9" s="19">
        <v>15</v>
      </c>
      <c r="T9" s="70">
        <f t="shared" si="0"/>
        <v>27</v>
      </c>
      <c r="U9" s="84">
        <f t="shared" si="1"/>
        <v>2.7</v>
      </c>
      <c r="V9" s="84">
        <f t="shared" si="2"/>
        <v>1.8</v>
      </c>
      <c r="W9" s="84">
        <f t="shared" si="10"/>
        <v>0</v>
      </c>
      <c r="X9" s="73">
        <f t="shared" ref="X9:X29" si="11">IFERROR(ROUND($S9*G9/100,0),0)</f>
        <v>1</v>
      </c>
      <c r="Y9" s="84">
        <f t="shared" ref="Y9:Y29" si="12">IFERROR(ROUND($S9*H9/100,1),0)</f>
        <v>0.2</v>
      </c>
      <c r="Z9" s="73">
        <f t="shared" si="3"/>
        <v>1</v>
      </c>
      <c r="AA9" s="89">
        <f t="shared" si="4"/>
        <v>0.04</v>
      </c>
      <c r="AB9" s="89">
        <f t="shared" si="5"/>
        <v>0.03</v>
      </c>
      <c r="AC9" s="73">
        <f t="shared" si="6"/>
        <v>0</v>
      </c>
      <c r="AD9" s="84">
        <f t="shared" si="7"/>
        <v>0</v>
      </c>
      <c r="AE9" s="84">
        <f t="shared" si="8"/>
        <v>0.03</v>
      </c>
      <c r="AF9" s="73">
        <f t="shared" si="9"/>
        <v>45</v>
      </c>
      <c r="AG9" s="36"/>
    </row>
    <row r="10" spans="1:33" s="5" customFormat="1" ht="21.95" customHeight="1" x14ac:dyDescent="0.15">
      <c r="A10" s="121"/>
      <c r="B10" s="48" t="s">
        <v>5</v>
      </c>
      <c r="C10" s="64">
        <v>307</v>
      </c>
      <c r="D10" s="81">
        <v>13.8</v>
      </c>
      <c r="E10" s="81">
        <v>28</v>
      </c>
      <c r="F10" s="81">
        <v>2.2999999999999998</v>
      </c>
      <c r="G10" s="64">
        <v>5</v>
      </c>
      <c r="H10" s="81">
        <v>0.5</v>
      </c>
      <c r="I10" s="64">
        <v>3</v>
      </c>
      <c r="J10" s="64">
        <v>0.48</v>
      </c>
      <c r="K10" s="64">
        <v>0.12</v>
      </c>
      <c r="L10" s="64">
        <v>31</v>
      </c>
      <c r="M10" s="81" t="s">
        <v>0</v>
      </c>
      <c r="N10" s="81">
        <v>2</v>
      </c>
      <c r="O10" s="64">
        <v>218</v>
      </c>
      <c r="P10" s="33"/>
      <c r="Q10" s="128"/>
      <c r="R10" s="56" t="s">
        <v>5</v>
      </c>
      <c r="S10" s="20">
        <v>1.5</v>
      </c>
      <c r="T10" s="71">
        <f t="shared" si="0"/>
        <v>5</v>
      </c>
      <c r="U10" s="85">
        <f t="shared" si="1"/>
        <v>0.2</v>
      </c>
      <c r="V10" s="85">
        <f t="shared" si="2"/>
        <v>0.4</v>
      </c>
      <c r="W10" s="85">
        <f t="shared" si="10"/>
        <v>0</v>
      </c>
      <c r="X10" s="72">
        <f t="shared" si="11"/>
        <v>0</v>
      </c>
      <c r="Y10" s="85">
        <f t="shared" si="12"/>
        <v>0</v>
      </c>
      <c r="Z10" s="72">
        <f t="shared" si="3"/>
        <v>0</v>
      </c>
      <c r="AA10" s="90">
        <f t="shared" si="4"/>
        <v>0.01</v>
      </c>
      <c r="AB10" s="90">
        <f t="shared" si="5"/>
        <v>0</v>
      </c>
      <c r="AC10" s="72">
        <f t="shared" si="6"/>
        <v>0</v>
      </c>
      <c r="AD10" s="85">
        <f t="shared" si="7"/>
        <v>0</v>
      </c>
      <c r="AE10" s="85">
        <f t="shared" si="8"/>
        <v>0.03</v>
      </c>
      <c r="AF10" s="72">
        <f t="shared" si="9"/>
        <v>3</v>
      </c>
      <c r="AG10" s="36"/>
    </row>
    <row r="11" spans="1:33" s="5" customFormat="1" ht="21.95" customHeight="1" x14ac:dyDescent="0.15">
      <c r="A11" s="111" t="s">
        <v>20</v>
      </c>
      <c r="B11" s="112"/>
      <c r="C11" s="65">
        <v>142</v>
      </c>
      <c r="D11" s="82">
        <v>12.2</v>
      </c>
      <c r="E11" s="82">
        <v>10.199999999999999</v>
      </c>
      <c r="F11" s="82">
        <v>0.4</v>
      </c>
      <c r="G11" s="65">
        <v>46</v>
      </c>
      <c r="H11" s="82">
        <v>1.5</v>
      </c>
      <c r="I11" s="65">
        <v>210</v>
      </c>
      <c r="J11" s="65">
        <v>0.06</v>
      </c>
      <c r="K11" s="65">
        <v>0.37</v>
      </c>
      <c r="L11" s="65" t="s">
        <v>0</v>
      </c>
      <c r="M11" s="82" t="s">
        <v>0</v>
      </c>
      <c r="N11" s="82">
        <v>0.4</v>
      </c>
      <c r="O11" s="65">
        <v>130</v>
      </c>
      <c r="P11" s="33"/>
      <c r="Q11" s="122" t="s">
        <v>50</v>
      </c>
      <c r="R11" s="123"/>
      <c r="S11" s="21">
        <v>8</v>
      </c>
      <c r="T11" s="74">
        <f t="shared" si="0"/>
        <v>11</v>
      </c>
      <c r="U11" s="97">
        <f t="shared" si="1"/>
        <v>1</v>
      </c>
      <c r="V11" s="97">
        <f t="shared" si="2"/>
        <v>0.8</v>
      </c>
      <c r="W11" s="97">
        <f t="shared" si="10"/>
        <v>0</v>
      </c>
      <c r="X11" s="74">
        <f>IFERROR(ROUND($S11*G11/100,0),0)</f>
        <v>4</v>
      </c>
      <c r="Y11" s="97">
        <f t="shared" si="12"/>
        <v>0.1</v>
      </c>
      <c r="Z11" s="74">
        <f t="shared" si="3"/>
        <v>17</v>
      </c>
      <c r="AA11" s="99">
        <f t="shared" si="4"/>
        <v>0</v>
      </c>
      <c r="AB11" s="99">
        <f t="shared" si="5"/>
        <v>0.03</v>
      </c>
      <c r="AC11" s="74">
        <f t="shared" si="6"/>
        <v>0</v>
      </c>
      <c r="AD11" s="97">
        <f t="shared" si="7"/>
        <v>0</v>
      </c>
      <c r="AE11" s="97">
        <f t="shared" si="8"/>
        <v>0.03</v>
      </c>
      <c r="AF11" s="74">
        <f t="shared" si="9"/>
        <v>10</v>
      </c>
      <c r="AG11" s="36"/>
    </row>
    <row r="12" spans="1:33" s="5" customFormat="1" ht="21.95" customHeight="1" x14ac:dyDescent="0.15">
      <c r="A12" s="120" t="s">
        <v>21</v>
      </c>
      <c r="B12" s="47" t="s">
        <v>6</v>
      </c>
      <c r="C12" s="63">
        <v>99</v>
      </c>
      <c r="D12" s="80">
        <v>7.8</v>
      </c>
      <c r="E12" s="80">
        <v>7.4</v>
      </c>
      <c r="F12" s="80">
        <v>1.8</v>
      </c>
      <c r="G12" s="63">
        <v>118</v>
      </c>
      <c r="H12" s="80">
        <v>1.6</v>
      </c>
      <c r="I12" s="63" t="s">
        <v>0</v>
      </c>
      <c r="J12" s="63">
        <v>0.09</v>
      </c>
      <c r="K12" s="63">
        <v>0.04</v>
      </c>
      <c r="L12" s="63" t="s">
        <v>0</v>
      </c>
      <c r="M12" s="80">
        <v>0.9</v>
      </c>
      <c r="N12" s="80" t="s">
        <v>0</v>
      </c>
      <c r="O12" s="63">
        <v>133</v>
      </c>
      <c r="P12" s="33"/>
      <c r="Q12" s="127" t="s">
        <v>49</v>
      </c>
      <c r="R12" s="55" t="s">
        <v>6</v>
      </c>
      <c r="S12" s="19">
        <v>11</v>
      </c>
      <c r="T12" s="70">
        <f t="shared" si="0"/>
        <v>11</v>
      </c>
      <c r="U12" s="84">
        <f t="shared" si="1"/>
        <v>0.9</v>
      </c>
      <c r="V12" s="84">
        <f t="shared" si="2"/>
        <v>0.8</v>
      </c>
      <c r="W12" s="84">
        <f t="shared" si="10"/>
        <v>0.2</v>
      </c>
      <c r="X12" s="73">
        <f t="shared" si="11"/>
        <v>13</v>
      </c>
      <c r="Y12" s="84">
        <f t="shared" si="12"/>
        <v>0.2</v>
      </c>
      <c r="Z12" s="73">
        <f t="shared" si="3"/>
        <v>0</v>
      </c>
      <c r="AA12" s="89">
        <f t="shared" si="4"/>
        <v>0.01</v>
      </c>
      <c r="AB12" s="89">
        <f t="shared" si="5"/>
        <v>0</v>
      </c>
      <c r="AC12" s="73">
        <f t="shared" si="6"/>
        <v>0</v>
      </c>
      <c r="AD12" s="84">
        <f t="shared" si="7"/>
        <v>0.1</v>
      </c>
      <c r="AE12" s="84">
        <f t="shared" si="8"/>
        <v>0</v>
      </c>
      <c r="AF12" s="73">
        <f t="shared" si="9"/>
        <v>15</v>
      </c>
      <c r="AG12" s="36"/>
    </row>
    <row r="13" spans="1:33" s="5" customFormat="1" ht="21.95" customHeight="1" x14ac:dyDescent="0.15">
      <c r="A13" s="121"/>
      <c r="B13" s="48" t="s">
        <v>7</v>
      </c>
      <c r="C13" s="64">
        <v>156</v>
      </c>
      <c r="D13" s="81">
        <v>12.8</v>
      </c>
      <c r="E13" s="81">
        <v>6.6</v>
      </c>
      <c r="F13" s="81">
        <v>15.4</v>
      </c>
      <c r="G13" s="64">
        <v>101</v>
      </c>
      <c r="H13" s="81">
        <v>2.9</v>
      </c>
      <c r="I13" s="64" t="s">
        <v>0</v>
      </c>
      <c r="J13" s="64">
        <v>0.03</v>
      </c>
      <c r="K13" s="64">
        <v>7.0000000000000007E-2</v>
      </c>
      <c r="L13" s="64" t="s">
        <v>0</v>
      </c>
      <c r="M13" s="81">
        <v>6.7</v>
      </c>
      <c r="N13" s="81">
        <v>5.9</v>
      </c>
      <c r="O13" s="64">
        <v>369</v>
      </c>
      <c r="P13" s="33"/>
      <c r="Q13" s="128"/>
      <c r="R13" s="56" t="s">
        <v>7</v>
      </c>
      <c r="S13" s="20">
        <v>5</v>
      </c>
      <c r="T13" s="71">
        <f t="shared" si="0"/>
        <v>8</v>
      </c>
      <c r="U13" s="85">
        <f t="shared" si="1"/>
        <v>0.6</v>
      </c>
      <c r="V13" s="85">
        <f t="shared" si="2"/>
        <v>0.3</v>
      </c>
      <c r="W13" s="85">
        <f t="shared" si="10"/>
        <v>0.8</v>
      </c>
      <c r="X13" s="72">
        <f t="shared" si="11"/>
        <v>5</v>
      </c>
      <c r="Y13" s="85">
        <f t="shared" si="12"/>
        <v>0.1</v>
      </c>
      <c r="Z13" s="72">
        <f t="shared" si="3"/>
        <v>0</v>
      </c>
      <c r="AA13" s="90">
        <f t="shared" si="4"/>
        <v>0</v>
      </c>
      <c r="AB13" s="90">
        <f t="shared" si="5"/>
        <v>0</v>
      </c>
      <c r="AC13" s="72">
        <f t="shared" si="6"/>
        <v>0</v>
      </c>
      <c r="AD13" s="85">
        <f t="shared" si="7"/>
        <v>0.3</v>
      </c>
      <c r="AE13" s="85">
        <f t="shared" si="8"/>
        <v>0.3</v>
      </c>
      <c r="AF13" s="72">
        <f t="shared" si="9"/>
        <v>18</v>
      </c>
      <c r="AG13" s="36"/>
    </row>
    <row r="14" spans="1:33" s="5" customFormat="1" ht="21.95" customHeight="1" x14ac:dyDescent="0.15">
      <c r="A14" s="120" t="s">
        <v>22</v>
      </c>
      <c r="B14" s="47" t="s">
        <v>8</v>
      </c>
      <c r="C14" s="63">
        <v>61</v>
      </c>
      <c r="D14" s="80">
        <v>3.3</v>
      </c>
      <c r="E14" s="80">
        <v>3.8</v>
      </c>
      <c r="F14" s="80">
        <v>4.8</v>
      </c>
      <c r="G14" s="63">
        <v>110</v>
      </c>
      <c r="H14" s="80"/>
      <c r="I14" s="63">
        <v>38</v>
      </c>
      <c r="J14" s="63">
        <v>0.04</v>
      </c>
      <c r="K14" s="63">
        <v>0.15</v>
      </c>
      <c r="L14" s="63">
        <v>1</v>
      </c>
      <c r="M14" s="80" t="s">
        <v>0</v>
      </c>
      <c r="N14" s="80">
        <v>0.1</v>
      </c>
      <c r="O14" s="63">
        <v>150</v>
      </c>
      <c r="P14" s="33"/>
      <c r="Q14" s="127" t="s">
        <v>48</v>
      </c>
      <c r="R14" s="55" t="s">
        <v>8</v>
      </c>
      <c r="S14" s="19">
        <v>150</v>
      </c>
      <c r="T14" s="70">
        <f t="shared" si="0"/>
        <v>92</v>
      </c>
      <c r="U14" s="84">
        <f t="shared" si="1"/>
        <v>5</v>
      </c>
      <c r="V14" s="84">
        <f t="shared" si="2"/>
        <v>5.7</v>
      </c>
      <c r="W14" s="84">
        <f t="shared" si="10"/>
        <v>7.2</v>
      </c>
      <c r="X14" s="73">
        <f t="shared" si="11"/>
        <v>165</v>
      </c>
      <c r="Y14" s="84">
        <f t="shared" si="12"/>
        <v>0</v>
      </c>
      <c r="Z14" s="73">
        <f t="shared" si="3"/>
        <v>57</v>
      </c>
      <c r="AA14" s="89">
        <f t="shared" si="4"/>
        <v>0.06</v>
      </c>
      <c r="AB14" s="89">
        <f t="shared" si="5"/>
        <v>0.23</v>
      </c>
      <c r="AC14" s="73">
        <f t="shared" si="6"/>
        <v>2</v>
      </c>
      <c r="AD14" s="84">
        <f t="shared" si="7"/>
        <v>0</v>
      </c>
      <c r="AE14" s="84">
        <f t="shared" si="8"/>
        <v>0.15</v>
      </c>
      <c r="AF14" s="73">
        <f t="shared" si="9"/>
        <v>225</v>
      </c>
      <c r="AG14" s="36"/>
    </row>
    <row r="15" spans="1:33" s="5" customFormat="1" ht="21.95" customHeight="1" x14ac:dyDescent="0.15">
      <c r="A15" s="121"/>
      <c r="B15" s="48" t="s">
        <v>9</v>
      </c>
      <c r="C15" s="64">
        <v>114</v>
      </c>
      <c r="D15" s="81">
        <v>4.5</v>
      </c>
      <c r="E15" s="81">
        <v>5.4</v>
      </c>
      <c r="F15" s="81">
        <v>12.7</v>
      </c>
      <c r="G15" s="64">
        <v>194</v>
      </c>
      <c r="H15" s="81">
        <v>2.9</v>
      </c>
      <c r="I15" s="64">
        <v>31</v>
      </c>
      <c r="J15" s="64">
        <v>0.03</v>
      </c>
      <c r="K15" s="64">
        <v>0.16</v>
      </c>
      <c r="L15" s="64">
        <v>1</v>
      </c>
      <c r="M15" s="81">
        <v>0.3</v>
      </c>
      <c r="N15" s="81">
        <v>0.3</v>
      </c>
      <c r="O15" s="64">
        <v>162</v>
      </c>
      <c r="P15" s="33"/>
      <c r="Q15" s="128"/>
      <c r="R15" s="56" t="s">
        <v>9</v>
      </c>
      <c r="S15" s="20">
        <v>7</v>
      </c>
      <c r="T15" s="71">
        <f t="shared" si="0"/>
        <v>8</v>
      </c>
      <c r="U15" s="85">
        <f t="shared" si="1"/>
        <v>0.3</v>
      </c>
      <c r="V15" s="85">
        <f t="shared" si="2"/>
        <v>0.4</v>
      </c>
      <c r="W15" s="85">
        <f t="shared" si="10"/>
        <v>0.9</v>
      </c>
      <c r="X15" s="72">
        <f t="shared" si="11"/>
        <v>14</v>
      </c>
      <c r="Y15" s="85">
        <f t="shared" si="12"/>
        <v>0.2</v>
      </c>
      <c r="Z15" s="72">
        <f t="shared" si="3"/>
        <v>2</v>
      </c>
      <c r="AA15" s="90">
        <f t="shared" si="4"/>
        <v>0</v>
      </c>
      <c r="AB15" s="90">
        <f t="shared" si="5"/>
        <v>0.01</v>
      </c>
      <c r="AC15" s="72">
        <f t="shared" si="6"/>
        <v>0</v>
      </c>
      <c r="AD15" s="85">
        <f t="shared" si="7"/>
        <v>0</v>
      </c>
      <c r="AE15" s="85">
        <f t="shared" si="8"/>
        <v>0.02</v>
      </c>
      <c r="AF15" s="72">
        <f t="shared" si="9"/>
        <v>11</v>
      </c>
      <c r="AG15" s="36"/>
    </row>
    <row r="16" spans="1:33" s="5" customFormat="1" ht="21.95" customHeight="1" x14ac:dyDescent="0.15">
      <c r="A16" s="113" t="s">
        <v>23</v>
      </c>
      <c r="B16" s="113"/>
      <c r="C16" s="65">
        <v>48</v>
      </c>
      <c r="D16" s="82">
        <v>4.0999999999999996</v>
      </c>
      <c r="E16" s="82">
        <v>0.9</v>
      </c>
      <c r="F16" s="82">
        <v>14.1</v>
      </c>
      <c r="G16" s="65">
        <v>295</v>
      </c>
      <c r="H16" s="82">
        <v>5.8</v>
      </c>
      <c r="I16" s="65">
        <v>76</v>
      </c>
      <c r="J16" s="65">
        <v>0.05</v>
      </c>
      <c r="K16" s="65">
        <v>0.13</v>
      </c>
      <c r="L16" s="65">
        <v>1</v>
      </c>
      <c r="M16" s="82">
        <v>12</v>
      </c>
      <c r="N16" s="82">
        <v>4.5</v>
      </c>
      <c r="O16" s="65">
        <v>799</v>
      </c>
      <c r="P16" s="33"/>
      <c r="Q16" s="122" t="s">
        <v>47</v>
      </c>
      <c r="R16" s="123"/>
      <c r="S16" s="21">
        <v>1.2</v>
      </c>
      <c r="T16" s="74">
        <f t="shared" si="0"/>
        <v>1</v>
      </c>
      <c r="U16" s="86">
        <f t="shared" si="1"/>
        <v>0</v>
      </c>
      <c r="V16" s="86">
        <f t="shared" si="2"/>
        <v>0</v>
      </c>
      <c r="W16" s="86">
        <f t="shared" si="10"/>
        <v>0.2</v>
      </c>
      <c r="X16" s="75">
        <f t="shared" si="11"/>
        <v>4</v>
      </c>
      <c r="Y16" s="86">
        <f t="shared" si="12"/>
        <v>0.1</v>
      </c>
      <c r="Z16" s="75">
        <f t="shared" si="3"/>
        <v>1</v>
      </c>
      <c r="AA16" s="91">
        <f t="shared" si="4"/>
        <v>0</v>
      </c>
      <c r="AB16" s="91">
        <f t="shared" si="5"/>
        <v>0</v>
      </c>
      <c r="AC16" s="75">
        <f t="shared" si="6"/>
        <v>0</v>
      </c>
      <c r="AD16" s="86">
        <f t="shared" si="7"/>
        <v>0.1</v>
      </c>
      <c r="AE16" s="86">
        <f t="shared" si="8"/>
        <v>0.05</v>
      </c>
      <c r="AF16" s="75">
        <f t="shared" si="9"/>
        <v>10</v>
      </c>
      <c r="AG16" s="36"/>
    </row>
    <row r="17" spans="1:33" s="5" customFormat="1" ht="21.95" customHeight="1" x14ac:dyDescent="0.15">
      <c r="A17" s="113" t="s">
        <v>24</v>
      </c>
      <c r="B17" s="113"/>
      <c r="C17" s="65">
        <v>29</v>
      </c>
      <c r="D17" s="82">
        <v>1.7</v>
      </c>
      <c r="E17" s="82">
        <v>0.2</v>
      </c>
      <c r="F17" s="82">
        <v>7.3</v>
      </c>
      <c r="G17" s="65">
        <v>58</v>
      </c>
      <c r="H17" s="82">
        <v>1</v>
      </c>
      <c r="I17" s="65">
        <v>371</v>
      </c>
      <c r="J17" s="65">
        <v>0.08</v>
      </c>
      <c r="K17" s="65">
        <v>0.11</v>
      </c>
      <c r="L17" s="65">
        <v>35</v>
      </c>
      <c r="M17" s="82">
        <v>2.6</v>
      </c>
      <c r="N17" s="82" t="s">
        <v>0</v>
      </c>
      <c r="O17" s="65">
        <v>384</v>
      </c>
      <c r="P17" s="33"/>
      <c r="Q17" s="122" t="s">
        <v>46</v>
      </c>
      <c r="R17" s="123"/>
      <c r="S17" s="21">
        <v>35</v>
      </c>
      <c r="T17" s="74">
        <f t="shared" si="0"/>
        <v>10</v>
      </c>
      <c r="U17" s="86">
        <f t="shared" si="1"/>
        <v>0.6</v>
      </c>
      <c r="V17" s="86">
        <f t="shared" si="2"/>
        <v>0.1</v>
      </c>
      <c r="W17" s="86">
        <f t="shared" si="10"/>
        <v>2.6</v>
      </c>
      <c r="X17" s="75">
        <f t="shared" si="11"/>
        <v>20</v>
      </c>
      <c r="Y17" s="86">
        <f t="shared" si="12"/>
        <v>0.4</v>
      </c>
      <c r="Z17" s="75">
        <f t="shared" si="3"/>
        <v>130</v>
      </c>
      <c r="AA17" s="91">
        <f t="shared" si="4"/>
        <v>0.03</v>
      </c>
      <c r="AB17" s="91">
        <f t="shared" si="5"/>
        <v>0.04</v>
      </c>
      <c r="AC17" s="75">
        <f t="shared" si="6"/>
        <v>12</v>
      </c>
      <c r="AD17" s="86">
        <f t="shared" si="7"/>
        <v>0.9</v>
      </c>
      <c r="AE17" s="86">
        <f t="shared" si="8"/>
        <v>0</v>
      </c>
      <c r="AF17" s="75">
        <f t="shared" si="9"/>
        <v>134</v>
      </c>
      <c r="AG17" s="36"/>
    </row>
    <row r="18" spans="1:33" s="5" customFormat="1" ht="21.95" customHeight="1" x14ac:dyDescent="0.15">
      <c r="A18" s="113" t="s">
        <v>25</v>
      </c>
      <c r="B18" s="113"/>
      <c r="C18" s="65">
        <v>29</v>
      </c>
      <c r="D18" s="82">
        <v>1.3</v>
      </c>
      <c r="E18" s="82">
        <v>0.2</v>
      </c>
      <c r="F18" s="82">
        <v>7</v>
      </c>
      <c r="G18" s="65">
        <v>22</v>
      </c>
      <c r="H18" s="82">
        <v>0.4</v>
      </c>
      <c r="I18" s="65">
        <v>5</v>
      </c>
      <c r="J18" s="65">
        <v>0.05</v>
      </c>
      <c r="K18" s="65">
        <v>0.04</v>
      </c>
      <c r="L18" s="65">
        <v>14</v>
      </c>
      <c r="M18" s="82">
        <v>1.9</v>
      </c>
      <c r="N18" s="82" t="s">
        <v>0</v>
      </c>
      <c r="O18" s="65">
        <v>209</v>
      </c>
      <c r="P18" s="33"/>
      <c r="Q18" s="122" t="s">
        <v>45</v>
      </c>
      <c r="R18" s="123"/>
      <c r="S18" s="21">
        <v>45</v>
      </c>
      <c r="T18" s="74">
        <f t="shared" si="0"/>
        <v>13</v>
      </c>
      <c r="U18" s="86">
        <f t="shared" si="1"/>
        <v>0.6</v>
      </c>
      <c r="V18" s="86">
        <f t="shared" si="2"/>
        <v>0.1</v>
      </c>
      <c r="W18" s="86">
        <f t="shared" si="10"/>
        <v>3.2</v>
      </c>
      <c r="X18" s="75">
        <f t="shared" si="11"/>
        <v>10</v>
      </c>
      <c r="Y18" s="86">
        <f t="shared" si="12"/>
        <v>0.2</v>
      </c>
      <c r="Z18" s="75">
        <f t="shared" si="3"/>
        <v>2</v>
      </c>
      <c r="AA18" s="91">
        <f t="shared" si="4"/>
        <v>0.02</v>
      </c>
      <c r="AB18" s="91">
        <f t="shared" si="5"/>
        <v>0.02</v>
      </c>
      <c r="AC18" s="75">
        <f t="shared" si="6"/>
        <v>6</v>
      </c>
      <c r="AD18" s="86">
        <f t="shared" si="7"/>
        <v>0.9</v>
      </c>
      <c r="AE18" s="86">
        <f t="shared" si="8"/>
        <v>0</v>
      </c>
      <c r="AF18" s="75">
        <f t="shared" si="9"/>
        <v>94</v>
      </c>
      <c r="AG18" s="36"/>
    </row>
    <row r="19" spans="1:33" s="5" customFormat="1" ht="21.95" customHeight="1" x14ac:dyDescent="0.15">
      <c r="A19" s="113" t="s">
        <v>26</v>
      </c>
      <c r="B19" s="113"/>
      <c r="C19" s="65">
        <v>57</v>
      </c>
      <c r="D19" s="82">
        <v>0.7</v>
      </c>
      <c r="E19" s="82">
        <v>0.1</v>
      </c>
      <c r="F19" s="82">
        <v>14.1</v>
      </c>
      <c r="G19" s="65">
        <v>11</v>
      </c>
      <c r="H19" s="82">
        <v>0.2</v>
      </c>
      <c r="I19" s="65">
        <v>7</v>
      </c>
      <c r="J19" s="65">
        <v>0.06</v>
      </c>
      <c r="K19" s="65">
        <v>0.02</v>
      </c>
      <c r="L19" s="65">
        <v>22</v>
      </c>
      <c r="M19" s="82">
        <v>1</v>
      </c>
      <c r="N19" s="82" t="s">
        <v>0</v>
      </c>
      <c r="O19" s="65">
        <v>191</v>
      </c>
      <c r="P19" s="33"/>
      <c r="Q19" s="122" t="s">
        <v>44</v>
      </c>
      <c r="R19" s="123"/>
      <c r="S19" s="21">
        <v>25</v>
      </c>
      <c r="T19" s="74">
        <f t="shared" si="0"/>
        <v>14</v>
      </c>
      <c r="U19" s="86">
        <f t="shared" si="1"/>
        <v>0.2</v>
      </c>
      <c r="V19" s="86">
        <f t="shared" si="2"/>
        <v>0</v>
      </c>
      <c r="W19" s="86">
        <f t="shared" si="10"/>
        <v>3.5</v>
      </c>
      <c r="X19" s="75">
        <f t="shared" si="11"/>
        <v>3</v>
      </c>
      <c r="Y19" s="86">
        <f t="shared" si="12"/>
        <v>0.1</v>
      </c>
      <c r="Z19" s="75">
        <f t="shared" si="3"/>
        <v>2</v>
      </c>
      <c r="AA19" s="91">
        <f t="shared" si="4"/>
        <v>0.02</v>
      </c>
      <c r="AB19" s="91">
        <f t="shared" si="5"/>
        <v>0.01</v>
      </c>
      <c r="AC19" s="75">
        <f t="shared" si="6"/>
        <v>6</v>
      </c>
      <c r="AD19" s="86">
        <f t="shared" si="7"/>
        <v>0.3</v>
      </c>
      <c r="AE19" s="86">
        <f t="shared" si="8"/>
        <v>0</v>
      </c>
      <c r="AF19" s="75">
        <f t="shared" si="9"/>
        <v>48</v>
      </c>
      <c r="AG19" s="36"/>
    </row>
    <row r="20" spans="1:33" s="5" customFormat="1" ht="21.95" customHeight="1" x14ac:dyDescent="0.15">
      <c r="A20" s="113" t="s">
        <v>27</v>
      </c>
      <c r="B20" s="113"/>
      <c r="C20" s="65">
        <v>118</v>
      </c>
      <c r="D20" s="82">
        <v>1.8</v>
      </c>
      <c r="E20" s="82">
        <v>3.1</v>
      </c>
      <c r="F20" s="82">
        <v>20.9</v>
      </c>
      <c r="G20" s="65">
        <v>16</v>
      </c>
      <c r="H20" s="82">
        <v>0.6</v>
      </c>
      <c r="I20" s="65">
        <v>38</v>
      </c>
      <c r="J20" s="65">
        <v>0.02</v>
      </c>
      <c r="K20" s="65">
        <v>0.02</v>
      </c>
      <c r="L20" s="65">
        <v>84</v>
      </c>
      <c r="M20" s="82">
        <v>0.7</v>
      </c>
      <c r="N20" s="82">
        <v>0.2</v>
      </c>
      <c r="O20" s="65">
        <v>72</v>
      </c>
      <c r="P20" s="33"/>
      <c r="Q20" s="122" t="s">
        <v>43</v>
      </c>
      <c r="R20" s="123"/>
      <c r="S20" s="21">
        <v>15</v>
      </c>
      <c r="T20" s="74">
        <f t="shared" si="0"/>
        <v>18</v>
      </c>
      <c r="U20" s="86">
        <f t="shared" si="1"/>
        <v>0.3</v>
      </c>
      <c r="V20" s="86">
        <f t="shared" si="2"/>
        <v>0.5</v>
      </c>
      <c r="W20" s="86">
        <f t="shared" si="10"/>
        <v>3.1</v>
      </c>
      <c r="X20" s="75">
        <f t="shared" si="11"/>
        <v>2</v>
      </c>
      <c r="Y20" s="86">
        <f t="shared" si="12"/>
        <v>0.1</v>
      </c>
      <c r="Z20" s="75">
        <f t="shared" si="3"/>
        <v>6</v>
      </c>
      <c r="AA20" s="91">
        <f t="shared" si="4"/>
        <v>0</v>
      </c>
      <c r="AB20" s="91">
        <f t="shared" si="5"/>
        <v>0</v>
      </c>
      <c r="AC20" s="75">
        <f t="shared" si="6"/>
        <v>13</v>
      </c>
      <c r="AD20" s="86">
        <f t="shared" si="7"/>
        <v>0.1</v>
      </c>
      <c r="AE20" s="86">
        <f t="shared" si="8"/>
        <v>0.03</v>
      </c>
      <c r="AF20" s="75">
        <f t="shared" si="9"/>
        <v>11</v>
      </c>
      <c r="AG20" s="36"/>
    </row>
    <row r="21" spans="1:33" s="5" customFormat="1" ht="21.95" customHeight="1" x14ac:dyDescent="0.15">
      <c r="A21" s="114" t="s">
        <v>32</v>
      </c>
      <c r="B21" s="49" t="s">
        <v>10</v>
      </c>
      <c r="C21" s="66">
        <v>94</v>
      </c>
      <c r="D21" s="100">
        <v>1.5</v>
      </c>
      <c r="E21" s="100">
        <v>0.1</v>
      </c>
      <c r="F21" s="100">
        <v>25</v>
      </c>
      <c r="G21" s="66">
        <v>13</v>
      </c>
      <c r="H21" s="100">
        <v>0.5</v>
      </c>
      <c r="I21" s="66">
        <v>1</v>
      </c>
      <c r="J21" s="66">
        <v>0.09</v>
      </c>
      <c r="K21" s="66">
        <v>0.03</v>
      </c>
      <c r="L21" s="66">
        <v>27</v>
      </c>
      <c r="M21" s="100">
        <v>6.2</v>
      </c>
      <c r="N21" s="100" t="s">
        <v>0</v>
      </c>
      <c r="O21" s="66">
        <v>408</v>
      </c>
      <c r="P21" s="33"/>
      <c r="Q21" s="127" t="s">
        <v>42</v>
      </c>
      <c r="R21" s="55" t="s">
        <v>10</v>
      </c>
      <c r="S21" s="19">
        <v>14</v>
      </c>
      <c r="T21" s="70">
        <f t="shared" si="0"/>
        <v>13</v>
      </c>
      <c r="U21" s="84">
        <f t="shared" si="1"/>
        <v>0.2</v>
      </c>
      <c r="V21" s="84">
        <f t="shared" si="2"/>
        <v>0</v>
      </c>
      <c r="W21" s="84">
        <f t="shared" si="10"/>
        <v>3.5</v>
      </c>
      <c r="X21" s="73">
        <f t="shared" si="11"/>
        <v>2</v>
      </c>
      <c r="Y21" s="84">
        <f t="shared" si="12"/>
        <v>0.1</v>
      </c>
      <c r="Z21" s="73">
        <f t="shared" si="3"/>
        <v>0</v>
      </c>
      <c r="AA21" s="89">
        <f t="shared" si="4"/>
        <v>0.01</v>
      </c>
      <c r="AB21" s="89">
        <f t="shared" si="5"/>
        <v>0</v>
      </c>
      <c r="AC21" s="73">
        <f t="shared" si="6"/>
        <v>4</v>
      </c>
      <c r="AD21" s="84">
        <f t="shared" si="7"/>
        <v>0.9</v>
      </c>
      <c r="AE21" s="84">
        <f t="shared" si="8"/>
        <v>0</v>
      </c>
      <c r="AF21" s="73">
        <f t="shared" si="9"/>
        <v>57</v>
      </c>
      <c r="AG21" s="36"/>
    </row>
    <row r="22" spans="1:33" s="5" customFormat="1" ht="21.95" customHeight="1" x14ac:dyDescent="0.15">
      <c r="A22" s="115"/>
      <c r="B22" s="50" t="s">
        <v>11</v>
      </c>
      <c r="C22" s="65">
        <v>5</v>
      </c>
      <c r="D22" s="82">
        <v>0.1</v>
      </c>
      <c r="E22" s="82" t="s">
        <v>0</v>
      </c>
      <c r="F22" s="82">
        <v>2.2999999999999998</v>
      </c>
      <c r="G22" s="65">
        <v>43</v>
      </c>
      <c r="H22" s="82">
        <v>0.4</v>
      </c>
      <c r="I22" s="65" t="s">
        <v>0</v>
      </c>
      <c r="J22" s="65" t="s">
        <v>0</v>
      </c>
      <c r="K22" s="65" t="s">
        <v>0</v>
      </c>
      <c r="L22" s="65" t="s">
        <v>0</v>
      </c>
      <c r="M22" s="82">
        <v>2.2000000000000002</v>
      </c>
      <c r="N22" s="82" t="s">
        <v>0</v>
      </c>
      <c r="O22" s="65">
        <v>33</v>
      </c>
      <c r="P22" s="33"/>
      <c r="Q22" s="128"/>
      <c r="R22" s="56" t="s">
        <v>11</v>
      </c>
      <c r="S22" s="20">
        <v>0.8</v>
      </c>
      <c r="T22" s="71">
        <f t="shared" si="0"/>
        <v>0</v>
      </c>
      <c r="U22" s="85">
        <f t="shared" si="1"/>
        <v>0</v>
      </c>
      <c r="V22" s="85">
        <f t="shared" si="2"/>
        <v>0</v>
      </c>
      <c r="W22" s="85">
        <f t="shared" si="10"/>
        <v>0</v>
      </c>
      <c r="X22" s="72">
        <f t="shared" si="11"/>
        <v>0</v>
      </c>
      <c r="Y22" s="85">
        <f t="shared" si="12"/>
        <v>0</v>
      </c>
      <c r="Z22" s="72">
        <f t="shared" si="3"/>
        <v>0</v>
      </c>
      <c r="AA22" s="90">
        <f t="shared" si="4"/>
        <v>0</v>
      </c>
      <c r="AB22" s="90">
        <f t="shared" si="5"/>
        <v>0</v>
      </c>
      <c r="AC22" s="72">
        <f t="shared" si="6"/>
        <v>0</v>
      </c>
      <c r="AD22" s="85">
        <f t="shared" si="7"/>
        <v>0</v>
      </c>
      <c r="AE22" s="85">
        <f t="shared" si="8"/>
        <v>0</v>
      </c>
      <c r="AF22" s="72">
        <f t="shared" si="9"/>
        <v>0</v>
      </c>
      <c r="AG22" s="36"/>
    </row>
    <row r="23" spans="1:33" s="5" customFormat="1" ht="21.95" customHeight="1" x14ac:dyDescent="0.15">
      <c r="A23" s="120" t="s">
        <v>28</v>
      </c>
      <c r="B23" s="51" t="s">
        <v>12</v>
      </c>
      <c r="C23" s="67">
        <v>342</v>
      </c>
      <c r="D23" s="101">
        <v>6.1</v>
      </c>
      <c r="E23" s="101">
        <v>0.9</v>
      </c>
      <c r="F23" s="101">
        <v>77.599999999999994</v>
      </c>
      <c r="G23" s="67">
        <v>5</v>
      </c>
      <c r="H23" s="101">
        <v>0.8</v>
      </c>
      <c r="I23" s="67" t="s">
        <v>0</v>
      </c>
      <c r="J23" s="67">
        <v>0.08</v>
      </c>
      <c r="K23" s="67">
        <v>0.02</v>
      </c>
      <c r="L23" s="67" t="s">
        <v>0</v>
      </c>
      <c r="M23" s="101">
        <v>0.5</v>
      </c>
      <c r="N23" s="101" t="s">
        <v>0</v>
      </c>
      <c r="O23" s="67">
        <v>88</v>
      </c>
      <c r="P23" s="33"/>
      <c r="Q23" s="127" t="s">
        <v>41</v>
      </c>
      <c r="R23" s="55" t="s">
        <v>12</v>
      </c>
      <c r="S23" s="19">
        <v>40</v>
      </c>
      <c r="T23" s="70">
        <f t="shared" si="0"/>
        <v>137</v>
      </c>
      <c r="U23" s="84">
        <f t="shared" si="1"/>
        <v>2.4</v>
      </c>
      <c r="V23" s="84">
        <f t="shared" si="2"/>
        <v>0.4</v>
      </c>
      <c r="W23" s="84">
        <f t="shared" si="10"/>
        <v>31</v>
      </c>
      <c r="X23" s="73">
        <f t="shared" si="11"/>
        <v>2</v>
      </c>
      <c r="Y23" s="84">
        <f t="shared" si="12"/>
        <v>0.3</v>
      </c>
      <c r="Z23" s="73">
        <f t="shared" si="3"/>
        <v>0</v>
      </c>
      <c r="AA23" s="89">
        <f t="shared" si="4"/>
        <v>0.03</v>
      </c>
      <c r="AB23" s="89">
        <f t="shared" si="5"/>
        <v>0.01</v>
      </c>
      <c r="AC23" s="73">
        <f t="shared" si="6"/>
        <v>0</v>
      </c>
      <c r="AD23" s="84">
        <f t="shared" si="7"/>
        <v>0.2</v>
      </c>
      <c r="AE23" s="84">
        <f t="shared" si="8"/>
        <v>0</v>
      </c>
      <c r="AF23" s="73">
        <f t="shared" si="9"/>
        <v>35</v>
      </c>
      <c r="AG23" s="36"/>
    </row>
    <row r="24" spans="1:33" s="5" customFormat="1" ht="21.95" customHeight="1" x14ac:dyDescent="0.15">
      <c r="A24" s="126"/>
      <c r="B24" s="52" t="s">
        <v>13</v>
      </c>
      <c r="C24" s="68">
        <v>159</v>
      </c>
      <c r="D24" s="83">
        <v>4.9000000000000004</v>
      </c>
      <c r="E24" s="83">
        <v>0.7</v>
      </c>
      <c r="F24" s="83">
        <v>31</v>
      </c>
      <c r="G24" s="68">
        <v>12</v>
      </c>
      <c r="H24" s="83">
        <v>0.4</v>
      </c>
      <c r="I24" s="68" t="s">
        <v>0</v>
      </c>
      <c r="J24" s="68">
        <v>0.04</v>
      </c>
      <c r="K24" s="68">
        <v>0.02</v>
      </c>
      <c r="L24" s="68" t="s">
        <v>0</v>
      </c>
      <c r="M24" s="83">
        <v>1.5</v>
      </c>
      <c r="N24" s="83">
        <v>0.2</v>
      </c>
      <c r="O24" s="68">
        <v>54</v>
      </c>
      <c r="P24" s="33"/>
      <c r="Q24" s="129"/>
      <c r="R24" s="57" t="s">
        <v>13</v>
      </c>
      <c r="S24" s="22">
        <v>14</v>
      </c>
      <c r="T24" s="76">
        <f t="shared" si="0"/>
        <v>22</v>
      </c>
      <c r="U24" s="87">
        <f t="shared" si="1"/>
        <v>0.7</v>
      </c>
      <c r="V24" s="87">
        <f t="shared" si="2"/>
        <v>0.1</v>
      </c>
      <c r="W24" s="87">
        <f t="shared" si="10"/>
        <v>4.3</v>
      </c>
      <c r="X24" s="77">
        <f t="shared" si="11"/>
        <v>2</v>
      </c>
      <c r="Y24" s="87">
        <f t="shared" si="12"/>
        <v>0.1</v>
      </c>
      <c r="Z24" s="77">
        <f t="shared" si="3"/>
        <v>0</v>
      </c>
      <c r="AA24" s="92">
        <f t="shared" si="4"/>
        <v>0.01</v>
      </c>
      <c r="AB24" s="92">
        <f t="shared" si="5"/>
        <v>0</v>
      </c>
      <c r="AC24" s="77">
        <f t="shared" si="6"/>
        <v>0</v>
      </c>
      <c r="AD24" s="87">
        <f t="shared" si="7"/>
        <v>0.2</v>
      </c>
      <c r="AE24" s="87">
        <f t="shared" si="8"/>
        <v>0.03</v>
      </c>
      <c r="AF24" s="77">
        <f t="shared" si="9"/>
        <v>8</v>
      </c>
      <c r="AG24" s="36"/>
    </row>
    <row r="25" spans="1:33" s="5" customFormat="1" ht="21.95" customHeight="1" x14ac:dyDescent="0.15">
      <c r="A25" s="126"/>
      <c r="B25" s="53" t="s">
        <v>14</v>
      </c>
      <c r="C25" s="69">
        <v>315</v>
      </c>
      <c r="D25" s="102">
        <v>9.4</v>
      </c>
      <c r="E25" s="102">
        <v>8.1999999999999993</v>
      </c>
      <c r="F25" s="102">
        <v>50.3</v>
      </c>
      <c r="G25" s="69">
        <v>31</v>
      </c>
      <c r="H25" s="102">
        <v>0.6</v>
      </c>
      <c r="I25" s="69">
        <v>3</v>
      </c>
      <c r="J25" s="69">
        <v>0.05</v>
      </c>
      <c r="K25" s="69">
        <v>0.1</v>
      </c>
      <c r="L25" s="69" t="s">
        <v>0</v>
      </c>
      <c r="M25" s="102">
        <v>1.8</v>
      </c>
      <c r="N25" s="102">
        <v>1.1000000000000001</v>
      </c>
      <c r="O25" s="69">
        <v>94</v>
      </c>
      <c r="P25" s="33"/>
      <c r="Q25" s="129"/>
      <c r="R25" s="57" t="s">
        <v>14</v>
      </c>
      <c r="S25" s="22">
        <v>7</v>
      </c>
      <c r="T25" s="76">
        <f t="shared" si="0"/>
        <v>22</v>
      </c>
      <c r="U25" s="87">
        <f t="shared" si="1"/>
        <v>0.7</v>
      </c>
      <c r="V25" s="87">
        <f t="shared" si="2"/>
        <v>0.6</v>
      </c>
      <c r="W25" s="87">
        <f t="shared" si="10"/>
        <v>3.5</v>
      </c>
      <c r="X25" s="77">
        <f t="shared" si="11"/>
        <v>2</v>
      </c>
      <c r="Y25" s="87">
        <f t="shared" si="12"/>
        <v>0</v>
      </c>
      <c r="Z25" s="77">
        <f t="shared" si="3"/>
        <v>0</v>
      </c>
      <c r="AA25" s="92">
        <f t="shared" si="4"/>
        <v>0</v>
      </c>
      <c r="AB25" s="92">
        <f t="shared" si="5"/>
        <v>0.01</v>
      </c>
      <c r="AC25" s="77">
        <f t="shared" si="6"/>
        <v>0</v>
      </c>
      <c r="AD25" s="87">
        <f t="shared" si="7"/>
        <v>0.1</v>
      </c>
      <c r="AE25" s="87">
        <f t="shared" si="8"/>
        <v>0.08</v>
      </c>
      <c r="AF25" s="77">
        <f t="shared" si="9"/>
        <v>7</v>
      </c>
      <c r="AG25" s="36"/>
    </row>
    <row r="26" spans="1:33" s="5" customFormat="1" ht="21.95" customHeight="1" x14ac:dyDescent="0.15">
      <c r="A26" s="126"/>
      <c r="B26" s="50" t="s">
        <v>15</v>
      </c>
      <c r="C26" s="65">
        <v>358</v>
      </c>
      <c r="D26" s="82">
        <v>9</v>
      </c>
      <c r="E26" s="82">
        <v>3.1</v>
      </c>
      <c r="F26" s="82">
        <v>73.7</v>
      </c>
      <c r="G26" s="65">
        <v>55</v>
      </c>
      <c r="H26" s="82">
        <v>0.6</v>
      </c>
      <c r="I26" s="65">
        <v>2</v>
      </c>
      <c r="J26" s="65">
        <v>0.11</v>
      </c>
      <c r="K26" s="65">
        <v>0.05</v>
      </c>
      <c r="L26" s="65" t="s">
        <v>0</v>
      </c>
      <c r="M26" s="82">
        <v>2.4</v>
      </c>
      <c r="N26" s="82">
        <v>0.5</v>
      </c>
      <c r="O26" s="65">
        <v>166</v>
      </c>
      <c r="P26" s="33"/>
      <c r="Q26" s="128"/>
      <c r="R26" s="56" t="s">
        <v>15</v>
      </c>
      <c r="S26" s="20">
        <v>4</v>
      </c>
      <c r="T26" s="71">
        <f t="shared" si="0"/>
        <v>14</v>
      </c>
      <c r="U26" s="85">
        <f t="shared" si="1"/>
        <v>0.4</v>
      </c>
      <c r="V26" s="85">
        <f t="shared" si="2"/>
        <v>0.1</v>
      </c>
      <c r="W26" s="85">
        <f t="shared" si="10"/>
        <v>2.9</v>
      </c>
      <c r="X26" s="72">
        <f t="shared" si="11"/>
        <v>2</v>
      </c>
      <c r="Y26" s="85">
        <f t="shared" si="12"/>
        <v>0</v>
      </c>
      <c r="Z26" s="72">
        <f t="shared" si="3"/>
        <v>0</v>
      </c>
      <c r="AA26" s="90">
        <f t="shared" si="4"/>
        <v>0</v>
      </c>
      <c r="AB26" s="90">
        <f t="shared" si="5"/>
        <v>0</v>
      </c>
      <c r="AC26" s="72">
        <f t="shared" si="6"/>
        <v>0</v>
      </c>
      <c r="AD26" s="85">
        <f t="shared" si="7"/>
        <v>0.1</v>
      </c>
      <c r="AE26" s="85">
        <f t="shared" si="8"/>
        <v>0.02</v>
      </c>
      <c r="AF26" s="72">
        <f t="shared" si="9"/>
        <v>7</v>
      </c>
      <c r="AG26" s="36"/>
    </row>
    <row r="27" spans="1:33" s="5" customFormat="1" ht="21.95" customHeight="1" x14ac:dyDescent="0.15">
      <c r="A27" s="113" t="s">
        <v>29</v>
      </c>
      <c r="B27" s="113"/>
      <c r="C27" s="65">
        <v>345</v>
      </c>
      <c r="D27" s="82">
        <v>0.1</v>
      </c>
      <c r="E27" s="82" t="s">
        <v>0</v>
      </c>
      <c r="F27" s="82">
        <v>87.6</v>
      </c>
      <c r="G27" s="65">
        <v>8</v>
      </c>
      <c r="H27" s="82">
        <v>0.2</v>
      </c>
      <c r="I27" s="65" t="s">
        <v>0</v>
      </c>
      <c r="J27" s="65" t="s">
        <v>0</v>
      </c>
      <c r="K27" s="65">
        <v>0.01</v>
      </c>
      <c r="L27" s="65">
        <v>1</v>
      </c>
      <c r="M27" s="82">
        <v>0.1</v>
      </c>
      <c r="N27" s="82" t="s">
        <v>0</v>
      </c>
      <c r="O27" s="65">
        <v>35</v>
      </c>
      <c r="P27" s="33"/>
      <c r="Q27" s="122" t="s">
        <v>40</v>
      </c>
      <c r="R27" s="123"/>
      <c r="S27" s="21">
        <v>4</v>
      </c>
      <c r="T27" s="74">
        <f t="shared" si="0"/>
        <v>14</v>
      </c>
      <c r="U27" s="86">
        <f t="shared" si="1"/>
        <v>0</v>
      </c>
      <c r="V27" s="86">
        <f t="shared" si="2"/>
        <v>0</v>
      </c>
      <c r="W27" s="86">
        <f t="shared" si="10"/>
        <v>3.5</v>
      </c>
      <c r="X27" s="75">
        <f t="shared" si="11"/>
        <v>0</v>
      </c>
      <c r="Y27" s="86">
        <f t="shared" si="12"/>
        <v>0</v>
      </c>
      <c r="Z27" s="75">
        <f t="shared" si="3"/>
        <v>0</v>
      </c>
      <c r="AA27" s="91">
        <f t="shared" si="4"/>
        <v>0</v>
      </c>
      <c r="AB27" s="91">
        <f t="shared" si="5"/>
        <v>0</v>
      </c>
      <c r="AC27" s="75">
        <f t="shared" si="6"/>
        <v>0</v>
      </c>
      <c r="AD27" s="86">
        <f t="shared" si="7"/>
        <v>0</v>
      </c>
      <c r="AE27" s="86">
        <f t="shared" si="8"/>
        <v>0</v>
      </c>
      <c r="AF27" s="75">
        <f t="shared" si="9"/>
        <v>1</v>
      </c>
      <c r="AG27" s="36"/>
    </row>
    <row r="28" spans="1:33" s="5" customFormat="1" ht="21.95" customHeight="1" x14ac:dyDescent="0.15">
      <c r="A28" s="113" t="s">
        <v>30</v>
      </c>
      <c r="B28" s="113"/>
      <c r="C28" s="65">
        <v>844</v>
      </c>
      <c r="D28" s="82">
        <v>0.2</v>
      </c>
      <c r="E28" s="82">
        <v>95.4</v>
      </c>
      <c r="F28" s="82">
        <v>0.4</v>
      </c>
      <c r="G28" s="65">
        <v>3</v>
      </c>
      <c r="H28" s="82" t="s">
        <v>0</v>
      </c>
      <c r="I28" s="65">
        <v>57</v>
      </c>
      <c r="J28" s="65" t="s">
        <v>0</v>
      </c>
      <c r="K28" s="65">
        <v>0.01</v>
      </c>
      <c r="L28" s="65" t="s">
        <v>0</v>
      </c>
      <c r="M28" s="82" t="s">
        <v>0</v>
      </c>
      <c r="N28" s="82">
        <v>0.4</v>
      </c>
      <c r="O28" s="65">
        <v>4</v>
      </c>
      <c r="P28" s="33"/>
      <c r="Q28" s="122" t="s">
        <v>39</v>
      </c>
      <c r="R28" s="123"/>
      <c r="S28" s="21">
        <v>2.2000000000000002</v>
      </c>
      <c r="T28" s="74">
        <f t="shared" si="0"/>
        <v>19</v>
      </c>
      <c r="U28" s="86">
        <f t="shared" si="1"/>
        <v>0</v>
      </c>
      <c r="V28" s="86">
        <f t="shared" si="2"/>
        <v>2.1</v>
      </c>
      <c r="W28" s="86">
        <f t="shared" si="10"/>
        <v>0</v>
      </c>
      <c r="X28" s="75">
        <f t="shared" si="11"/>
        <v>0</v>
      </c>
      <c r="Y28" s="86">
        <f t="shared" si="12"/>
        <v>0</v>
      </c>
      <c r="Z28" s="75">
        <f t="shared" si="3"/>
        <v>1</v>
      </c>
      <c r="AA28" s="91">
        <f t="shared" si="4"/>
        <v>0</v>
      </c>
      <c r="AB28" s="91">
        <f t="shared" si="5"/>
        <v>0</v>
      </c>
      <c r="AC28" s="75">
        <f t="shared" si="6"/>
        <v>0</v>
      </c>
      <c r="AD28" s="86">
        <f t="shared" si="7"/>
        <v>0</v>
      </c>
      <c r="AE28" s="86">
        <f t="shared" si="8"/>
        <v>0.01</v>
      </c>
      <c r="AF28" s="75">
        <f t="shared" si="9"/>
        <v>0</v>
      </c>
      <c r="AG28" s="36"/>
    </row>
    <row r="29" spans="1:33" s="5" customFormat="1" ht="21.95" customHeight="1" thickBot="1" x14ac:dyDescent="0.2">
      <c r="A29" s="113" t="s">
        <v>31</v>
      </c>
      <c r="B29" s="113"/>
      <c r="C29" s="65">
        <v>611</v>
      </c>
      <c r="D29" s="82">
        <v>20.100000000000001</v>
      </c>
      <c r="E29" s="82">
        <v>55.3</v>
      </c>
      <c r="F29" s="82">
        <v>18</v>
      </c>
      <c r="G29" s="65">
        <v>1099</v>
      </c>
      <c r="H29" s="82">
        <v>9.1999999999999993</v>
      </c>
      <c r="I29" s="65">
        <v>1</v>
      </c>
      <c r="J29" s="65">
        <v>0.46</v>
      </c>
      <c r="K29" s="65">
        <v>0.22</v>
      </c>
      <c r="L29" s="65" t="s">
        <v>0</v>
      </c>
      <c r="M29" s="82">
        <v>12.4</v>
      </c>
      <c r="N29" s="82" t="s">
        <v>0</v>
      </c>
      <c r="O29" s="65">
        <v>422</v>
      </c>
      <c r="P29" s="33"/>
      <c r="Q29" s="124" t="s">
        <v>38</v>
      </c>
      <c r="R29" s="125"/>
      <c r="S29" s="23">
        <v>0.4</v>
      </c>
      <c r="T29" s="78">
        <f t="shared" si="0"/>
        <v>2</v>
      </c>
      <c r="U29" s="88">
        <f t="shared" si="1"/>
        <v>0.1</v>
      </c>
      <c r="V29" s="88">
        <f t="shared" si="2"/>
        <v>0.2</v>
      </c>
      <c r="W29" s="88">
        <f t="shared" si="10"/>
        <v>0.1</v>
      </c>
      <c r="X29" s="79">
        <f t="shared" si="11"/>
        <v>4</v>
      </c>
      <c r="Y29" s="88">
        <f t="shared" si="12"/>
        <v>0</v>
      </c>
      <c r="Z29" s="79">
        <f t="shared" si="3"/>
        <v>0</v>
      </c>
      <c r="AA29" s="93">
        <f t="shared" si="4"/>
        <v>0</v>
      </c>
      <c r="AB29" s="93">
        <f t="shared" si="5"/>
        <v>0</v>
      </c>
      <c r="AC29" s="79">
        <f t="shared" si="6"/>
        <v>0</v>
      </c>
      <c r="AD29" s="88">
        <f t="shared" si="7"/>
        <v>0</v>
      </c>
      <c r="AE29" s="88">
        <f t="shared" si="8"/>
        <v>0</v>
      </c>
      <c r="AF29" s="79">
        <f t="shared" si="9"/>
        <v>2</v>
      </c>
      <c r="AG29" s="36"/>
    </row>
    <row r="30" spans="1:33" ht="21.95" customHeight="1" thickBot="1" x14ac:dyDescent="0.2">
      <c r="A30" s="110"/>
      <c r="B30" s="110"/>
      <c r="C30" s="28"/>
      <c r="D30" s="28"/>
      <c r="E30" s="28"/>
      <c r="F30" s="28"/>
      <c r="G30" s="28"/>
      <c r="H30" s="28"/>
      <c r="I30" s="28"/>
      <c r="J30" s="28"/>
      <c r="K30" s="28"/>
      <c r="L30" s="28" t="s">
        <v>0</v>
      </c>
      <c r="M30" s="28"/>
      <c r="N30" s="28" t="s">
        <v>0</v>
      </c>
      <c r="O30" s="28"/>
      <c r="P30" s="15"/>
      <c r="Q30" s="141" t="s">
        <v>37</v>
      </c>
      <c r="R30" s="142"/>
      <c r="S30" s="143"/>
      <c r="T30" s="24">
        <f>SUM(T7:T29)</f>
        <v>487</v>
      </c>
      <c r="U30" s="95">
        <f>SUM(U7:U29)</f>
        <v>20.499999999999996</v>
      </c>
      <c r="V30" s="95">
        <f t="shared" ref="V30:AF30" si="13">SUM(V7:V29)</f>
        <v>15.599999999999998</v>
      </c>
      <c r="W30" s="95">
        <f t="shared" si="13"/>
        <v>70.599999999999994</v>
      </c>
      <c r="X30" s="24">
        <f>SUM(X7:X29)</f>
        <v>260</v>
      </c>
      <c r="Y30" s="95">
        <f>SUM(Y7:Y29)</f>
        <v>2.3000000000000007</v>
      </c>
      <c r="Z30" s="24">
        <f t="shared" si="13"/>
        <v>220</v>
      </c>
      <c r="AA30" s="94">
        <f t="shared" si="13"/>
        <v>0.25999999999999995</v>
      </c>
      <c r="AB30" s="94">
        <f>SUM(AB7:AB29)</f>
        <v>0.43000000000000005</v>
      </c>
      <c r="AC30" s="24">
        <f t="shared" si="13"/>
        <v>43</v>
      </c>
      <c r="AD30" s="95">
        <f t="shared" si="13"/>
        <v>4.1999999999999993</v>
      </c>
      <c r="AE30" s="95">
        <f t="shared" si="13"/>
        <v>0.8600000000000001</v>
      </c>
      <c r="AF30" s="24">
        <f t="shared" si="13"/>
        <v>800</v>
      </c>
      <c r="AG30" s="37"/>
    </row>
    <row r="31" spans="1:33" ht="21.95" customHeight="1" x14ac:dyDescent="0.15">
      <c r="A31" s="25" t="s">
        <v>60</v>
      </c>
      <c r="B31" s="2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27"/>
      <c r="N31" s="27"/>
      <c r="O31" s="27"/>
      <c r="P31" s="16" t="s">
        <v>33</v>
      </c>
      <c r="Q31" s="138" t="s">
        <v>36</v>
      </c>
      <c r="R31" s="139"/>
      <c r="S31" s="140"/>
      <c r="T31" s="29">
        <v>546</v>
      </c>
      <c r="U31" s="29" t="s">
        <v>85</v>
      </c>
      <c r="V31" s="29" t="s">
        <v>86</v>
      </c>
      <c r="W31" s="29" t="s">
        <v>87</v>
      </c>
      <c r="X31" s="29">
        <v>270</v>
      </c>
      <c r="Y31" s="29">
        <v>2.2999999999999998</v>
      </c>
      <c r="Z31" s="29">
        <v>210</v>
      </c>
      <c r="AA31" s="29">
        <v>0.28999999999999998</v>
      </c>
      <c r="AB31" s="29">
        <v>0.34</v>
      </c>
      <c r="AC31" s="29">
        <v>21</v>
      </c>
      <c r="AD31" s="29">
        <v>3.4</v>
      </c>
      <c r="AE31" s="29" t="s">
        <v>74</v>
      </c>
      <c r="AF31" s="29">
        <v>420</v>
      </c>
      <c r="AG31" s="36"/>
    </row>
    <row r="32" spans="1:33" ht="21.95" customHeight="1" x14ac:dyDescent="0.15">
      <c r="A32" s="5"/>
      <c r="Q32" s="137"/>
      <c r="R32" s="137"/>
      <c r="S32" s="137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38"/>
    </row>
    <row r="33" spans="17:33" ht="13.5" customHeight="1" x14ac:dyDescent="0.15">
      <c r="Q33" s="109" t="s">
        <v>88</v>
      </c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8"/>
    </row>
    <row r="34" spans="17:33" ht="13.5" customHeight="1" x14ac:dyDescent="0.15"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</row>
    <row r="35" spans="17:33" x14ac:dyDescent="0.15"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</row>
    <row r="36" spans="17:33" x14ac:dyDescent="0.15">
      <c r="R36" s="5"/>
    </row>
  </sheetData>
  <mergeCells count="40">
    <mergeCell ref="A3:P3"/>
    <mergeCell ref="T32:AF32"/>
    <mergeCell ref="Q3:AG3"/>
    <mergeCell ref="Q5:R6"/>
    <mergeCell ref="Q7:Q8"/>
    <mergeCell ref="Q9:Q10"/>
    <mergeCell ref="Q11:R11"/>
    <mergeCell ref="Q32:S32"/>
    <mergeCell ref="Q12:Q13"/>
    <mergeCell ref="Q14:Q15"/>
    <mergeCell ref="Q16:R16"/>
    <mergeCell ref="Q31:S31"/>
    <mergeCell ref="Q30:S30"/>
    <mergeCell ref="Q19:R19"/>
    <mergeCell ref="Q20:R20"/>
    <mergeCell ref="Q21:Q22"/>
    <mergeCell ref="Q23:Q26"/>
    <mergeCell ref="Q27:R27"/>
    <mergeCell ref="A29:B29"/>
    <mergeCell ref="A5:B6"/>
    <mergeCell ref="A7:A8"/>
    <mergeCell ref="A9:A10"/>
    <mergeCell ref="A12:A13"/>
    <mergeCell ref="A14:A15"/>
    <mergeCell ref="Q33:AF35"/>
    <mergeCell ref="A30:B30"/>
    <mergeCell ref="A11:B11"/>
    <mergeCell ref="A20:B20"/>
    <mergeCell ref="A21:A22"/>
    <mergeCell ref="A16:B16"/>
    <mergeCell ref="Q17:R17"/>
    <mergeCell ref="Q18:R18"/>
    <mergeCell ref="Q28:R28"/>
    <mergeCell ref="Q29:R29"/>
    <mergeCell ref="A23:A26"/>
    <mergeCell ref="A17:B17"/>
    <mergeCell ref="A19:B19"/>
    <mergeCell ref="A18:B18"/>
    <mergeCell ref="A27:B27"/>
    <mergeCell ref="A28:B28"/>
  </mergeCells>
  <phoneticPr fontId="3"/>
  <printOptions horizontalCentered="1"/>
  <pageMargins left="0.19685039370078741" right="0.19685039370078741" top="0.78740157480314965" bottom="0.39370078740157483" header="0.31496062992125984" footer="0.31496062992125984"/>
  <pageSetup paperSize="9" scale="98" fitToHeight="0" orientation="portrait" r:id="rId1"/>
  <headerFooter alignWithMargins="0"/>
  <colBreaks count="1" manualBreakCount="1">
    <brk id="16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abSelected="1" view="pageBreakPreview" zoomScaleNormal="100" zoomScaleSheetLayoutView="100" workbookViewId="0"/>
  </sheetViews>
  <sheetFormatPr defaultRowHeight="13.5" x14ac:dyDescent="0.15"/>
  <cols>
    <col min="1" max="2" width="9" style="4" customWidth="1"/>
    <col min="3" max="14" width="5.125" style="4" customWidth="1"/>
    <col min="15" max="15" width="4.25" style="4" customWidth="1"/>
    <col min="16" max="17" width="8.375" style="4" customWidth="1"/>
    <col min="18" max="30" width="5.125" style="4" customWidth="1"/>
    <col min="31" max="31" width="4.25" style="4" customWidth="1"/>
    <col min="32" max="245" width="9" style="4"/>
    <col min="246" max="246" width="7.625" style="4" customWidth="1"/>
    <col min="247" max="247" width="10.125" style="4" customWidth="1"/>
    <col min="248" max="272" width="4.875" style="4" customWidth="1"/>
    <col min="273" max="501" width="9" style="4"/>
    <col min="502" max="502" width="7.625" style="4" customWidth="1"/>
    <col min="503" max="503" width="10.125" style="4" customWidth="1"/>
    <col min="504" max="528" width="4.875" style="4" customWidth="1"/>
    <col min="529" max="757" width="9" style="4"/>
    <col min="758" max="758" width="7.625" style="4" customWidth="1"/>
    <col min="759" max="759" width="10.125" style="4" customWidth="1"/>
    <col min="760" max="784" width="4.875" style="4" customWidth="1"/>
    <col min="785" max="1013" width="9" style="4"/>
    <col min="1014" max="1014" width="7.625" style="4" customWidth="1"/>
    <col min="1015" max="1015" width="10.125" style="4" customWidth="1"/>
    <col min="1016" max="1040" width="4.875" style="4" customWidth="1"/>
    <col min="1041" max="1269" width="9" style="4"/>
    <col min="1270" max="1270" width="7.625" style="4" customWidth="1"/>
    <col min="1271" max="1271" width="10.125" style="4" customWidth="1"/>
    <col min="1272" max="1296" width="4.875" style="4" customWidth="1"/>
    <col min="1297" max="1525" width="9" style="4"/>
    <col min="1526" max="1526" width="7.625" style="4" customWidth="1"/>
    <col min="1527" max="1527" width="10.125" style="4" customWidth="1"/>
    <col min="1528" max="1552" width="4.875" style="4" customWidth="1"/>
    <col min="1553" max="1781" width="9" style="4"/>
    <col min="1782" max="1782" width="7.625" style="4" customWidth="1"/>
    <col min="1783" max="1783" width="10.125" style="4" customWidth="1"/>
    <col min="1784" max="1808" width="4.875" style="4" customWidth="1"/>
    <col min="1809" max="2037" width="9" style="4"/>
    <col min="2038" max="2038" width="7.625" style="4" customWidth="1"/>
    <col min="2039" max="2039" width="10.125" style="4" customWidth="1"/>
    <col min="2040" max="2064" width="4.875" style="4" customWidth="1"/>
    <col min="2065" max="2293" width="9" style="4"/>
    <col min="2294" max="2294" width="7.625" style="4" customWidth="1"/>
    <col min="2295" max="2295" width="10.125" style="4" customWidth="1"/>
    <col min="2296" max="2320" width="4.875" style="4" customWidth="1"/>
    <col min="2321" max="2549" width="9" style="4"/>
    <col min="2550" max="2550" width="7.625" style="4" customWidth="1"/>
    <col min="2551" max="2551" width="10.125" style="4" customWidth="1"/>
    <col min="2552" max="2576" width="4.875" style="4" customWidth="1"/>
    <col min="2577" max="2805" width="9" style="4"/>
    <col min="2806" max="2806" width="7.625" style="4" customWidth="1"/>
    <col min="2807" max="2807" width="10.125" style="4" customWidth="1"/>
    <col min="2808" max="2832" width="4.875" style="4" customWidth="1"/>
    <col min="2833" max="3061" width="9" style="4"/>
    <col min="3062" max="3062" width="7.625" style="4" customWidth="1"/>
    <col min="3063" max="3063" width="10.125" style="4" customWidth="1"/>
    <col min="3064" max="3088" width="4.875" style="4" customWidth="1"/>
    <col min="3089" max="3317" width="9" style="4"/>
    <col min="3318" max="3318" width="7.625" style="4" customWidth="1"/>
    <col min="3319" max="3319" width="10.125" style="4" customWidth="1"/>
    <col min="3320" max="3344" width="4.875" style="4" customWidth="1"/>
    <col min="3345" max="3573" width="9" style="4"/>
    <col min="3574" max="3574" width="7.625" style="4" customWidth="1"/>
    <col min="3575" max="3575" width="10.125" style="4" customWidth="1"/>
    <col min="3576" max="3600" width="4.875" style="4" customWidth="1"/>
    <col min="3601" max="3829" width="9" style="4"/>
    <col min="3830" max="3830" width="7.625" style="4" customWidth="1"/>
    <col min="3831" max="3831" width="10.125" style="4" customWidth="1"/>
    <col min="3832" max="3856" width="4.875" style="4" customWidth="1"/>
    <col min="3857" max="4085" width="9" style="4"/>
    <col min="4086" max="4086" width="7.625" style="4" customWidth="1"/>
    <col min="4087" max="4087" width="10.125" style="4" customWidth="1"/>
    <col min="4088" max="4112" width="4.875" style="4" customWidth="1"/>
    <col min="4113" max="4341" width="9" style="4"/>
    <col min="4342" max="4342" width="7.625" style="4" customWidth="1"/>
    <col min="4343" max="4343" width="10.125" style="4" customWidth="1"/>
    <col min="4344" max="4368" width="4.875" style="4" customWidth="1"/>
    <col min="4369" max="4597" width="9" style="4"/>
    <col min="4598" max="4598" width="7.625" style="4" customWidth="1"/>
    <col min="4599" max="4599" width="10.125" style="4" customWidth="1"/>
    <col min="4600" max="4624" width="4.875" style="4" customWidth="1"/>
    <col min="4625" max="4853" width="9" style="4"/>
    <col min="4854" max="4854" width="7.625" style="4" customWidth="1"/>
    <col min="4855" max="4855" width="10.125" style="4" customWidth="1"/>
    <col min="4856" max="4880" width="4.875" style="4" customWidth="1"/>
    <col min="4881" max="5109" width="9" style="4"/>
    <col min="5110" max="5110" width="7.625" style="4" customWidth="1"/>
    <col min="5111" max="5111" width="10.125" style="4" customWidth="1"/>
    <col min="5112" max="5136" width="4.875" style="4" customWidth="1"/>
    <col min="5137" max="5365" width="9" style="4"/>
    <col min="5366" max="5366" width="7.625" style="4" customWidth="1"/>
    <col min="5367" max="5367" width="10.125" style="4" customWidth="1"/>
    <col min="5368" max="5392" width="4.875" style="4" customWidth="1"/>
    <col min="5393" max="5621" width="9" style="4"/>
    <col min="5622" max="5622" width="7.625" style="4" customWidth="1"/>
    <col min="5623" max="5623" width="10.125" style="4" customWidth="1"/>
    <col min="5624" max="5648" width="4.875" style="4" customWidth="1"/>
    <col min="5649" max="5877" width="9" style="4"/>
    <col min="5878" max="5878" width="7.625" style="4" customWidth="1"/>
    <col min="5879" max="5879" width="10.125" style="4" customWidth="1"/>
    <col min="5880" max="5904" width="4.875" style="4" customWidth="1"/>
    <col min="5905" max="6133" width="9" style="4"/>
    <col min="6134" max="6134" width="7.625" style="4" customWidth="1"/>
    <col min="6135" max="6135" width="10.125" style="4" customWidth="1"/>
    <col min="6136" max="6160" width="4.875" style="4" customWidth="1"/>
    <col min="6161" max="6389" width="9" style="4"/>
    <col min="6390" max="6390" width="7.625" style="4" customWidth="1"/>
    <col min="6391" max="6391" width="10.125" style="4" customWidth="1"/>
    <col min="6392" max="6416" width="4.875" style="4" customWidth="1"/>
    <col min="6417" max="6645" width="9" style="4"/>
    <col min="6646" max="6646" width="7.625" style="4" customWidth="1"/>
    <col min="6647" max="6647" width="10.125" style="4" customWidth="1"/>
    <col min="6648" max="6672" width="4.875" style="4" customWidth="1"/>
    <col min="6673" max="6901" width="9" style="4"/>
    <col min="6902" max="6902" width="7.625" style="4" customWidth="1"/>
    <col min="6903" max="6903" width="10.125" style="4" customWidth="1"/>
    <col min="6904" max="6928" width="4.875" style="4" customWidth="1"/>
    <col min="6929" max="7157" width="9" style="4"/>
    <col min="7158" max="7158" width="7.625" style="4" customWidth="1"/>
    <col min="7159" max="7159" width="10.125" style="4" customWidth="1"/>
    <col min="7160" max="7184" width="4.875" style="4" customWidth="1"/>
    <col min="7185" max="7413" width="9" style="4"/>
    <col min="7414" max="7414" width="7.625" style="4" customWidth="1"/>
    <col min="7415" max="7415" width="10.125" style="4" customWidth="1"/>
    <col min="7416" max="7440" width="4.875" style="4" customWidth="1"/>
    <col min="7441" max="7669" width="9" style="4"/>
    <col min="7670" max="7670" width="7.625" style="4" customWidth="1"/>
    <col min="7671" max="7671" width="10.125" style="4" customWidth="1"/>
    <col min="7672" max="7696" width="4.875" style="4" customWidth="1"/>
    <col min="7697" max="7925" width="9" style="4"/>
    <col min="7926" max="7926" width="7.625" style="4" customWidth="1"/>
    <col min="7927" max="7927" width="10.125" style="4" customWidth="1"/>
    <col min="7928" max="7952" width="4.875" style="4" customWidth="1"/>
    <col min="7953" max="8181" width="9" style="4"/>
    <col min="8182" max="8182" width="7.625" style="4" customWidth="1"/>
    <col min="8183" max="8183" width="10.125" style="4" customWidth="1"/>
    <col min="8184" max="8208" width="4.875" style="4" customWidth="1"/>
    <col min="8209" max="8437" width="9" style="4"/>
    <col min="8438" max="8438" width="7.625" style="4" customWidth="1"/>
    <col min="8439" max="8439" width="10.125" style="4" customWidth="1"/>
    <col min="8440" max="8464" width="4.875" style="4" customWidth="1"/>
    <col min="8465" max="8693" width="9" style="4"/>
    <col min="8694" max="8694" width="7.625" style="4" customWidth="1"/>
    <col min="8695" max="8695" width="10.125" style="4" customWidth="1"/>
    <col min="8696" max="8720" width="4.875" style="4" customWidth="1"/>
    <col min="8721" max="8949" width="9" style="4"/>
    <col min="8950" max="8950" width="7.625" style="4" customWidth="1"/>
    <col min="8951" max="8951" width="10.125" style="4" customWidth="1"/>
    <col min="8952" max="8976" width="4.875" style="4" customWidth="1"/>
    <col min="8977" max="9205" width="9" style="4"/>
    <col min="9206" max="9206" width="7.625" style="4" customWidth="1"/>
    <col min="9207" max="9207" width="10.125" style="4" customWidth="1"/>
    <col min="9208" max="9232" width="4.875" style="4" customWidth="1"/>
    <col min="9233" max="9461" width="9" style="4"/>
    <col min="9462" max="9462" width="7.625" style="4" customWidth="1"/>
    <col min="9463" max="9463" width="10.125" style="4" customWidth="1"/>
    <col min="9464" max="9488" width="4.875" style="4" customWidth="1"/>
    <col min="9489" max="9717" width="9" style="4"/>
    <col min="9718" max="9718" width="7.625" style="4" customWidth="1"/>
    <col min="9719" max="9719" width="10.125" style="4" customWidth="1"/>
    <col min="9720" max="9744" width="4.875" style="4" customWidth="1"/>
    <col min="9745" max="9973" width="9" style="4"/>
    <col min="9974" max="9974" width="7.625" style="4" customWidth="1"/>
    <col min="9975" max="9975" width="10.125" style="4" customWidth="1"/>
    <col min="9976" max="10000" width="4.875" style="4" customWidth="1"/>
    <col min="10001" max="10229" width="9" style="4"/>
    <col min="10230" max="10230" width="7.625" style="4" customWidth="1"/>
    <col min="10231" max="10231" width="10.125" style="4" customWidth="1"/>
    <col min="10232" max="10256" width="4.875" style="4" customWidth="1"/>
    <col min="10257" max="10485" width="9" style="4"/>
    <col min="10486" max="10486" width="7.625" style="4" customWidth="1"/>
    <col min="10487" max="10487" width="10.125" style="4" customWidth="1"/>
    <col min="10488" max="10512" width="4.875" style="4" customWidth="1"/>
    <col min="10513" max="10741" width="9" style="4"/>
    <col min="10742" max="10742" width="7.625" style="4" customWidth="1"/>
    <col min="10743" max="10743" width="10.125" style="4" customWidth="1"/>
    <col min="10744" max="10768" width="4.875" style="4" customWidth="1"/>
    <col min="10769" max="10997" width="9" style="4"/>
    <col min="10998" max="10998" width="7.625" style="4" customWidth="1"/>
    <col min="10999" max="10999" width="10.125" style="4" customWidth="1"/>
    <col min="11000" max="11024" width="4.875" style="4" customWidth="1"/>
    <col min="11025" max="11253" width="9" style="4"/>
    <col min="11254" max="11254" width="7.625" style="4" customWidth="1"/>
    <col min="11255" max="11255" width="10.125" style="4" customWidth="1"/>
    <col min="11256" max="11280" width="4.875" style="4" customWidth="1"/>
    <col min="11281" max="11509" width="9" style="4"/>
    <col min="11510" max="11510" width="7.625" style="4" customWidth="1"/>
    <col min="11511" max="11511" width="10.125" style="4" customWidth="1"/>
    <col min="11512" max="11536" width="4.875" style="4" customWidth="1"/>
    <col min="11537" max="11765" width="9" style="4"/>
    <col min="11766" max="11766" width="7.625" style="4" customWidth="1"/>
    <col min="11767" max="11767" width="10.125" style="4" customWidth="1"/>
    <col min="11768" max="11792" width="4.875" style="4" customWidth="1"/>
    <col min="11793" max="12021" width="9" style="4"/>
    <col min="12022" max="12022" width="7.625" style="4" customWidth="1"/>
    <col min="12023" max="12023" width="10.125" style="4" customWidth="1"/>
    <col min="12024" max="12048" width="4.875" style="4" customWidth="1"/>
    <col min="12049" max="12277" width="9" style="4"/>
    <col min="12278" max="12278" width="7.625" style="4" customWidth="1"/>
    <col min="12279" max="12279" width="10.125" style="4" customWidth="1"/>
    <col min="12280" max="12304" width="4.875" style="4" customWidth="1"/>
    <col min="12305" max="12533" width="9" style="4"/>
    <col min="12534" max="12534" width="7.625" style="4" customWidth="1"/>
    <col min="12535" max="12535" width="10.125" style="4" customWidth="1"/>
    <col min="12536" max="12560" width="4.875" style="4" customWidth="1"/>
    <col min="12561" max="12789" width="9" style="4"/>
    <col min="12790" max="12790" width="7.625" style="4" customWidth="1"/>
    <col min="12791" max="12791" width="10.125" style="4" customWidth="1"/>
    <col min="12792" max="12816" width="4.875" style="4" customWidth="1"/>
    <col min="12817" max="13045" width="9" style="4"/>
    <col min="13046" max="13046" width="7.625" style="4" customWidth="1"/>
    <col min="13047" max="13047" width="10.125" style="4" customWidth="1"/>
    <col min="13048" max="13072" width="4.875" style="4" customWidth="1"/>
    <col min="13073" max="13301" width="9" style="4"/>
    <col min="13302" max="13302" width="7.625" style="4" customWidth="1"/>
    <col min="13303" max="13303" width="10.125" style="4" customWidth="1"/>
    <col min="13304" max="13328" width="4.875" style="4" customWidth="1"/>
    <col min="13329" max="13557" width="9" style="4"/>
    <col min="13558" max="13558" width="7.625" style="4" customWidth="1"/>
    <col min="13559" max="13559" width="10.125" style="4" customWidth="1"/>
    <col min="13560" max="13584" width="4.875" style="4" customWidth="1"/>
    <col min="13585" max="13813" width="9" style="4"/>
    <col min="13814" max="13814" width="7.625" style="4" customWidth="1"/>
    <col min="13815" max="13815" width="10.125" style="4" customWidth="1"/>
    <col min="13816" max="13840" width="4.875" style="4" customWidth="1"/>
    <col min="13841" max="14069" width="9" style="4"/>
    <col min="14070" max="14070" width="7.625" style="4" customWidth="1"/>
    <col min="14071" max="14071" width="10.125" style="4" customWidth="1"/>
    <col min="14072" max="14096" width="4.875" style="4" customWidth="1"/>
    <col min="14097" max="14325" width="9" style="4"/>
    <col min="14326" max="14326" width="7.625" style="4" customWidth="1"/>
    <col min="14327" max="14327" width="10.125" style="4" customWidth="1"/>
    <col min="14328" max="14352" width="4.875" style="4" customWidth="1"/>
    <col min="14353" max="14581" width="9" style="4"/>
    <col min="14582" max="14582" width="7.625" style="4" customWidth="1"/>
    <col min="14583" max="14583" width="10.125" style="4" customWidth="1"/>
    <col min="14584" max="14608" width="4.875" style="4" customWidth="1"/>
    <col min="14609" max="14837" width="9" style="4"/>
    <col min="14838" max="14838" width="7.625" style="4" customWidth="1"/>
    <col min="14839" max="14839" width="10.125" style="4" customWidth="1"/>
    <col min="14840" max="14864" width="4.875" style="4" customWidth="1"/>
    <col min="14865" max="15093" width="9" style="4"/>
    <col min="15094" max="15094" width="7.625" style="4" customWidth="1"/>
    <col min="15095" max="15095" width="10.125" style="4" customWidth="1"/>
    <col min="15096" max="15120" width="4.875" style="4" customWidth="1"/>
    <col min="15121" max="15349" width="9" style="4"/>
    <col min="15350" max="15350" width="7.625" style="4" customWidth="1"/>
    <col min="15351" max="15351" width="10.125" style="4" customWidth="1"/>
    <col min="15352" max="15376" width="4.875" style="4" customWidth="1"/>
    <col min="15377" max="15605" width="9" style="4"/>
    <col min="15606" max="15606" width="7.625" style="4" customWidth="1"/>
    <col min="15607" max="15607" width="10.125" style="4" customWidth="1"/>
    <col min="15608" max="15632" width="4.875" style="4" customWidth="1"/>
    <col min="15633" max="15861" width="9" style="4"/>
    <col min="15862" max="15862" width="7.625" style="4" customWidth="1"/>
    <col min="15863" max="15863" width="10.125" style="4" customWidth="1"/>
    <col min="15864" max="15888" width="4.875" style="4" customWidth="1"/>
    <col min="15889" max="16117" width="9" style="4"/>
    <col min="16118" max="16118" width="7.625" style="4" customWidth="1"/>
    <col min="16119" max="16119" width="10.125" style="4" customWidth="1"/>
    <col min="16120" max="16144" width="4.875" style="4" customWidth="1"/>
    <col min="16145" max="16384" width="9" style="4"/>
  </cols>
  <sheetData>
    <row r="1" spans="1:32" x14ac:dyDescent="0.15"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2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07" t="s">
        <v>34</v>
      </c>
      <c r="P2" s="14"/>
      <c r="Q2" s="12"/>
      <c r="R2" s="11"/>
      <c r="S2" s="11"/>
      <c r="T2" s="11"/>
      <c r="U2" s="11"/>
      <c r="V2" s="11"/>
      <c r="W2" s="11"/>
      <c r="X2" s="5"/>
      <c r="Y2" s="5"/>
      <c r="Z2" s="5"/>
      <c r="AA2" s="5"/>
      <c r="AB2" s="5"/>
      <c r="AC2" s="5"/>
      <c r="AD2" s="5"/>
      <c r="AE2" s="10" t="s">
        <v>56</v>
      </c>
      <c r="AF2" s="5"/>
    </row>
    <row r="3" spans="1:32" ht="21" x14ac:dyDescent="0.2">
      <c r="A3" s="144" t="s">
        <v>17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32" t="s">
        <v>58</v>
      </c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5"/>
    </row>
    <row r="4" spans="1:32" ht="17.25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57" t="s">
        <v>59</v>
      </c>
      <c r="P4" s="13"/>
      <c r="Q4" s="12"/>
      <c r="R4" s="9"/>
      <c r="S4" s="9"/>
      <c r="T4" s="9"/>
      <c r="U4" s="11"/>
      <c r="V4" s="11"/>
      <c r="W4" s="11"/>
      <c r="X4" s="5"/>
      <c r="Y4" s="5"/>
      <c r="Z4" s="5"/>
      <c r="AA4" s="5"/>
      <c r="AB4" s="5"/>
      <c r="AC4" s="5"/>
      <c r="AD4" s="5"/>
      <c r="AE4" s="10" t="s">
        <v>59</v>
      </c>
      <c r="AF4" s="5"/>
    </row>
    <row r="5" spans="1:32" ht="30" customHeight="1" x14ac:dyDescent="0.15">
      <c r="A5" s="116" t="s">
        <v>35</v>
      </c>
      <c r="B5" s="117"/>
      <c r="C5" s="44" t="s">
        <v>61</v>
      </c>
      <c r="D5" s="44" t="s">
        <v>62</v>
      </c>
      <c r="E5" s="44" t="s">
        <v>63</v>
      </c>
      <c r="F5" s="44" t="s">
        <v>82</v>
      </c>
      <c r="G5" s="44" t="s">
        <v>64</v>
      </c>
      <c r="H5" s="44" t="s">
        <v>65</v>
      </c>
      <c r="I5" s="44" t="s">
        <v>77</v>
      </c>
      <c r="J5" s="44" t="s">
        <v>66</v>
      </c>
      <c r="K5" s="44" t="s">
        <v>67</v>
      </c>
      <c r="L5" s="44" t="s">
        <v>68</v>
      </c>
      <c r="M5" s="44" t="s">
        <v>69</v>
      </c>
      <c r="N5" s="44" t="s">
        <v>70</v>
      </c>
      <c r="O5" s="39"/>
      <c r="P5" s="133" t="s">
        <v>35</v>
      </c>
      <c r="Q5" s="134"/>
      <c r="R5" s="43" t="s">
        <v>54</v>
      </c>
      <c r="S5" s="45" t="s">
        <v>61</v>
      </c>
      <c r="T5" s="46" t="s">
        <v>62</v>
      </c>
      <c r="U5" s="46" t="s">
        <v>63</v>
      </c>
      <c r="V5" s="44" t="s">
        <v>82</v>
      </c>
      <c r="W5" s="46" t="s">
        <v>64</v>
      </c>
      <c r="X5" s="46" t="s">
        <v>65</v>
      </c>
      <c r="Y5" s="46" t="s">
        <v>77</v>
      </c>
      <c r="Z5" s="42" t="s">
        <v>66</v>
      </c>
      <c r="AA5" s="46" t="s">
        <v>67</v>
      </c>
      <c r="AB5" s="46" t="s">
        <v>68</v>
      </c>
      <c r="AC5" s="46" t="s">
        <v>69</v>
      </c>
      <c r="AD5" s="46" t="s">
        <v>70</v>
      </c>
      <c r="AE5" s="40"/>
    </row>
    <row r="6" spans="1:32" ht="12" customHeight="1" x14ac:dyDescent="0.15">
      <c r="A6" s="118"/>
      <c r="B6" s="119"/>
      <c r="C6" s="62" t="s">
        <v>1</v>
      </c>
      <c r="D6" s="62" t="s">
        <v>2</v>
      </c>
      <c r="E6" s="62" t="s">
        <v>2</v>
      </c>
      <c r="F6" s="62" t="s">
        <v>80</v>
      </c>
      <c r="G6" s="62" t="s">
        <v>3</v>
      </c>
      <c r="H6" s="62" t="s">
        <v>3</v>
      </c>
      <c r="I6" s="62" t="s">
        <v>79</v>
      </c>
      <c r="J6" s="62" t="s">
        <v>3</v>
      </c>
      <c r="K6" s="62" t="s">
        <v>3</v>
      </c>
      <c r="L6" s="62" t="s">
        <v>3</v>
      </c>
      <c r="M6" s="62" t="s">
        <v>2</v>
      </c>
      <c r="N6" s="62" t="s">
        <v>2</v>
      </c>
      <c r="O6" s="32"/>
      <c r="P6" s="135"/>
      <c r="Q6" s="136"/>
      <c r="R6" s="18" t="s">
        <v>2</v>
      </c>
      <c r="S6" s="62" t="s">
        <v>1</v>
      </c>
      <c r="T6" s="62" t="s">
        <v>2</v>
      </c>
      <c r="U6" s="62" t="s">
        <v>2</v>
      </c>
      <c r="V6" s="62" t="s">
        <v>80</v>
      </c>
      <c r="W6" s="62" t="s">
        <v>3</v>
      </c>
      <c r="X6" s="62" t="s">
        <v>3</v>
      </c>
      <c r="Y6" s="62" t="s">
        <v>79</v>
      </c>
      <c r="Z6" s="62" t="s">
        <v>3</v>
      </c>
      <c r="AA6" s="62" t="s">
        <v>3</v>
      </c>
      <c r="AB6" s="62" t="s">
        <v>3</v>
      </c>
      <c r="AC6" s="62" t="s">
        <v>2</v>
      </c>
      <c r="AD6" s="62" t="s">
        <v>2</v>
      </c>
      <c r="AE6" s="41"/>
    </row>
    <row r="7" spans="1:32" s="5" customFormat="1" ht="21.95" customHeight="1" x14ac:dyDescent="0.15">
      <c r="A7" s="120" t="s">
        <v>18</v>
      </c>
      <c r="B7" s="47" t="s">
        <v>4</v>
      </c>
      <c r="C7" s="63">
        <v>151</v>
      </c>
      <c r="D7" s="80">
        <v>20.3</v>
      </c>
      <c r="E7" s="80">
        <v>7</v>
      </c>
      <c r="F7" s="80">
        <v>0.1</v>
      </c>
      <c r="G7" s="63">
        <v>26</v>
      </c>
      <c r="H7" s="80">
        <v>0.4</v>
      </c>
      <c r="I7" s="63">
        <v>1</v>
      </c>
      <c r="J7" s="103">
        <v>0.11</v>
      </c>
      <c r="K7" s="103">
        <v>0.24</v>
      </c>
      <c r="L7" s="63">
        <v>1</v>
      </c>
      <c r="M7" s="80" t="s">
        <v>0</v>
      </c>
      <c r="N7" s="80">
        <v>0.2</v>
      </c>
      <c r="O7" s="33"/>
      <c r="P7" s="127" t="s">
        <v>52</v>
      </c>
      <c r="Q7" s="55" t="s">
        <v>4</v>
      </c>
      <c r="R7" s="19">
        <v>14</v>
      </c>
      <c r="S7" s="70">
        <f t="shared" ref="S7:S29" si="0">IFERROR(ROUND($R7*C7/100,0),0)</f>
        <v>21</v>
      </c>
      <c r="T7" s="84">
        <f t="shared" ref="T7:T29" si="1">IFERROR(ROUND($R7*D7/100,1),0)</f>
        <v>2.8</v>
      </c>
      <c r="U7" s="84">
        <f>IFERROR(ROUND($R7*E7/100,1),0)</f>
        <v>1</v>
      </c>
      <c r="V7" s="84">
        <f>IFERROR(ROUND($R7*F7/100,1),0)</f>
        <v>0</v>
      </c>
      <c r="W7" s="73">
        <f>IFERROR(ROUND($R7*G7/100,0),0)</f>
        <v>4</v>
      </c>
      <c r="X7" s="84">
        <f t="shared" ref="X7:X29" si="2">IFERROR(ROUND($R7*H7/100,1),0)</f>
        <v>0.1</v>
      </c>
      <c r="Y7" s="73">
        <f t="shared" ref="Y7:Y29" si="3">IFERROR(ROUND($R7*I7/100,0),0)</f>
        <v>0</v>
      </c>
      <c r="Z7" s="89">
        <f t="shared" ref="Z7:Z29" si="4">IFERROR(ROUND($R7*J7/100,2),0)</f>
        <v>0.02</v>
      </c>
      <c r="AA7" s="89">
        <f t="shared" ref="AA7:AA29" si="5">IFERROR(ROUND($R7*K7/100,2),0)</f>
        <v>0.03</v>
      </c>
      <c r="AB7" s="73">
        <f t="shared" ref="AB7:AB29" si="6">IFERROR(ROUND($R7*L7/100,0),0)</f>
        <v>0</v>
      </c>
      <c r="AC7" s="84">
        <f t="shared" ref="AC7:AC29" si="7">IFERROR(ROUND($R7*M7/100,1),0)</f>
        <v>0</v>
      </c>
      <c r="AD7" s="84">
        <f t="shared" ref="AD7:AD29" si="8">IFERROR(ROUND($R7*N7/100,1),0)</f>
        <v>0</v>
      </c>
      <c r="AE7" s="36"/>
    </row>
    <row r="8" spans="1:32" s="5" customFormat="1" ht="21.95" customHeight="1" x14ac:dyDescent="0.15">
      <c r="A8" s="121"/>
      <c r="B8" s="48" t="s">
        <v>5</v>
      </c>
      <c r="C8" s="64">
        <v>103</v>
      </c>
      <c r="D8" s="81">
        <v>19.399999999999999</v>
      </c>
      <c r="E8" s="81">
        <v>1.3</v>
      </c>
      <c r="F8" s="81">
        <v>4</v>
      </c>
      <c r="G8" s="64">
        <v>88</v>
      </c>
      <c r="H8" s="81">
        <v>0.9</v>
      </c>
      <c r="I8" s="64">
        <v>35</v>
      </c>
      <c r="J8" s="104">
        <v>0.06</v>
      </c>
      <c r="K8" s="104">
        <v>0.06</v>
      </c>
      <c r="L8" s="64" t="s">
        <v>0</v>
      </c>
      <c r="M8" s="81" t="s">
        <v>0</v>
      </c>
      <c r="N8" s="81">
        <v>1.9</v>
      </c>
      <c r="O8" s="33"/>
      <c r="P8" s="128"/>
      <c r="Q8" s="56" t="s">
        <v>5</v>
      </c>
      <c r="R8" s="20">
        <v>2</v>
      </c>
      <c r="S8" s="71">
        <f t="shared" si="0"/>
        <v>2</v>
      </c>
      <c r="T8" s="85">
        <f t="shared" si="1"/>
        <v>0.4</v>
      </c>
      <c r="U8" s="85">
        <f t="shared" ref="U8:U29" si="9">IFERROR(ROUND($R8*E8/100,1),0)</f>
        <v>0</v>
      </c>
      <c r="V8" s="85">
        <f t="shared" ref="V8:V29" si="10">IFERROR(ROUND($R8*F8/100,1),0)</f>
        <v>0.1</v>
      </c>
      <c r="W8" s="72">
        <f t="shared" ref="W8:W29" si="11">IFERROR(ROUND($R8*G8/100,0),0)</f>
        <v>2</v>
      </c>
      <c r="X8" s="85">
        <f t="shared" si="2"/>
        <v>0</v>
      </c>
      <c r="Y8" s="72">
        <f t="shared" si="3"/>
        <v>1</v>
      </c>
      <c r="Z8" s="90">
        <f t="shared" si="4"/>
        <v>0</v>
      </c>
      <c r="AA8" s="90">
        <f t="shared" si="5"/>
        <v>0</v>
      </c>
      <c r="AB8" s="72">
        <f t="shared" si="6"/>
        <v>0</v>
      </c>
      <c r="AC8" s="85">
        <f t="shared" si="7"/>
        <v>0</v>
      </c>
      <c r="AD8" s="85">
        <f t="shared" si="8"/>
        <v>0</v>
      </c>
      <c r="AE8" s="36"/>
    </row>
    <row r="9" spans="1:32" s="5" customFormat="1" ht="21.95" customHeight="1" x14ac:dyDescent="0.15">
      <c r="A9" s="120" t="s">
        <v>19</v>
      </c>
      <c r="B9" s="47" t="s">
        <v>4</v>
      </c>
      <c r="C9" s="63">
        <v>179</v>
      </c>
      <c r="D9" s="80">
        <v>18.3</v>
      </c>
      <c r="E9" s="80">
        <v>12.2</v>
      </c>
      <c r="F9" s="80">
        <v>0.1</v>
      </c>
      <c r="G9" s="63">
        <v>5</v>
      </c>
      <c r="H9" s="80">
        <v>1.2</v>
      </c>
      <c r="I9" s="63">
        <v>9</v>
      </c>
      <c r="J9" s="103">
        <v>0.27</v>
      </c>
      <c r="K9" s="103">
        <v>0.22</v>
      </c>
      <c r="L9" s="63">
        <v>2</v>
      </c>
      <c r="M9" s="80" t="s">
        <v>0</v>
      </c>
      <c r="N9" s="80">
        <v>0.2</v>
      </c>
      <c r="O9" s="33"/>
      <c r="P9" s="127" t="s">
        <v>51</v>
      </c>
      <c r="Q9" s="55" t="s">
        <v>4</v>
      </c>
      <c r="R9" s="19">
        <v>14</v>
      </c>
      <c r="S9" s="70">
        <f t="shared" si="0"/>
        <v>25</v>
      </c>
      <c r="T9" s="84">
        <f t="shared" si="1"/>
        <v>2.6</v>
      </c>
      <c r="U9" s="84">
        <f t="shared" si="9"/>
        <v>1.7</v>
      </c>
      <c r="V9" s="84">
        <f t="shared" si="10"/>
        <v>0</v>
      </c>
      <c r="W9" s="73">
        <f t="shared" si="11"/>
        <v>1</v>
      </c>
      <c r="X9" s="84">
        <f t="shared" si="2"/>
        <v>0.2</v>
      </c>
      <c r="Y9" s="73">
        <f t="shared" si="3"/>
        <v>1</v>
      </c>
      <c r="Z9" s="89">
        <f t="shared" si="4"/>
        <v>0.04</v>
      </c>
      <c r="AA9" s="89">
        <f t="shared" si="5"/>
        <v>0.03</v>
      </c>
      <c r="AB9" s="73">
        <f t="shared" si="6"/>
        <v>0</v>
      </c>
      <c r="AC9" s="84">
        <f t="shared" si="7"/>
        <v>0</v>
      </c>
      <c r="AD9" s="84">
        <f t="shared" si="8"/>
        <v>0</v>
      </c>
      <c r="AE9" s="36"/>
    </row>
    <row r="10" spans="1:32" s="5" customFormat="1" ht="21.95" customHeight="1" x14ac:dyDescent="0.15">
      <c r="A10" s="146"/>
      <c r="B10" s="48" t="s">
        <v>5</v>
      </c>
      <c r="C10" s="64">
        <v>303</v>
      </c>
      <c r="D10" s="81">
        <v>14</v>
      </c>
      <c r="E10" s="81">
        <v>27.4</v>
      </c>
      <c r="F10" s="81">
        <v>2.2999999999999998</v>
      </c>
      <c r="G10" s="64">
        <v>5</v>
      </c>
      <c r="H10" s="81">
        <v>0.5</v>
      </c>
      <c r="I10" s="64">
        <v>3</v>
      </c>
      <c r="J10" s="104">
        <v>0.48</v>
      </c>
      <c r="K10" s="104">
        <v>0.12</v>
      </c>
      <c r="L10" s="64">
        <v>30</v>
      </c>
      <c r="M10" s="81" t="s">
        <v>0</v>
      </c>
      <c r="N10" s="81">
        <v>2</v>
      </c>
      <c r="O10" s="33"/>
      <c r="P10" s="128"/>
      <c r="Q10" s="56" t="s">
        <v>5</v>
      </c>
      <c r="R10" s="20">
        <v>1.2</v>
      </c>
      <c r="S10" s="71">
        <f t="shared" si="0"/>
        <v>4</v>
      </c>
      <c r="T10" s="85">
        <f t="shared" si="1"/>
        <v>0.2</v>
      </c>
      <c r="U10" s="85">
        <f t="shared" si="9"/>
        <v>0.3</v>
      </c>
      <c r="V10" s="85">
        <f t="shared" si="10"/>
        <v>0</v>
      </c>
      <c r="W10" s="72">
        <f t="shared" si="11"/>
        <v>0</v>
      </c>
      <c r="X10" s="85">
        <f t="shared" si="2"/>
        <v>0</v>
      </c>
      <c r="Y10" s="72">
        <f t="shared" si="3"/>
        <v>0</v>
      </c>
      <c r="Z10" s="90">
        <f t="shared" si="4"/>
        <v>0.01</v>
      </c>
      <c r="AA10" s="90">
        <f t="shared" si="5"/>
        <v>0</v>
      </c>
      <c r="AB10" s="72">
        <f t="shared" si="6"/>
        <v>0</v>
      </c>
      <c r="AC10" s="85">
        <f t="shared" si="7"/>
        <v>0</v>
      </c>
      <c r="AD10" s="85">
        <f t="shared" si="8"/>
        <v>0</v>
      </c>
      <c r="AE10" s="36"/>
    </row>
    <row r="11" spans="1:32" s="5" customFormat="1" ht="21.95" customHeight="1" x14ac:dyDescent="0.15">
      <c r="A11" s="58" t="s">
        <v>20</v>
      </c>
      <c r="B11" s="59"/>
      <c r="C11" s="65">
        <v>142</v>
      </c>
      <c r="D11" s="82">
        <v>12.2</v>
      </c>
      <c r="E11" s="82">
        <v>10.199999999999999</v>
      </c>
      <c r="F11" s="82">
        <v>0.4</v>
      </c>
      <c r="G11" s="65">
        <v>46</v>
      </c>
      <c r="H11" s="82">
        <v>1.5</v>
      </c>
      <c r="I11" s="65">
        <v>210</v>
      </c>
      <c r="J11" s="105">
        <v>0.06</v>
      </c>
      <c r="K11" s="105">
        <v>0.37</v>
      </c>
      <c r="L11" s="65" t="s">
        <v>0</v>
      </c>
      <c r="M11" s="82" t="s">
        <v>0</v>
      </c>
      <c r="N11" s="82">
        <v>0.4</v>
      </c>
      <c r="O11" s="33"/>
      <c r="P11" s="122" t="s">
        <v>50</v>
      </c>
      <c r="Q11" s="123"/>
      <c r="R11" s="21">
        <v>7</v>
      </c>
      <c r="S11" s="74">
        <f t="shared" si="0"/>
        <v>10</v>
      </c>
      <c r="T11" s="86">
        <f t="shared" si="1"/>
        <v>0.9</v>
      </c>
      <c r="U11" s="86">
        <f t="shared" si="9"/>
        <v>0.7</v>
      </c>
      <c r="V11" s="86">
        <f t="shared" si="10"/>
        <v>0</v>
      </c>
      <c r="W11" s="75">
        <f t="shared" si="11"/>
        <v>3</v>
      </c>
      <c r="X11" s="86">
        <f t="shared" si="2"/>
        <v>0.1</v>
      </c>
      <c r="Y11" s="75">
        <f t="shared" si="3"/>
        <v>15</v>
      </c>
      <c r="Z11" s="91">
        <f t="shared" si="4"/>
        <v>0</v>
      </c>
      <c r="AA11" s="91">
        <f t="shared" si="5"/>
        <v>0.03</v>
      </c>
      <c r="AB11" s="75">
        <f t="shared" si="6"/>
        <v>0</v>
      </c>
      <c r="AC11" s="86">
        <f t="shared" si="7"/>
        <v>0</v>
      </c>
      <c r="AD11" s="86">
        <f t="shared" si="8"/>
        <v>0</v>
      </c>
      <c r="AE11" s="36"/>
    </row>
    <row r="12" spans="1:32" s="5" customFormat="1" ht="21.95" customHeight="1" x14ac:dyDescent="0.15">
      <c r="A12" s="120" t="s">
        <v>21</v>
      </c>
      <c r="B12" s="47" t="s">
        <v>6</v>
      </c>
      <c r="C12" s="63">
        <v>99</v>
      </c>
      <c r="D12" s="80">
        <v>7.8</v>
      </c>
      <c r="E12" s="80">
        <v>7.4</v>
      </c>
      <c r="F12" s="80">
        <v>1.8</v>
      </c>
      <c r="G12" s="63">
        <v>118</v>
      </c>
      <c r="H12" s="80">
        <v>1.6</v>
      </c>
      <c r="I12" s="63" t="s">
        <v>0</v>
      </c>
      <c r="J12" s="103">
        <v>0.09</v>
      </c>
      <c r="K12" s="103">
        <v>0.04</v>
      </c>
      <c r="L12" s="63" t="s">
        <v>0</v>
      </c>
      <c r="M12" s="80">
        <v>0.9</v>
      </c>
      <c r="N12" s="80" t="s">
        <v>0</v>
      </c>
      <c r="O12" s="33"/>
      <c r="P12" s="127" t="s">
        <v>49</v>
      </c>
      <c r="Q12" s="55" t="s">
        <v>6</v>
      </c>
      <c r="R12" s="19">
        <v>10</v>
      </c>
      <c r="S12" s="70">
        <f t="shared" si="0"/>
        <v>10</v>
      </c>
      <c r="T12" s="84">
        <f t="shared" si="1"/>
        <v>0.8</v>
      </c>
      <c r="U12" s="84">
        <f t="shared" si="9"/>
        <v>0.7</v>
      </c>
      <c r="V12" s="84">
        <f t="shared" si="10"/>
        <v>0.2</v>
      </c>
      <c r="W12" s="73">
        <f t="shared" si="11"/>
        <v>12</v>
      </c>
      <c r="X12" s="84">
        <f t="shared" si="2"/>
        <v>0.2</v>
      </c>
      <c r="Y12" s="73">
        <f t="shared" si="3"/>
        <v>0</v>
      </c>
      <c r="Z12" s="89">
        <f t="shared" si="4"/>
        <v>0.01</v>
      </c>
      <c r="AA12" s="89">
        <f t="shared" si="5"/>
        <v>0</v>
      </c>
      <c r="AB12" s="73">
        <f t="shared" si="6"/>
        <v>0</v>
      </c>
      <c r="AC12" s="84">
        <f t="shared" si="7"/>
        <v>0.1</v>
      </c>
      <c r="AD12" s="84">
        <f t="shared" si="8"/>
        <v>0</v>
      </c>
      <c r="AE12" s="36"/>
    </row>
    <row r="13" spans="1:32" s="5" customFormat="1" ht="21.95" customHeight="1" x14ac:dyDescent="0.15">
      <c r="A13" s="121"/>
      <c r="B13" s="48" t="s">
        <v>7</v>
      </c>
      <c r="C13" s="64">
        <v>156</v>
      </c>
      <c r="D13" s="81">
        <v>12.8</v>
      </c>
      <c r="E13" s="81">
        <v>6.6</v>
      </c>
      <c r="F13" s="81">
        <v>15.4</v>
      </c>
      <c r="G13" s="64">
        <v>101</v>
      </c>
      <c r="H13" s="81">
        <v>2.9</v>
      </c>
      <c r="I13" s="64" t="s">
        <v>0</v>
      </c>
      <c r="J13" s="104">
        <v>0.03</v>
      </c>
      <c r="K13" s="104">
        <v>7.0000000000000007E-2</v>
      </c>
      <c r="L13" s="64" t="s">
        <v>0</v>
      </c>
      <c r="M13" s="81">
        <v>6.7</v>
      </c>
      <c r="N13" s="81">
        <v>5.8</v>
      </c>
      <c r="O13" s="33"/>
      <c r="P13" s="128"/>
      <c r="Q13" s="56" t="s">
        <v>7</v>
      </c>
      <c r="R13" s="20">
        <v>4.5</v>
      </c>
      <c r="S13" s="71">
        <f t="shared" si="0"/>
        <v>7</v>
      </c>
      <c r="T13" s="85">
        <f t="shared" si="1"/>
        <v>0.6</v>
      </c>
      <c r="U13" s="85">
        <f t="shared" si="9"/>
        <v>0.3</v>
      </c>
      <c r="V13" s="85">
        <f t="shared" si="10"/>
        <v>0.7</v>
      </c>
      <c r="W13" s="72">
        <f t="shared" si="11"/>
        <v>5</v>
      </c>
      <c r="X13" s="85">
        <f t="shared" si="2"/>
        <v>0.1</v>
      </c>
      <c r="Y13" s="72">
        <f t="shared" si="3"/>
        <v>0</v>
      </c>
      <c r="Z13" s="90">
        <f t="shared" si="4"/>
        <v>0</v>
      </c>
      <c r="AA13" s="90">
        <f t="shared" si="5"/>
        <v>0</v>
      </c>
      <c r="AB13" s="72">
        <f t="shared" si="6"/>
        <v>0</v>
      </c>
      <c r="AC13" s="85">
        <f t="shared" si="7"/>
        <v>0.3</v>
      </c>
      <c r="AD13" s="85">
        <f t="shared" si="8"/>
        <v>0.3</v>
      </c>
      <c r="AE13" s="36"/>
    </row>
    <row r="14" spans="1:32" s="5" customFormat="1" ht="21.95" customHeight="1" x14ac:dyDescent="0.15">
      <c r="A14" s="120" t="s">
        <v>22</v>
      </c>
      <c r="B14" s="47" t="s">
        <v>8</v>
      </c>
      <c r="C14" s="63">
        <v>61</v>
      </c>
      <c r="D14" s="80">
        <v>3.3</v>
      </c>
      <c r="E14" s="80">
        <v>3.8</v>
      </c>
      <c r="F14" s="80">
        <v>4.8</v>
      </c>
      <c r="G14" s="63">
        <v>110</v>
      </c>
      <c r="H14" s="80" t="s">
        <v>0</v>
      </c>
      <c r="I14" s="63">
        <v>38</v>
      </c>
      <c r="J14" s="103">
        <v>0.04</v>
      </c>
      <c r="K14" s="103">
        <v>0.15</v>
      </c>
      <c r="L14" s="63">
        <v>1</v>
      </c>
      <c r="M14" s="80" t="s">
        <v>0</v>
      </c>
      <c r="N14" s="80">
        <v>0.1</v>
      </c>
      <c r="O14" s="33"/>
      <c r="P14" s="127" t="s">
        <v>48</v>
      </c>
      <c r="Q14" s="55" t="s">
        <v>8</v>
      </c>
      <c r="R14" s="19">
        <v>150</v>
      </c>
      <c r="S14" s="70">
        <f t="shared" si="0"/>
        <v>92</v>
      </c>
      <c r="T14" s="84">
        <f t="shared" si="1"/>
        <v>5</v>
      </c>
      <c r="U14" s="84">
        <f t="shared" si="9"/>
        <v>5.7</v>
      </c>
      <c r="V14" s="84">
        <f t="shared" si="10"/>
        <v>7.2</v>
      </c>
      <c r="W14" s="73">
        <f t="shared" si="11"/>
        <v>165</v>
      </c>
      <c r="X14" s="84">
        <f t="shared" si="2"/>
        <v>0</v>
      </c>
      <c r="Y14" s="73">
        <f t="shared" si="3"/>
        <v>57</v>
      </c>
      <c r="Z14" s="89">
        <f t="shared" si="4"/>
        <v>0.06</v>
      </c>
      <c r="AA14" s="89">
        <f t="shared" si="5"/>
        <v>0.23</v>
      </c>
      <c r="AB14" s="73">
        <f t="shared" si="6"/>
        <v>2</v>
      </c>
      <c r="AC14" s="84">
        <f t="shared" si="7"/>
        <v>0</v>
      </c>
      <c r="AD14" s="84">
        <f t="shared" si="8"/>
        <v>0.2</v>
      </c>
      <c r="AE14" s="36"/>
    </row>
    <row r="15" spans="1:32" s="5" customFormat="1" ht="21.95" customHeight="1" x14ac:dyDescent="0.15">
      <c r="A15" s="146"/>
      <c r="B15" s="48" t="s">
        <v>9</v>
      </c>
      <c r="C15" s="64">
        <v>113</v>
      </c>
      <c r="D15" s="81">
        <v>4.4000000000000004</v>
      </c>
      <c r="E15" s="81">
        <v>5.0999999999999996</v>
      </c>
      <c r="F15" s="81">
        <v>12.7</v>
      </c>
      <c r="G15" s="64">
        <v>194</v>
      </c>
      <c r="H15" s="81">
        <v>3</v>
      </c>
      <c r="I15" s="64">
        <v>30</v>
      </c>
      <c r="J15" s="104">
        <v>0.03</v>
      </c>
      <c r="K15" s="104">
        <v>0.16</v>
      </c>
      <c r="L15" s="64">
        <v>1</v>
      </c>
      <c r="M15" s="81">
        <v>0.3</v>
      </c>
      <c r="N15" s="81">
        <v>0.3</v>
      </c>
      <c r="O15" s="33"/>
      <c r="P15" s="128"/>
      <c r="Q15" s="56" t="s">
        <v>9</v>
      </c>
      <c r="R15" s="20">
        <v>6.3</v>
      </c>
      <c r="S15" s="71">
        <f t="shared" si="0"/>
        <v>7</v>
      </c>
      <c r="T15" s="85">
        <f t="shared" si="1"/>
        <v>0.3</v>
      </c>
      <c r="U15" s="85">
        <f t="shared" si="9"/>
        <v>0.3</v>
      </c>
      <c r="V15" s="85">
        <f t="shared" si="10"/>
        <v>0.8</v>
      </c>
      <c r="W15" s="72">
        <f t="shared" si="11"/>
        <v>12</v>
      </c>
      <c r="X15" s="85">
        <f t="shared" si="2"/>
        <v>0.2</v>
      </c>
      <c r="Y15" s="72">
        <f t="shared" si="3"/>
        <v>2</v>
      </c>
      <c r="Z15" s="90">
        <f t="shared" si="4"/>
        <v>0</v>
      </c>
      <c r="AA15" s="90">
        <f t="shared" si="5"/>
        <v>0.01</v>
      </c>
      <c r="AB15" s="72">
        <f t="shared" si="6"/>
        <v>0</v>
      </c>
      <c r="AC15" s="85">
        <f t="shared" si="7"/>
        <v>0</v>
      </c>
      <c r="AD15" s="85">
        <f t="shared" si="8"/>
        <v>0</v>
      </c>
      <c r="AE15" s="36"/>
    </row>
    <row r="16" spans="1:32" s="5" customFormat="1" ht="21.95" customHeight="1" x14ac:dyDescent="0.15">
      <c r="A16" s="111" t="s">
        <v>23</v>
      </c>
      <c r="B16" s="147"/>
      <c r="C16" s="65">
        <v>49</v>
      </c>
      <c r="D16" s="82">
        <v>4.0999999999999996</v>
      </c>
      <c r="E16" s="82">
        <v>0.9</v>
      </c>
      <c r="F16" s="82">
        <v>14.1</v>
      </c>
      <c r="G16" s="65">
        <v>298</v>
      </c>
      <c r="H16" s="82">
        <v>5.8</v>
      </c>
      <c r="I16" s="65">
        <v>79</v>
      </c>
      <c r="J16" s="105">
        <v>0.05</v>
      </c>
      <c r="K16" s="105">
        <v>0.13</v>
      </c>
      <c r="L16" s="65">
        <v>1</v>
      </c>
      <c r="M16" s="82">
        <v>12.2</v>
      </c>
      <c r="N16" s="82">
        <v>4.5</v>
      </c>
      <c r="O16" s="33"/>
      <c r="P16" s="122" t="s">
        <v>47</v>
      </c>
      <c r="Q16" s="123"/>
      <c r="R16" s="21">
        <v>1.1000000000000001</v>
      </c>
      <c r="S16" s="74">
        <f t="shared" si="0"/>
        <v>1</v>
      </c>
      <c r="T16" s="86">
        <f t="shared" si="1"/>
        <v>0</v>
      </c>
      <c r="U16" s="86">
        <f t="shared" si="9"/>
        <v>0</v>
      </c>
      <c r="V16" s="86">
        <f t="shared" si="10"/>
        <v>0.2</v>
      </c>
      <c r="W16" s="75">
        <f t="shared" si="11"/>
        <v>3</v>
      </c>
      <c r="X16" s="86">
        <f t="shared" si="2"/>
        <v>0.1</v>
      </c>
      <c r="Y16" s="75">
        <f t="shared" si="3"/>
        <v>1</v>
      </c>
      <c r="Z16" s="91">
        <f t="shared" si="4"/>
        <v>0</v>
      </c>
      <c r="AA16" s="91">
        <f t="shared" si="5"/>
        <v>0</v>
      </c>
      <c r="AB16" s="75">
        <f t="shared" si="6"/>
        <v>0</v>
      </c>
      <c r="AC16" s="86">
        <f t="shared" si="7"/>
        <v>0.1</v>
      </c>
      <c r="AD16" s="86">
        <f t="shared" si="8"/>
        <v>0</v>
      </c>
      <c r="AE16" s="36"/>
    </row>
    <row r="17" spans="1:32" s="5" customFormat="1" ht="21.95" customHeight="1" x14ac:dyDescent="0.15">
      <c r="A17" s="111" t="s">
        <v>24</v>
      </c>
      <c r="B17" s="147"/>
      <c r="C17" s="65">
        <v>30</v>
      </c>
      <c r="D17" s="82">
        <v>1.7</v>
      </c>
      <c r="E17" s="82">
        <v>0.2</v>
      </c>
      <c r="F17" s="82">
        <v>7.3</v>
      </c>
      <c r="G17" s="65">
        <v>57</v>
      </c>
      <c r="H17" s="82">
        <v>1</v>
      </c>
      <c r="I17" s="65">
        <v>370</v>
      </c>
      <c r="J17" s="105">
        <v>0.08</v>
      </c>
      <c r="K17" s="105">
        <v>0.11</v>
      </c>
      <c r="L17" s="65">
        <v>35</v>
      </c>
      <c r="M17" s="82">
        <v>2.6</v>
      </c>
      <c r="N17" s="82" t="s">
        <v>0</v>
      </c>
      <c r="O17" s="33"/>
      <c r="P17" s="122" t="s">
        <v>46</v>
      </c>
      <c r="Q17" s="123"/>
      <c r="R17" s="21">
        <v>32</v>
      </c>
      <c r="S17" s="74">
        <f t="shared" si="0"/>
        <v>10</v>
      </c>
      <c r="T17" s="86">
        <f t="shared" si="1"/>
        <v>0.5</v>
      </c>
      <c r="U17" s="86">
        <f t="shared" si="9"/>
        <v>0.1</v>
      </c>
      <c r="V17" s="86">
        <f t="shared" si="10"/>
        <v>2.2999999999999998</v>
      </c>
      <c r="W17" s="75">
        <f t="shared" si="11"/>
        <v>18</v>
      </c>
      <c r="X17" s="86">
        <f t="shared" si="2"/>
        <v>0.3</v>
      </c>
      <c r="Y17" s="75">
        <f t="shared" si="3"/>
        <v>118</v>
      </c>
      <c r="Z17" s="91">
        <f t="shared" si="4"/>
        <v>0.03</v>
      </c>
      <c r="AA17" s="91">
        <f t="shared" si="5"/>
        <v>0.04</v>
      </c>
      <c r="AB17" s="75">
        <f t="shared" si="6"/>
        <v>11</v>
      </c>
      <c r="AC17" s="86">
        <f t="shared" si="7"/>
        <v>0.8</v>
      </c>
      <c r="AD17" s="86">
        <f t="shared" si="8"/>
        <v>0</v>
      </c>
      <c r="AE17" s="36"/>
    </row>
    <row r="18" spans="1:32" s="5" customFormat="1" ht="21.95" customHeight="1" x14ac:dyDescent="0.15">
      <c r="A18" s="60" t="s">
        <v>25</v>
      </c>
      <c r="B18" s="59"/>
      <c r="C18" s="65">
        <v>29</v>
      </c>
      <c r="D18" s="82">
        <v>1.2</v>
      </c>
      <c r="E18" s="82">
        <v>0.2</v>
      </c>
      <c r="F18" s="82">
        <v>7</v>
      </c>
      <c r="G18" s="65">
        <v>22</v>
      </c>
      <c r="H18" s="82">
        <v>0.3</v>
      </c>
      <c r="I18" s="65">
        <v>5</v>
      </c>
      <c r="J18" s="105">
        <v>0.05</v>
      </c>
      <c r="K18" s="105">
        <v>0.04</v>
      </c>
      <c r="L18" s="65">
        <v>14</v>
      </c>
      <c r="M18" s="82">
        <v>1.9</v>
      </c>
      <c r="N18" s="82" t="s">
        <v>0</v>
      </c>
      <c r="O18" s="33"/>
      <c r="P18" s="122" t="s">
        <v>45</v>
      </c>
      <c r="Q18" s="123"/>
      <c r="R18" s="21">
        <v>41</v>
      </c>
      <c r="S18" s="74">
        <f t="shared" si="0"/>
        <v>12</v>
      </c>
      <c r="T18" s="86">
        <f t="shared" si="1"/>
        <v>0.5</v>
      </c>
      <c r="U18" s="86">
        <f t="shared" si="9"/>
        <v>0.1</v>
      </c>
      <c r="V18" s="86">
        <f t="shared" si="10"/>
        <v>2.9</v>
      </c>
      <c r="W18" s="75">
        <f t="shared" si="11"/>
        <v>9</v>
      </c>
      <c r="X18" s="86">
        <f t="shared" si="2"/>
        <v>0.1</v>
      </c>
      <c r="Y18" s="75">
        <f t="shared" si="3"/>
        <v>2</v>
      </c>
      <c r="Z18" s="91">
        <f t="shared" si="4"/>
        <v>0.02</v>
      </c>
      <c r="AA18" s="91">
        <f t="shared" si="5"/>
        <v>0.02</v>
      </c>
      <c r="AB18" s="75">
        <f t="shared" si="6"/>
        <v>6</v>
      </c>
      <c r="AC18" s="86">
        <f t="shared" si="7"/>
        <v>0.8</v>
      </c>
      <c r="AD18" s="86">
        <f t="shared" si="8"/>
        <v>0</v>
      </c>
      <c r="AE18" s="36"/>
    </row>
    <row r="19" spans="1:32" s="5" customFormat="1" ht="21.95" customHeight="1" x14ac:dyDescent="0.15">
      <c r="A19" s="111" t="s">
        <v>26</v>
      </c>
      <c r="B19" s="147"/>
      <c r="C19" s="65">
        <v>56</v>
      </c>
      <c r="D19" s="82">
        <v>0.7</v>
      </c>
      <c r="E19" s="82">
        <v>0.1</v>
      </c>
      <c r="F19" s="82">
        <v>14.1</v>
      </c>
      <c r="G19" s="65">
        <v>11</v>
      </c>
      <c r="H19" s="82">
        <v>0.2</v>
      </c>
      <c r="I19" s="65">
        <v>7</v>
      </c>
      <c r="J19" s="105">
        <v>0.06</v>
      </c>
      <c r="K19" s="105">
        <v>0.02</v>
      </c>
      <c r="L19" s="65">
        <v>22</v>
      </c>
      <c r="M19" s="82">
        <v>0.9</v>
      </c>
      <c r="N19" s="82" t="s">
        <v>0</v>
      </c>
      <c r="O19" s="33"/>
      <c r="P19" s="122" t="s">
        <v>44</v>
      </c>
      <c r="Q19" s="123"/>
      <c r="R19" s="21">
        <v>23</v>
      </c>
      <c r="S19" s="74">
        <f t="shared" si="0"/>
        <v>13</v>
      </c>
      <c r="T19" s="86">
        <f t="shared" si="1"/>
        <v>0.2</v>
      </c>
      <c r="U19" s="86">
        <f t="shared" si="9"/>
        <v>0</v>
      </c>
      <c r="V19" s="86">
        <f t="shared" si="10"/>
        <v>3.2</v>
      </c>
      <c r="W19" s="75">
        <f t="shared" si="11"/>
        <v>3</v>
      </c>
      <c r="X19" s="86">
        <f t="shared" si="2"/>
        <v>0</v>
      </c>
      <c r="Y19" s="75">
        <f t="shared" si="3"/>
        <v>2</v>
      </c>
      <c r="Z19" s="91">
        <f t="shared" si="4"/>
        <v>0.01</v>
      </c>
      <c r="AA19" s="91">
        <f t="shared" si="5"/>
        <v>0</v>
      </c>
      <c r="AB19" s="75">
        <f t="shared" si="6"/>
        <v>5</v>
      </c>
      <c r="AC19" s="86">
        <f t="shared" si="7"/>
        <v>0.2</v>
      </c>
      <c r="AD19" s="86">
        <f t="shared" si="8"/>
        <v>0</v>
      </c>
      <c r="AE19" s="36"/>
    </row>
    <row r="20" spans="1:32" s="5" customFormat="1" ht="21.95" customHeight="1" x14ac:dyDescent="0.15">
      <c r="A20" s="111" t="s">
        <v>27</v>
      </c>
      <c r="B20" s="147"/>
      <c r="C20" s="65">
        <v>120</v>
      </c>
      <c r="D20" s="82">
        <v>1.4</v>
      </c>
      <c r="E20" s="82">
        <v>2.8</v>
      </c>
      <c r="F20" s="82">
        <v>20.9</v>
      </c>
      <c r="G20" s="65">
        <v>15</v>
      </c>
      <c r="H20" s="82">
        <v>0.7</v>
      </c>
      <c r="I20" s="65">
        <v>38</v>
      </c>
      <c r="J20" s="105">
        <v>0.01</v>
      </c>
      <c r="K20" s="105">
        <v>0.01</v>
      </c>
      <c r="L20" s="65">
        <v>92</v>
      </c>
      <c r="M20" s="82">
        <v>0.8</v>
      </c>
      <c r="N20" s="82">
        <v>0.1</v>
      </c>
      <c r="O20" s="33"/>
      <c r="P20" s="122" t="s">
        <v>43</v>
      </c>
      <c r="Q20" s="123"/>
      <c r="R20" s="21">
        <v>13</v>
      </c>
      <c r="S20" s="74">
        <f t="shared" si="0"/>
        <v>16</v>
      </c>
      <c r="T20" s="86">
        <f t="shared" si="1"/>
        <v>0.2</v>
      </c>
      <c r="U20" s="86">
        <f t="shared" si="9"/>
        <v>0.4</v>
      </c>
      <c r="V20" s="86">
        <f t="shared" si="10"/>
        <v>2.7</v>
      </c>
      <c r="W20" s="75">
        <f t="shared" si="11"/>
        <v>2</v>
      </c>
      <c r="X20" s="86">
        <f t="shared" si="2"/>
        <v>0.1</v>
      </c>
      <c r="Y20" s="75">
        <f t="shared" si="3"/>
        <v>5</v>
      </c>
      <c r="Z20" s="91">
        <f t="shared" si="4"/>
        <v>0</v>
      </c>
      <c r="AA20" s="91">
        <f t="shared" si="5"/>
        <v>0</v>
      </c>
      <c r="AB20" s="75">
        <f t="shared" si="6"/>
        <v>12</v>
      </c>
      <c r="AC20" s="86">
        <f t="shared" si="7"/>
        <v>0.1</v>
      </c>
      <c r="AD20" s="86">
        <f t="shared" si="8"/>
        <v>0</v>
      </c>
      <c r="AE20" s="36"/>
    </row>
    <row r="21" spans="1:32" s="5" customFormat="1" ht="21.95" customHeight="1" x14ac:dyDescent="0.15">
      <c r="A21" s="148" t="s">
        <v>32</v>
      </c>
      <c r="B21" s="47" t="s">
        <v>10</v>
      </c>
      <c r="C21" s="63">
        <v>94</v>
      </c>
      <c r="D21" s="80">
        <v>1.5</v>
      </c>
      <c r="E21" s="80">
        <v>0.1</v>
      </c>
      <c r="F21" s="80">
        <v>25</v>
      </c>
      <c r="G21" s="63">
        <v>13</v>
      </c>
      <c r="H21" s="80">
        <v>0.5</v>
      </c>
      <c r="I21" s="63">
        <v>1</v>
      </c>
      <c r="J21" s="103">
        <v>0.09</v>
      </c>
      <c r="K21" s="103">
        <v>0.03</v>
      </c>
      <c r="L21" s="63">
        <v>27</v>
      </c>
      <c r="M21" s="80">
        <v>6.2</v>
      </c>
      <c r="N21" s="80" t="s">
        <v>0</v>
      </c>
      <c r="O21" s="33"/>
      <c r="P21" s="127" t="s">
        <v>42</v>
      </c>
      <c r="Q21" s="61" t="s">
        <v>10</v>
      </c>
      <c r="R21" s="19">
        <v>13</v>
      </c>
      <c r="S21" s="70">
        <f t="shared" si="0"/>
        <v>12</v>
      </c>
      <c r="T21" s="84">
        <f t="shared" si="1"/>
        <v>0.2</v>
      </c>
      <c r="U21" s="84">
        <f t="shared" si="9"/>
        <v>0</v>
      </c>
      <c r="V21" s="84">
        <f t="shared" si="10"/>
        <v>3.3</v>
      </c>
      <c r="W21" s="73">
        <f t="shared" si="11"/>
        <v>2</v>
      </c>
      <c r="X21" s="84">
        <f t="shared" si="2"/>
        <v>0.1</v>
      </c>
      <c r="Y21" s="73">
        <f t="shared" si="3"/>
        <v>0</v>
      </c>
      <c r="Z21" s="89">
        <f t="shared" si="4"/>
        <v>0.01</v>
      </c>
      <c r="AA21" s="89">
        <f t="shared" si="5"/>
        <v>0</v>
      </c>
      <c r="AB21" s="73">
        <f t="shared" si="6"/>
        <v>4</v>
      </c>
      <c r="AC21" s="84">
        <f t="shared" si="7"/>
        <v>0.8</v>
      </c>
      <c r="AD21" s="84">
        <f t="shared" si="8"/>
        <v>0</v>
      </c>
      <c r="AE21" s="36"/>
    </row>
    <row r="22" spans="1:32" s="5" customFormat="1" ht="21.95" customHeight="1" x14ac:dyDescent="0.15">
      <c r="A22" s="149"/>
      <c r="B22" s="48" t="s">
        <v>11</v>
      </c>
      <c r="C22" s="64">
        <v>5</v>
      </c>
      <c r="D22" s="81">
        <v>0.1</v>
      </c>
      <c r="E22" s="81" t="s">
        <v>0</v>
      </c>
      <c r="F22" s="81">
        <v>2.2999999999999998</v>
      </c>
      <c r="G22" s="64">
        <v>43</v>
      </c>
      <c r="H22" s="81">
        <v>0.4</v>
      </c>
      <c r="I22" s="64" t="s">
        <v>0</v>
      </c>
      <c r="J22" s="104" t="s">
        <v>0</v>
      </c>
      <c r="K22" s="104" t="s">
        <v>0</v>
      </c>
      <c r="L22" s="64" t="s">
        <v>0</v>
      </c>
      <c r="M22" s="81">
        <v>2.2000000000000002</v>
      </c>
      <c r="N22" s="81" t="s">
        <v>0</v>
      </c>
      <c r="O22" s="33"/>
      <c r="P22" s="128"/>
      <c r="Q22" s="56" t="s">
        <v>11</v>
      </c>
      <c r="R22" s="20">
        <v>0.7</v>
      </c>
      <c r="S22" s="71">
        <f t="shared" si="0"/>
        <v>0</v>
      </c>
      <c r="T22" s="85">
        <f t="shared" si="1"/>
        <v>0</v>
      </c>
      <c r="U22" s="85">
        <f t="shared" si="9"/>
        <v>0</v>
      </c>
      <c r="V22" s="85">
        <f t="shared" si="10"/>
        <v>0</v>
      </c>
      <c r="W22" s="72">
        <f t="shared" si="11"/>
        <v>0</v>
      </c>
      <c r="X22" s="85">
        <f t="shared" si="2"/>
        <v>0</v>
      </c>
      <c r="Y22" s="72">
        <f t="shared" si="3"/>
        <v>0</v>
      </c>
      <c r="Z22" s="90">
        <f t="shared" si="4"/>
        <v>0</v>
      </c>
      <c r="AA22" s="90">
        <f t="shared" si="5"/>
        <v>0</v>
      </c>
      <c r="AB22" s="72">
        <f t="shared" si="6"/>
        <v>0</v>
      </c>
      <c r="AC22" s="85">
        <f t="shared" si="7"/>
        <v>0</v>
      </c>
      <c r="AD22" s="85">
        <f t="shared" si="8"/>
        <v>0</v>
      </c>
      <c r="AE22" s="36"/>
    </row>
    <row r="23" spans="1:32" s="5" customFormat="1" ht="21.95" customHeight="1" x14ac:dyDescent="0.15">
      <c r="A23" s="120" t="s">
        <v>28</v>
      </c>
      <c r="B23" s="47" t="s">
        <v>12</v>
      </c>
      <c r="C23" s="63">
        <v>342</v>
      </c>
      <c r="D23" s="80">
        <v>6.1</v>
      </c>
      <c r="E23" s="80">
        <v>0.9</v>
      </c>
      <c r="F23" s="80">
        <v>77.599999999999994</v>
      </c>
      <c r="G23" s="63">
        <v>5</v>
      </c>
      <c r="H23" s="80">
        <v>0.8</v>
      </c>
      <c r="I23" s="63" t="s">
        <v>0</v>
      </c>
      <c r="J23" s="103">
        <v>0.08</v>
      </c>
      <c r="K23" s="103">
        <v>0.02</v>
      </c>
      <c r="L23" s="63" t="s">
        <v>0</v>
      </c>
      <c r="M23" s="80">
        <v>0.5</v>
      </c>
      <c r="N23" s="80" t="s">
        <v>0</v>
      </c>
      <c r="O23" s="33"/>
      <c r="P23" s="127" t="s">
        <v>41</v>
      </c>
      <c r="Q23" s="55" t="s">
        <v>12</v>
      </c>
      <c r="R23" s="19">
        <v>35</v>
      </c>
      <c r="S23" s="70">
        <f t="shared" si="0"/>
        <v>120</v>
      </c>
      <c r="T23" s="84">
        <f t="shared" si="1"/>
        <v>2.1</v>
      </c>
      <c r="U23" s="84">
        <f t="shared" si="9"/>
        <v>0.3</v>
      </c>
      <c r="V23" s="84">
        <f t="shared" si="10"/>
        <v>27.2</v>
      </c>
      <c r="W23" s="73">
        <f t="shared" si="11"/>
        <v>2</v>
      </c>
      <c r="X23" s="84">
        <f t="shared" si="2"/>
        <v>0.3</v>
      </c>
      <c r="Y23" s="73">
        <f t="shared" si="3"/>
        <v>0</v>
      </c>
      <c r="Z23" s="89">
        <f t="shared" si="4"/>
        <v>0.03</v>
      </c>
      <c r="AA23" s="89">
        <f t="shared" si="5"/>
        <v>0.01</v>
      </c>
      <c r="AB23" s="73">
        <f t="shared" si="6"/>
        <v>0</v>
      </c>
      <c r="AC23" s="84">
        <f t="shared" si="7"/>
        <v>0.2</v>
      </c>
      <c r="AD23" s="84">
        <f t="shared" si="8"/>
        <v>0</v>
      </c>
      <c r="AE23" s="36"/>
    </row>
    <row r="24" spans="1:32" s="5" customFormat="1" ht="21.95" customHeight="1" x14ac:dyDescent="0.15">
      <c r="A24" s="145"/>
      <c r="B24" s="52" t="s">
        <v>13</v>
      </c>
      <c r="C24" s="68">
        <v>154</v>
      </c>
      <c r="D24" s="83">
        <v>4.7</v>
      </c>
      <c r="E24" s="83">
        <v>0.7</v>
      </c>
      <c r="F24" s="83">
        <v>31</v>
      </c>
      <c r="G24" s="68">
        <v>12</v>
      </c>
      <c r="H24" s="83">
        <v>0.4</v>
      </c>
      <c r="I24" s="68" t="s">
        <v>0</v>
      </c>
      <c r="J24" s="106">
        <v>0.04</v>
      </c>
      <c r="K24" s="106">
        <v>0.02</v>
      </c>
      <c r="L24" s="68" t="s">
        <v>0</v>
      </c>
      <c r="M24" s="83">
        <v>1.4</v>
      </c>
      <c r="N24" s="83">
        <v>0.2</v>
      </c>
      <c r="O24" s="33"/>
      <c r="P24" s="129"/>
      <c r="Q24" s="57" t="s">
        <v>13</v>
      </c>
      <c r="R24" s="22">
        <v>12</v>
      </c>
      <c r="S24" s="76">
        <f t="shared" si="0"/>
        <v>18</v>
      </c>
      <c r="T24" s="87">
        <f t="shared" si="1"/>
        <v>0.6</v>
      </c>
      <c r="U24" s="87">
        <f t="shared" si="9"/>
        <v>0.1</v>
      </c>
      <c r="V24" s="87">
        <f t="shared" si="10"/>
        <v>3.7</v>
      </c>
      <c r="W24" s="77">
        <f t="shared" si="11"/>
        <v>1</v>
      </c>
      <c r="X24" s="87">
        <f t="shared" si="2"/>
        <v>0</v>
      </c>
      <c r="Y24" s="77">
        <f t="shared" si="3"/>
        <v>0</v>
      </c>
      <c r="Z24" s="92">
        <f t="shared" si="4"/>
        <v>0</v>
      </c>
      <c r="AA24" s="92">
        <f t="shared" si="5"/>
        <v>0</v>
      </c>
      <c r="AB24" s="77">
        <f t="shared" si="6"/>
        <v>0</v>
      </c>
      <c r="AC24" s="87">
        <f t="shared" si="7"/>
        <v>0.2</v>
      </c>
      <c r="AD24" s="87">
        <f t="shared" si="8"/>
        <v>0</v>
      </c>
      <c r="AE24" s="36"/>
    </row>
    <row r="25" spans="1:32" s="5" customFormat="1" ht="21.95" customHeight="1" x14ac:dyDescent="0.15">
      <c r="A25" s="145"/>
      <c r="B25" s="52" t="s">
        <v>14</v>
      </c>
      <c r="C25" s="68">
        <v>310</v>
      </c>
      <c r="D25" s="83">
        <v>9.5</v>
      </c>
      <c r="E25" s="83">
        <v>7.7</v>
      </c>
      <c r="F25" s="83">
        <v>50.3</v>
      </c>
      <c r="G25" s="68">
        <v>28</v>
      </c>
      <c r="H25" s="83">
        <v>0.6</v>
      </c>
      <c r="I25" s="68">
        <v>3</v>
      </c>
      <c r="J25" s="106">
        <v>0.11</v>
      </c>
      <c r="K25" s="106">
        <v>0.08</v>
      </c>
      <c r="L25" s="68" t="s">
        <v>0</v>
      </c>
      <c r="M25" s="83">
        <v>1.8</v>
      </c>
      <c r="N25" s="83">
        <v>1.1000000000000001</v>
      </c>
      <c r="O25" s="33"/>
      <c r="P25" s="129"/>
      <c r="Q25" s="57" t="s">
        <v>14</v>
      </c>
      <c r="R25" s="22">
        <v>6</v>
      </c>
      <c r="S25" s="76">
        <f t="shared" si="0"/>
        <v>19</v>
      </c>
      <c r="T25" s="87">
        <f t="shared" si="1"/>
        <v>0.6</v>
      </c>
      <c r="U25" s="87">
        <f t="shared" si="9"/>
        <v>0.5</v>
      </c>
      <c r="V25" s="87">
        <f t="shared" si="10"/>
        <v>3</v>
      </c>
      <c r="W25" s="77">
        <f t="shared" si="11"/>
        <v>2</v>
      </c>
      <c r="X25" s="87">
        <f t="shared" si="2"/>
        <v>0</v>
      </c>
      <c r="Y25" s="77">
        <f t="shared" si="3"/>
        <v>0</v>
      </c>
      <c r="Z25" s="92">
        <f t="shared" si="4"/>
        <v>0.01</v>
      </c>
      <c r="AA25" s="92">
        <f t="shared" si="5"/>
        <v>0</v>
      </c>
      <c r="AB25" s="77">
        <f t="shared" si="6"/>
        <v>0</v>
      </c>
      <c r="AC25" s="87">
        <f t="shared" si="7"/>
        <v>0.1</v>
      </c>
      <c r="AD25" s="87">
        <f t="shared" si="8"/>
        <v>0.1</v>
      </c>
      <c r="AE25" s="36"/>
    </row>
    <row r="26" spans="1:32" s="5" customFormat="1" ht="21.95" customHeight="1" x14ac:dyDescent="0.15">
      <c r="A26" s="146"/>
      <c r="B26" s="48" t="s">
        <v>15</v>
      </c>
      <c r="C26" s="64">
        <v>358</v>
      </c>
      <c r="D26" s="81">
        <v>9</v>
      </c>
      <c r="E26" s="81">
        <v>3.1</v>
      </c>
      <c r="F26" s="81">
        <v>73.7</v>
      </c>
      <c r="G26" s="64">
        <v>55</v>
      </c>
      <c r="H26" s="81">
        <v>0.7</v>
      </c>
      <c r="I26" s="64">
        <v>2</v>
      </c>
      <c r="J26" s="104">
        <v>0.11</v>
      </c>
      <c r="K26" s="104">
        <v>0.05</v>
      </c>
      <c r="L26" s="64" t="s">
        <v>0</v>
      </c>
      <c r="M26" s="81">
        <v>2.4</v>
      </c>
      <c r="N26" s="81">
        <v>0.5</v>
      </c>
      <c r="O26" s="33"/>
      <c r="P26" s="128"/>
      <c r="Q26" s="56" t="s">
        <v>15</v>
      </c>
      <c r="R26" s="20">
        <v>3.5</v>
      </c>
      <c r="S26" s="71">
        <f t="shared" si="0"/>
        <v>13</v>
      </c>
      <c r="T26" s="85">
        <f t="shared" si="1"/>
        <v>0.3</v>
      </c>
      <c r="U26" s="85">
        <f t="shared" si="9"/>
        <v>0.1</v>
      </c>
      <c r="V26" s="85">
        <f t="shared" si="10"/>
        <v>2.6</v>
      </c>
      <c r="W26" s="72">
        <f t="shared" si="11"/>
        <v>2</v>
      </c>
      <c r="X26" s="85">
        <f t="shared" si="2"/>
        <v>0</v>
      </c>
      <c r="Y26" s="72">
        <f t="shared" si="3"/>
        <v>0</v>
      </c>
      <c r="Z26" s="90">
        <f t="shared" si="4"/>
        <v>0</v>
      </c>
      <c r="AA26" s="90">
        <f t="shared" si="5"/>
        <v>0</v>
      </c>
      <c r="AB26" s="72">
        <f t="shared" si="6"/>
        <v>0</v>
      </c>
      <c r="AC26" s="85">
        <f t="shared" si="7"/>
        <v>0.1</v>
      </c>
      <c r="AD26" s="85">
        <f t="shared" si="8"/>
        <v>0</v>
      </c>
      <c r="AE26" s="36"/>
    </row>
    <row r="27" spans="1:32" s="5" customFormat="1" ht="21.95" customHeight="1" x14ac:dyDescent="0.15">
      <c r="A27" s="59" t="s">
        <v>29</v>
      </c>
      <c r="B27" s="59"/>
      <c r="C27" s="65">
        <v>345</v>
      </c>
      <c r="D27" s="82">
        <v>0.1</v>
      </c>
      <c r="E27" s="82" t="s">
        <v>0</v>
      </c>
      <c r="F27" s="82">
        <v>87.6</v>
      </c>
      <c r="G27" s="65">
        <v>7</v>
      </c>
      <c r="H27" s="82">
        <v>0.2</v>
      </c>
      <c r="I27" s="65" t="s">
        <v>0</v>
      </c>
      <c r="J27" s="105" t="s">
        <v>0</v>
      </c>
      <c r="K27" s="105">
        <v>0.01</v>
      </c>
      <c r="L27" s="65">
        <v>1</v>
      </c>
      <c r="M27" s="82">
        <v>0.1</v>
      </c>
      <c r="N27" s="82" t="s">
        <v>0</v>
      </c>
      <c r="O27" s="33"/>
      <c r="P27" s="122" t="s">
        <v>40</v>
      </c>
      <c r="Q27" s="123"/>
      <c r="R27" s="21">
        <v>3.6</v>
      </c>
      <c r="S27" s="74">
        <f t="shared" si="0"/>
        <v>12</v>
      </c>
      <c r="T27" s="86">
        <f t="shared" si="1"/>
        <v>0</v>
      </c>
      <c r="U27" s="86">
        <f t="shared" si="9"/>
        <v>0</v>
      </c>
      <c r="V27" s="86">
        <f t="shared" si="10"/>
        <v>3.2</v>
      </c>
      <c r="W27" s="75">
        <f t="shared" si="11"/>
        <v>0</v>
      </c>
      <c r="X27" s="86">
        <f t="shared" si="2"/>
        <v>0</v>
      </c>
      <c r="Y27" s="75">
        <f t="shared" si="3"/>
        <v>0</v>
      </c>
      <c r="Z27" s="91">
        <f t="shared" si="4"/>
        <v>0</v>
      </c>
      <c r="AA27" s="91">
        <f t="shared" si="5"/>
        <v>0</v>
      </c>
      <c r="AB27" s="75">
        <f t="shared" si="6"/>
        <v>0</v>
      </c>
      <c r="AC27" s="86">
        <f t="shared" si="7"/>
        <v>0</v>
      </c>
      <c r="AD27" s="86">
        <f t="shared" si="8"/>
        <v>0</v>
      </c>
      <c r="AE27" s="36"/>
    </row>
    <row r="28" spans="1:32" s="5" customFormat="1" ht="21.95" customHeight="1" x14ac:dyDescent="0.15">
      <c r="A28" s="111" t="s">
        <v>30</v>
      </c>
      <c r="B28" s="147"/>
      <c r="C28" s="65">
        <v>845</v>
      </c>
      <c r="D28" s="82">
        <v>0.2</v>
      </c>
      <c r="E28" s="82">
        <v>95.5</v>
      </c>
      <c r="F28" s="82">
        <v>0.4</v>
      </c>
      <c r="G28" s="65">
        <v>2</v>
      </c>
      <c r="H28" s="82" t="s">
        <v>0</v>
      </c>
      <c r="I28" s="65">
        <v>57</v>
      </c>
      <c r="J28" s="105" t="s">
        <v>0</v>
      </c>
      <c r="K28" s="105">
        <v>0.01</v>
      </c>
      <c r="L28" s="65" t="s">
        <v>0</v>
      </c>
      <c r="M28" s="82" t="s">
        <v>0</v>
      </c>
      <c r="N28" s="82">
        <v>0.4</v>
      </c>
      <c r="O28" s="33"/>
      <c r="P28" s="122" t="s">
        <v>39</v>
      </c>
      <c r="Q28" s="123"/>
      <c r="R28" s="21">
        <v>1.9</v>
      </c>
      <c r="S28" s="74">
        <f t="shared" si="0"/>
        <v>16</v>
      </c>
      <c r="T28" s="86">
        <f t="shared" si="1"/>
        <v>0</v>
      </c>
      <c r="U28" s="86">
        <f t="shared" si="9"/>
        <v>1.8</v>
      </c>
      <c r="V28" s="86">
        <f t="shared" si="10"/>
        <v>0</v>
      </c>
      <c r="W28" s="75">
        <f t="shared" si="11"/>
        <v>0</v>
      </c>
      <c r="X28" s="86">
        <f t="shared" si="2"/>
        <v>0</v>
      </c>
      <c r="Y28" s="75">
        <f t="shared" si="3"/>
        <v>1</v>
      </c>
      <c r="Z28" s="91">
        <f t="shared" si="4"/>
        <v>0</v>
      </c>
      <c r="AA28" s="91">
        <f t="shared" si="5"/>
        <v>0</v>
      </c>
      <c r="AB28" s="75">
        <f t="shared" si="6"/>
        <v>0</v>
      </c>
      <c r="AC28" s="86">
        <f t="shared" si="7"/>
        <v>0</v>
      </c>
      <c r="AD28" s="86">
        <f t="shared" si="8"/>
        <v>0</v>
      </c>
      <c r="AE28" s="36"/>
    </row>
    <row r="29" spans="1:32" s="5" customFormat="1" ht="21.95" customHeight="1" thickBot="1" x14ac:dyDescent="0.2">
      <c r="A29" s="111" t="s">
        <v>31</v>
      </c>
      <c r="B29" s="147"/>
      <c r="C29" s="65">
        <v>611</v>
      </c>
      <c r="D29" s="82">
        <v>20.100000000000001</v>
      </c>
      <c r="E29" s="82">
        <v>55.4</v>
      </c>
      <c r="F29" s="82">
        <v>18</v>
      </c>
      <c r="G29" s="65">
        <v>1096</v>
      </c>
      <c r="H29" s="82">
        <v>9.1999999999999993</v>
      </c>
      <c r="I29" s="65">
        <v>1</v>
      </c>
      <c r="J29" s="105">
        <v>0.46</v>
      </c>
      <c r="K29" s="105">
        <v>0.22</v>
      </c>
      <c r="L29" s="65" t="s">
        <v>0</v>
      </c>
      <c r="M29" s="82">
        <v>12.4</v>
      </c>
      <c r="N29" s="82" t="s">
        <v>0</v>
      </c>
      <c r="O29" s="33"/>
      <c r="P29" s="124" t="s">
        <v>38</v>
      </c>
      <c r="Q29" s="125"/>
      <c r="R29" s="23">
        <v>0.4</v>
      </c>
      <c r="S29" s="78">
        <f t="shared" si="0"/>
        <v>2</v>
      </c>
      <c r="T29" s="88">
        <f t="shared" si="1"/>
        <v>0.1</v>
      </c>
      <c r="U29" s="88">
        <f t="shared" si="9"/>
        <v>0.2</v>
      </c>
      <c r="V29" s="88">
        <f t="shared" si="10"/>
        <v>0.1</v>
      </c>
      <c r="W29" s="79">
        <f t="shared" si="11"/>
        <v>4</v>
      </c>
      <c r="X29" s="88">
        <f t="shared" si="2"/>
        <v>0</v>
      </c>
      <c r="Y29" s="79">
        <f t="shared" si="3"/>
        <v>0</v>
      </c>
      <c r="Z29" s="93">
        <f t="shared" si="4"/>
        <v>0</v>
      </c>
      <c r="AA29" s="93">
        <f t="shared" si="5"/>
        <v>0</v>
      </c>
      <c r="AB29" s="79">
        <f t="shared" si="6"/>
        <v>0</v>
      </c>
      <c r="AC29" s="88">
        <f t="shared" si="7"/>
        <v>0</v>
      </c>
      <c r="AD29" s="88">
        <f t="shared" si="8"/>
        <v>0</v>
      </c>
      <c r="AE29" s="36"/>
    </row>
    <row r="30" spans="1:32" ht="21.95" customHeight="1" thickBot="1" x14ac:dyDescent="0.2">
      <c r="A30" s="110"/>
      <c r="B30" s="110"/>
      <c r="C30" s="28"/>
      <c r="D30" s="28"/>
      <c r="E30" s="28"/>
      <c r="F30" s="28"/>
      <c r="G30" s="28"/>
      <c r="H30" s="28"/>
      <c r="I30" s="28"/>
      <c r="J30" s="28"/>
      <c r="K30" s="28"/>
      <c r="L30" s="28" t="s">
        <v>0</v>
      </c>
      <c r="M30" s="28"/>
      <c r="N30" s="28" t="s">
        <v>0</v>
      </c>
      <c r="O30" s="15"/>
      <c r="P30" s="150" t="s">
        <v>37</v>
      </c>
      <c r="Q30" s="151"/>
      <c r="R30" s="152"/>
      <c r="S30" s="24">
        <f>SUM(S7:S29)</f>
        <v>442</v>
      </c>
      <c r="T30" s="24">
        <f>SUM(T7:T29)</f>
        <v>18.900000000000006</v>
      </c>
      <c r="U30" s="24">
        <f t="shared" ref="U30:AD30" si="12">SUM(U7:U29)</f>
        <v>14.3</v>
      </c>
      <c r="V30" s="24">
        <f>SUM(V7:V29)</f>
        <v>63.400000000000006</v>
      </c>
      <c r="W30" s="24">
        <f t="shared" si="12"/>
        <v>252</v>
      </c>
      <c r="X30" s="24">
        <f t="shared" si="12"/>
        <v>1.9000000000000006</v>
      </c>
      <c r="Y30" s="24">
        <f t="shared" si="12"/>
        <v>205</v>
      </c>
      <c r="Z30" s="24">
        <f t="shared" si="12"/>
        <v>0.25</v>
      </c>
      <c r="AA30" s="94">
        <f t="shared" si="12"/>
        <v>0.4</v>
      </c>
      <c r="AB30" s="24">
        <f>SUM(AB7:AB29)</f>
        <v>40</v>
      </c>
      <c r="AC30" s="95">
        <f t="shared" si="12"/>
        <v>3.8000000000000007</v>
      </c>
      <c r="AD30" s="95">
        <f t="shared" si="12"/>
        <v>0.6</v>
      </c>
      <c r="AE30" s="37"/>
    </row>
    <row r="31" spans="1:32" ht="21.95" customHeight="1" x14ac:dyDescent="0.15">
      <c r="A31" s="25" t="s">
        <v>72</v>
      </c>
      <c r="B31" s="26"/>
      <c r="C31" s="16"/>
      <c r="D31" s="16"/>
      <c r="E31" s="16"/>
      <c r="F31" s="16"/>
      <c r="G31" s="16"/>
      <c r="H31" s="16"/>
      <c r="I31" s="16"/>
      <c r="J31" s="16"/>
      <c r="K31" s="16"/>
      <c r="L31" s="27"/>
      <c r="M31" s="27"/>
      <c r="N31" s="27"/>
      <c r="O31" s="16" t="s">
        <v>33</v>
      </c>
      <c r="P31" s="153" t="s">
        <v>57</v>
      </c>
      <c r="Q31" s="154"/>
      <c r="R31" s="155"/>
      <c r="S31" s="30">
        <v>456</v>
      </c>
      <c r="T31" s="30" t="s">
        <v>83</v>
      </c>
      <c r="U31" s="30" t="s">
        <v>75</v>
      </c>
      <c r="V31" s="30" t="s">
        <v>84</v>
      </c>
      <c r="W31" s="30">
        <v>225</v>
      </c>
      <c r="X31" s="30">
        <v>2.2000000000000002</v>
      </c>
      <c r="Y31" s="30">
        <v>180</v>
      </c>
      <c r="Z31" s="30">
        <v>0.24</v>
      </c>
      <c r="AA31" s="30">
        <v>0.28999999999999998</v>
      </c>
      <c r="AB31" s="30">
        <v>19</v>
      </c>
      <c r="AC31" s="30">
        <v>3.4</v>
      </c>
      <c r="AD31" s="30" t="s">
        <v>73</v>
      </c>
      <c r="AE31" s="36"/>
    </row>
    <row r="32" spans="1:32" ht="21.95" customHeight="1" x14ac:dyDescent="0.15">
      <c r="P32" s="137"/>
      <c r="Q32" s="137"/>
      <c r="R32" s="137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38"/>
      <c r="AF32" s="5"/>
    </row>
    <row r="33" spans="16:31" x14ac:dyDescent="0.15">
      <c r="P33" s="109" t="s">
        <v>88</v>
      </c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</row>
    <row r="34" spans="16:31" ht="13.5" customHeight="1" x14ac:dyDescent="0.15"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</row>
    <row r="35" spans="16:31" x14ac:dyDescent="0.15"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</row>
  </sheetData>
  <mergeCells count="37">
    <mergeCell ref="S32:AD32"/>
    <mergeCell ref="P33:AE35"/>
    <mergeCell ref="P3:AE3"/>
    <mergeCell ref="P11:Q11"/>
    <mergeCell ref="P27:Q27"/>
    <mergeCell ref="P28:Q28"/>
    <mergeCell ref="P29:Q29"/>
    <mergeCell ref="P5:Q6"/>
    <mergeCell ref="P7:P8"/>
    <mergeCell ref="P9:P10"/>
    <mergeCell ref="P12:P13"/>
    <mergeCell ref="P14:P15"/>
    <mergeCell ref="P21:P22"/>
    <mergeCell ref="P23:P26"/>
    <mergeCell ref="P30:R30"/>
    <mergeCell ref="P31:R31"/>
    <mergeCell ref="P20:Q20"/>
    <mergeCell ref="P32:R32"/>
    <mergeCell ref="P16:Q16"/>
    <mergeCell ref="P17:Q17"/>
    <mergeCell ref="P18:Q18"/>
    <mergeCell ref="P19:Q19"/>
    <mergeCell ref="A3:O3"/>
    <mergeCell ref="A23:A26"/>
    <mergeCell ref="A28:B28"/>
    <mergeCell ref="A29:B29"/>
    <mergeCell ref="A30:B30"/>
    <mergeCell ref="A14:A15"/>
    <mergeCell ref="A16:B16"/>
    <mergeCell ref="A17:B17"/>
    <mergeCell ref="A19:B19"/>
    <mergeCell ref="A20:B20"/>
    <mergeCell ref="A21:A22"/>
    <mergeCell ref="A5:B6"/>
    <mergeCell ref="A7:A8"/>
    <mergeCell ref="A9:A10"/>
    <mergeCell ref="A12:A13"/>
  </mergeCells>
  <phoneticPr fontId="3"/>
  <printOptions horizontalCentered="1"/>
  <pageMargins left="0.19685039370078741" right="0.19685039370078741" top="0.78740157480314965" bottom="0.39370078740157483" header="0.31496062992125984" footer="0.31496062992125984"/>
  <pageSetup paperSize="9" scale="104" orientation="portrait" r:id="rId1"/>
  <headerFooter alignWithMargins="0"/>
  <colBreaks count="1" manualBreakCount="1">
    <brk id="15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荷重平均・食品構成（以上児）</vt:lpstr>
      <vt:lpstr>荷重平均・食品構成（未満児）</vt:lpstr>
      <vt:lpstr>'荷重平均・食品構成（以上児）'!Print_Area</vt:lpstr>
      <vt:lpstr>'荷重平均・食品構成（未満児）'!Print_Area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西宮市役所</dc:creator>
  <cp:lastModifiedBy>西宮市役所</cp:lastModifiedBy>
  <cp:lastPrinted>2022-05-23T07:32:06Z</cp:lastPrinted>
  <dcterms:created xsi:type="dcterms:W3CDTF">2020-07-17T08:01:05Z</dcterms:created>
  <dcterms:modified xsi:type="dcterms:W3CDTF">2022-05-23T10:20:00Z</dcterms:modified>
</cp:coreProperties>
</file>