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<sst xmlns="http://schemas.openxmlformats.org/spreadsheetml/2006/main" count="206" uniqueCount="116">
  <si>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</si>
  <si>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</si>
  <si>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</si>
  <si>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</si>
  <si>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</si>
  <si>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</si>
  <si>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</si>
  <si>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</si>
  <si>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</si>
  <si>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</si>
  <si>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</si>
  <si>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</si>
  <si>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</si>
  <si>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</si>
  <si>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</si>
  <si>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</si>
  <si>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</si>
  <si>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</si>
  <si>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</si>
  <si>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</si>
  <si>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</si>
  <si>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</si>
  <si>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</si>
  <si>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</si>
  <si>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</si>
  <si>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</si>
  <si>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</si>
  <si>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</si>
  <si>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</si>
  <si>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</si>
  <si>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</si>
  <si>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</si>
  <si>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</si>
  <si>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</si>
  <si>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</si>
  <si>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</si>
  <si>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</si>
  <si>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</si>
  <si>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</si>
  <si>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</si>
  <si>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</si>
  <si>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</si>
  <si>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</si>
  <si>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</si>
  <si>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</si>
  <si>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</si>
  <si>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</si>
  <si>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</si>
  <si>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</si>
  <si>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</si>
  <si>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</si>
  <si>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</si>
  <si>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</si>
  <si>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</si>
  <si>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</si>
  <si>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</si>
  <si>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</si>
  <si>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</si>
  <si>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</si>
  <si>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</si>
  <si>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</si>
  <si>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</si>
  <si>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</si>
  <si>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</si>
  <si>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</si>
  <si>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</si>
  <si>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</si>
  <si>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</si>
  <si>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</si>
  <si>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</si>
  <si>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</si>
  <si>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</si>
  <si>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</si>
  <si>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</si>
  <si>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</si>
  <si>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</si>
  <si>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</si>
  <si>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</si>
  <si>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</si>
  <si>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</si>
  <si>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</si>
  <si>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</si>
  <si>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</si>
  <si>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</si>
  <si>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</si>
  <si>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</si>
  <si>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</si>
  <si>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</si>
  <si>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</si>
  <si>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</si>
  <si>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</si>
  <si>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</si>
  <si>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</si>
  <si>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</si>
  <si>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</si>
  <si>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</si>
  <si>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</si>
  <si>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</si>
  <si>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</si>
  <si>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</si>
  <si>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</si>
  <si>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</si>
  <si>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</si>
  <si>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</si>
  <si>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</si>
  <si>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</si>
  <si>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</si>
  <si>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</si>
  <si>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</si>
  <si>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</si>
  <si>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</si>
  <si>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</si>
  <si>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</si>
  <si>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</si>
  <si>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</si>
  <si>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平成１２年１０月月報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</si>
</sst>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S28" sqref="S28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46796</v>
      </c>
      <c r="E15" s="119"/>
      <c r="F15" s="119"/>
      <c r="G15" s="119"/>
      <c r="H15" s="120"/>
      <c r="I15" s="118">
        <v>304</v>
      </c>
      <c r="J15" s="119"/>
      <c r="K15" s="119"/>
      <c r="L15" s="119"/>
      <c r="M15" s="120"/>
      <c r="N15" s="118">
        <v>165</v>
      </c>
      <c r="O15" s="119"/>
      <c r="P15" s="119"/>
      <c r="Q15" s="119"/>
      <c r="R15" s="120"/>
      <c r="S15" s="118">
        <f>D15+I15-N15</f>
        <v>46935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38759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38867</v>
      </c>
      <c r="T20" s="125"/>
    </row>
    <row r="21" spans="3:20" ht="21.75" customHeight="1">
      <c r="C21" s="25" t="s">
        <v>65</v>
      </c>
      <c r="D21" s="122">
        <v>24618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24712</v>
      </c>
      <c r="T21" s="125"/>
    </row>
    <row r="22" spans="3:20" ht="21.75" customHeight="1">
      <c r="C22" s="27" t="s">
        <v>66</v>
      </c>
      <c r="D22" s="122">
        <v>606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612</v>
      </c>
      <c r="T22" s="125"/>
    </row>
    <row r="23" spans="3:20" ht="21.75" customHeight="1">
      <c r="C23" s="27" t="s">
        <v>67</v>
      </c>
      <c r="D23" s="122">
        <v>94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92</v>
      </c>
      <c r="T23" s="125"/>
    </row>
    <row r="24" spans="3:20" ht="21.75" customHeight="1" thickBot="1">
      <c r="C24" s="24" t="s">
        <v>31</v>
      </c>
      <c r="D24" s="118">
        <f>D20+D21</f>
        <v>63377</v>
      </c>
      <c r="E24" s="119"/>
      <c r="F24" s="119"/>
      <c r="G24" s="119"/>
      <c r="H24" s="120"/>
      <c r="I24" s="28" t="s">
        <v>68</v>
      </c>
      <c r="J24" s="29"/>
      <c r="K24" s="119">
        <f>S29</f>
        <v>478</v>
      </c>
      <c r="L24" s="126"/>
      <c r="M24" s="127"/>
      <c r="N24" s="28" t="s">
        <v>69</v>
      </c>
      <c r="O24" s="29"/>
      <c r="P24" s="119">
        <f>S31</f>
        <v>276</v>
      </c>
      <c r="Q24" s="126"/>
      <c r="R24" s="127"/>
      <c r="S24" s="118">
        <f>S20+S21</f>
        <v>63579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73</v>
      </c>
      <c r="E29" s="123"/>
      <c r="F29" s="124"/>
      <c r="G29" s="122">
        <v>0</v>
      </c>
      <c r="H29" s="123"/>
      <c r="I29" s="124"/>
      <c r="J29" s="122">
        <v>404</v>
      </c>
      <c r="K29" s="123"/>
      <c r="L29" s="124"/>
      <c r="M29" s="122">
        <v>0</v>
      </c>
      <c r="N29" s="123"/>
      <c r="O29" s="124"/>
      <c r="P29" s="122">
        <v>1</v>
      </c>
      <c r="Q29" s="123"/>
      <c r="R29" s="124"/>
      <c r="S29" s="34">
        <f>SUM(D29:R29)</f>
        <v>478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97</v>
      </c>
      <c r="E31" s="119"/>
      <c r="F31" s="120"/>
      <c r="G31" s="118">
        <v>10</v>
      </c>
      <c r="H31" s="119"/>
      <c r="I31" s="120"/>
      <c r="J31" s="118">
        <v>166</v>
      </c>
      <c r="K31" s="119"/>
      <c r="L31" s="120"/>
      <c r="M31" s="118">
        <v>1</v>
      </c>
      <c r="N31" s="119"/>
      <c r="O31" s="120"/>
      <c r="P31" s="118">
        <v>2</v>
      </c>
      <c r="Q31" s="119"/>
      <c r="R31" s="120"/>
      <c r="S31" s="39">
        <f>SUM(D31:R31)</f>
        <v>276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平成１２年１０月月報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804</v>
      </c>
      <c r="G14" s="51">
        <f t="shared" si="0"/>
        <v>1705</v>
      </c>
      <c r="H14" s="51">
        <f t="shared" si="0"/>
        <v>1110</v>
      </c>
      <c r="I14" s="51">
        <f t="shared" si="0"/>
        <v>840</v>
      </c>
      <c r="J14" s="51">
        <f t="shared" si="0"/>
        <v>908</v>
      </c>
      <c r="K14" s="51">
        <f t="shared" si="0"/>
        <v>902</v>
      </c>
      <c r="L14" s="52">
        <f>SUM(F14:K14)</f>
        <v>6269</v>
      </c>
      <c r="M14" s="8"/>
    </row>
    <row r="15" spans="3:13" ht="22.5" customHeight="1">
      <c r="C15" s="49"/>
      <c r="D15" s="53" t="s">
        <v>64</v>
      </c>
      <c r="E15" s="53"/>
      <c r="F15" s="51">
        <v>162</v>
      </c>
      <c r="G15" s="51">
        <v>329</v>
      </c>
      <c r="H15" s="51">
        <v>195</v>
      </c>
      <c r="I15" s="51">
        <v>158</v>
      </c>
      <c r="J15" s="51">
        <v>131</v>
      </c>
      <c r="K15" s="51">
        <v>161</v>
      </c>
      <c r="L15" s="52">
        <f>SUM(F15:K15)</f>
        <v>1136</v>
      </c>
      <c r="M15" s="8"/>
    </row>
    <row r="16" spans="3:13" ht="22.5" customHeight="1">
      <c r="C16" s="49"/>
      <c r="D16" s="53" t="s">
        <v>75</v>
      </c>
      <c r="E16" s="53"/>
      <c r="F16" s="51">
        <v>642</v>
      </c>
      <c r="G16" s="51">
        <v>1376</v>
      </c>
      <c r="H16" s="51">
        <v>915</v>
      </c>
      <c r="I16" s="51">
        <v>682</v>
      </c>
      <c r="J16" s="51">
        <v>777</v>
      </c>
      <c r="K16" s="51">
        <v>741</v>
      </c>
      <c r="L16" s="52">
        <f>SUM(F16:K16)</f>
        <v>5133</v>
      </c>
      <c r="M16" s="8"/>
    </row>
    <row r="17" spans="3:13" ht="22.5" customHeight="1">
      <c r="C17" s="49" t="s">
        <v>76</v>
      </c>
      <c r="D17" s="50"/>
      <c r="E17" s="50"/>
      <c r="F17" s="51">
        <v>18</v>
      </c>
      <c r="G17" s="51">
        <v>71</v>
      </c>
      <c r="H17" s="51">
        <v>54</v>
      </c>
      <c r="I17" s="51">
        <v>31</v>
      </c>
      <c r="J17" s="51">
        <v>26</v>
      </c>
      <c r="K17" s="51">
        <v>53</v>
      </c>
      <c r="L17" s="52">
        <f>SUM(F17:K17)</f>
        <v>253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822</v>
      </c>
      <c r="G18" s="56">
        <f t="shared" si="1"/>
        <v>1776</v>
      </c>
      <c r="H18" s="56">
        <f t="shared" si="1"/>
        <v>1164</v>
      </c>
      <c r="I18" s="56">
        <f t="shared" si="1"/>
        <v>871</v>
      </c>
      <c r="J18" s="56">
        <f t="shared" si="1"/>
        <v>934</v>
      </c>
      <c r="K18" s="56">
        <f t="shared" si="1"/>
        <v>955</v>
      </c>
      <c r="L18" s="57">
        <f>SUM(F18:K18)</f>
        <v>6522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453</v>
      </c>
      <c r="G23" s="51">
        <v>1071</v>
      </c>
      <c r="H23" s="51">
        <v>616</v>
      </c>
      <c r="I23" s="51">
        <v>413</v>
      </c>
      <c r="J23" s="51">
        <v>353</v>
      </c>
      <c r="K23" s="51">
        <v>351</v>
      </c>
      <c r="L23" s="52">
        <f>SUM(F23:K23)</f>
        <v>3257</v>
      </c>
      <c r="M23" s="8"/>
    </row>
    <row r="24" spans="3:13" ht="22.5" customHeight="1">
      <c r="C24" s="60" t="s">
        <v>79</v>
      </c>
      <c r="D24" s="50"/>
      <c r="E24" s="50"/>
      <c r="F24" s="51">
        <v>7</v>
      </c>
      <c r="G24" s="51">
        <v>38</v>
      </c>
      <c r="H24" s="51">
        <v>23</v>
      </c>
      <c r="I24" s="51">
        <v>15</v>
      </c>
      <c r="J24" s="51">
        <v>17</v>
      </c>
      <c r="K24" s="51">
        <v>24</v>
      </c>
      <c r="L24" s="52">
        <f>SUM(F24:K24)</f>
        <v>124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460</v>
      </c>
      <c r="G25" s="56">
        <f t="shared" si="2"/>
        <v>1109</v>
      </c>
      <c r="H25" s="56">
        <f t="shared" si="2"/>
        <v>639</v>
      </c>
      <c r="I25" s="56">
        <f t="shared" si="2"/>
        <v>428</v>
      </c>
      <c r="J25" s="56">
        <f t="shared" si="2"/>
        <v>370</v>
      </c>
      <c r="K25" s="56">
        <f t="shared" si="2"/>
        <v>375</v>
      </c>
      <c r="L25" s="57">
        <f>SUM(F25:K25)</f>
        <v>3381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624</v>
      </c>
      <c r="G30" s="139"/>
      <c r="H30" s="138">
        <v>564</v>
      </c>
      <c r="I30" s="139"/>
      <c r="J30" s="138">
        <v>288</v>
      </c>
      <c r="K30" s="139"/>
      <c r="L30" s="61">
        <f>SUM(F30:K30)</f>
        <v>1476</v>
      </c>
      <c r="M30" s="8"/>
    </row>
    <row r="31" spans="3:13" ht="22.5" customHeight="1">
      <c r="C31" s="60" t="s">
        <v>79</v>
      </c>
      <c r="D31" s="50"/>
      <c r="E31" s="50"/>
      <c r="F31" s="138">
        <v>7</v>
      </c>
      <c r="G31" s="139"/>
      <c r="H31" s="138">
        <v>7</v>
      </c>
      <c r="I31" s="139"/>
      <c r="J31" s="138">
        <v>7</v>
      </c>
      <c r="K31" s="139"/>
      <c r="L31" s="61">
        <f>SUM(F31:K31)</f>
        <v>21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631</v>
      </c>
      <c r="G32" s="141"/>
      <c r="H32" s="140">
        <f>H30+H31</f>
        <v>571</v>
      </c>
      <c r="I32" s="141"/>
      <c r="J32" s="140">
        <f>J30+J31</f>
        <v>295</v>
      </c>
      <c r="K32" s="141"/>
      <c r="L32" s="62">
        <f>SUM(F32:K32)</f>
        <v>1497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1">
      <selection activeCell="L38" sqref="L38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平成１２年１０月月報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524</v>
      </c>
      <c r="G10" s="104">
        <v>1453</v>
      </c>
      <c r="H10" s="104">
        <v>1000</v>
      </c>
      <c r="I10" s="104">
        <v>657</v>
      </c>
      <c r="J10" s="104">
        <v>690</v>
      </c>
      <c r="K10" s="104">
        <v>857</v>
      </c>
      <c r="L10" s="105">
        <f aca="true" t="shared" si="0" ref="L10:L22">SUM(E10:K10)</f>
        <v>5181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10</v>
      </c>
      <c r="G11" s="104">
        <v>59</v>
      </c>
      <c r="H11" s="104">
        <v>69</v>
      </c>
      <c r="I11" s="104">
        <v>76</v>
      </c>
      <c r="J11" s="104">
        <v>74</v>
      </c>
      <c r="K11" s="104">
        <v>87</v>
      </c>
      <c r="L11" s="105">
        <f t="shared" si="0"/>
        <v>375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482</v>
      </c>
      <c r="G12" s="104">
        <v>1183</v>
      </c>
      <c r="H12" s="104">
        <v>706</v>
      </c>
      <c r="I12" s="104">
        <v>485</v>
      </c>
      <c r="J12" s="104">
        <v>451</v>
      </c>
      <c r="K12" s="104">
        <v>545</v>
      </c>
      <c r="L12" s="105">
        <f t="shared" si="0"/>
        <v>3852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5</v>
      </c>
      <c r="G13" s="104">
        <v>20</v>
      </c>
      <c r="H13" s="104">
        <v>16</v>
      </c>
      <c r="I13" s="104">
        <v>14</v>
      </c>
      <c r="J13" s="104">
        <v>8</v>
      </c>
      <c r="K13" s="104">
        <v>6</v>
      </c>
      <c r="L13" s="105">
        <f t="shared" si="0"/>
        <v>69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6</v>
      </c>
      <c r="G14" s="104">
        <v>18</v>
      </c>
      <c r="H14" s="104">
        <v>12</v>
      </c>
      <c r="I14" s="104">
        <v>9</v>
      </c>
      <c r="J14" s="104">
        <v>4</v>
      </c>
      <c r="K14" s="104">
        <v>4</v>
      </c>
      <c r="L14" s="105">
        <f t="shared" si="0"/>
        <v>53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4</v>
      </c>
      <c r="F15" s="104">
        <f>F16</f>
        <v>7</v>
      </c>
      <c r="G15" s="104">
        <f>G16+G17+G18</f>
        <v>180</v>
      </c>
      <c r="H15" s="104">
        <f>H16+H17+H18</f>
        <v>240</v>
      </c>
      <c r="I15" s="104">
        <f>I16+I17+I18</f>
        <v>281</v>
      </c>
      <c r="J15" s="104">
        <f>J16+J17+J18</f>
        <v>452</v>
      </c>
      <c r="K15" s="104">
        <f>K16+K17+K18</f>
        <v>381</v>
      </c>
      <c r="L15" s="105">
        <f t="shared" si="0"/>
        <v>1545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4</v>
      </c>
      <c r="F16" s="104">
        <v>7</v>
      </c>
      <c r="G16" s="104">
        <v>54</v>
      </c>
      <c r="H16" s="104">
        <v>76</v>
      </c>
      <c r="I16" s="104">
        <v>112</v>
      </c>
      <c r="J16" s="104">
        <v>196</v>
      </c>
      <c r="K16" s="104">
        <v>174</v>
      </c>
      <c r="L16" s="105">
        <f t="shared" si="0"/>
        <v>623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110</v>
      </c>
      <c r="H17" s="104">
        <v>141</v>
      </c>
      <c r="I17" s="104">
        <v>132</v>
      </c>
      <c r="J17" s="104">
        <v>151</v>
      </c>
      <c r="K17" s="104">
        <v>62</v>
      </c>
      <c r="L17" s="105">
        <f t="shared" si="0"/>
        <v>596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16</v>
      </c>
      <c r="H18" s="104">
        <v>23</v>
      </c>
      <c r="I18" s="104">
        <v>37</v>
      </c>
      <c r="J18" s="104">
        <v>105</v>
      </c>
      <c r="K18" s="104">
        <v>145</v>
      </c>
      <c r="L18" s="105">
        <f t="shared" si="0"/>
        <v>326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4</v>
      </c>
      <c r="F19" s="104">
        <f>F20</f>
        <v>7</v>
      </c>
      <c r="G19" s="104">
        <f>G20+G21+G22</f>
        <v>180</v>
      </c>
      <c r="H19" s="104">
        <f>H20+H21+H22</f>
        <v>238</v>
      </c>
      <c r="I19" s="104">
        <f>I20+I21+I22</f>
        <v>276</v>
      </c>
      <c r="J19" s="104">
        <f>J20+J21+J22</f>
        <v>450</v>
      </c>
      <c r="K19" s="104">
        <f>K20+K21+K22</f>
        <v>375</v>
      </c>
      <c r="L19" s="105">
        <f t="shared" si="0"/>
        <v>1530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4</v>
      </c>
      <c r="F20" s="104">
        <v>7</v>
      </c>
      <c r="G20" s="104">
        <v>54</v>
      </c>
      <c r="H20" s="104">
        <v>74</v>
      </c>
      <c r="I20" s="104">
        <v>108</v>
      </c>
      <c r="J20" s="104">
        <v>194</v>
      </c>
      <c r="K20" s="104">
        <v>170</v>
      </c>
      <c r="L20" s="105">
        <f t="shared" si="0"/>
        <v>611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110</v>
      </c>
      <c r="H21" s="104">
        <v>141</v>
      </c>
      <c r="I21" s="104">
        <v>132</v>
      </c>
      <c r="J21" s="104">
        <v>151</v>
      </c>
      <c r="K21" s="104">
        <v>62</v>
      </c>
      <c r="L21" s="105">
        <f t="shared" si="0"/>
        <v>596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16</v>
      </c>
      <c r="H22" s="104">
        <v>23</v>
      </c>
      <c r="I22" s="104">
        <v>36</v>
      </c>
      <c r="J22" s="104">
        <v>105</v>
      </c>
      <c r="K22" s="104">
        <v>143</v>
      </c>
      <c r="L22" s="105">
        <f t="shared" si="0"/>
        <v>323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4</v>
      </c>
      <c r="F23" s="116">
        <f aca="true" t="shared" si="1" ref="F23:L23">F10+F11+F12+F13+F14+F15</f>
        <v>1034</v>
      </c>
      <c r="G23" s="116">
        <f t="shared" si="1"/>
        <v>2913</v>
      </c>
      <c r="H23" s="116">
        <f t="shared" si="1"/>
        <v>2043</v>
      </c>
      <c r="I23" s="116">
        <f t="shared" si="1"/>
        <v>1522</v>
      </c>
      <c r="J23" s="116">
        <f t="shared" si="1"/>
        <v>1679</v>
      </c>
      <c r="K23" s="116">
        <f t="shared" si="1"/>
        <v>1880</v>
      </c>
      <c r="L23" s="117">
        <f t="shared" si="1"/>
        <v>11075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1235516</v>
      </c>
      <c r="G25" s="104">
        <v>5191208</v>
      </c>
      <c r="H25" s="104">
        <v>4329505</v>
      </c>
      <c r="I25" s="104">
        <v>3612352</v>
      </c>
      <c r="J25" s="104">
        <v>4173199</v>
      </c>
      <c r="K25" s="104">
        <v>5712303</v>
      </c>
      <c r="L25" s="105">
        <f aca="true" t="shared" si="2" ref="L25:L35">SUM(E25:K25)</f>
        <v>24254083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44302</v>
      </c>
      <c r="G26" s="104">
        <v>325418</v>
      </c>
      <c r="H26" s="104">
        <v>379942</v>
      </c>
      <c r="I26" s="104">
        <v>466702</v>
      </c>
      <c r="J26" s="104">
        <v>530282</v>
      </c>
      <c r="K26" s="104">
        <v>695026</v>
      </c>
      <c r="L26" s="105">
        <f t="shared" si="2"/>
        <v>2441672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326946</v>
      </c>
      <c r="G27" s="104">
        <v>986919</v>
      </c>
      <c r="H27" s="104">
        <v>671177</v>
      </c>
      <c r="I27" s="104">
        <v>583830</v>
      </c>
      <c r="J27" s="104">
        <v>484098</v>
      </c>
      <c r="K27" s="104">
        <v>540526</v>
      </c>
      <c r="L27" s="105">
        <f t="shared" si="2"/>
        <v>3593496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99186</v>
      </c>
      <c r="F28" s="104">
        <f>F29</f>
        <v>166956</v>
      </c>
      <c r="G28" s="104">
        <f>G29+G30+G31</f>
        <v>4585575</v>
      </c>
      <c r="H28" s="104">
        <f>H29+H30+H31</f>
        <v>6639027</v>
      </c>
      <c r="I28" s="104">
        <f>I29+I30+I31</f>
        <v>7798399</v>
      </c>
      <c r="J28" s="104">
        <f>J29+J30+J31</f>
        <v>13793371</v>
      </c>
      <c r="K28" s="104">
        <f>K29+K30+K31</f>
        <v>12422809</v>
      </c>
      <c r="L28" s="105">
        <f t="shared" si="2"/>
        <v>45505323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99186</v>
      </c>
      <c r="F29" s="104">
        <v>166956</v>
      </c>
      <c r="G29" s="104">
        <v>1332637</v>
      </c>
      <c r="H29" s="104">
        <v>1959672</v>
      </c>
      <c r="I29" s="104">
        <v>2833985</v>
      </c>
      <c r="J29" s="104">
        <v>5613671</v>
      </c>
      <c r="K29" s="104">
        <v>4874882</v>
      </c>
      <c r="L29" s="105">
        <f t="shared" si="2"/>
        <v>16880989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2697746</v>
      </c>
      <c r="H30" s="104">
        <v>3819299</v>
      </c>
      <c r="I30" s="104">
        <v>3596144</v>
      </c>
      <c r="J30" s="104">
        <v>4220770</v>
      </c>
      <c r="K30" s="104">
        <v>1806171</v>
      </c>
      <c r="L30" s="105">
        <f t="shared" si="2"/>
        <v>16140130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555192</v>
      </c>
      <c r="H31" s="104">
        <v>860056</v>
      </c>
      <c r="I31" s="104">
        <v>1368270</v>
      </c>
      <c r="J31" s="104">
        <v>3958930</v>
      </c>
      <c r="K31" s="104">
        <v>5741756</v>
      </c>
      <c r="L31" s="105">
        <f t="shared" si="2"/>
        <v>12484204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122</v>
      </c>
      <c r="F32" s="104">
        <f>F33</f>
        <v>204</v>
      </c>
      <c r="G32" s="104">
        <f>G33+G34+G35</f>
        <v>5155</v>
      </c>
      <c r="H32" s="104">
        <f>H33+H34+H35</f>
        <v>7032</v>
      </c>
      <c r="I32" s="104">
        <f>I33+I34+I35</f>
        <v>8028</v>
      </c>
      <c r="J32" s="104">
        <f>J33+J34+J35</f>
        <v>13174</v>
      </c>
      <c r="K32" s="104">
        <f>K33+K34+K35</f>
        <v>11091</v>
      </c>
      <c r="L32" s="105">
        <f t="shared" si="2"/>
        <v>44806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122</v>
      </c>
      <c r="F33" s="104">
        <v>204</v>
      </c>
      <c r="G33" s="104">
        <v>1647</v>
      </c>
      <c r="H33" s="104">
        <v>2292</v>
      </c>
      <c r="I33" s="104">
        <v>3245</v>
      </c>
      <c r="J33" s="104">
        <v>6029</v>
      </c>
      <c r="K33" s="104">
        <v>5196</v>
      </c>
      <c r="L33" s="105">
        <f t="shared" si="2"/>
        <v>18735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3016</v>
      </c>
      <c r="H34" s="104">
        <v>4044</v>
      </c>
      <c r="I34" s="104">
        <v>3600</v>
      </c>
      <c r="J34" s="104">
        <v>4035</v>
      </c>
      <c r="K34" s="104">
        <v>1676</v>
      </c>
      <c r="L34" s="105">
        <f t="shared" si="2"/>
        <v>16371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492</v>
      </c>
      <c r="H35" s="104">
        <v>696</v>
      </c>
      <c r="I35" s="104">
        <v>1183</v>
      </c>
      <c r="J35" s="104">
        <v>3110</v>
      </c>
      <c r="K35" s="104">
        <v>4219</v>
      </c>
      <c r="L35" s="105">
        <f t="shared" si="2"/>
        <v>9700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99186</v>
      </c>
      <c r="F36" s="116">
        <f aca="true" t="shared" si="3" ref="F36:K36">F25+F26+F27+F28</f>
        <v>1773720</v>
      </c>
      <c r="G36" s="116">
        <f t="shared" si="3"/>
        <v>11089120</v>
      </c>
      <c r="H36" s="116">
        <f t="shared" si="3"/>
        <v>12019651</v>
      </c>
      <c r="I36" s="116">
        <f t="shared" si="3"/>
        <v>12461283</v>
      </c>
      <c r="J36" s="116">
        <f t="shared" si="3"/>
        <v>18980950</v>
      </c>
      <c r="K36" s="116">
        <f t="shared" si="3"/>
        <v>19370664</v>
      </c>
      <c r="L36" s="117">
        <f>L25+L26+L27+L28</f>
        <v>75794574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13036458</v>
      </c>
      <c r="G38" s="104">
        <v>54663065</v>
      </c>
      <c r="H38" s="104">
        <v>45520503</v>
      </c>
      <c r="I38" s="104">
        <v>38020440</v>
      </c>
      <c r="J38" s="104">
        <v>43925391</v>
      </c>
      <c r="K38" s="104">
        <v>60110210</v>
      </c>
      <c r="L38" s="105">
        <f aca="true" t="shared" si="4" ref="L38:L50">SUM(E38:K38)</f>
        <v>255276067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460736</v>
      </c>
      <c r="G39" s="104">
        <v>3382425</v>
      </c>
      <c r="H39" s="104">
        <v>3943553</v>
      </c>
      <c r="I39" s="104">
        <v>4853035</v>
      </c>
      <c r="J39" s="104">
        <v>5511026</v>
      </c>
      <c r="K39" s="104">
        <v>7216846</v>
      </c>
      <c r="L39" s="105">
        <f t="shared" si="4"/>
        <v>25367621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3273886</v>
      </c>
      <c r="G40" s="104">
        <v>9922149</v>
      </c>
      <c r="H40" s="104">
        <v>6796449</v>
      </c>
      <c r="I40" s="104">
        <v>5903467</v>
      </c>
      <c r="J40" s="104">
        <v>4895673</v>
      </c>
      <c r="K40" s="104">
        <v>5457392</v>
      </c>
      <c r="L40" s="105">
        <f t="shared" si="4"/>
        <v>36249016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95022</v>
      </c>
      <c r="G41" s="104">
        <v>676707</v>
      </c>
      <c r="H41" s="104">
        <v>398986</v>
      </c>
      <c r="I41" s="104">
        <v>409809</v>
      </c>
      <c r="J41" s="104">
        <v>419318</v>
      </c>
      <c r="K41" s="104">
        <v>397950</v>
      </c>
      <c r="L41" s="105">
        <f t="shared" si="4"/>
        <v>2397792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652337</v>
      </c>
      <c r="G42" s="104">
        <v>2523802</v>
      </c>
      <c r="H42" s="104">
        <v>1775018</v>
      </c>
      <c r="I42" s="104">
        <v>1092577</v>
      </c>
      <c r="J42" s="104">
        <v>626250</v>
      </c>
      <c r="K42" s="104">
        <v>437461</v>
      </c>
      <c r="L42" s="105">
        <f t="shared" si="4"/>
        <v>7107445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1250500</v>
      </c>
      <c r="F43" s="104">
        <f>F44</f>
        <v>2146620</v>
      </c>
      <c r="G43" s="104">
        <f>G44+G45+G46</f>
        <v>58354816</v>
      </c>
      <c r="H43" s="104">
        <f>H44+H45+H46</f>
        <v>83505938</v>
      </c>
      <c r="I43" s="104">
        <f>I44+I45+I46</f>
        <v>97274135</v>
      </c>
      <c r="J43" s="104">
        <f>J44+J45+J46</f>
        <v>170037990</v>
      </c>
      <c r="K43" s="104">
        <f>K44+K45+K46</f>
        <v>151458203</v>
      </c>
      <c r="L43" s="105">
        <f t="shared" si="4"/>
        <v>564028202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1250500</v>
      </c>
      <c r="F44" s="104">
        <v>2146620</v>
      </c>
      <c r="G44" s="104">
        <v>17129393</v>
      </c>
      <c r="H44" s="104">
        <v>24844252</v>
      </c>
      <c r="I44" s="104">
        <v>35850610</v>
      </c>
      <c r="J44" s="104">
        <v>69989429</v>
      </c>
      <c r="K44" s="104">
        <v>60605500</v>
      </c>
      <c r="L44" s="105">
        <f t="shared" si="4"/>
        <v>211816304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34444998</v>
      </c>
      <c r="H45" s="104">
        <v>48241319</v>
      </c>
      <c r="I45" s="104">
        <v>44883674</v>
      </c>
      <c r="J45" s="104">
        <v>52436564</v>
      </c>
      <c r="K45" s="104">
        <v>22300285</v>
      </c>
      <c r="L45" s="105">
        <f t="shared" si="4"/>
        <v>202306840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6780425</v>
      </c>
      <c r="H46" s="104">
        <v>10420367</v>
      </c>
      <c r="I46" s="104">
        <v>16539851</v>
      </c>
      <c r="J46" s="104">
        <v>47611997</v>
      </c>
      <c r="K46" s="104">
        <v>68552418</v>
      </c>
      <c r="L46" s="105">
        <f t="shared" si="4"/>
        <v>149905058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258640</v>
      </c>
      <c r="F47" s="104">
        <f>F48</f>
        <v>410280</v>
      </c>
      <c r="G47" s="104">
        <f>G48+G49+G50</f>
        <v>10787050</v>
      </c>
      <c r="H47" s="104">
        <f>H48+H49+H50</f>
        <v>14742820</v>
      </c>
      <c r="I47" s="104">
        <f>I48+I49+I50</f>
        <v>16480140</v>
      </c>
      <c r="J47" s="104">
        <f>J48+J49+J50</f>
        <v>27129350</v>
      </c>
      <c r="K47" s="104">
        <f>K48+K49+K50</f>
        <v>22792200</v>
      </c>
      <c r="L47" s="105">
        <f t="shared" si="4"/>
        <v>92600480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258640</v>
      </c>
      <c r="F48" s="104">
        <v>410280</v>
      </c>
      <c r="G48" s="104">
        <v>3316840</v>
      </c>
      <c r="H48" s="104">
        <v>4545270</v>
      </c>
      <c r="I48" s="104">
        <v>6471530</v>
      </c>
      <c r="J48" s="104">
        <v>11880150</v>
      </c>
      <c r="K48" s="104">
        <v>10025450</v>
      </c>
      <c r="L48" s="105">
        <f t="shared" si="4"/>
        <v>36908160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6455420</v>
      </c>
      <c r="H49" s="104">
        <v>8682430</v>
      </c>
      <c r="I49" s="104">
        <v>7621600</v>
      </c>
      <c r="J49" s="104">
        <v>8609300</v>
      </c>
      <c r="K49" s="104">
        <v>3547770</v>
      </c>
      <c r="L49" s="105">
        <f t="shared" si="4"/>
        <v>34916520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1014790</v>
      </c>
      <c r="H50" s="104">
        <v>1515120</v>
      </c>
      <c r="I50" s="104">
        <v>2387010</v>
      </c>
      <c r="J50" s="104">
        <v>6639900</v>
      </c>
      <c r="K50" s="104">
        <v>9218980</v>
      </c>
      <c r="L50" s="105">
        <f t="shared" si="4"/>
        <v>20775800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1250500</v>
      </c>
      <c r="F51" s="116">
        <f aca="true" t="shared" si="5" ref="F51:L51">F38+F39+F40+F41+F42+F43</f>
        <v>19665059</v>
      </c>
      <c r="G51" s="116">
        <f t="shared" si="5"/>
        <v>129522964</v>
      </c>
      <c r="H51" s="116">
        <f t="shared" si="5"/>
        <v>141940447</v>
      </c>
      <c r="I51" s="116">
        <f t="shared" si="5"/>
        <v>147553463</v>
      </c>
      <c r="J51" s="116">
        <f t="shared" si="5"/>
        <v>225415648</v>
      </c>
      <c r="K51" s="116">
        <f t="shared" si="5"/>
        <v>225078062</v>
      </c>
      <c r="L51" s="117">
        <f t="shared" si="5"/>
        <v>890426143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11732588</v>
      </c>
      <c r="G53" s="104">
        <v>49196193</v>
      </c>
      <c r="H53" s="104">
        <v>40968068</v>
      </c>
      <c r="I53" s="104">
        <v>34218185</v>
      </c>
      <c r="J53" s="104">
        <v>39627233</v>
      </c>
      <c r="K53" s="104">
        <v>54098920</v>
      </c>
      <c r="L53" s="105">
        <f aca="true" t="shared" si="6" ref="L53:L65">SUM(E53:K53)</f>
        <v>229841187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414659</v>
      </c>
      <c r="G54" s="104">
        <v>3044158</v>
      </c>
      <c r="H54" s="104">
        <v>3549166</v>
      </c>
      <c r="I54" s="104">
        <v>4367702</v>
      </c>
      <c r="J54" s="104">
        <v>4959893</v>
      </c>
      <c r="K54" s="104">
        <v>6495114</v>
      </c>
      <c r="L54" s="105">
        <f t="shared" si="6"/>
        <v>22830692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3252647</v>
      </c>
      <c r="G55" s="104">
        <v>9750240</v>
      </c>
      <c r="H55" s="104">
        <v>6580581</v>
      </c>
      <c r="I55" s="104">
        <v>5660514</v>
      </c>
      <c r="J55" s="104">
        <v>4731064</v>
      </c>
      <c r="K55" s="104">
        <v>5244417</v>
      </c>
      <c r="L55" s="105">
        <f t="shared" si="6"/>
        <v>35219463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85518</v>
      </c>
      <c r="G56" s="104">
        <v>609034</v>
      </c>
      <c r="H56" s="104">
        <v>359085</v>
      </c>
      <c r="I56" s="104">
        <v>368826</v>
      </c>
      <c r="J56" s="104">
        <v>377385</v>
      </c>
      <c r="K56" s="104">
        <v>358155</v>
      </c>
      <c r="L56" s="105">
        <f t="shared" si="6"/>
        <v>2158003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587102</v>
      </c>
      <c r="G57" s="104">
        <v>2271419</v>
      </c>
      <c r="H57" s="104">
        <v>1597515</v>
      </c>
      <c r="I57" s="104">
        <v>983318</v>
      </c>
      <c r="J57" s="104">
        <v>563625</v>
      </c>
      <c r="K57" s="104">
        <v>393714</v>
      </c>
      <c r="L57" s="105">
        <f t="shared" si="6"/>
        <v>6396693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1058594</v>
      </c>
      <c r="F58" s="104">
        <f>F59</f>
        <v>1907732</v>
      </c>
      <c r="G58" s="104">
        <f>G59+G60+G61</f>
        <v>51124838</v>
      </c>
      <c r="H58" s="104">
        <f>H59+H60+H61</f>
        <v>73252983</v>
      </c>
      <c r="I58" s="104">
        <f>I59+I60+I61</f>
        <v>85277151</v>
      </c>
      <c r="J58" s="104">
        <f>J59+J60+J61</f>
        <v>150220461</v>
      </c>
      <c r="K58" s="104">
        <f>K59+K60+K61</f>
        <v>134044114</v>
      </c>
      <c r="L58" s="105">
        <f t="shared" si="6"/>
        <v>496885873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1058594</v>
      </c>
      <c r="F59" s="104">
        <v>1907732</v>
      </c>
      <c r="G59" s="104">
        <v>15525350</v>
      </c>
      <c r="H59" s="104">
        <v>22562774</v>
      </c>
      <c r="I59" s="104">
        <v>32095072</v>
      </c>
      <c r="J59" s="104">
        <v>63443796</v>
      </c>
      <c r="K59" s="104">
        <v>54992112</v>
      </c>
      <c r="L59" s="105">
        <f t="shared" si="6"/>
        <v>191585430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29686735</v>
      </c>
      <c r="H60" s="104">
        <v>41596338</v>
      </c>
      <c r="I60" s="104">
        <v>38719730</v>
      </c>
      <c r="J60" s="104">
        <v>45277790</v>
      </c>
      <c r="K60" s="104">
        <v>19277787</v>
      </c>
      <c r="L60" s="105">
        <f t="shared" si="6"/>
        <v>174558380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5912753</v>
      </c>
      <c r="H61" s="104">
        <v>9093871</v>
      </c>
      <c r="I61" s="104">
        <v>14462349</v>
      </c>
      <c r="J61" s="104">
        <v>41498875</v>
      </c>
      <c r="K61" s="104">
        <v>59774215</v>
      </c>
      <c r="L61" s="105">
        <f t="shared" si="6"/>
        <v>130742063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165920</v>
      </c>
      <c r="F62" s="104">
        <f>F63</f>
        <v>318820</v>
      </c>
      <c r="G62" s="104">
        <f>G63+G64+G65</f>
        <v>7824190</v>
      </c>
      <c r="H62" s="104">
        <f>H63+H64+H65</f>
        <v>10647940</v>
      </c>
      <c r="I62" s="104">
        <f>I63+I64+I65</f>
        <v>11892240</v>
      </c>
      <c r="J62" s="104">
        <f>J63+J64+J65</f>
        <v>19703820</v>
      </c>
      <c r="K62" s="104">
        <f>K63+K64+K65</f>
        <v>16599310</v>
      </c>
      <c r="L62" s="105">
        <f t="shared" si="6"/>
        <v>67152240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165920</v>
      </c>
      <c r="F63" s="104">
        <v>318820</v>
      </c>
      <c r="G63" s="104">
        <v>2604340</v>
      </c>
      <c r="H63" s="104">
        <v>3575370</v>
      </c>
      <c r="I63" s="104">
        <v>4983510</v>
      </c>
      <c r="J63" s="104">
        <v>9246460</v>
      </c>
      <c r="K63" s="104">
        <v>7824580</v>
      </c>
      <c r="L63" s="105">
        <f t="shared" si="6"/>
        <v>28719000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4496160</v>
      </c>
      <c r="H64" s="104">
        <v>5993410</v>
      </c>
      <c r="I64" s="104">
        <v>5183920</v>
      </c>
      <c r="J64" s="104">
        <v>5833320</v>
      </c>
      <c r="K64" s="104">
        <v>2400550</v>
      </c>
      <c r="L64" s="105">
        <f t="shared" si="6"/>
        <v>23907360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723690</v>
      </c>
      <c r="H65" s="104">
        <v>1079160</v>
      </c>
      <c r="I65" s="104">
        <v>1724810</v>
      </c>
      <c r="J65" s="104">
        <v>4624040</v>
      </c>
      <c r="K65" s="104">
        <v>6374180</v>
      </c>
      <c r="L65" s="105">
        <f t="shared" si="6"/>
        <v>14525880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1058594</v>
      </c>
      <c r="F66" s="116">
        <f aca="true" t="shared" si="7" ref="F66:L66">F53+F54+F55+F56+F57+F58</f>
        <v>17980246</v>
      </c>
      <c r="G66" s="116">
        <f t="shared" si="7"/>
        <v>115995882</v>
      </c>
      <c r="H66" s="116">
        <f t="shared" si="7"/>
        <v>126307398</v>
      </c>
      <c r="I66" s="116">
        <f t="shared" si="7"/>
        <v>130875696</v>
      </c>
      <c r="J66" s="116">
        <f t="shared" si="7"/>
        <v>200479661</v>
      </c>
      <c r="K66" s="116">
        <f t="shared" si="7"/>
        <v>200634434</v>
      </c>
      <c r="L66" s="117">
        <f t="shared" si="7"/>
        <v>793331911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6">
      <selection activeCell="I31" sqref="I31:J31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平成１２年１０月月報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73</v>
      </c>
      <c r="J15" s="124"/>
      <c r="K15" s="122">
        <f>G15+I15</f>
        <v>73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736461</v>
      </c>
      <c r="J16" s="120"/>
      <c r="K16" s="118">
        <f>G16+I16</f>
        <v>736461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29</v>
      </c>
      <c r="H20" s="124"/>
      <c r="I20" s="122">
        <v>457</v>
      </c>
      <c r="J20" s="124"/>
      <c r="K20" s="122">
        <f>G20+I20</f>
        <v>486</v>
      </c>
      <c r="L20" s="125"/>
    </row>
    <row r="21" spans="4:12" ht="18.75" customHeight="1" thickBot="1">
      <c r="D21" s="54" t="s">
        <v>88</v>
      </c>
      <c r="E21" s="55"/>
      <c r="F21" s="55"/>
      <c r="G21" s="118">
        <v>329770</v>
      </c>
      <c r="H21" s="120"/>
      <c r="I21" s="118">
        <v>3020034</v>
      </c>
      <c r="J21" s="120"/>
      <c r="K21" s="118">
        <f>G21+I21</f>
        <v>3349804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29</v>
      </c>
      <c r="H25" s="124"/>
      <c r="I25" s="122">
        <v>96</v>
      </c>
      <c r="J25" s="124"/>
      <c r="K25" s="122">
        <f>G25+I25</f>
        <v>125</v>
      </c>
      <c r="L25" s="125"/>
    </row>
    <row r="26" spans="4:12" ht="18.75" customHeight="1" thickBot="1">
      <c r="D26" s="54" t="s">
        <v>88</v>
      </c>
      <c r="E26" s="55"/>
      <c r="F26" s="55"/>
      <c r="G26" s="118">
        <v>230125</v>
      </c>
      <c r="H26" s="120"/>
      <c r="I26" s="118">
        <v>435914</v>
      </c>
      <c r="J26" s="120"/>
      <c r="K26" s="118">
        <f>G26+I26</f>
        <v>666039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58</v>
      </c>
      <c r="H30" s="124"/>
      <c r="I30" s="122">
        <f>I15+I20+I25</f>
        <v>626</v>
      </c>
      <c r="J30" s="124"/>
      <c r="K30" s="122">
        <f>G30+I30</f>
        <v>684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559895</v>
      </c>
      <c r="H31" s="120"/>
      <c r="I31" s="118">
        <f>I16+I21+I26</f>
        <v>4192409</v>
      </c>
      <c r="J31" s="120"/>
      <c r="K31" s="118">
        <f>G31+I31</f>
        <v>4752304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平成１２年１０月月報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470225300</v>
      </c>
      <c r="E14" s="74">
        <v>2873600</v>
      </c>
      <c r="F14" s="74">
        <v>25600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109331700</v>
      </c>
      <c r="E15" s="74">
        <v>8848500</v>
      </c>
      <c r="F15" s="74">
        <v>23450</v>
      </c>
      <c r="G15" s="74">
        <v>0</v>
      </c>
      <c r="H15" s="74">
        <v>100483200</v>
      </c>
      <c r="I15" s="61">
        <v>0</v>
      </c>
    </row>
    <row r="16" spans="2:9" ht="21" customHeight="1">
      <c r="B16" s="75"/>
      <c r="C16" s="73" t="s">
        <v>31</v>
      </c>
      <c r="D16" s="74">
        <f aca="true" t="shared" si="0" ref="D16:I16">D14+D15</f>
        <v>579557000</v>
      </c>
      <c r="E16" s="74">
        <f t="shared" si="0"/>
        <v>11722100</v>
      </c>
      <c r="F16" s="74">
        <f t="shared" si="0"/>
        <v>49050</v>
      </c>
      <c r="G16" s="74">
        <f t="shared" si="0"/>
        <v>0</v>
      </c>
      <c r="H16" s="74">
        <f t="shared" si="0"/>
        <v>100483200</v>
      </c>
      <c r="I16" s="61">
        <f t="shared" si="0"/>
        <v>0</v>
      </c>
    </row>
    <row r="17" spans="2:9" ht="21" customHeight="1">
      <c r="B17" s="75" t="s">
        <v>57</v>
      </c>
      <c r="C17" s="73" t="s">
        <v>56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470225300</v>
      </c>
      <c r="E18" s="74">
        <f>E14</f>
        <v>2873600</v>
      </c>
      <c r="F18" s="74">
        <f>F14</f>
        <v>25600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109331700</v>
      </c>
      <c r="E19" s="74">
        <f>E15+E17</f>
        <v>8848500</v>
      </c>
      <c r="F19" s="74">
        <f>F15+F17</f>
        <v>23450</v>
      </c>
      <c r="G19" s="74">
        <f>G15+G17</f>
        <v>0</v>
      </c>
      <c r="H19" s="74">
        <f>H15+H17</f>
        <v>100483200</v>
      </c>
      <c r="I19" s="61">
        <f>I16+I18</f>
        <v>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579557000</v>
      </c>
      <c r="E20" s="79">
        <f t="shared" si="1"/>
        <v>11722100</v>
      </c>
      <c r="F20" s="79">
        <f t="shared" si="1"/>
        <v>49050</v>
      </c>
      <c r="G20" s="79">
        <f t="shared" si="1"/>
        <v>0</v>
      </c>
      <c r="H20" s="79">
        <f t="shared" si="1"/>
        <v>100483200</v>
      </c>
      <c r="I20" s="62">
        <f t="shared" si="1"/>
        <v>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4265854867</v>
      </c>
      <c r="E27" s="74">
        <v>3521380438</v>
      </c>
      <c r="F27" s="74">
        <v>0</v>
      </c>
      <c r="G27" s="74">
        <v>0</v>
      </c>
      <c r="H27" s="61">
        <v>744474429</v>
      </c>
    </row>
    <row r="28" spans="2:8" ht="21.75" customHeight="1">
      <c r="B28" s="27" t="s">
        <v>97</v>
      </c>
      <c r="C28" s="53"/>
      <c r="D28" s="74">
        <v>79125274</v>
      </c>
      <c r="E28" s="74">
        <v>64037841</v>
      </c>
      <c r="F28" s="74">
        <v>0</v>
      </c>
      <c r="G28" s="74">
        <v>0</v>
      </c>
      <c r="H28" s="61">
        <v>15087433</v>
      </c>
    </row>
    <row r="29" spans="2:8" ht="21.75" customHeight="1">
      <c r="B29" s="27" t="s">
        <v>98</v>
      </c>
      <c r="C29" s="53"/>
      <c r="D29" s="74">
        <v>12406811</v>
      </c>
      <c r="E29" s="74">
        <v>12080834</v>
      </c>
      <c r="F29" s="74">
        <v>0</v>
      </c>
      <c r="G29" s="74">
        <v>0</v>
      </c>
      <c r="H29" s="61">
        <v>325977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4357386952</v>
      </c>
      <c r="E31" s="79">
        <f>SUM(E27:E30)</f>
        <v>3597499113</v>
      </c>
      <c r="F31" s="79">
        <f>SUM(F27:F30)</f>
        <v>0</v>
      </c>
      <c r="G31" s="79">
        <f>SUM(G27:G30)</f>
        <v>0</v>
      </c>
      <c r="H31" s="62">
        <f>SUM(H27:H30)</f>
        <v>759887839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2007-01-04T06:14:48Z</dcterms:modified>
  <cp:category/>
  <cp:version/>
  <cp:contentType/>
  <cp:contentStatus/>
</cp:coreProperties>
</file>