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4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<sst xmlns="http://schemas.openxmlformats.org/spreadsheetml/2006/main" count="206" uniqueCount="116">
  <si>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</si>
  <si>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</si>
  <si>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</si>
  <si>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</si>
  <si>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</si>
  <si>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</si>
  <si>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</si>
  <si>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</si>
  <si>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</si>
  <si>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</si>
  <si>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</si>
  <si>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</si>
  <si>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</si>
  <si>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</si>
  <si>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</si>
  <si>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</si>
  <si>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</si>
  <si>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</si>
  <si>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</si>
  <si>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</si>
  <si>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</si>
  <si>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</si>
  <si>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</si>
  <si>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</si>
  <si>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</si>
  <si>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</si>
  <si>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</si>
  <si>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</si>
  <si>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</si>
  <si>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</si>
  <si>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</si>
  <si>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</si>
  <si>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</si>
  <si>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</si>
  <si>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</si>
  <si>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</si>
  <si>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</si>
  <si>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</si>
  <si>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</si>
  <si>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</si>
  <si>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</si>
  <si>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</si>
  <si>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</si>
  <si>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</si>
  <si>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</si>
  <si>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</si>
  <si>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</si>
  <si>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</si>
  <si>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</si>
  <si>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</si>
  <si>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</si>
  <si>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</si>
  <si>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</si>
  <si>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</si>
  <si>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</si>
  <si>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</si>
  <si>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</si>
  <si>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</si>
  <si>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</si>
  <si>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</si>
  <si>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</si>
  <si>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</si>
  <si>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</si>
  <si>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</si>
  <si>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</si>
  <si>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</si>
  <si>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</si>
  <si>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</si>
  <si>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</si>
  <si>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</si>
  <si>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</si>
  <si>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</si>
  <si>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</si>
  <si>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</si>
  <si>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</si>
  <si>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</si>
  <si>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</si>
  <si>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</si>
  <si>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</si>
  <si>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</si>
  <si>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</si>
  <si>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</si>
  <si>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</si>
  <si>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</si>
  <si>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</si>
  <si>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</si>
  <si>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</si>
  <si>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</si>
  <si>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</si>
  <si>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</si>
  <si>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</si>
  <si>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</si>
  <si>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</si>
  <si>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</si>
  <si>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</si>
  <si>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</si>
  <si>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</si>
  <si>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</si>
  <si>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</si>
  <si>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</si>
  <si>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</si>
  <si>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</si>
  <si>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</si>
  <si>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</si>
  <si>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</si>
  <si>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</si>
  <si>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</si>
  <si>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</si>
  <si>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</si>
  <si>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</si>
  <si>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</si>
  <si>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</si>
  <si>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</si>
  <si>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</si>
  <si>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</si>
  <si>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平成１２年６月月報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</si>
</sst>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46276</v>
      </c>
      <c r="E15" s="119"/>
      <c r="F15" s="119"/>
      <c r="G15" s="119"/>
      <c r="H15" s="120"/>
      <c r="I15" s="118">
        <v>212</v>
      </c>
      <c r="J15" s="119"/>
      <c r="K15" s="119"/>
      <c r="L15" s="119"/>
      <c r="M15" s="120"/>
      <c r="N15" s="118">
        <v>138</v>
      </c>
      <c r="O15" s="119"/>
      <c r="P15" s="119"/>
      <c r="Q15" s="119"/>
      <c r="R15" s="120"/>
      <c r="S15" s="118">
        <f>D15+I15-N15</f>
        <v>46350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38327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38384</v>
      </c>
      <c r="T20" s="125"/>
    </row>
    <row r="21" spans="3:20" ht="21.75" customHeight="1">
      <c r="C21" s="25" t="s">
        <v>65</v>
      </c>
      <c r="D21" s="122">
        <v>24277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24345</v>
      </c>
      <c r="T21" s="125"/>
    </row>
    <row r="22" spans="3:20" ht="21.75" customHeight="1">
      <c r="C22" s="27" t="s">
        <v>66</v>
      </c>
      <c r="D22" s="122">
        <v>607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607</v>
      </c>
      <c r="T22" s="125"/>
    </row>
    <row r="23" spans="3:20" ht="21.75" customHeight="1">
      <c r="C23" s="27" t="s">
        <v>67</v>
      </c>
      <c r="D23" s="122">
        <v>92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90</v>
      </c>
      <c r="T23" s="125"/>
    </row>
    <row r="24" spans="3:20" ht="21.75" customHeight="1" thickBot="1">
      <c r="C24" s="24" t="s">
        <v>31</v>
      </c>
      <c r="D24" s="118">
        <f>D20+D21</f>
        <v>62604</v>
      </c>
      <c r="E24" s="119"/>
      <c r="F24" s="119"/>
      <c r="G24" s="119"/>
      <c r="H24" s="120"/>
      <c r="I24" s="28" t="s">
        <v>68</v>
      </c>
      <c r="J24" s="29"/>
      <c r="K24" s="119">
        <f>S29</f>
        <v>344</v>
      </c>
      <c r="L24" s="126"/>
      <c r="M24" s="127"/>
      <c r="N24" s="28" t="s">
        <v>69</v>
      </c>
      <c r="O24" s="29"/>
      <c r="P24" s="119">
        <f>S31</f>
        <v>219</v>
      </c>
      <c r="Q24" s="126"/>
      <c r="R24" s="127"/>
      <c r="S24" s="118">
        <f>S20+S21</f>
        <v>62729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68</v>
      </c>
      <c r="E29" s="123"/>
      <c r="F29" s="124"/>
      <c r="G29" s="122">
        <v>0</v>
      </c>
      <c r="H29" s="123"/>
      <c r="I29" s="124"/>
      <c r="J29" s="122">
        <v>276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344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68</v>
      </c>
      <c r="E31" s="119"/>
      <c r="F31" s="120"/>
      <c r="G31" s="118">
        <v>5</v>
      </c>
      <c r="H31" s="119"/>
      <c r="I31" s="120"/>
      <c r="J31" s="118">
        <v>143</v>
      </c>
      <c r="K31" s="119"/>
      <c r="L31" s="120"/>
      <c r="M31" s="118">
        <v>1</v>
      </c>
      <c r="N31" s="119"/>
      <c r="O31" s="120"/>
      <c r="P31" s="118">
        <v>2</v>
      </c>
      <c r="Q31" s="119"/>
      <c r="R31" s="120"/>
      <c r="S31" s="39">
        <f>SUM(D31:R31)</f>
        <v>219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7">
      <selection activeCell="L25" sqref="L25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平成１２年６月月報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659</v>
      </c>
      <c r="G14" s="51">
        <f t="shared" si="0"/>
        <v>1606</v>
      </c>
      <c r="H14" s="51">
        <f t="shared" si="0"/>
        <v>1066</v>
      </c>
      <c r="I14" s="51">
        <f t="shared" si="0"/>
        <v>779</v>
      </c>
      <c r="J14" s="51">
        <f t="shared" si="0"/>
        <v>865</v>
      </c>
      <c r="K14" s="51">
        <f t="shared" si="0"/>
        <v>857</v>
      </c>
      <c r="L14" s="52">
        <f>SUM(F14:K14)</f>
        <v>5832</v>
      </c>
      <c r="M14" s="8"/>
    </row>
    <row r="15" spans="3:13" ht="22.5" customHeight="1">
      <c r="C15" s="49"/>
      <c r="D15" s="53" t="s">
        <v>64</v>
      </c>
      <c r="E15" s="53"/>
      <c r="F15" s="51">
        <v>118</v>
      </c>
      <c r="G15" s="51">
        <v>278</v>
      </c>
      <c r="H15" s="51">
        <v>194</v>
      </c>
      <c r="I15" s="51">
        <v>149</v>
      </c>
      <c r="J15" s="51">
        <v>118</v>
      </c>
      <c r="K15" s="51">
        <v>159</v>
      </c>
      <c r="L15" s="52">
        <f>SUM(F15:K15)</f>
        <v>1016</v>
      </c>
      <c r="M15" s="8"/>
    </row>
    <row r="16" spans="3:13" ht="22.5" customHeight="1">
      <c r="C16" s="49"/>
      <c r="D16" s="53" t="s">
        <v>75</v>
      </c>
      <c r="E16" s="53"/>
      <c r="F16" s="51">
        <v>541</v>
      </c>
      <c r="G16" s="51">
        <v>1328</v>
      </c>
      <c r="H16" s="51">
        <v>872</v>
      </c>
      <c r="I16" s="51">
        <v>630</v>
      </c>
      <c r="J16" s="51">
        <v>747</v>
      </c>
      <c r="K16" s="51">
        <v>698</v>
      </c>
      <c r="L16" s="52">
        <f>SUM(F16:K16)</f>
        <v>4816</v>
      </c>
      <c r="M16" s="8"/>
    </row>
    <row r="17" spans="3:13" ht="22.5" customHeight="1">
      <c r="C17" s="49" t="s">
        <v>76</v>
      </c>
      <c r="D17" s="50"/>
      <c r="E17" s="50"/>
      <c r="F17" s="51">
        <v>9</v>
      </c>
      <c r="G17" s="51">
        <v>55</v>
      </c>
      <c r="H17" s="51">
        <v>43</v>
      </c>
      <c r="I17" s="51">
        <v>23</v>
      </c>
      <c r="J17" s="51">
        <v>29</v>
      </c>
      <c r="K17" s="51">
        <v>56</v>
      </c>
      <c r="L17" s="52">
        <f>SUM(F17:K17)</f>
        <v>215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668</v>
      </c>
      <c r="G18" s="56">
        <f t="shared" si="1"/>
        <v>1661</v>
      </c>
      <c r="H18" s="56">
        <f t="shared" si="1"/>
        <v>1109</v>
      </c>
      <c r="I18" s="56">
        <f t="shared" si="1"/>
        <v>802</v>
      </c>
      <c r="J18" s="56">
        <f t="shared" si="1"/>
        <v>894</v>
      </c>
      <c r="K18" s="56">
        <f t="shared" si="1"/>
        <v>913</v>
      </c>
      <c r="L18" s="57">
        <f>SUM(F18:K18)</f>
        <v>6047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345</v>
      </c>
      <c r="G23" s="51">
        <v>842</v>
      </c>
      <c r="H23" s="51">
        <v>492</v>
      </c>
      <c r="I23" s="51">
        <v>317</v>
      </c>
      <c r="J23" s="51">
        <v>275</v>
      </c>
      <c r="K23" s="51">
        <v>294</v>
      </c>
      <c r="L23" s="52">
        <f>SUM(F23:K23)</f>
        <v>2565</v>
      </c>
      <c r="M23" s="8"/>
    </row>
    <row r="24" spans="3:13" ht="22.5" customHeight="1">
      <c r="C24" s="60" t="s">
        <v>79</v>
      </c>
      <c r="D24" s="50"/>
      <c r="E24" s="50"/>
      <c r="F24" s="51">
        <v>1</v>
      </c>
      <c r="G24" s="51">
        <v>23</v>
      </c>
      <c r="H24" s="51">
        <v>15</v>
      </c>
      <c r="I24" s="51">
        <v>7</v>
      </c>
      <c r="J24" s="51">
        <v>10</v>
      </c>
      <c r="K24" s="51">
        <v>22</v>
      </c>
      <c r="L24" s="52">
        <f>SUM(F24:K24)</f>
        <v>78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346</v>
      </c>
      <c r="G25" s="56">
        <f t="shared" si="2"/>
        <v>865</v>
      </c>
      <c r="H25" s="56">
        <f t="shared" si="2"/>
        <v>507</v>
      </c>
      <c r="I25" s="56">
        <f t="shared" si="2"/>
        <v>324</v>
      </c>
      <c r="J25" s="56">
        <f t="shared" si="2"/>
        <v>285</v>
      </c>
      <c r="K25" s="56">
        <f t="shared" si="2"/>
        <v>316</v>
      </c>
      <c r="L25" s="57">
        <f>SUM(F25:K25)</f>
        <v>2643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596</v>
      </c>
      <c r="G30" s="139"/>
      <c r="H30" s="138">
        <v>467</v>
      </c>
      <c r="I30" s="139"/>
      <c r="J30" s="138">
        <v>235</v>
      </c>
      <c r="K30" s="139"/>
      <c r="L30" s="61">
        <f>SUM(F30:K30)</f>
        <v>1298</v>
      </c>
      <c r="M30" s="8"/>
    </row>
    <row r="31" spans="3:13" ht="22.5" customHeight="1">
      <c r="C31" s="60" t="s">
        <v>79</v>
      </c>
      <c r="D31" s="50"/>
      <c r="E31" s="50"/>
      <c r="F31" s="138">
        <v>8</v>
      </c>
      <c r="G31" s="139"/>
      <c r="H31" s="138">
        <v>0</v>
      </c>
      <c r="I31" s="139"/>
      <c r="J31" s="138">
        <v>6</v>
      </c>
      <c r="K31" s="139"/>
      <c r="L31" s="61">
        <f>SUM(F31:K31)</f>
        <v>14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604</v>
      </c>
      <c r="G32" s="141"/>
      <c r="H32" s="140">
        <f>H30+H31</f>
        <v>467</v>
      </c>
      <c r="I32" s="141"/>
      <c r="J32" s="140">
        <f>J30+J31</f>
        <v>241</v>
      </c>
      <c r="K32" s="141"/>
      <c r="L32" s="62">
        <f>SUM(F32:K32)</f>
        <v>1312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37">
      <selection activeCell="G65" sqref="G65:K65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平成１２年６月月報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391</v>
      </c>
      <c r="G10" s="104">
        <v>1033</v>
      </c>
      <c r="H10" s="104">
        <v>680</v>
      </c>
      <c r="I10" s="104">
        <v>435</v>
      </c>
      <c r="J10" s="104">
        <v>425</v>
      </c>
      <c r="K10" s="104">
        <v>519</v>
      </c>
      <c r="L10" s="105">
        <f aca="true" t="shared" si="0" ref="L10:L22">SUM(E10:K10)</f>
        <v>3483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2</v>
      </c>
      <c r="G11" s="104">
        <v>36</v>
      </c>
      <c r="H11" s="104">
        <v>55</v>
      </c>
      <c r="I11" s="104">
        <v>56</v>
      </c>
      <c r="J11" s="104">
        <v>62</v>
      </c>
      <c r="K11" s="104">
        <v>74</v>
      </c>
      <c r="L11" s="105">
        <f t="shared" si="0"/>
        <v>285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344</v>
      </c>
      <c r="G12" s="104">
        <v>840</v>
      </c>
      <c r="H12" s="104">
        <v>489</v>
      </c>
      <c r="I12" s="104">
        <v>308</v>
      </c>
      <c r="J12" s="104">
        <v>290</v>
      </c>
      <c r="K12" s="104">
        <v>353</v>
      </c>
      <c r="L12" s="105">
        <f t="shared" si="0"/>
        <v>2624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5">
        <f t="shared" si="0"/>
        <v>0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5">
        <f t="shared" si="0"/>
        <v>0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0</v>
      </c>
      <c r="F15" s="104">
        <f>F16</f>
        <v>6</v>
      </c>
      <c r="G15" s="104">
        <f>G16+G17+G18</f>
        <v>151</v>
      </c>
      <c r="H15" s="104">
        <f>H16+H17+H18</f>
        <v>206</v>
      </c>
      <c r="I15" s="104">
        <f>I16+I17+I18</f>
        <v>220</v>
      </c>
      <c r="J15" s="104">
        <f>J16+J17+J18</f>
        <v>369</v>
      </c>
      <c r="K15" s="104">
        <f>K16+K17+K18</f>
        <v>366</v>
      </c>
      <c r="L15" s="105">
        <f t="shared" si="0"/>
        <v>1318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0</v>
      </c>
      <c r="F16" s="104">
        <v>6</v>
      </c>
      <c r="G16" s="104">
        <v>45</v>
      </c>
      <c r="H16" s="104">
        <v>79</v>
      </c>
      <c r="I16" s="104">
        <v>105</v>
      </c>
      <c r="J16" s="104">
        <v>186</v>
      </c>
      <c r="K16" s="104">
        <v>184</v>
      </c>
      <c r="L16" s="105">
        <f t="shared" si="0"/>
        <v>605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95</v>
      </c>
      <c r="H17" s="104">
        <v>108</v>
      </c>
      <c r="I17" s="104">
        <v>94</v>
      </c>
      <c r="J17" s="104">
        <v>114</v>
      </c>
      <c r="K17" s="104">
        <v>60</v>
      </c>
      <c r="L17" s="105">
        <f t="shared" si="0"/>
        <v>471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19</v>
      </c>
      <c r="I18" s="104">
        <v>21</v>
      </c>
      <c r="J18" s="104">
        <v>69</v>
      </c>
      <c r="K18" s="104">
        <v>122</v>
      </c>
      <c r="L18" s="105">
        <f t="shared" si="0"/>
        <v>242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0</v>
      </c>
      <c r="F19" s="104">
        <f>F20</f>
        <v>6</v>
      </c>
      <c r="G19" s="104">
        <f>G20+G21+G22</f>
        <v>151</v>
      </c>
      <c r="H19" s="104">
        <f>H20+H21+H22</f>
        <v>206</v>
      </c>
      <c r="I19" s="104">
        <f>I20+I21+I22</f>
        <v>220</v>
      </c>
      <c r="J19" s="104">
        <f>J20+J21+J22</f>
        <v>367</v>
      </c>
      <c r="K19" s="104">
        <f>K20+K21+K22</f>
        <v>357</v>
      </c>
      <c r="L19" s="105">
        <f t="shared" si="0"/>
        <v>1307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0</v>
      </c>
      <c r="F20" s="104">
        <v>6</v>
      </c>
      <c r="G20" s="104">
        <v>45</v>
      </c>
      <c r="H20" s="104">
        <v>79</v>
      </c>
      <c r="I20" s="104">
        <v>105</v>
      </c>
      <c r="J20" s="104">
        <v>184</v>
      </c>
      <c r="K20" s="104">
        <v>175</v>
      </c>
      <c r="L20" s="105">
        <f t="shared" si="0"/>
        <v>594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95</v>
      </c>
      <c r="H21" s="104">
        <v>108</v>
      </c>
      <c r="I21" s="104">
        <v>94</v>
      </c>
      <c r="J21" s="104">
        <v>114</v>
      </c>
      <c r="K21" s="104">
        <v>60</v>
      </c>
      <c r="L21" s="105">
        <f t="shared" si="0"/>
        <v>471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19</v>
      </c>
      <c r="I22" s="104">
        <v>21</v>
      </c>
      <c r="J22" s="104">
        <v>69</v>
      </c>
      <c r="K22" s="104">
        <v>122</v>
      </c>
      <c r="L22" s="105">
        <f t="shared" si="0"/>
        <v>242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0</v>
      </c>
      <c r="F23" s="116">
        <f aca="true" t="shared" si="1" ref="F23:L23">F10+F11+F12+F13+F14+F15</f>
        <v>743</v>
      </c>
      <c r="G23" s="116">
        <f t="shared" si="1"/>
        <v>2060</v>
      </c>
      <c r="H23" s="116">
        <f t="shared" si="1"/>
        <v>1430</v>
      </c>
      <c r="I23" s="116">
        <f t="shared" si="1"/>
        <v>1019</v>
      </c>
      <c r="J23" s="116">
        <f t="shared" si="1"/>
        <v>1146</v>
      </c>
      <c r="K23" s="116">
        <f t="shared" si="1"/>
        <v>1312</v>
      </c>
      <c r="L23" s="117">
        <f t="shared" si="1"/>
        <v>7710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734416</v>
      </c>
      <c r="G25" s="104">
        <v>3120527</v>
      </c>
      <c r="H25" s="104">
        <v>2579694</v>
      </c>
      <c r="I25" s="104">
        <v>2218824</v>
      </c>
      <c r="J25" s="104">
        <v>2399779</v>
      </c>
      <c r="K25" s="104">
        <v>3079824</v>
      </c>
      <c r="L25" s="105">
        <f aca="true" t="shared" si="2" ref="L25:L35">SUM(E25:K25)</f>
        <v>14133064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9592</v>
      </c>
      <c r="G26" s="104">
        <v>191605</v>
      </c>
      <c r="H26" s="104">
        <v>273027</v>
      </c>
      <c r="I26" s="104">
        <v>309650</v>
      </c>
      <c r="J26" s="104">
        <v>370848</v>
      </c>
      <c r="K26" s="104">
        <v>523973</v>
      </c>
      <c r="L26" s="105">
        <f t="shared" si="2"/>
        <v>1678695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224480</v>
      </c>
      <c r="G27" s="104">
        <v>667280</v>
      </c>
      <c r="H27" s="104">
        <v>414030</v>
      </c>
      <c r="I27" s="104">
        <v>336600</v>
      </c>
      <c r="J27" s="104">
        <v>297790</v>
      </c>
      <c r="K27" s="104">
        <v>319816</v>
      </c>
      <c r="L27" s="105">
        <f t="shared" si="2"/>
        <v>2259996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0</v>
      </c>
      <c r="F28" s="104">
        <f>F29</f>
        <v>144810</v>
      </c>
      <c r="G28" s="104">
        <f>G29+G30+G31</f>
        <v>3590188</v>
      </c>
      <c r="H28" s="104">
        <f>H29+H30+H31</f>
        <v>5450879</v>
      </c>
      <c r="I28" s="104">
        <f>I29+I30+I31</f>
        <v>5936022</v>
      </c>
      <c r="J28" s="104">
        <f>J29+J30+J31</f>
        <v>10592015</v>
      </c>
      <c r="K28" s="104">
        <f>K29+K30+K31</f>
        <v>11095370</v>
      </c>
      <c r="L28" s="105">
        <f t="shared" si="2"/>
        <v>36809284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0</v>
      </c>
      <c r="F29" s="104">
        <v>144810</v>
      </c>
      <c r="G29" s="104">
        <v>1037817</v>
      </c>
      <c r="H29" s="104">
        <v>2003337</v>
      </c>
      <c r="I29" s="104">
        <v>2664585</v>
      </c>
      <c r="J29" s="104">
        <v>5153010</v>
      </c>
      <c r="K29" s="104">
        <v>5023726</v>
      </c>
      <c r="L29" s="105">
        <f t="shared" si="2"/>
        <v>16027285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2232762</v>
      </c>
      <c r="H30" s="104">
        <v>2777494</v>
      </c>
      <c r="I30" s="104">
        <v>2503082</v>
      </c>
      <c r="J30" s="104">
        <v>2898844</v>
      </c>
      <c r="K30" s="104">
        <v>1523846</v>
      </c>
      <c r="L30" s="105">
        <f t="shared" si="2"/>
        <v>11936028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319609</v>
      </c>
      <c r="H31" s="104">
        <v>670048</v>
      </c>
      <c r="I31" s="104">
        <v>768355</v>
      </c>
      <c r="J31" s="104">
        <v>2540161</v>
      </c>
      <c r="K31" s="104">
        <v>4547798</v>
      </c>
      <c r="L31" s="105">
        <f t="shared" si="2"/>
        <v>8845971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0</v>
      </c>
      <c r="F32" s="104">
        <f>F33</f>
        <v>180</v>
      </c>
      <c r="G32" s="104">
        <f>G33+G34+G35</f>
        <v>4141</v>
      </c>
      <c r="H32" s="104">
        <f>H33+H34+H35</f>
        <v>5802</v>
      </c>
      <c r="I32" s="104">
        <f>I33+I34+I35</f>
        <v>6180</v>
      </c>
      <c r="J32" s="104">
        <f>J33+J34+J35</f>
        <v>10069</v>
      </c>
      <c r="K32" s="104">
        <f>K33+K34+K35</f>
        <v>9930</v>
      </c>
      <c r="L32" s="105">
        <f t="shared" si="2"/>
        <v>36302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0</v>
      </c>
      <c r="F33" s="104">
        <v>180</v>
      </c>
      <c r="G33" s="104">
        <v>1284</v>
      </c>
      <c r="H33" s="104">
        <v>2286</v>
      </c>
      <c r="I33" s="104">
        <v>3028</v>
      </c>
      <c r="J33" s="104">
        <v>5326</v>
      </c>
      <c r="K33" s="104">
        <v>5107</v>
      </c>
      <c r="L33" s="105">
        <f t="shared" si="2"/>
        <v>17211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2573</v>
      </c>
      <c r="H34" s="104">
        <v>2972</v>
      </c>
      <c r="I34" s="104">
        <v>2552</v>
      </c>
      <c r="J34" s="104">
        <v>2815</v>
      </c>
      <c r="K34" s="104">
        <v>1415</v>
      </c>
      <c r="L34" s="105">
        <f t="shared" si="2"/>
        <v>12327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284</v>
      </c>
      <c r="H35" s="104">
        <v>544</v>
      </c>
      <c r="I35" s="104">
        <v>600</v>
      </c>
      <c r="J35" s="104">
        <v>1928</v>
      </c>
      <c r="K35" s="104">
        <v>3408</v>
      </c>
      <c r="L35" s="105">
        <f t="shared" si="2"/>
        <v>6764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0</v>
      </c>
      <c r="F36" s="116">
        <f aca="true" t="shared" si="3" ref="F36:L36">F25+F26+F27+F28</f>
        <v>1113298</v>
      </c>
      <c r="G36" s="116">
        <f t="shared" si="3"/>
        <v>7569600</v>
      </c>
      <c r="H36" s="116">
        <f t="shared" si="3"/>
        <v>8717630</v>
      </c>
      <c r="I36" s="116">
        <f t="shared" si="3"/>
        <v>8801096</v>
      </c>
      <c r="J36" s="116">
        <f t="shared" si="3"/>
        <v>13660432</v>
      </c>
      <c r="K36" s="116">
        <f t="shared" si="3"/>
        <v>15018983</v>
      </c>
      <c r="L36" s="117">
        <f t="shared" si="3"/>
        <v>54881039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7765036</v>
      </c>
      <c r="G38" s="104">
        <v>32937280</v>
      </c>
      <c r="H38" s="104">
        <v>27188304</v>
      </c>
      <c r="I38" s="104">
        <v>23384211</v>
      </c>
      <c r="J38" s="104">
        <v>25275486</v>
      </c>
      <c r="K38" s="104">
        <v>32429466</v>
      </c>
      <c r="L38" s="105">
        <f aca="true" t="shared" si="4" ref="L38:L50">SUM(E38:K38)</f>
        <v>148979783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99756</v>
      </c>
      <c r="G39" s="104">
        <v>1992678</v>
      </c>
      <c r="H39" s="104">
        <v>2839460</v>
      </c>
      <c r="I39" s="104">
        <v>3220034</v>
      </c>
      <c r="J39" s="104">
        <v>3856795</v>
      </c>
      <c r="K39" s="104">
        <v>5449292</v>
      </c>
      <c r="L39" s="105">
        <f t="shared" si="4"/>
        <v>17458015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2244800</v>
      </c>
      <c r="G40" s="104">
        <v>6688610</v>
      </c>
      <c r="H40" s="104">
        <v>4161802</v>
      </c>
      <c r="I40" s="104">
        <v>3380752</v>
      </c>
      <c r="J40" s="104">
        <v>2995621</v>
      </c>
      <c r="K40" s="104">
        <v>3198160</v>
      </c>
      <c r="L40" s="105">
        <f t="shared" si="4"/>
        <v>22669745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5">
        <f t="shared" si="4"/>
        <v>0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5">
        <f t="shared" si="4"/>
        <v>0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0</v>
      </c>
      <c r="F43" s="104">
        <f>F44</f>
        <v>1869624</v>
      </c>
      <c r="G43" s="104">
        <f>G44+G45+G46</f>
        <v>45766097</v>
      </c>
      <c r="H43" s="104">
        <f>H44+H45+H46</f>
        <v>68404955</v>
      </c>
      <c r="I43" s="104">
        <f>I44+I45+I46</f>
        <v>74225431</v>
      </c>
      <c r="J43" s="104">
        <f>J44+J45+J46</f>
        <v>130195345</v>
      </c>
      <c r="K43" s="104">
        <f>K44+K45+K46</f>
        <v>135441378</v>
      </c>
      <c r="L43" s="105">
        <f t="shared" si="4"/>
        <v>455902830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0</v>
      </c>
      <c r="F44" s="104">
        <v>1869624</v>
      </c>
      <c r="G44" s="104">
        <v>13309255</v>
      </c>
      <c r="H44" s="104">
        <v>25326373</v>
      </c>
      <c r="I44" s="104">
        <v>33692623</v>
      </c>
      <c r="J44" s="104">
        <v>63942898</v>
      </c>
      <c r="K44" s="104">
        <v>62150447</v>
      </c>
      <c r="L44" s="105">
        <f t="shared" si="4"/>
        <v>200291220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28535472</v>
      </c>
      <c r="H45" s="104">
        <v>34944477</v>
      </c>
      <c r="I45" s="104">
        <v>31256590</v>
      </c>
      <c r="J45" s="104">
        <v>35921747</v>
      </c>
      <c r="K45" s="104">
        <v>18775401</v>
      </c>
      <c r="L45" s="105">
        <f t="shared" si="4"/>
        <v>149433687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3921370</v>
      </c>
      <c r="H46" s="104">
        <v>8134105</v>
      </c>
      <c r="I46" s="104">
        <v>9276218</v>
      </c>
      <c r="J46" s="104">
        <v>30330700</v>
      </c>
      <c r="K46" s="104">
        <v>54515530</v>
      </c>
      <c r="L46" s="105">
        <f t="shared" si="4"/>
        <v>106177923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0</v>
      </c>
      <c r="F47" s="104">
        <f>F48</f>
        <v>363600</v>
      </c>
      <c r="G47" s="104">
        <f>G48+G49+G50</f>
        <v>8513270</v>
      </c>
      <c r="H47" s="104">
        <f>H48+H49+H50</f>
        <v>11978720</v>
      </c>
      <c r="I47" s="104">
        <f>I48+I49+I50</f>
        <v>12769750</v>
      </c>
      <c r="J47" s="104">
        <f>J48+J49+J50</f>
        <v>20692130</v>
      </c>
      <c r="K47" s="104">
        <f>K48+K49+K50</f>
        <v>20620100</v>
      </c>
      <c r="L47" s="105">
        <f t="shared" si="4"/>
        <v>74937570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0</v>
      </c>
      <c r="F48" s="104">
        <v>363600</v>
      </c>
      <c r="G48" s="104">
        <v>2557880</v>
      </c>
      <c r="H48" s="104">
        <v>4607400</v>
      </c>
      <c r="I48" s="104">
        <v>6120160</v>
      </c>
      <c r="J48" s="104">
        <v>10661320</v>
      </c>
      <c r="K48" s="104">
        <v>10131940</v>
      </c>
      <c r="L48" s="105">
        <f t="shared" si="4"/>
        <v>34442300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5354160</v>
      </c>
      <c r="H49" s="104">
        <v>6171540</v>
      </c>
      <c r="I49" s="104">
        <v>5324640</v>
      </c>
      <c r="J49" s="104">
        <v>5856300</v>
      </c>
      <c r="K49" s="104">
        <v>2965300</v>
      </c>
      <c r="L49" s="105">
        <f t="shared" si="4"/>
        <v>25671940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601230</v>
      </c>
      <c r="H50" s="104">
        <v>1199780</v>
      </c>
      <c r="I50" s="104">
        <v>1324950</v>
      </c>
      <c r="J50" s="104">
        <v>4174510</v>
      </c>
      <c r="K50" s="104">
        <v>7522860</v>
      </c>
      <c r="L50" s="105">
        <f t="shared" si="4"/>
        <v>14823330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0</v>
      </c>
      <c r="F51" s="116">
        <f aca="true" t="shared" si="5" ref="F51:L51">F38+F39+F40+F41+F42+F43</f>
        <v>11979216</v>
      </c>
      <c r="G51" s="116">
        <f t="shared" si="5"/>
        <v>87384665</v>
      </c>
      <c r="H51" s="116">
        <f t="shared" si="5"/>
        <v>102594521</v>
      </c>
      <c r="I51" s="116">
        <f t="shared" si="5"/>
        <v>104210428</v>
      </c>
      <c r="J51" s="116">
        <f t="shared" si="5"/>
        <v>162323247</v>
      </c>
      <c r="K51" s="116">
        <f t="shared" si="5"/>
        <v>176518296</v>
      </c>
      <c r="L51" s="117">
        <f t="shared" si="5"/>
        <v>645010373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6988333</v>
      </c>
      <c r="G53" s="104">
        <v>29539456</v>
      </c>
      <c r="H53" s="104">
        <v>24405154</v>
      </c>
      <c r="I53" s="104">
        <v>21023354</v>
      </c>
      <c r="J53" s="104">
        <v>22747449</v>
      </c>
      <c r="K53" s="104">
        <v>29094235</v>
      </c>
      <c r="L53" s="105">
        <f aca="true" t="shared" si="6" ref="L53:L65">SUM(E53:K53)</f>
        <v>133797981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89780</v>
      </c>
      <c r="G54" s="104">
        <v>1793295</v>
      </c>
      <c r="H54" s="104">
        <v>2555491</v>
      </c>
      <c r="I54" s="104">
        <v>2898006</v>
      </c>
      <c r="J54" s="104">
        <v>3471091</v>
      </c>
      <c r="K54" s="104">
        <v>4903316</v>
      </c>
      <c r="L54" s="105">
        <f t="shared" si="6"/>
        <v>15710979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2240020</v>
      </c>
      <c r="G55" s="104">
        <v>6577777</v>
      </c>
      <c r="H55" s="104">
        <v>4058801</v>
      </c>
      <c r="I55" s="104">
        <v>3270916</v>
      </c>
      <c r="J55" s="104">
        <v>2871638</v>
      </c>
      <c r="K55" s="104">
        <v>3085370</v>
      </c>
      <c r="L55" s="105">
        <f t="shared" si="6"/>
        <v>22104522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5">
        <f t="shared" si="6"/>
        <v>0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5">
        <f t="shared" si="6"/>
        <v>0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0</v>
      </c>
      <c r="F58" s="104">
        <f>F59</f>
        <v>1664584</v>
      </c>
      <c r="G58" s="104">
        <f>G59+G60+G61</f>
        <v>40010991</v>
      </c>
      <c r="H58" s="104">
        <f>H59+H60+H61</f>
        <v>60105579</v>
      </c>
      <c r="I58" s="104">
        <f>I59+I60+I61</f>
        <v>64935638</v>
      </c>
      <c r="J58" s="104">
        <f>J59+J60+J61</f>
        <v>114630176</v>
      </c>
      <c r="K58" s="104">
        <f>K59+K60+K61</f>
        <v>120017839</v>
      </c>
      <c r="L58" s="105">
        <f t="shared" si="6"/>
        <v>401364807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0</v>
      </c>
      <c r="F59" s="104">
        <v>1664584</v>
      </c>
      <c r="G59" s="104">
        <v>12162338</v>
      </c>
      <c r="H59" s="104">
        <v>23039359</v>
      </c>
      <c r="I59" s="104">
        <v>30443267</v>
      </c>
      <c r="J59" s="104">
        <v>58041704</v>
      </c>
      <c r="K59" s="104">
        <v>56534024</v>
      </c>
      <c r="L59" s="105">
        <f t="shared" si="6"/>
        <v>181885276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24461340</v>
      </c>
      <c r="H60" s="104">
        <v>29985152</v>
      </c>
      <c r="I60" s="104">
        <v>26477026</v>
      </c>
      <c r="J60" s="104">
        <v>30761294</v>
      </c>
      <c r="K60" s="104">
        <v>16187295</v>
      </c>
      <c r="L60" s="105">
        <f t="shared" si="6"/>
        <v>127872107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3387313</v>
      </c>
      <c r="H61" s="104">
        <v>7081068</v>
      </c>
      <c r="I61" s="104">
        <v>8015345</v>
      </c>
      <c r="J61" s="104">
        <v>25827178</v>
      </c>
      <c r="K61" s="104">
        <v>47296520</v>
      </c>
      <c r="L61" s="105">
        <f t="shared" si="6"/>
        <v>91607424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0</v>
      </c>
      <c r="F62" s="104">
        <f>F63</f>
        <v>283800</v>
      </c>
      <c r="G62" s="104">
        <f>G63+G64+G65</f>
        <v>6041270</v>
      </c>
      <c r="H62" s="104">
        <f>H63+H64+H65</f>
        <v>8587660</v>
      </c>
      <c r="I62" s="104">
        <f>I63+I64+I65</f>
        <v>9232610</v>
      </c>
      <c r="J62" s="104">
        <f>J63+J64+J65</f>
        <v>15013210</v>
      </c>
      <c r="K62" s="104">
        <f>K63+K64+K65</f>
        <v>15007600</v>
      </c>
      <c r="L62" s="105">
        <f t="shared" si="6"/>
        <v>54166150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0</v>
      </c>
      <c r="F63" s="104">
        <v>283800</v>
      </c>
      <c r="G63" s="104">
        <v>2043900</v>
      </c>
      <c r="H63" s="104">
        <v>3646940</v>
      </c>
      <c r="I63" s="104">
        <v>4762100</v>
      </c>
      <c r="J63" s="104">
        <v>8281800</v>
      </c>
      <c r="K63" s="104">
        <v>7916480</v>
      </c>
      <c r="L63" s="105">
        <f t="shared" si="6"/>
        <v>26935020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3598180</v>
      </c>
      <c r="H64" s="104">
        <v>4100540</v>
      </c>
      <c r="I64" s="104">
        <v>3611300</v>
      </c>
      <c r="J64" s="104">
        <v>3903420</v>
      </c>
      <c r="K64" s="104">
        <v>1958220</v>
      </c>
      <c r="L64" s="105">
        <f t="shared" si="6"/>
        <v>17171660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399190</v>
      </c>
      <c r="H65" s="104">
        <v>840180</v>
      </c>
      <c r="I65" s="104">
        <v>859210</v>
      </c>
      <c r="J65" s="104">
        <v>2827990</v>
      </c>
      <c r="K65" s="104">
        <v>5132900</v>
      </c>
      <c r="L65" s="105">
        <f t="shared" si="6"/>
        <v>10059470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0</v>
      </c>
      <c r="F66" s="116">
        <f aca="true" t="shared" si="7" ref="F66:L66">F53+F54+F55+F56+F57+F58</f>
        <v>10982717</v>
      </c>
      <c r="G66" s="116">
        <f t="shared" si="7"/>
        <v>77921519</v>
      </c>
      <c r="H66" s="116">
        <f t="shared" si="7"/>
        <v>91125025</v>
      </c>
      <c r="I66" s="116">
        <f t="shared" si="7"/>
        <v>92127914</v>
      </c>
      <c r="J66" s="116">
        <f t="shared" si="7"/>
        <v>143720354</v>
      </c>
      <c r="K66" s="116">
        <f t="shared" si="7"/>
        <v>157100760</v>
      </c>
      <c r="L66" s="117">
        <f t="shared" si="7"/>
        <v>572978289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I15" sqref="I15:J15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平成１２年６月月報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/>
      <c r="H15" s="124"/>
      <c r="I15" s="122"/>
      <c r="J15" s="124"/>
      <c r="K15" s="122">
        <f>G15+I15</f>
        <v>0</v>
      </c>
      <c r="L15" s="125"/>
    </row>
    <row r="16" spans="4:12" ht="18.75" customHeight="1" thickBot="1">
      <c r="D16" s="54" t="s">
        <v>88</v>
      </c>
      <c r="E16" s="55"/>
      <c r="F16" s="55"/>
      <c r="G16" s="118"/>
      <c r="H16" s="120"/>
      <c r="I16" s="118"/>
      <c r="J16" s="120"/>
      <c r="K16" s="118">
        <f>G16+I16</f>
        <v>0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/>
      <c r="H20" s="124"/>
      <c r="I20" s="122"/>
      <c r="J20" s="124"/>
      <c r="K20" s="122">
        <f>G20+I20</f>
        <v>0</v>
      </c>
      <c r="L20" s="125"/>
    </row>
    <row r="21" spans="4:12" ht="18.75" customHeight="1" thickBot="1">
      <c r="D21" s="54" t="s">
        <v>88</v>
      </c>
      <c r="E21" s="55"/>
      <c r="F21" s="55"/>
      <c r="G21" s="118"/>
      <c r="H21" s="120"/>
      <c r="I21" s="118"/>
      <c r="J21" s="120"/>
      <c r="K21" s="118">
        <f>G21+I21</f>
        <v>0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/>
      <c r="H25" s="124"/>
      <c r="I25" s="122"/>
      <c r="J25" s="124"/>
      <c r="K25" s="122">
        <f>G25+I25</f>
        <v>0</v>
      </c>
      <c r="L25" s="125"/>
    </row>
    <row r="26" spans="4:12" ht="18.75" customHeight="1" thickBot="1">
      <c r="D26" s="54" t="s">
        <v>88</v>
      </c>
      <c r="E26" s="55"/>
      <c r="F26" s="55"/>
      <c r="G26" s="118"/>
      <c r="H26" s="120"/>
      <c r="I26" s="118"/>
      <c r="J26" s="120"/>
      <c r="K26" s="118">
        <f>G26+I26</f>
        <v>0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0</v>
      </c>
      <c r="H30" s="124"/>
      <c r="I30" s="122">
        <f>I15+I20+I25</f>
        <v>0</v>
      </c>
      <c r="J30" s="124"/>
      <c r="K30" s="122">
        <f>G30+I30</f>
        <v>0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0</v>
      </c>
      <c r="H31" s="120"/>
      <c r="I31" s="118">
        <f>I16+I21+I26</f>
        <v>0</v>
      </c>
      <c r="J31" s="120"/>
      <c r="K31" s="118">
        <f>G31+I31</f>
        <v>0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9">
      <selection activeCell="K29" sqref="K29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平成１２年６月月報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0</v>
      </c>
      <c r="E14" s="74">
        <v>0</v>
      </c>
      <c r="F14" s="74">
        <v>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61">
        <v>0</v>
      </c>
    </row>
    <row r="16" spans="2:9" ht="21" customHeight="1">
      <c r="B16" s="75"/>
      <c r="C16" s="73" t="s">
        <v>31</v>
      </c>
      <c r="D16" s="74">
        <f aca="true" t="shared" si="0" ref="D16:I16">D14+D15</f>
        <v>0</v>
      </c>
      <c r="E16" s="74">
        <f t="shared" si="0"/>
        <v>0</v>
      </c>
      <c r="F16" s="74">
        <f t="shared" si="0"/>
        <v>0</v>
      </c>
      <c r="G16" s="74">
        <f t="shared" si="0"/>
        <v>0</v>
      </c>
      <c r="H16" s="74">
        <f t="shared" si="0"/>
        <v>0</v>
      </c>
      <c r="I16" s="61">
        <f t="shared" si="0"/>
        <v>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0</v>
      </c>
      <c r="E18" s="74">
        <f>E14</f>
        <v>0</v>
      </c>
      <c r="F18" s="74">
        <f>F14</f>
        <v>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0</v>
      </c>
      <c r="E19" s="74">
        <f>E15+E17</f>
        <v>0</v>
      </c>
      <c r="F19" s="74">
        <f>F15+F17</f>
        <v>0</v>
      </c>
      <c r="G19" s="74">
        <f>G15+G17</f>
        <v>0</v>
      </c>
      <c r="H19" s="74">
        <f>H15+H17</f>
        <v>0</v>
      </c>
      <c r="I19" s="61">
        <f>I16+I18</f>
        <v>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0</v>
      </c>
      <c r="E20" s="79">
        <f t="shared" si="1"/>
        <v>0</v>
      </c>
      <c r="F20" s="79">
        <f t="shared" si="1"/>
        <v>0</v>
      </c>
      <c r="G20" s="79">
        <f t="shared" si="1"/>
        <v>0</v>
      </c>
      <c r="H20" s="79">
        <f t="shared" si="1"/>
        <v>0</v>
      </c>
      <c r="I20" s="62">
        <f t="shared" si="1"/>
        <v>0</v>
      </c>
    </row>
    <row r="21" ht="18.75" customHeight="1">
      <c r="C21" s="18"/>
    </row>
    <row r="22" ht="12.75" customHeight="1"/>
    <row r="23" spans="1:7" ht="18" customHeight="1">
      <c r="A23" s="7" t="s">
        <v>58</v>
      </c>
      <c r="G23" s="143"/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1255952576</v>
      </c>
      <c r="E27" s="74">
        <v>564292999</v>
      </c>
      <c r="F27" s="74">
        <v>0</v>
      </c>
      <c r="G27" s="74">
        <v>0</v>
      </c>
      <c r="H27" s="61">
        <v>691659577</v>
      </c>
    </row>
    <row r="28" spans="2:8" ht="21.75" customHeight="1">
      <c r="B28" s="27" t="s">
        <v>97</v>
      </c>
      <c r="C28" s="53"/>
      <c r="D28" s="74">
        <v>20435240</v>
      </c>
      <c r="E28" s="74">
        <v>9318133</v>
      </c>
      <c r="F28" s="74">
        <v>0</v>
      </c>
      <c r="G28" s="74">
        <v>0</v>
      </c>
      <c r="H28" s="61">
        <v>11117107</v>
      </c>
    </row>
    <row r="29" spans="2:8" ht="21.75" customHeight="1">
      <c r="B29" s="27" t="s">
        <v>98</v>
      </c>
      <c r="C29" s="53"/>
      <c r="D29" s="74">
        <v>498267</v>
      </c>
      <c r="E29" s="74">
        <v>65953</v>
      </c>
      <c r="F29" s="74">
        <v>0</v>
      </c>
      <c r="G29" s="74">
        <v>0</v>
      </c>
      <c r="H29" s="61">
        <v>432314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1276886083</v>
      </c>
      <c r="E31" s="79">
        <f>SUM(E27:E30)</f>
        <v>573677085</v>
      </c>
      <c r="F31" s="79">
        <f>SUM(F27:F30)</f>
        <v>0</v>
      </c>
      <c r="G31" s="79">
        <f>SUM(G27:G30)</f>
        <v>0</v>
      </c>
      <c r="H31" s="62">
        <f>SUM(H27:H30)</f>
        <v>703208998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2007-01-04T04:55:44Z</dcterms:modified>
  <cp:category/>
  <cp:version/>
  <cp:contentType/>
  <cp:contentStatus/>
</cp:coreProperties>
</file>