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<sst xmlns="http://schemas.openxmlformats.org/spreadsheetml/2006/main" count="206" uniqueCount="116">
  <si>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</si>
  <si>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</si>
  <si>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</si>
  <si>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</si>
  <si>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</si>
  <si>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</si>
  <si>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</si>
  <si>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</si>
  <si>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</si>
  <si>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</si>
  <si>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</si>
  <si>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</si>
  <si>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</si>
  <si>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</si>
  <si>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</si>
  <si>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</si>
  <si>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</si>
  <si>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</si>
  <si>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</si>
  <si>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</si>
  <si>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</si>
  <si>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</si>
  <si>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</si>
  <si>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</si>
  <si>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</si>
  <si>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</si>
  <si>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</si>
  <si>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</si>
  <si>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</si>
  <si>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</si>
  <si>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</si>
  <si>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</si>
  <si>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</si>
  <si>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</si>
  <si>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</si>
  <si>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</si>
  <si>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</si>
  <si>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</si>
  <si>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</si>
  <si>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</si>
  <si>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</si>
  <si>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</si>
  <si>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</si>
  <si>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</si>
  <si>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</si>
  <si>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</si>
  <si>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</si>
  <si>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</si>
  <si>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</si>
  <si>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</si>
  <si>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</si>
  <si>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</si>
  <si>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</si>
  <si>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</si>
  <si>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</si>
  <si>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</si>
  <si>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</si>
  <si>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</si>
  <si>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</si>
  <si>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</si>
  <si>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</si>
  <si>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</si>
  <si>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</si>
  <si>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</si>
  <si>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</si>
  <si>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</si>
  <si>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</si>
  <si>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</si>
  <si>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</si>
  <si>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</si>
  <si>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</si>
  <si>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</si>
  <si>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</si>
  <si>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</si>
  <si>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</si>
  <si>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</si>
  <si>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</si>
  <si>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</si>
  <si>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</si>
  <si>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</si>
  <si>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</si>
  <si>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</si>
  <si>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</si>
  <si>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</si>
  <si>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</si>
  <si>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</si>
  <si>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</si>
  <si>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</si>
  <si>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</si>
  <si>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</si>
  <si>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</si>
  <si>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</si>
  <si>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</si>
  <si>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</si>
  <si>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</si>
  <si>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</si>
  <si>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</si>
  <si>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</si>
  <si>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</si>
  <si>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</si>
  <si>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</si>
  <si>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</si>
  <si>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</si>
  <si>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</si>
  <si>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</si>
  <si>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</si>
  <si>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</si>
  <si>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</si>
  <si>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</si>
  <si>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</si>
  <si>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</si>
  <si>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</si>
  <si>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</si>
  <si>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</si>
  <si>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</si>
  <si>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平成１３年１月月報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</si>
</sst>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47263</v>
      </c>
      <c r="E15" s="119"/>
      <c r="F15" s="119"/>
      <c r="G15" s="119"/>
      <c r="H15" s="120"/>
      <c r="I15" s="118">
        <v>453</v>
      </c>
      <c r="J15" s="119"/>
      <c r="K15" s="119"/>
      <c r="L15" s="119"/>
      <c r="M15" s="120"/>
      <c r="N15" s="118">
        <v>178</v>
      </c>
      <c r="O15" s="119"/>
      <c r="P15" s="119"/>
      <c r="Q15" s="119"/>
      <c r="R15" s="120"/>
      <c r="S15" s="118">
        <f>D15+I15-N15</f>
        <v>47538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39178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39397</v>
      </c>
      <c r="T20" s="125"/>
    </row>
    <row r="21" spans="3:20" ht="21.75" customHeight="1">
      <c r="C21" s="25" t="s">
        <v>65</v>
      </c>
      <c r="D21" s="122">
        <v>24921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25137</v>
      </c>
      <c r="T21" s="125"/>
    </row>
    <row r="22" spans="3:20" ht="21.75" customHeight="1">
      <c r="C22" s="27" t="s">
        <v>66</v>
      </c>
      <c r="D22" s="122">
        <v>623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626</v>
      </c>
      <c r="T22" s="125"/>
    </row>
    <row r="23" spans="3:20" ht="21.75" customHeight="1">
      <c r="C23" s="27" t="s">
        <v>67</v>
      </c>
      <c r="D23" s="122">
        <v>93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93</v>
      </c>
      <c r="T23" s="125"/>
    </row>
    <row r="24" spans="3:20" ht="21.75" customHeight="1" thickBot="1">
      <c r="C24" s="24" t="s">
        <v>31</v>
      </c>
      <c r="D24" s="118">
        <f>D20+D21</f>
        <v>64099</v>
      </c>
      <c r="E24" s="119"/>
      <c r="F24" s="119"/>
      <c r="G24" s="119"/>
      <c r="H24" s="120"/>
      <c r="I24" s="28" t="s">
        <v>68</v>
      </c>
      <c r="J24" s="29"/>
      <c r="K24" s="119">
        <f>S29</f>
        <v>730</v>
      </c>
      <c r="L24" s="126"/>
      <c r="M24" s="127"/>
      <c r="N24" s="28" t="s">
        <v>69</v>
      </c>
      <c r="O24" s="29"/>
      <c r="P24" s="119">
        <f>S31</f>
        <v>295</v>
      </c>
      <c r="Q24" s="126"/>
      <c r="R24" s="127"/>
      <c r="S24" s="118">
        <f>S20+S21</f>
        <v>64534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72</v>
      </c>
      <c r="E29" s="123"/>
      <c r="F29" s="124"/>
      <c r="G29" s="122">
        <v>0</v>
      </c>
      <c r="H29" s="123"/>
      <c r="I29" s="124"/>
      <c r="J29" s="122">
        <v>655</v>
      </c>
      <c r="K29" s="123"/>
      <c r="L29" s="124"/>
      <c r="M29" s="122">
        <v>0</v>
      </c>
      <c r="N29" s="123"/>
      <c r="O29" s="124"/>
      <c r="P29" s="122">
        <v>3</v>
      </c>
      <c r="Q29" s="123"/>
      <c r="R29" s="124"/>
      <c r="S29" s="34">
        <f>SUM(D29:R29)</f>
        <v>730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66</v>
      </c>
      <c r="E31" s="119"/>
      <c r="F31" s="120"/>
      <c r="G31" s="118">
        <v>0</v>
      </c>
      <c r="H31" s="119"/>
      <c r="I31" s="120"/>
      <c r="J31" s="118">
        <v>229</v>
      </c>
      <c r="K31" s="119"/>
      <c r="L31" s="120"/>
      <c r="M31" s="118">
        <v>0</v>
      </c>
      <c r="N31" s="119"/>
      <c r="O31" s="120"/>
      <c r="P31" s="118">
        <v>0</v>
      </c>
      <c r="Q31" s="119"/>
      <c r="R31" s="120"/>
      <c r="S31" s="39">
        <f>SUM(D31:R31)</f>
        <v>295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平成１３年１月月報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906</v>
      </c>
      <c r="G14" s="51">
        <f t="shared" si="0"/>
        <v>1709</v>
      </c>
      <c r="H14" s="51">
        <f t="shared" si="0"/>
        <v>1179</v>
      </c>
      <c r="I14" s="51">
        <f t="shared" si="0"/>
        <v>841</v>
      </c>
      <c r="J14" s="51">
        <f t="shared" si="0"/>
        <v>887</v>
      </c>
      <c r="K14" s="51">
        <f t="shared" si="0"/>
        <v>966</v>
      </c>
      <c r="L14" s="52">
        <f>SUM(F14:K14)</f>
        <v>6488</v>
      </c>
      <c r="M14" s="8"/>
    </row>
    <row r="15" spans="3:13" ht="22.5" customHeight="1">
      <c r="C15" s="49"/>
      <c r="D15" s="53" t="s">
        <v>64</v>
      </c>
      <c r="E15" s="53"/>
      <c r="F15" s="51">
        <v>194</v>
      </c>
      <c r="G15" s="51">
        <v>321</v>
      </c>
      <c r="H15" s="51">
        <v>233</v>
      </c>
      <c r="I15" s="51">
        <v>146</v>
      </c>
      <c r="J15" s="51">
        <v>135</v>
      </c>
      <c r="K15" s="51">
        <v>158</v>
      </c>
      <c r="L15" s="52">
        <f>SUM(F15:K15)</f>
        <v>1187</v>
      </c>
      <c r="M15" s="8"/>
    </row>
    <row r="16" spans="3:13" ht="22.5" customHeight="1">
      <c r="C16" s="49"/>
      <c r="D16" s="53" t="s">
        <v>75</v>
      </c>
      <c r="E16" s="53"/>
      <c r="F16" s="51">
        <v>712</v>
      </c>
      <c r="G16" s="51">
        <v>1388</v>
      </c>
      <c r="H16" s="51">
        <v>946</v>
      </c>
      <c r="I16" s="51">
        <v>695</v>
      </c>
      <c r="J16" s="51">
        <v>752</v>
      </c>
      <c r="K16" s="51">
        <v>808</v>
      </c>
      <c r="L16" s="52">
        <f>SUM(F16:K16)</f>
        <v>5301</v>
      </c>
      <c r="M16" s="8"/>
    </row>
    <row r="17" spans="3:13" ht="22.5" customHeight="1">
      <c r="C17" s="49" t="s">
        <v>76</v>
      </c>
      <c r="D17" s="50"/>
      <c r="E17" s="50"/>
      <c r="F17" s="51">
        <v>20</v>
      </c>
      <c r="G17" s="51">
        <v>84</v>
      </c>
      <c r="H17" s="51">
        <v>49</v>
      </c>
      <c r="I17" s="51">
        <v>33</v>
      </c>
      <c r="J17" s="51">
        <v>30</v>
      </c>
      <c r="K17" s="51">
        <v>53</v>
      </c>
      <c r="L17" s="52">
        <f>SUM(F17:K17)</f>
        <v>269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926</v>
      </c>
      <c r="G18" s="56">
        <f t="shared" si="1"/>
        <v>1793</v>
      </c>
      <c r="H18" s="56">
        <f t="shared" si="1"/>
        <v>1228</v>
      </c>
      <c r="I18" s="56">
        <f t="shared" si="1"/>
        <v>874</v>
      </c>
      <c r="J18" s="56">
        <f t="shared" si="1"/>
        <v>917</v>
      </c>
      <c r="K18" s="56">
        <f t="shared" si="1"/>
        <v>1019</v>
      </c>
      <c r="L18" s="57">
        <f>SUM(F18:K18)</f>
        <v>6757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481</v>
      </c>
      <c r="G23" s="51">
        <v>1090</v>
      </c>
      <c r="H23" s="51">
        <v>677</v>
      </c>
      <c r="I23" s="51">
        <v>425</v>
      </c>
      <c r="J23" s="51">
        <v>375</v>
      </c>
      <c r="K23" s="51">
        <v>378</v>
      </c>
      <c r="L23" s="52">
        <f>SUM(F23:K23)</f>
        <v>3426</v>
      </c>
      <c r="M23" s="8"/>
    </row>
    <row r="24" spans="3:13" ht="22.5" customHeight="1">
      <c r="C24" s="60" t="s">
        <v>79</v>
      </c>
      <c r="D24" s="50"/>
      <c r="E24" s="50"/>
      <c r="F24" s="51">
        <v>8</v>
      </c>
      <c r="G24" s="51">
        <v>41</v>
      </c>
      <c r="H24" s="51">
        <v>28</v>
      </c>
      <c r="I24" s="51">
        <v>18</v>
      </c>
      <c r="J24" s="51">
        <v>15</v>
      </c>
      <c r="K24" s="51">
        <v>25</v>
      </c>
      <c r="L24" s="52">
        <f>SUM(F24:K24)</f>
        <v>135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489</v>
      </c>
      <c r="G25" s="56">
        <f t="shared" si="2"/>
        <v>1131</v>
      </c>
      <c r="H25" s="56">
        <f t="shared" si="2"/>
        <v>705</v>
      </c>
      <c r="I25" s="56">
        <f t="shared" si="2"/>
        <v>443</v>
      </c>
      <c r="J25" s="56">
        <f t="shared" si="2"/>
        <v>390</v>
      </c>
      <c r="K25" s="56">
        <f t="shared" si="2"/>
        <v>403</v>
      </c>
      <c r="L25" s="57">
        <f>SUM(F25:K25)</f>
        <v>3561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619</v>
      </c>
      <c r="G30" s="139"/>
      <c r="H30" s="138">
        <v>586</v>
      </c>
      <c r="I30" s="139"/>
      <c r="J30" s="138">
        <v>302</v>
      </c>
      <c r="K30" s="139"/>
      <c r="L30" s="61">
        <f>SUM(F30:K30)</f>
        <v>1507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5</v>
      </c>
      <c r="I31" s="139"/>
      <c r="J31" s="138">
        <v>7</v>
      </c>
      <c r="K31" s="139"/>
      <c r="L31" s="61">
        <f>SUM(F31:K31)</f>
        <v>19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626</v>
      </c>
      <c r="G32" s="141"/>
      <c r="H32" s="140">
        <f>H30+H31</f>
        <v>591</v>
      </c>
      <c r="I32" s="141"/>
      <c r="J32" s="140">
        <f>J30+J31</f>
        <v>309</v>
      </c>
      <c r="K32" s="141"/>
      <c r="L32" s="62">
        <f>SUM(F32:K32)</f>
        <v>1526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4">
      <selection activeCell="G65" sqref="G65:K65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平成１３年１月月報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545</v>
      </c>
      <c r="G10" s="104">
        <v>1518</v>
      </c>
      <c r="H10" s="104">
        <v>1043</v>
      </c>
      <c r="I10" s="104">
        <v>741</v>
      </c>
      <c r="J10" s="104">
        <v>690</v>
      </c>
      <c r="K10" s="104">
        <v>902</v>
      </c>
      <c r="L10" s="105">
        <f aca="true" t="shared" si="0" ref="L10:L22">SUM(E10:K10)</f>
        <v>5439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3</v>
      </c>
      <c r="G11" s="104">
        <v>64</v>
      </c>
      <c r="H11" s="104">
        <v>78</v>
      </c>
      <c r="I11" s="104">
        <v>67</v>
      </c>
      <c r="J11" s="104">
        <v>87</v>
      </c>
      <c r="K11" s="104">
        <v>98</v>
      </c>
      <c r="L11" s="105">
        <f t="shared" si="0"/>
        <v>397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521</v>
      </c>
      <c r="G12" s="104">
        <v>1265</v>
      </c>
      <c r="H12" s="104">
        <v>815</v>
      </c>
      <c r="I12" s="104">
        <v>527</v>
      </c>
      <c r="J12" s="104">
        <v>515</v>
      </c>
      <c r="K12" s="104">
        <v>629</v>
      </c>
      <c r="L12" s="105">
        <f t="shared" si="0"/>
        <v>4272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13</v>
      </c>
      <c r="G13" s="104">
        <v>31</v>
      </c>
      <c r="H13" s="104">
        <v>22</v>
      </c>
      <c r="I13" s="104">
        <v>20</v>
      </c>
      <c r="J13" s="104">
        <v>14</v>
      </c>
      <c r="K13" s="104">
        <v>5</v>
      </c>
      <c r="L13" s="105">
        <f t="shared" si="0"/>
        <v>105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9</v>
      </c>
      <c r="G14" s="104">
        <v>16</v>
      </c>
      <c r="H14" s="104">
        <v>16</v>
      </c>
      <c r="I14" s="104">
        <v>11</v>
      </c>
      <c r="J14" s="104">
        <v>10</v>
      </c>
      <c r="K14" s="104">
        <v>4</v>
      </c>
      <c r="L14" s="105">
        <f t="shared" si="0"/>
        <v>66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174</v>
      </c>
      <c r="H15" s="104">
        <f>H16+H17+H18</f>
        <v>236</v>
      </c>
      <c r="I15" s="104">
        <f>I16+I17+I18</f>
        <v>275</v>
      </c>
      <c r="J15" s="104">
        <f>J16+J17+J18</f>
        <v>426</v>
      </c>
      <c r="K15" s="104">
        <f>K16+K17+K18</f>
        <v>418</v>
      </c>
      <c r="L15" s="105">
        <f t="shared" si="0"/>
        <v>1533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53</v>
      </c>
      <c r="H16" s="104">
        <v>73</v>
      </c>
      <c r="I16" s="104">
        <v>102</v>
      </c>
      <c r="J16" s="104">
        <v>190</v>
      </c>
      <c r="K16" s="104">
        <v>180</v>
      </c>
      <c r="L16" s="105">
        <f t="shared" si="0"/>
        <v>602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107</v>
      </c>
      <c r="H17" s="104">
        <v>135</v>
      </c>
      <c r="I17" s="104">
        <v>141</v>
      </c>
      <c r="J17" s="104">
        <v>148</v>
      </c>
      <c r="K17" s="104">
        <v>79</v>
      </c>
      <c r="L17" s="105">
        <f t="shared" si="0"/>
        <v>610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14</v>
      </c>
      <c r="H18" s="104">
        <v>28</v>
      </c>
      <c r="I18" s="104">
        <v>32</v>
      </c>
      <c r="J18" s="104">
        <v>88</v>
      </c>
      <c r="K18" s="104">
        <v>159</v>
      </c>
      <c r="L18" s="105">
        <f t="shared" si="0"/>
        <v>321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173</v>
      </c>
      <c r="H19" s="104">
        <f>H20+H21+H22</f>
        <v>236</v>
      </c>
      <c r="I19" s="104">
        <f>I20+I21+I22</f>
        <v>275</v>
      </c>
      <c r="J19" s="104">
        <f>J20+J21+J22</f>
        <v>424</v>
      </c>
      <c r="K19" s="104">
        <f>K20+K21+K22</f>
        <v>413</v>
      </c>
      <c r="L19" s="105">
        <f t="shared" si="0"/>
        <v>1525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53</v>
      </c>
      <c r="H20" s="104">
        <v>73</v>
      </c>
      <c r="I20" s="104">
        <v>102</v>
      </c>
      <c r="J20" s="104">
        <v>188</v>
      </c>
      <c r="K20" s="104">
        <v>176</v>
      </c>
      <c r="L20" s="105">
        <f t="shared" si="0"/>
        <v>596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106</v>
      </c>
      <c r="H21" s="104">
        <v>135</v>
      </c>
      <c r="I21" s="104">
        <v>141</v>
      </c>
      <c r="J21" s="104">
        <v>148</v>
      </c>
      <c r="K21" s="104">
        <v>79</v>
      </c>
      <c r="L21" s="105">
        <f t="shared" si="0"/>
        <v>609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14</v>
      </c>
      <c r="H22" s="104">
        <v>28</v>
      </c>
      <c r="I22" s="104">
        <v>32</v>
      </c>
      <c r="J22" s="104">
        <v>88</v>
      </c>
      <c r="K22" s="104">
        <v>158</v>
      </c>
      <c r="L22" s="105">
        <f t="shared" si="0"/>
        <v>320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1094</v>
      </c>
      <c r="G23" s="116">
        <f t="shared" si="1"/>
        <v>3068</v>
      </c>
      <c r="H23" s="116">
        <f t="shared" si="1"/>
        <v>2210</v>
      </c>
      <c r="I23" s="116">
        <f t="shared" si="1"/>
        <v>1641</v>
      </c>
      <c r="J23" s="116">
        <f t="shared" si="1"/>
        <v>1742</v>
      </c>
      <c r="K23" s="116">
        <f t="shared" si="1"/>
        <v>2056</v>
      </c>
      <c r="L23" s="117">
        <f t="shared" si="1"/>
        <v>11812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1216066</v>
      </c>
      <c r="G25" s="104">
        <v>5383178</v>
      </c>
      <c r="H25" s="104">
        <v>4611933</v>
      </c>
      <c r="I25" s="104">
        <v>4274689</v>
      </c>
      <c r="J25" s="104">
        <v>4183795</v>
      </c>
      <c r="K25" s="104">
        <v>6027882</v>
      </c>
      <c r="L25" s="105">
        <f aca="true" t="shared" si="2" ref="L25:L35">SUM(E25:K25)</f>
        <v>25697543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9074</v>
      </c>
      <c r="G26" s="104">
        <v>363693</v>
      </c>
      <c r="H26" s="104">
        <v>579856</v>
      </c>
      <c r="I26" s="104">
        <v>388194</v>
      </c>
      <c r="J26" s="104">
        <v>684146</v>
      </c>
      <c r="K26" s="104">
        <v>818878</v>
      </c>
      <c r="L26" s="105">
        <f t="shared" si="2"/>
        <v>2843841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345580</v>
      </c>
      <c r="G27" s="104">
        <v>1141410</v>
      </c>
      <c r="H27" s="104">
        <v>763530</v>
      </c>
      <c r="I27" s="104">
        <v>564444</v>
      </c>
      <c r="J27" s="104">
        <v>613484</v>
      </c>
      <c r="K27" s="104">
        <v>732354</v>
      </c>
      <c r="L27" s="105">
        <f t="shared" si="2"/>
        <v>4160802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24390</v>
      </c>
      <c r="F28" s="104">
        <f>F29</f>
        <v>72810</v>
      </c>
      <c r="G28" s="104">
        <f>G29+G30+G31</f>
        <v>4242445</v>
      </c>
      <c r="H28" s="104">
        <f>H29+H30+H31</f>
        <v>6371340</v>
      </c>
      <c r="I28" s="104">
        <f>I29+I30+I31</f>
        <v>7529980</v>
      </c>
      <c r="J28" s="104">
        <f>J29+J30+J31</f>
        <v>12622656</v>
      </c>
      <c r="K28" s="104">
        <f>K29+K30+K31</f>
        <v>13381881</v>
      </c>
      <c r="L28" s="105">
        <f t="shared" si="2"/>
        <v>44245502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24390</v>
      </c>
      <c r="F29" s="104">
        <v>72810</v>
      </c>
      <c r="G29" s="104">
        <v>1262765</v>
      </c>
      <c r="H29" s="104">
        <v>1851915</v>
      </c>
      <c r="I29" s="104">
        <v>2685799</v>
      </c>
      <c r="J29" s="104">
        <v>5181026</v>
      </c>
      <c r="K29" s="104">
        <v>4882362</v>
      </c>
      <c r="L29" s="105">
        <f t="shared" si="2"/>
        <v>15961067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2526802</v>
      </c>
      <c r="H30" s="104">
        <v>3583384</v>
      </c>
      <c r="I30" s="104">
        <v>3677678</v>
      </c>
      <c r="J30" s="104">
        <v>4134766</v>
      </c>
      <c r="K30" s="104">
        <v>2398155</v>
      </c>
      <c r="L30" s="105">
        <f t="shared" si="2"/>
        <v>16320785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452878</v>
      </c>
      <c r="H31" s="104">
        <v>936041</v>
      </c>
      <c r="I31" s="104">
        <v>1166503</v>
      </c>
      <c r="J31" s="104">
        <v>3306864</v>
      </c>
      <c r="K31" s="104">
        <v>6101364</v>
      </c>
      <c r="L31" s="105">
        <f t="shared" si="2"/>
        <v>11963650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30</v>
      </c>
      <c r="F32" s="104">
        <f>F33</f>
        <v>90</v>
      </c>
      <c r="G32" s="104">
        <f>G33+G34+G35</f>
        <v>4804</v>
      </c>
      <c r="H32" s="104">
        <f>H33+H34+H35</f>
        <v>6878</v>
      </c>
      <c r="I32" s="104">
        <f>I33+I34+I35</f>
        <v>7717</v>
      </c>
      <c r="J32" s="104">
        <f>J33+J34+J35</f>
        <v>12249</v>
      </c>
      <c r="K32" s="104">
        <f>K33+K34+K35</f>
        <v>12181</v>
      </c>
      <c r="L32" s="105">
        <f t="shared" si="2"/>
        <v>43949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30</v>
      </c>
      <c r="F33" s="104">
        <v>90</v>
      </c>
      <c r="G33" s="104">
        <v>1566</v>
      </c>
      <c r="H33" s="104">
        <v>2321</v>
      </c>
      <c r="I33" s="104">
        <v>3091</v>
      </c>
      <c r="J33" s="104">
        <v>5729</v>
      </c>
      <c r="K33" s="104">
        <v>5423</v>
      </c>
      <c r="L33" s="105">
        <f t="shared" si="2"/>
        <v>18250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2839</v>
      </c>
      <c r="H34" s="104">
        <v>3797</v>
      </c>
      <c r="I34" s="104">
        <v>3698</v>
      </c>
      <c r="J34" s="104">
        <v>3961</v>
      </c>
      <c r="K34" s="104">
        <v>2184</v>
      </c>
      <c r="L34" s="105">
        <f t="shared" si="2"/>
        <v>16479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399</v>
      </c>
      <c r="H35" s="104">
        <v>760</v>
      </c>
      <c r="I35" s="104">
        <v>928</v>
      </c>
      <c r="J35" s="104">
        <v>2559</v>
      </c>
      <c r="K35" s="104">
        <v>4574</v>
      </c>
      <c r="L35" s="105">
        <f t="shared" si="2"/>
        <v>9220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24390</v>
      </c>
      <c r="F36" s="116">
        <f aca="true" t="shared" si="3" ref="F36:L36">F25+F26+F27+F28</f>
        <v>1643530</v>
      </c>
      <c r="G36" s="116">
        <f t="shared" si="3"/>
        <v>11130726</v>
      </c>
      <c r="H36" s="116">
        <f t="shared" si="3"/>
        <v>12326659</v>
      </c>
      <c r="I36" s="116">
        <f t="shared" si="3"/>
        <v>12757307</v>
      </c>
      <c r="J36" s="116">
        <f t="shared" si="3"/>
        <v>18104081</v>
      </c>
      <c r="K36" s="116">
        <f t="shared" si="3"/>
        <v>20960995</v>
      </c>
      <c r="L36" s="117">
        <f t="shared" si="3"/>
        <v>76947688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12826117</v>
      </c>
      <c r="G38" s="104">
        <v>56700674</v>
      </c>
      <c r="H38" s="104">
        <v>48501236</v>
      </c>
      <c r="I38" s="104">
        <v>44970476</v>
      </c>
      <c r="J38" s="104">
        <v>44026644</v>
      </c>
      <c r="K38" s="104">
        <v>63474897</v>
      </c>
      <c r="L38" s="105">
        <f aca="true" t="shared" si="4" ref="L38:L50">SUM(E38:K38)</f>
        <v>270500044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94369</v>
      </c>
      <c r="G39" s="104">
        <v>3782381</v>
      </c>
      <c r="H39" s="104">
        <v>6028169</v>
      </c>
      <c r="I39" s="104">
        <v>4036555</v>
      </c>
      <c r="J39" s="104">
        <v>7115097</v>
      </c>
      <c r="K39" s="104">
        <v>8510349</v>
      </c>
      <c r="L39" s="105">
        <f t="shared" si="4"/>
        <v>29566920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3460084</v>
      </c>
      <c r="G40" s="104">
        <v>11515932</v>
      </c>
      <c r="H40" s="104">
        <v>7715766</v>
      </c>
      <c r="I40" s="104">
        <v>5695518</v>
      </c>
      <c r="J40" s="104">
        <v>6238493</v>
      </c>
      <c r="K40" s="104">
        <v>7455909</v>
      </c>
      <c r="L40" s="105">
        <f t="shared" si="4"/>
        <v>42081702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296392</v>
      </c>
      <c r="G41" s="104">
        <v>897667</v>
      </c>
      <c r="H41" s="104">
        <v>522580</v>
      </c>
      <c r="I41" s="104">
        <v>648266</v>
      </c>
      <c r="J41" s="104">
        <v>442830</v>
      </c>
      <c r="K41" s="104">
        <v>81540</v>
      </c>
      <c r="L41" s="105">
        <f t="shared" si="4"/>
        <v>2889275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1057895</v>
      </c>
      <c r="G42" s="104">
        <v>1918229</v>
      </c>
      <c r="H42" s="104">
        <v>2230919</v>
      </c>
      <c r="I42" s="104">
        <v>1280473</v>
      </c>
      <c r="J42" s="104">
        <v>1187091</v>
      </c>
      <c r="K42" s="104">
        <v>386920</v>
      </c>
      <c r="L42" s="105">
        <f t="shared" si="4"/>
        <v>8061527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307500</v>
      </c>
      <c r="F43" s="104">
        <f>F44</f>
        <v>936024</v>
      </c>
      <c r="G43" s="104">
        <f>G44+G45+G46</f>
        <v>54124364</v>
      </c>
      <c r="H43" s="104">
        <f>H44+H45+H46</f>
        <v>80197582</v>
      </c>
      <c r="I43" s="104">
        <f>I44+I45+I46</f>
        <v>94104149</v>
      </c>
      <c r="J43" s="104">
        <f>J44+J45+J46</f>
        <v>155892276</v>
      </c>
      <c r="K43" s="104">
        <f>K44+K45+K46</f>
        <v>163526003</v>
      </c>
      <c r="L43" s="105">
        <f t="shared" si="4"/>
        <v>549087898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307500</v>
      </c>
      <c r="F44" s="104">
        <v>936024</v>
      </c>
      <c r="G44" s="104">
        <v>16283322</v>
      </c>
      <c r="H44" s="104">
        <v>23566762</v>
      </c>
      <c r="I44" s="104">
        <v>34069253</v>
      </c>
      <c r="J44" s="104">
        <v>64861153</v>
      </c>
      <c r="K44" s="104">
        <v>60839959</v>
      </c>
      <c r="L44" s="105">
        <f t="shared" si="4"/>
        <v>200863973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32299764</v>
      </c>
      <c r="H45" s="104">
        <v>45256161</v>
      </c>
      <c r="I45" s="104">
        <v>45947268</v>
      </c>
      <c r="J45" s="104">
        <v>51364740</v>
      </c>
      <c r="K45" s="104">
        <v>29580507</v>
      </c>
      <c r="L45" s="105">
        <f t="shared" si="4"/>
        <v>204448440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5541278</v>
      </c>
      <c r="H46" s="104">
        <v>11374659</v>
      </c>
      <c r="I46" s="104">
        <v>14087628</v>
      </c>
      <c r="J46" s="104">
        <v>39666383</v>
      </c>
      <c r="K46" s="104">
        <v>73105537</v>
      </c>
      <c r="L46" s="105">
        <f t="shared" si="4"/>
        <v>143775485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63600</v>
      </c>
      <c r="F47" s="104">
        <f>F48</f>
        <v>178800</v>
      </c>
      <c r="G47" s="104">
        <f>G48+G49+G50</f>
        <v>10115580</v>
      </c>
      <c r="H47" s="104">
        <f>H48+H49+H50</f>
        <v>14206100</v>
      </c>
      <c r="I47" s="104">
        <f>I48+I49+I50</f>
        <v>16151520</v>
      </c>
      <c r="J47" s="104">
        <f>J48+J49+J50</f>
        <v>25177310</v>
      </c>
      <c r="K47" s="104">
        <f>K48+K49+K50</f>
        <v>24972590</v>
      </c>
      <c r="L47" s="105">
        <f t="shared" si="4"/>
        <v>90865500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63600</v>
      </c>
      <c r="F48" s="104">
        <v>178800</v>
      </c>
      <c r="G48" s="104">
        <v>3185520</v>
      </c>
      <c r="H48" s="104">
        <v>4377060</v>
      </c>
      <c r="I48" s="104">
        <v>6253000</v>
      </c>
      <c r="J48" s="104">
        <v>11228510</v>
      </c>
      <c r="K48" s="104">
        <v>10210230</v>
      </c>
      <c r="L48" s="105">
        <f t="shared" si="4"/>
        <v>35496720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6076830</v>
      </c>
      <c r="H49" s="104">
        <v>8133490</v>
      </c>
      <c r="I49" s="104">
        <v>7880660</v>
      </c>
      <c r="J49" s="104">
        <v>8455120</v>
      </c>
      <c r="K49" s="104">
        <v>4699030</v>
      </c>
      <c r="L49" s="105">
        <f t="shared" si="4"/>
        <v>35245130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853230</v>
      </c>
      <c r="H50" s="104">
        <v>1695550</v>
      </c>
      <c r="I50" s="104">
        <v>2017860</v>
      </c>
      <c r="J50" s="104">
        <v>5493680</v>
      </c>
      <c r="K50" s="104">
        <v>10063330</v>
      </c>
      <c r="L50" s="105">
        <f t="shared" si="4"/>
        <v>20123650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307500</v>
      </c>
      <c r="F51" s="116">
        <f aca="true" t="shared" si="5" ref="F51:L51">F38+F39+F40+F41+F42+F43</f>
        <v>18670881</v>
      </c>
      <c r="G51" s="116">
        <f t="shared" si="5"/>
        <v>128939247</v>
      </c>
      <c r="H51" s="116">
        <f t="shared" si="5"/>
        <v>145196252</v>
      </c>
      <c r="I51" s="116">
        <f t="shared" si="5"/>
        <v>150735437</v>
      </c>
      <c r="J51" s="116">
        <f t="shared" si="5"/>
        <v>214902431</v>
      </c>
      <c r="K51" s="116">
        <f t="shared" si="5"/>
        <v>243435618</v>
      </c>
      <c r="L51" s="117">
        <f t="shared" si="5"/>
        <v>902187366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11543274</v>
      </c>
      <c r="G53" s="104">
        <v>51030010</v>
      </c>
      <c r="H53" s="104">
        <v>43654003</v>
      </c>
      <c r="I53" s="104">
        <v>40460230</v>
      </c>
      <c r="J53" s="104">
        <v>39623755</v>
      </c>
      <c r="K53" s="104">
        <v>57127137</v>
      </c>
      <c r="L53" s="105">
        <f aca="true" t="shared" si="6" ref="L53:L65">SUM(E53:K53)</f>
        <v>243438409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84931</v>
      </c>
      <c r="G54" s="104">
        <v>3404108</v>
      </c>
      <c r="H54" s="104">
        <v>5430905</v>
      </c>
      <c r="I54" s="104">
        <v>3632869</v>
      </c>
      <c r="J54" s="104">
        <v>6403550</v>
      </c>
      <c r="K54" s="104">
        <v>7659267</v>
      </c>
      <c r="L54" s="105">
        <f t="shared" si="6"/>
        <v>26615630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3443695</v>
      </c>
      <c r="G55" s="104">
        <v>11209508</v>
      </c>
      <c r="H55" s="104">
        <v>7474548</v>
      </c>
      <c r="I55" s="104">
        <v>5517814</v>
      </c>
      <c r="J55" s="104">
        <v>5971401</v>
      </c>
      <c r="K55" s="104">
        <v>7081919</v>
      </c>
      <c r="L55" s="105">
        <f t="shared" si="6"/>
        <v>40698885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266750</v>
      </c>
      <c r="G56" s="104">
        <v>807897</v>
      </c>
      <c r="H56" s="104">
        <v>470318</v>
      </c>
      <c r="I56" s="104">
        <v>583437</v>
      </c>
      <c r="J56" s="104">
        <v>398547</v>
      </c>
      <c r="K56" s="104">
        <v>73386</v>
      </c>
      <c r="L56" s="105">
        <f t="shared" si="6"/>
        <v>2600335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952104</v>
      </c>
      <c r="G57" s="104">
        <v>1726403</v>
      </c>
      <c r="H57" s="104">
        <v>2007824</v>
      </c>
      <c r="I57" s="104">
        <v>1152424</v>
      </c>
      <c r="J57" s="104">
        <v>1068381</v>
      </c>
      <c r="K57" s="104">
        <v>348227</v>
      </c>
      <c r="L57" s="105">
        <f t="shared" si="6"/>
        <v>7255363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260310</v>
      </c>
      <c r="F58" s="104">
        <f>F59</f>
        <v>815300</v>
      </c>
      <c r="G58" s="104">
        <f>G59+G60+G61</f>
        <v>47381408</v>
      </c>
      <c r="H58" s="104">
        <f>H59+H60+H61</f>
        <v>70445210</v>
      </c>
      <c r="I58" s="104">
        <f>I59+I60+I61</f>
        <v>82547934</v>
      </c>
      <c r="J58" s="104">
        <f>J59+J60+J61</f>
        <v>137806123</v>
      </c>
      <c r="K58" s="104">
        <f>K59+K60+K61</f>
        <v>144361178</v>
      </c>
      <c r="L58" s="105">
        <f t="shared" si="6"/>
        <v>483617463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260310</v>
      </c>
      <c r="F59" s="104">
        <v>815300</v>
      </c>
      <c r="G59" s="104">
        <v>14720089</v>
      </c>
      <c r="H59" s="104">
        <v>21467976</v>
      </c>
      <c r="I59" s="104">
        <v>30498269</v>
      </c>
      <c r="J59" s="104">
        <v>58845301</v>
      </c>
      <c r="K59" s="104">
        <v>55115251</v>
      </c>
      <c r="L59" s="105">
        <f t="shared" si="6"/>
        <v>181722496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27823953</v>
      </c>
      <c r="H60" s="104">
        <v>39049753</v>
      </c>
      <c r="I60" s="104">
        <v>39616601</v>
      </c>
      <c r="J60" s="104">
        <v>44358236</v>
      </c>
      <c r="K60" s="104">
        <v>25545592</v>
      </c>
      <c r="L60" s="105">
        <f t="shared" si="6"/>
        <v>176394135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4837366</v>
      </c>
      <c r="H61" s="104">
        <v>9927481</v>
      </c>
      <c r="I61" s="104">
        <v>12433064</v>
      </c>
      <c r="J61" s="104">
        <v>34602586</v>
      </c>
      <c r="K61" s="104">
        <v>63700335</v>
      </c>
      <c r="L61" s="105">
        <f t="shared" si="6"/>
        <v>125500832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40800</v>
      </c>
      <c r="F62" s="104">
        <f>F63</f>
        <v>133800</v>
      </c>
      <c r="G62" s="104">
        <f>G63+G64+G65</f>
        <v>7336800</v>
      </c>
      <c r="H62" s="104">
        <f>H63+H64+H65</f>
        <v>10356720</v>
      </c>
      <c r="I62" s="104">
        <f>I63+I64+I65</f>
        <v>11726620</v>
      </c>
      <c r="J62" s="104">
        <f>J63+J64+J65</f>
        <v>18454550</v>
      </c>
      <c r="K62" s="104">
        <f>K63+K64+K65</f>
        <v>18088030</v>
      </c>
      <c r="L62" s="105">
        <f t="shared" si="6"/>
        <v>66137320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40800</v>
      </c>
      <c r="F63" s="104">
        <v>133800</v>
      </c>
      <c r="G63" s="104">
        <v>2495320</v>
      </c>
      <c r="H63" s="104">
        <v>3501040</v>
      </c>
      <c r="I63" s="104">
        <v>4799640</v>
      </c>
      <c r="J63" s="104">
        <v>8867710</v>
      </c>
      <c r="K63" s="104">
        <v>7973310</v>
      </c>
      <c r="L63" s="105">
        <f t="shared" si="6"/>
        <v>27811620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4223350</v>
      </c>
      <c r="H64" s="104">
        <v>5639390</v>
      </c>
      <c r="I64" s="104">
        <v>5356700</v>
      </c>
      <c r="J64" s="104">
        <v>5739640</v>
      </c>
      <c r="K64" s="104">
        <v>3152290</v>
      </c>
      <c r="L64" s="105">
        <f t="shared" si="6"/>
        <v>24111370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618130</v>
      </c>
      <c r="H65" s="104">
        <v>1216290</v>
      </c>
      <c r="I65" s="104">
        <v>1570280</v>
      </c>
      <c r="J65" s="104">
        <v>3847200</v>
      </c>
      <c r="K65" s="104">
        <v>6962430</v>
      </c>
      <c r="L65" s="105">
        <f t="shared" si="6"/>
        <v>14214330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260310</v>
      </c>
      <c r="F66" s="116">
        <f aca="true" t="shared" si="7" ref="F66:L66">F53+F54+F55+F56+F57+F58</f>
        <v>17106054</v>
      </c>
      <c r="G66" s="116">
        <f t="shared" si="7"/>
        <v>115559334</v>
      </c>
      <c r="H66" s="116">
        <f t="shared" si="7"/>
        <v>129482808</v>
      </c>
      <c r="I66" s="116">
        <f t="shared" si="7"/>
        <v>133894708</v>
      </c>
      <c r="J66" s="116">
        <f t="shared" si="7"/>
        <v>191271757</v>
      </c>
      <c r="K66" s="116">
        <f t="shared" si="7"/>
        <v>216651114</v>
      </c>
      <c r="L66" s="117">
        <f t="shared" si="7"/>
        <v>804226085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平成１３年１月月報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76</v>
      </c>
      <c r="J15" s="124"/>
      <c r="K15" s="122">
        <f>G15+I15</f>
        <v>76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1073895</v>
      </c>
      <c r="J16" s="120"/>
      <c r="K16" s="118">
        <f>G16+I16</f>
        <v>1073895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36</v>
      </c>
      <c r="H20" s="124"/>
      <c r="I20" s="122">
        <v>487</v>
      </c>
      <c r="J20" s="124"/>
      <c r="K20" s="122">
        <f>G20+I20</f>
        <v>523</v>
      </c>
      <c r="L20" s="125"/>
    </row>
    <row r="21" spans="4:12" ht="18.75" customHeight="1" thickBot="1">
      <c r="D21" s="54" t="s">
        <v>88</v>
      </c>
      <c r="E21" s="55"/>
      <c r="F21" s="55"/>
      <c r="G21" s="118">
        <v>454310</v>
      </c>
      <c r="H21" s="120"/>
      <c r="I21" s="118">
        <v>3643051</v>
      </c>
      <c r="J21" s="120"/>
      <c r="K21" s="118">
        <f>G21+I21</f>
        <v>4097361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14</v>
      </c>
      <c r="H25" s="124"/>
      <c r="I25" s="122">
        <v>112</v>
      </c>
      <c r="J25" s="124"/>
      <c r="K25" s="122">
        <f>G25+I25</f>
        <v>126</v>
      </c>
      <c r="L25" s="125"/>
    </row>
    <row r="26" spans="4:12" ht="18.75" customHeight="1" thickBot="1">
      <c r="D26" s="54" t="s">
        <v>88</v>
      </c>
      <c r="E26" s="55"/>
      <c r="F26" s="55"/>
      <c r="G26" s="118">
        <v>139307</v>
      </c>
      <c r="H26" s="120"/>
      <c r="I26" s="118">
        <v>601972</v>
      </c>
      <c r="J26" s="120"/>
      <c r="K26" s="118">
        <f>G26+I26</f>
        <v>741279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50</v>
      </c>
      <c r="H30" s="124"/>
      <c r="I30" s="122">
        <f>I15+I20+I25</f>
        <v>675</v>
      </c>
      <c r="J30" s="124"/>
      <c r="K30" s="122">
        <f>G30+I30</f>
        <v>725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593617</v>
      </c>
      <c r="H31" s="120"/>
      <c r="I31" s="118">
        <f>I16+I21+I26</f>
        <v>5318918</v>
      </c>
      <c r="J31" s="120"/>
      <c r="K31" s="118">
        <f>G31+I31</f>
        <v>5912535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平成１３年１月月報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466475290</v>
      </c>
      <c r="E14" s="74">
        <v>312968700</v>
      </c>
      <c r="F14" s="74">
        <v>2719700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121197070</v>
      </c>
      <c r="E15" s="74">
        <v>59376610</v>
      </c>
      <c r="F15" s="74">
        <v>299090</v>
      </c>
      <c r="G15" s="74">
        <v>0</v>
      </c>
      <c r="H15" s="74">
        <v>61820460</v>
      </c>
      <c r="I15" s="61">
        <v>424230</v>
      </c>
    </row>
    <row r="16" spans="2:9" ht="21" customHeight="1">
      <c r="B16" s="75"/>
      <c r="C16" s="73" t="s">
        <v>31</v>
      </c>
      <c r="D16" s="74">
        <f aca="true" t="shared" si="0" ref="D16:I16">D14+D15</f>
        <v>587672360</v>
      </c>
      <c r="E16" s="74">
        <f t="shared" si="0"/>
        <v>372345310</v>
      </c>
      <c r="F16" s="74">
        <f t="shared" si="0"/>
        <v>3018790</v>
      </c>
      <c r="G16" s="74">
        <f t="shared" si="0"/>
        <v>0</v>
      </c>
      <c r="H16" s="74">
        <f t="shared" si="0"/>
        <v>61820460</v>
      </c>
      <c r="I16" s="61">
        <f t="shared" si="0"/>
        <v>424230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466475290</v>
      </c>
      <c r="E18" s="74">
        <f>E14</f>
        <v>312968700</v>
      </c>
      <c r="F18" s="74">
        <f>F14</f>
        <v>2719700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121197070</v>
      </c>
      <c r="E19" s="74">
        <f>E15+E17</f>
        <v>59376610</v>
      </c>
      <c r="F19" s="74">
        <f>F15+F17</f>
        <v>299090</v>
      </c>
      <c r="G19" s="74">
        <f>G15+G17</f>
        <v>0</v>
      </c>
      <c r="H19" s="74">
        <f>H15+H17</f>
        <v>61820460</v>
      </c>
      <c r="I19" s="61">
        <f>I16+I18</f>
        <v>424230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587672360</v>
      </c>
      <c r="E20" s="79">
        <f t="shared" si="1"/>
        <v>372345310</v>
      </c>
      <c r="F20" s="79">
        <f t="shared" si="1"/>
        <v>3018790</v>
      </c>
      <c r="G20" s="79">
        <f t="shared" si="1"/>
        <v>0</v>
      </c>
      <c r="H20" s="79">
        <f t="shared" si="1"/>
        <v>61820460</v>
      </c>
      <c r="I20" s="62">
        <f t="shared" si="1"/>
        <v>424230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6666606502</v>
      </c>
      <c r="E27" s="74">
        <v>5860370726</v>
      </c>
      <c r="F27" s="74">
        <v>0</v>
      </c>
      <c r="G27" s="74">
        <v>0</v>
      </c>
      <c r="H27" s="61">
        <v>806235776</v>
      </c>
    </row>
    <row r="28" spans="2:8" ht="21.75" customHeight="1">
      <c r="B28" s="27" t="s">
        <v>97</v>
      </c>
      <c r="C28" s="53"/>
      <c r="D28" s="74">
        <v>129778827</v>
      </c>
      <c r="E28" s="74">
        <v>112989848</v>
      </c>
      <c r="F28" s="74">
        <v>0</v>
      </c>
      <c r="G28" s="74">
        <v>0</v>
      </c>
      <c r="H28" s="61">
        <v>16788979</v>
      </c>
    </row>
    <row r="29" spans="2:8" ht="21.75" customHeight="1">
      <c r="B29" s="27" t="s">
        <v>98</v>
      </c>
      <c r="C29" s="53"/>
      <c r="D29" s="74">
        <v>29771574</v>
      </c>
      <c r="E29" s="74">
        <v>29159178</v>
      </c>
      <c r="F29" s="74">
        <v>0</v>
      </c>
      <c r="G29" s="74">
        <v>0</v>
      </c>
      <c r="H29" s="61">
        <v>612396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6826156903</v>
      </c>
      <c r="E31" s="79">
        <f>SUM(E27:E30)</f>
        <v>6002519752</v>
      </c>
      <c r="F31" s="79">
        <f>SUM(F27:F30)</f>
        <v>0</v>
      </c>
      <c r="G31" s="79">
        <f>SUM(G27:G30)</f>
        <v>0</v>
      </c>
      <c r="H31" s="62">
        <f>SUM(H27:H30)</f>
        <v>823637151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2007-01-04T06:20:41Z</dcterms:modified>
  <cp:category/>
  <cp:version/>
  <cp:contentType/>
  <cp:contentStatus/>
</cp:coreProperties>
</file>