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<sst xmlns="http://schemas.openxmlformats.org/spreadsheetml/2006/main" count="206" uniqueCount="116">
  <si>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</si>
  <si>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</si>
  <si>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</si>
  <si>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</si>
  <si>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</si>
  <si>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</si>
  <si>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</si>
  <si>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</si>
  <si>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</si>
  <si>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</si>
  <si>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</si>
  <si>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</si>
  <si>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</si>
  <si>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</si>
  <si>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</si>
  <si>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</si>
  <si>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</si>
  <si>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</si>
  <si>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</si>
  <si>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</si>
  <si>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</si>
  <si>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</si>
  <si>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</si>
  <si>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</si>
  <si>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</si>
  <si>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</si>
  <si>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</si>
  <si>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</si>
  <si>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</si>
  <si>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</si>
  <si>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</si>
  <si>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</si>
  <si>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</si>
  <si>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</si>
  <si>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</si>
  <si>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</si>
  <si>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</si>
  <si>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</si>
  <si>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</si>
  <si>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</si>
  <si>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</si>
  <si>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</si>
  <si>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</si>
  <si>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</si>
  <si>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</si>
  <si>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</si>
  <si>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</si>
  <si>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</si>
  <si>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</si>
  <si>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</si>
  <si>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</si>
  <si>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</si>
  <si>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</si>
  <si>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</si>
  <si>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</si>
  <si>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</si>
  <si>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</si>
  <si>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</si>
  <si>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</si>
  <si>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</si>
  <si>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</si>
  <si>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</si>
  <si>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</si>
  <si>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</si>
  <si>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</si>
  <si>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</si>
  <si>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</si>
  <si>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</si>
  <si>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</si>
  <si>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</si>
  <si>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</si>
  <si>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</si>
  <si>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</si>
  <si>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</si>
  <si>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</si>
  <si>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</si>
  <si>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</si>
  <si>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</si>
  <si>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</si>
  <si>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</si>
  <si>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</si>
  <si>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</si>
  <si>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</si>
  <si>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</si>
  <si>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</si>
  <si>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</si>
  <si>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</si>
  <si>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</si>
  <si>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</si>
  <si>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</si>
  <si>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</si>
  <si>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</si>
  <si>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</si>
  <si>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</si>
  <si>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</si>
  <si>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</si>
  <si>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</si>
  <si>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</si>
  <si>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</si>
  <si>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</si>
  <si>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</si>
  <si>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</si>
  <si>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</si>
  <si>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</si>
  <si>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</si>
  <si>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</si>
  <si>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</si>
  <si>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</si>
  <si>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</si>
  <si>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</si>
  <si>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</si>
  <si>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</si>
  <si>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</si>
  <si>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</si>
  <si>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</si>
  <si>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平成１３年１０月月報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</si>
</sst>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3" fillId="0" borderId="46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0" fillId="0" borderId="52" xfId="2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0" xfId="21" applyNumberFormat="1" applyFont="1" applyBorder="1" applyAlignment="1">
      <alignment horizontal="right" vertical="center"/>
      <protection/>
    </xf>
    <xf numFmtId="176" fontId="2" fillId="0" borderId="52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28">
        <v>48802</v>
      </c>
      <c r="E15" s="129"/>
      <c r="F15" s="129"/>
      <c r="G15" s="129"/>
      <c r="H15" s="130"/>
      <c r="I15" s="128">
        <v>312</v>
      </c>
      <c r="J15" s="129"/>
      <c r="K15" s="129"/>
      <c r="L15" s="129"/>
      <c r="M15" s="130"/>
      <c r="N15" s="128">
        <v>178</v>
      </c>
      <c r="O15" s="129"/>
      <c r="P15" s="129"/>
      <c r="Q15" s="129"/>
      <c r="R15" s="130"/>
      <c r="S15" s="128">
        <f>D15+I15-N15</f>
        <v>48936</v>
      </c>
      <c r="T15" s="133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34">
        <v>40255</v>
      </c>
      <c r="E20" s="135"/>
      <c r="F20" s="135"/>
      <c r="G20" s="135"/>
      <c r="H20" s="136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34">
        <v>40327</v>
      </c>
      <c r="T20" s="137"/>
    </row>
    <row r="21" spans="3:20" ht="21.75" customHeight="1">
      <c r="C21" s="25" t="s">
        <v>65</v>
      </c>
      <c r="D21" s="134">
        <v>26115</v>
      </c>
      <c r="E21" s="135"/>
      <c r="F21" s="135"/>
      <c r="G21" s="135"/>
      <c r="H21" s="136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34">
        <v>26237</v>
      </c>
      <c r="T21" s="137"/>
    </row>
    <row r="22" spans="3:20" ht="21.75" customHeight="1">
      <c r="C22" s="27" t="s">
        <v>66</v>
      </c>
      <c r="D22" s="134">
        <v>645</v>
      </c>
      <c r="E22" s="135"/>
      <c r="F22" s="135"/>
      <c r="G22" s="135"/>
      <c r="H22" s="136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34">
        <v>649</v>
      </c>
      <c r="T22" s="137"/>
    </row>
    <row r="23" spans="3:20" ht="21.75" customHeight="1">
      <c r="C23" s="27" t="s">
        <v>67</v>
      </c>
      <c r="D23" s="134">
        <v>99</v>
      </c>
      <c r="E23" s="135"/>
      <c r="F23" s="135"/>
      <c r="G23" s="135"/>
      <c r="H23" s="136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34">
        <v>100</v>
      </c>
      <c r="T23" s="137"/>
    </row>
    <row r="24" spans="3:20" ht="21.75" customHeight="1" thickBot="1">
      <c r="C24" s="24" t="s">
        <v>31</v>
      </c>
      <c r="D24" s="128">
        <f>D20+D21</f>
        <v>66370</v>
      </c>
      <c r="E24" s="129"/>
      <c r="F24" s="129"/>
      <c r="G24" s="129"/>
      <c r="H24" s="130"/>
      <c r="I24" s="28" t="s">
        <v>68</v>
      </c>
      <c r="J24" s="29"/>
      <c r="K24" s="129">
        <f>S29</f>
        <v>474</v>
      </c>
      <c r="L24" s="131"/>
      <c r="M24" s="132"/>
      <c r="N24" s="28" t="s">
        <v>69</v>
      </c>
      <c r="O24" s="29"/>
      <c r="P24" s="129">
        <f>S31</f>
        <v>280</v>
      </c>
      <c r="Q24" s="131"/>
      <c r="R24" s="132"/>
      <c r="S24" s="128">
        <f>S20+S21</f>
        <v>66564</v>
      </c>
      <c r="T24" s="133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1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22" t="s">
        <v>109</v>
      </c>
      <c r="N28" s="123"/>
      <c r="O28" s="12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19"/>
      <c r="D29" s="134">
        <v>112</v>
      </c>
      <c r="E29" s="135"/>
      <c r="F29" s="136"/>
      <c r="G29" s="134">
        <v>0</v>
      </c>
      <c r="H29" s="135"/>
      <c r="I29" s="136"/>
      <c r="J29" s="134">
        <v>361</v>
      </c>
      <c r="K29" s="135"/>
      <c r="L29" s="136"/>
      <c r="M29" s="134">
        <v>0</v>
      </c>
      <c r="N29" s="135"/>
      <c r="O29" s="136"/>
      <c r="P29" s="134">
        <v>1</v>
      </c>
      <c r="Q29" s="135"/>
      <c r="R29" s="136"/>
      <c r="S29" s="34">
        <f>SUM(D29:R29)</f>
        <v>474</v>
      </c>
      <c r="T29" s="9"/>
    </row>
    <row r="30" spans="3:20" ht="24.75" customHeight="1">
      <c r="C30" s="12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25" t="s">
        <v>110</v>
      </c>
      <c r="N30" s="126"/>
      <c r="O30" s="12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21"/>
      <c r="D31" s="128">
        <v>96</v>
      </c>
      <c r="E31" s="129"/>
      <c r="F31" s="130"/>
      <c r="G31" s="128">
        <v>0</v>
      </c>
      <c r="H31" s="129"/>
      <c r="I31" s="130"/>
      <c r="J31" s="128">
        <v>180</v>
      </c>
      <c r="K31" s="129"/>
      <c r="L31" s="130"/>
      <c r="M31" s="128">
        <v>0</v>
      </c>
      <c r="N31" s="129"/>
      <c r="O31" s="130"/>
      <c r="P31" s="128">
        <v>4</v>
      </c>
      <c r="Q31" s="129"/>
      <c r="R31" s="130"/>
      <c r="S31" s="39">
        <f>SUM(D31:R31)</f>
        <v>280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平成１３年１０月月報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1220</v>
      </c>
      <c r="G14" s="51">
        <f t="shared" si="0"/>
        <v>1985</v>
      </c>
      <c r="H14" s="51">
        <f t="shared" si="0"/>
        <v>1380</v>
      </c>
      <c r="I14" s="51">
        <f t="shared" si="0"/>
        <v>941</v>
      </c>
      <c r="J14" s="51">
        <f t="shared" si="0"/>
        <v>944</v>
      </c>
      <c r="K14" s="51">
        <f t="shared" si="0"/>
        <v>987</v>
      </c>
      <c r="L14" s="52">
        <f>SUM(F14:K14)</f>
        <v>7457</v>
      </c>
      <c r="M14" s="8"/>
    </row>
    <row r="15" spans="3:13" ht="22.5" customHeight="1">
      <c r="C15" s="49"/>
      <c r="D15" s="53" t="s">
        <v>64</v>
      </c>
      <c r="E15" s="53"/>
      <c r="F15" s="51">
        <v>247</v>
      </c>
      <c r="G15" s="51">
        <v>386</v>
      </c>
      <c r="H15" s="51">
        <v>262</v>
      </c>
      <c r="I15" s="51">
        <v>169</v>
      </c>
      <c r="J15" s="51">
        <v>153</v>
      </c>
      <c r="K15" s="51">
        <v>156</v>
      </c>
      <c r="L15" s="52">
        <f>SUM(F15:K15)</f>
        <v>1373</v>
      </c>
      <c r="M15" s="8"/>
    </row>
    <row r="16" spans="3:13" ht="22.5" customHeight="1">
      <c r="C16" s="49"/>
      <c r="D16" s="53" t="s">
        <v>75</v>
      </c>
      <c r="E16" s="53"/>
      <c r="F16" s="51">
        <v>973</v>
      </c>
      <c r="G16" s="51">
        <v>1599</v>
      </c>
      <c r="H16" s="51">
        <v>1118</v>
      </c>
      <c r="I16" s="51">
        <v>772</v>
      </c>
      <c r="J16" s="51">
        <v>791</v>
      </c>
      <c r="K16" s="51">
        <v>831</v>
      </c>
      <c r="L16" s="52">
        <f>SUM(F16:K16)</f>
        <v>6084</v>
      </c>
      <c r="M16" s="8"/>
    </row>
    <row r="17" spans="3:13" ht="22.5" customHeight="1">
      <c r="C17" s="49" t="s">
        <v>76</v>
      </c>
      <c r="D17" s="50"/>
      <c r="E17" s="50"/>
      <c r="F17" s="51">
        <v>28</v>
      </c>
      <c r="G17" s="51">
        <v>80</v>
      </c>
      <c r="H17" s="51">
        <v>66</v>
      </c>
      <c r="I17" s="51">
        <v>41</v>
      </c>
      <c r="J17" s="51">
        <v>39</v>
      </c>
      <c r="K17" s="51">
        <v>45</v>
      </c>
      <c r="L17" s="52">
        <f>SUM(F17:K17)</f>
        <v>299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1248</v>
      </c>
      <c r="G18" s="56">
        <f t="shared" si="1"/>
        <v>2065</v>
      </c>
      <c r="H18" s="56">
        <f t="shared" si="1"/>
        <v>1446</v>
      </c>
      <c r="I18" s="56">
        <f t="shared" si="1"/>
        <v>982</v>
      </c>
      <c r="J18" s="56">
        <f t="shared" si="1"/>
        <v>983</v>
      </c>
      <c r="K18" s="56">
        <f t="shared" si="1"/>
        <v>1032</v>
      </c>
      <c r="L18" s="57">
        <f>SUM(F18:K18)</f>
        <v>7756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683</v>
      </c>
      <c r="G23" s="51">
        <v>1248</v>
      </c>
      <c r="H23" s="51">
        <v>815</v>
      </c>
      <c r="I23" s="51">
        <v>524</v>
      </c>
      <c r="J23" s="51">
        <v>364</v>
      </c>
      <c r="K23" s="51">
        <v>371</v>
      </c>
      <c r="L23" s="52">
        <f>SUM(F23:K23)</f>
        <v>4005</v>
      </c>
      <c r="M23" s="8"/>
    </row>
    <row r="24" spans="3:13" ht="22.5" customHeight="1">
      <c r="C24" s="60" t="s">
        <v>79</v>
      </c>
      <c r="D24" s="50"/>
      <c r="E24" s="50"/>
      <c r="F24" s="51">
        <v>10</v>
      </c>
      <c r="G24" s="51">
        <v>45</v>
      </c>
      <c r="H24" s="51">
        <v>32</v>
      </c>
      <c r="I24" s="51">
        <v>25</v>
      </c>
      <c r="J24" s="51">
        <v>15</v>
      </c>
      <c r="K24" s="51">
        <v>24</v>
      </c>
      <c r="L24" s="52">
        <f>SUM(F24:K24)</f>
        <v>151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693</v>
      </c>
      <c r="G25" s="56">
        <f t="shared" si="2"/>
        <v>1293</v>
      </c>
      <c r="H25" s="56">
        <f t="shared" si="2"/>
        <v>847</v>
      </c>
      <c r="I25" s="56">
        <f t="shared" si="2"/>
        <v>549</v>
      </c>
      <c r="J25" s="56">
        <f t="shared" si="2"/>
        <v>379</v>
      </c>
      <c r="K25" s="56">
        <f t="shared" si="2"/>
        <v>395</v>
      </c>
      <c r="L25" s="57">
        <f>SUM(F25:K25)</f>
        <v>4156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761</v>
      </c>
      <c r="G30" s="139"/>
      <c r="H30" s="138">
        <v>588</v>
      </c>
      <c r="I30" s="139"/>
      <c r="J30" s="138">
        <v>296</v>
      </c>
      <c r="K30" s="139"/>
      <c r="L30" s="61">
        <f>SUM(F30:K30)</f>
        <v>1645</v>
      </c>
      <c r="M30" s="8"/>
    </row>
    <row r="31" spans="3:13" ht="22.5" customHeight="1">
      <c r="C31" s="60" t="s">
        <v>79</v>
      </c>
      <c r="D31" s="50"/>
      <c r="E31" s="50"/>
      <c r="F31" s="138">
        <v>8</v>
      </c>
      <c r="G31" s="139"/>
      <c r="H31" s="138">
        <v>8</v>
      </c>
      <c r="I31" s="139"/>
      <c r="J31" s="138">
        <v>9</v>
      </c>
      <c r="K31" s="139"/>
      <c r="L31" s="61">
        <f>SUM(F31:K31)</f>
        <v>25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769</v>
      </c>
      <c r="G32" s="141"/>
      <c r="H32" s="140">
        <f>H30+H31</f>
        <v>596</v>
      </c>
      <c r="I32" s="141"/>
      <c r="J32" s="140">
        <f>J30+J31</f>
        <v>305</v>
      </c>
      <c r="K32" s="141"/>
      <c r="L32" s="62">
        <f>SUM(F32:K32)</f>
        <v>1670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1">
      <selection activeCell="G2" sqref="G2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平成１３年１０月月報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800</v>
      </c>
      <c r="G10" s="104">
        <v>1840</v>
      </c>
      <c r="H10" s="104">
        <v>1411</v>
      </c>
      <c r="I10" s="104">
        <v>961</v>
      </c>
      <c r="J10" s="104">
        <v>751</v>
      </c>
      <c r="K10" s="104">
        <v>981</v>
      </c>
      <c r="L10" s="105">
        <f aca="true" t="shared" si="0" ref="L10:L22">SUM(E10:K10)</f>
        <v>6744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3</v>
      </c>
      <c r="G11" s="104">
        <v>63</v>
      </c>
      <c r="H11" s="104">
        <v>104</v>
      </c>
      <c r="I11" s="104">
        <v>88</v>
      </c>
      <c r="J11" s="104">
        <v>92</v>
      </c>
      <c r="K11" s="104">
        <v>97</v>
      </c>
      <c r="L11" s="105">
        <f t="shared" si="0"/>
        <v>447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714</v>
      </c>
      <c r="G12" s="104">
        <v>1365</v>
      </c>
      <c r="H12" s="104">
        <v>932</v>
      </c>
      <c r="I12" s="104">
        <v>608</v>
      </c>
      <c r="J12" s="104">
        <v>444</v>
      </c>
      <c r="K12" s="104">
        <v>556</v>
      </c>
      <c r="L12" s="105">
        <f t="shared" si="0"/>
        <v>4619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9</v>
      </c>
      <c r="G13" s="104">
        <v>31</v>
      </c>
      <c r="H13" s="104">
        <v>17</v>
      </c>
      <c r="I13" s="104">
        <v>16</v>
      </c>
      <c r="J13" s="104">
        <v>16</v>
      </c>
      <c r="K13" s="104">
        <v>5</v>
      </c>
      <c r="L13" s="105">
        <f t="shared" si="0"/>
        <v>94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12</v>
      </c>
      <c r="G14" s="104">
        <v>23</v>
      </c>
      <c r="H14" s="104">
        <v>18</v>
      </c>
      <c r="I14" s="104">
        <v>17</v>
      </c>
      <c r="J14" s="104">
        <v>2</v>
      </c>
      <c r="K14" s="104">
        <v>2</v>
      </c>
      <c r="L14" s="105">
        <f t="shared" si="0"/>
        <v>74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181</v>
      </c>
      <c r="H15" s="104">
        <f>H16+H17+H18</f>
        <v>261</v>
      </c>
      <c r="I15" s="104">
        <f>I16+I17+I18</f>
        <v>300</v>
      </c>
      <c r="J15" s="104">
        <f>J16+J17+J18</f>
        <v>463</v>
      </c>
      <c r="K15" s="104">
        <f>K16+K17+K18</f>
        <v>494</v>
      </c>
      <c r="L15" s="105">
        <f t="shared" si="0"/>
        <v>1703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72</v>
      </c>
      <c r="H16" s="104">
        <v>123</v>
      </c>
      <c r="I16" s="104">
        <v>127</v>
      </c>
      <c r="J16" s="104">
        <v>230</v>
      </c>
      <c r="K16" s="104">
        <v>229</v>
      </c>
      <c r="L16" s="105">
        <f t="shared" si="0"/>
        <v>785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98</v>
      </c>
      <c r="H17" s="104">
        <v>116</v>
      </c>
      <c r="I17" s="104">
        <v>137</v>
      </c>
      <c r="J17" s="104">
        <v>163</v>
      </c>
      <c r="K17" s="104">
        <v>92</v>
      </c>
      <c r="L17" s="105">
        <f t="shared" si="0"/>
        <v>606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22</v>
      </c>
      <c r="I18" s="104">
        <v>36</v>
      </c>
      <c r="J18" s="104">
        <v>70</v>
      </c>
      <c r="K18" s="104">
        <v>173</v>
      </c>
      <c r="L18" s="105">
        <f t="shared" si="0"/>
        <v>312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181</v>
      </c>
      <c r="H19" s="104">
        <f>H20+H21+H22</f>
        <v>261</v>
      </c>
      <c r="I19" s="104">
        <f>I20+I21+I22</f>
        <v>300</v>
      </c>
      <c r="J19" s="104">
        <f>J20+J21+J22</f>
        <v>462</v>
      </c>
      <c r="K19" s="104">
        <f>K20+K21+K22</f>
        <v>491</v>
      </c>
      <c r="L19" s="105">
        <f t="shared" si="0"/>
        <v>1699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72</v>
      </c>
      <c r="H20" s="104">
        <v>123</v>
      </c>
      <c r="I20" s="104">
        <v>127</v>
      </c>
      <c r="J20" s="104">
        <v>229</v>
      </c>
      <c r="K20" s="104">
        <v>227</v>
      </c>
      <c r="L20" s="105">
        <f t="shared" si="0"/>
        <v>782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98</v>
      </c>
      <c r="H21" s="104">
        <v>116</v>
      </c>
      <c r="I21" s="104">
        <v>137</v>
      </c>
      <c r="J21" s="104">
        <v>163</v>
      </c>
      <c r="K21" s="104">
        <v>92</v>
      </c>
      <c r="L21" s="105">
        <f t="shared" si="0"/>
        <v>606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22</v>
      </c>
      <c r="I22" s="104">
        <v>36</v>
      </c>
      <c r="J22" s="104">
        <v>70</v>
      </c>
      <c r="K22" s="104">
        <v>172</v>
      </c>
      <c r="L22" s="105">
        <f t="shared" si="0"/>
        <v>311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1541</v>
      </c>
      <c r="G23" s="116">
        <f t="shared" si="1"/>
        <v>3503</v>
      </c>
      <c r="H23" s="116">
        <f t="shared" si="1"/>
        <v>2743</v>
      </c>
      <c r="I23" s="116">
        <f t="shared" si="1"/>
        <v>1990</v>
      </c>
      <c r="J23" s="116">
        <f t="shared" si="1"/>
        <v>1768</v>
      </c>
      <c r="K23" s="116">
        <f t="shared" si="1"/>
        <v>2135</v>
      </c>
      <c r="L23" s="117">
        <f t="shared" si="1"/>
        <v>13681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1787964</v>
      </c>
      <c r="G25" s="104">
        <v>7003590</v>
      </c>
      <c r="H25" s="104">
        <v>6307254</v>
      </c>
      <c r="I25" s="104">
        <v>5373900</v>
      </c>
      <c r="J25" s="104">
        <v>4345483</v>
      </c>
      <c r="K25" s="104">
        <v>6506108</v>
      </c>
      <c r="L25" s="105">
        <f aca="true" t="shared" si="2" ref="L25:L35">SUM(E25:K25)</f>
        <v>31324299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10316</v>
      </c>
      <c r="G26" s="104">
        <v>383148</v>
      </c>
      <c r="H26" s="104">
        <v>666912</v>
      </c>
      <c r="I26" s="104">
        <v>625194</v>
      </c>
      <c r="J26" s="104">
        <v>726661</v>
      </c>
      <c r="K26" s="104">
        <v>916892</v>
      </c>
      <c r="L26" s="105">
        <f t="shared" si="2"/>
        <v>3329123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488283</v>
      </c>
      <c r="G27" s="104">
        <v>1298270</v>
      </c>
      <c r="H27" s="104">
        <v>990347</v>
      </c>
      <c r="I27" s="104">
        <v>928552</v>
      </c>
      <c r="J27" s="104">
        <v>604273</v>
      </c>
      <c r="K27" s="104">
        <v>767408</v>
      </c>
      <c r="L27" s="105">
        <f t="shared" si="2"/>
        <v>5077133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4677678</v>
      </c>
      <c r="H28" s="104">
        <f>H29+H30+H31</f>
        <v>7050664</v>
      </c>
      <c r="I28" s="104">
        <f>I29+I30+I31</f>
        <v>8473616</v>
      </c>
      <c r="J28" s="104">
        <f>J29+J30+J31</f>
        <v>14095963</v>
      </c>
      <c r="K28" s="104">
        <f>K29+K30+K31</f>
        <v>16391946</v>
      </c>
      <c r="L28" s="105">
        <f t="shared" si="2"/>
        <v>50790307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1773804</v>
      </c>
      <c r="H29" s="104">
        <v>3085155</v>
      </c>
      <c r="I29" s="104">
        <v>3350917</v>
      </c>
      <c r="J29" s="104">
        <v>6506123</v>
      </c>
      <c r="K29" s="104">
        <v>6550133</v>
      </c>
      <c r="L29" s="105">
        <f t="shared" si="2"/>
        <v>21366572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2544380</v>
      </c>
      <c r="H30" s="104">
        <v>3191084</v>
      </c>
      <c r="I30" s="104">
        <v>3804221</v>
      </c>
      <c r="J30" s="104">
        <v>4866492</v>
      </c>
      <c r="K30" s="104">
        <v>2877606</v>
      </c>
      <c r="L30" s="105">
        <f t="shared" si="2"/>
        <v>17283783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359494</v>
      </c>
      <c r="H31" s="104">
        <v>774425</v>
      </c>
      <c r="I31" s="104">
        <v>1318478</v>
      </c>
      <c r="J31" s="104">
        <v>2723348</v>
      </c>
      <c r="K31" s="104">
        <v>6964207</v>
      </c>
      <c r="L31" s="105">
        <f t="shared" si="2"/>
        <v>12139952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5381</v>
      </c>
      <c r="H32" s="104">
        <f>H33+H34+H35</f>
        <v>7626</v>
      </c>
      <c r="I32" s="104">
        <f>I33+I34+I35</f>
        <v>8667</v>
      </c>
      <c r="J32" s="104">
        <f>J33+J34+J35</f>
        <v>13550</v>
      </c>
      <c r="K32" s="104">
        <f>K33+K34+K35</f>
        <v>14527</v>
      </c>
      <c r="L32" s="105">
        <f t="shared" si="2"/>
        <v>49875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2193</v>
      </c>
      <c r="H33" s="104">
        <v>3585</v>
      </c>
      <c r="I33" s="104">
        <v>3818</v>
      </c>
      <c r="J33" s="104">
        <v>6844</v>
      </c>
      <c r="K33" s="104">
        <v>6761</v>
      </c>
      <c r="L33" s="105">
        <f t="shared" si="2"/>
        <v>23325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2880</v>
      </c>
      <c r="H34" s="104">
        <v>3416</v>
      </c>
      <c r="I34" s="104">
        <v>3801</v>
      </c>
      <c r="J34" s="104">
        <v>4657</v>
      </c>
      <c r="K34" s="104">
        <v>2617</v>
      </c>
      <c r="L34" s="105">
        <f t="shared" si="2"/>
        <v>17371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308</v>
      </c>
      <c r="H35" s="104">
        <v>625</v>
      </c>
      <c r="I35" s="104">
        <v>1048</v>
      </c>
      <c r="J35" s="104">
        <v>2049</v>
      </c>
      <c r="K35" s="104">
        <v>5149</v>
      </c>
      <c r="L35" s="105">
        <f t="shared" si="2"/>
        <v>9179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2361800</v>
      </c>
      <c r="G36" s="116">
        <f t="shared" si="3"/>
        <v>13362686</v>
      </c>
      <c r="H36" s="116">
        <f t="shared" si="3"/>
        <v>15015177</v>
      </c>
      <c r="I36" s="116">
        <f t="shared" si="3"/>
        <v>15401262</v>
      </c>
      <c r="J36" s="116">
        <f t="shared" si="3"/>
        <v>19772380</v>
      </c>
      <c r="K36" s="116">
        <f t="shared" si="3"/>
        <v>24582354</v>
      </c>
      <c r="L36" s="117">
        <f t="shared" si="3"/>
        <v>90520862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18837859</v>
      </c>
      <c r="G38" s="104">
        <v>73719816</v>
      </c>
      <c r="H38" s="104">
        <v>66283567</v>
      </c>
      <c r="I38" s="104">
        <v>56510467</v>
      </c>
      <c r="J38" s="104">
        <v>45660883</v>
      </c>
      <c r="K38" s="104">
        <v>68436271</v>
      </c>
      <c r="L38" s="105">
        <f aca="true" t="shared" si="4" ref="L38:L50">SUM(E38:K38)</f>
        <v>329448863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107285</v>
      </c>
      <c r="G39" s="104">
        <v>3984711</v>
      </c>
      <c r="H39" s="104">
        <v>6934826</v>
      </c>
      <c r="I39" s="104">
        <v>6497815</v>
      </c>
      <c r="J39" s="104">
        <v>7556515</v>
      </c>
      <c r="K39" s="104">
        <v>9534736</v>
      </c>
      <c r="L39" s="105">
        <f t="shared" si="4"/>
        <v>34615888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4899535</v>
      </c>
      <c r="G40" s="104">
        <v>13178161</v>
      </c>
      <c r="H40" s="104">
        <v>10063491</v>
      </c>
      <c r="I40" s="104">
        <v>9498248</v>
      </c>
      <c r="J40" s="104">
        <v>6153638</v>
      </c>
      <c r="K40" s="104">
        <v>7864671</v>
      </c>
      <c r="L40" s="105">
        <f t="shared" si="4"/>
        <v>51657744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177677</v>
      </c>
      <c r="G41" s="104">
        <v>723078</v>
      </c>
      <c r="H41" s="104">
        <v>469122</v>
      </c>
      <c r="I41" s="104">
        <v>467907</v>
      </c>
      <c r="J41" s="104">
        <v>404613</v>
      </c>
      <c r="K41" s="104">
        <v>213380</v>
      </c>
      <c r="L41" s="105">
        <f t="shared" si="4"/>
        <v>2455777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1638106</v>
      </c>
      <c r="G42" s="104">
        <v>3370655</v>
      </c>
      <c r="H42" s="104">
        <v>2259454</v>
      </c>
      <c r="I42" s="104">
        <v>2361341</v>
      </c>
      <c r="J42" s="104">
        <v>205500</v>
      </c>
      <c r="K42" s="104">
        <v>173250</v>
      </c>
      <c r="L42" s="105">
        <f t="shared" si="4"/>
        <v>10008306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59913525</v>
      </c>
      <c r="H43" s="104">
        <f>H44+H45+H46</f>
        <v>89189494</v>
      </c>
      <c r="I43" s="104">
        <f>I44+I45+I46</f>
        <v>106196368</v>
      </c>
      <c r="J43" s="104">
        <f>J44+J45+J46</f>
        <v>174770676</v>
      </c>
      <c r="K43" s="104">
        <f>K44+K45+K46</f>
        <v>200690954</v>
      </c>
      <c r="L43" s="105">
        <f t="shared" si="4"/>
        <v>632058391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23003625</v>
      </c>
      <c r="H44" s="104">
        <v>39452240</v>
      </c>
      <c r="I44" s="104">
        <v>42674859</v>
      </c>
      <c r="J44" s="104">
        <v>81802703</v>
      </c>
      <c r="K44" s="104">
        <v>81808573</v>
      </c>
      <c r="L44" s="105">
        <f t="shared" si="4"/>
        <v>270039374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32504681</v>
      </c>
      <c r="H45" s="104">
        <v>40357006</v>
      </c>
      <c r="I45" s="104">
        <v>47595157</v>
      </c>
      <c r="J45" s="104">
        <v>60442258</v>
      </c>
      <c r="K45" s="104">
        <v>35555386</v>
      </c>
      <c r="L45" s="105">
        <f t="shared" si="4"/>
        <v>216454488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4405219</v>
      </c>
      <c r="H46" s="104">
        <v>9380248</v>
      </c>
      <c r="I46" s="104">
        <v>15926352</v>
      </c>
      <c r="J46" s="104">
        <v>32525715</v>
      </c>
      <c r="K46" s="104">
        <v>83326995</v>
      </c>
      <c r="L46" s="105">
        <f t="shared" si="4"/>
        <v>145564529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11385200</v>
      </c>
      <c r="H47" s="104">
        <f>H48+H49+H50</f>
        <v>16162500</v>
      </c>
      <c r="I47" s="104">
        <f>I48+I49+I50</f>
        <v>18414690</v>
      </c>
      <c r="J47" s="104">
        <f>J48+J49+J50</f>
        <v>28695700</v>
      </c>
      <c r="K47" s="104">
        <f>K48+K49+K50</f>
        <v>30960420</v>
      </c>
      <c r="L47" s="105">
        <f t="shared" si="4"/>
        <v>105881390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4596460</v>
      </c>
      <c r="H48" s="104">
        <v>7491750</v>
      </c>
      <c r="I48" s="104">
        <v>7959760</v>
      </c>
      <c r="J48" s="104">
        <v>14364430</v>
      </c>
      <c r="K48" s="104">
        <v>13907970</v>
      </c>
      <c r="L48" s="105">
        <f t="shared" si="4"/>
        <v>48583250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6116430</v>
      </c>
      <c r="H49" s="104">
        <v>7275050</v>
      </c>
      <c r="I49" s="104">
        <v>8157870</v>
      </c>
      <c r="J49" s="104">
        <v>9918640</v>
      </c>
      <c r="K49" s="104">
        <v>5738540</v>
      </c>
      <c r="L49" s="105">
        <f t="shared" si="4"/>
        <v>37206530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672310</v>
      </c>
      <c r="H50" s="104">
        <v>1395700</v>
      </c>
      <c r="I50" s="104">
        <v>2297060</v>
      </c>
      <c r="J50" s="104">
        <v>4412630</v>
      </c>
      <c r="K50" s="104">
        <v>11313910</v>
      </c>
      <c r="L50" s="105">
        <f t="shared" si="4"/>
        <v>20091610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26640086</v>
      </c>
      <c r="G51" s="116">
        <f t="shared" si="5"/>
        <v>154889946</v>
      </c>
      <c r="H51" s="116">
        <f t="shared" si="5"/>
        <v>175199954</v>
      </c>
      <c r="I51" s="116">
        <f t="shared" si="5"/>
        <v>181532146</v>
      </c>
      <c r="J51" s="116">
        <f t="shared" si="5"/>
        <v>234751825</v>
      </c>
      <c r="K51" s="116">
        <f t="shared" si="5"/>
        <v>286913262</v>
      </c>
      <c r="L51" s="117">
        <f t="shared" si="5"/>
        <v>1060244969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16953766</v>
      </c>
      <c r="G53" s="104">
        <v>66347162</v>
      </c>
      <c r="H53" s="104">
        <v>59654727</v>
      </c>
      <c r="I53" s="104">
        <v>50859972</v>
      </c>
      <c r="J53" s="104">
        <v>41094573</v>
      </c>
      <c r="K53" s="104">
        <v>61592376</v>
      </c>
      <c r="L53" s="105">
        <f aca="true" t="shared" si="6" ref="L53:L65">SUM(E53:K53)</f>
        <v>296502576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96555</v>
      </c>
      <c r="G54" s="104">
        <v>3586210</v>
      </c>
      <c r="H54" s="104">
        <v>6241293</v>
      </c>
      <c r="I54" s="104">
        <v>5847989</v>
      </c>
      <c r="J54" s="104">
        <v>6800829</v>
      </c>
      <c r="K54" s="104">
        <v>8581216</v>
      </c>
      <c r="L54" s="105">
        <f t="shared" si="6"/>
        <v>31154092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4858290</v>
      </c>
      <c r="G55" s="104">
        <v>12772293</v>
      </c>
      <c r="H55" s="104">
        <v>9657004</v>
      </c>
      <c r="I55" s="104">
        <v>8987508</v>
      </c>
      <c r="J55" s="104">
        <v>5839723</v>
      </c>
      <c r="K55" s="104">
        <v>7391719</v>
      </c>
      <c r="L55" s="105">
        <f t="shared" si="6"/>
        <v>49506537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159909</v>
      </c>
      <c r="G56" s="104">
        <v>650768</v>
      </c>
      <c r="H56" s="104">
        <v>422206</v>
      </c>
      <c r="I56" s="104">
        <v>421113</v>
      </c>
      <c r="J56" s="104">
        <v>364149</v>
      </c>
      <c r="K56" s="104">
        <v>192042</v>
      </c>
      <c r="L56" s="105">
        <f t="shared" si="6"/>
        <v>2210187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1474293</v>
      </c>
      <c r="G57" s="104">
        <v>3033586</v>
      </c>
      <c r="H57" s="104">
        <v>2033506</v>
      </c>
      <c r="I57" s="104">
        <v>2125206</v>
      </c>
      <c r="J57" s="104">
        <v>184950</v>
      </c>
      <c r="K57" s="104">
        <v>155925</v>
      </c>
      <c r="L57" s="105">
        <f t="shared" si="6"/>
        <v>9007466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52300487</v>
      </c>
      <c r="H58" s="104">
        <f>H59+H60+H61</f>
        <v>77852461</v>
      </c>
      <c r="I58" s="104">
        <f>I59+I60+I61</f>
        <v>93256353</v>
      </c>
      <c r="J58" s="104">
        <f>J59+J60+J61</f>
        <v>153389264</v>
      </c>
      <c r="K58" s="104">
        <f>K59+K60+K61</f>
        <v>176832683</v>
      </c>
      <c r="L58" s="105">
        <f t="shared" si="6"/>
        <v>554754490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20491585</v>
      </c>
      <c r="H59" s="104">
        <v>34769816</v>
      </c>
      <c r="I59" s="104">
        <v>38188557</v>
      </c>
      <c r="J59" s="104">
        <v>72798786</v>
      </c>
      <c r="K59" s="104">
        <v>73438919</v>
      </c>
      <c r="L59" s="105">
        <f t="shared" si="6"/>
        <v>240810905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27983059</v>
      </c>
      <c r="H60" s="104">
        <v>34904042</v>
      </c>
      <c r="I60" s="104">
        <v>41134591</v>
      </c>
      <c r="J60" s="104">
        <v>52192926</v>
      </c>
      <c r="K60" s="104">
        <v>30767043</v>
      </c>
      <c r="L60" s="105">
        <f t="shared" si="6"/>
        <v>186981661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3825843</v>
      </c>
      <c r="H61" s="104">
        <v>8178603</v>
      </c>
      <c r="I61" s="104">
        <v>13933205</v>
      </c>
      <c r="J61" s="104">
        <v>28397552</v>
      </c>
      <c r="K61" s="104">
        <v>72626721</v>
      </c>
      <c r="L61" s="105">
        <f t="shared" si="6"/>
        <v>126961924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8192640</v>
      </c>
      <c r="H62" s="104">
        <f>H63+H64+H65</f>
        <v>11673400</v>
      </c>
      <c r="I62" s="104">
        <f>I63+I64+I65</f>
        <v>13480720</v>
      </c>
      <c r="J62" s="104">
        <f>J63+J64+J65</f>
        <v>20637470</v>
      </c>
      <c r="K62" s="104">
        <f>K63+K64+K65</f>
        <v>22408350</v>
      </c>
      <c r="L62" s="105">
        <f t="shared" si="6"/>
        <v>76584780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3492740</v>
      </c>
      <c r="H63" s="104">
        <v>5550550</v>
      </c>
      <c r="I63" s="104">
        <v>6172770</v>
      </c>
      <c r="J63" s="104">
        <v>10819920</v>
      </c>
      <c r="K63" s="104">
        <v>10661400</v>
      </c>
      <c r="L63" s="105">
        <f t="shared" si="6"/>
        <v>36889580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4233670</v>
      </c>
      <c r="H64" s="104">
        <v>5130330</v>
      </c>
      <c r="I64" s="104">
        <v>5641090</v>
      </c>
      <c r="J64" s="104">
        <v>6721740</v>
      </c>
      <c r="K64" s="104">
        <v>3931920</v>
      </c>
      <c r="L64" s="105">
        <f t="shared" si="6"/>
        <v>25658750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466230</v>
      </c>
      <c r="H65" s="104">
        <v>992520</v>
      </c>
      <c r="I65" s="104">
        <v>1666860</v>
      </c>
      <c r="J65" s="104">
        <v>3095810</v>
      </c>
      <c r="K65" s="104">
        <v>7815030</v>
      </c>
      <c r="L65" s="105">
        <f t="shared" si="6"/>
        <v>14036450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24397688</v>
      </c>
      <c r="G66" s="116">
        <f t="shared" si="7"/>
        <v>138690506</v>
      </c>
      <c r="H66" s="116">
        <f t="shared" si="7"/>
        <v>155861197</v>
      </c>
      <c r="I66" s="116">
        <f t="shared" si="7"/>
        <v>161498141</v>
      </c>
      <c r="J66" s="116">
        <f t="shared" si="7"/>
        <v>207673488</v>
      </c>
      <c r="K66" s="116">
        <f t="shared" si="7"/>
        <v>254745961</v>
      </c>
      <c r="L66" s="117">
        <f t="shared" si="7"/>
        <v>943135348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平成１３年１０月月報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34">
        <v>0</v>
      </c>
      <c r="H15" s="136"/>
      <c r="I15" s="134">
        <v>113</v>
      </c>
      <c r="J15" s="136"/>
      <c r="K15" s="134">
        <f>G15+I15</f>
        <v>113</v>
      </c>
      <c r="L15" s="137"/>
    </row>
    <row r="16" spans="4:12" ht="18.75" customHeight="1" thickBot="1">
      <c r="D16" s="54" t="s">
        <v>88</v>
      </c>
      <c r="E16" s="55"/>
      <c r="F16" s="55"/>
      <c r="G16" s="128">
        <v>0</v>
      </c>
      <c r="H16" s="130"/>
      <c r="I16" s="128">
        <v>1412616</v>
      </c>
      <c r="J16" s="130"/>
      <c r="K16" s="128">
        <f>G16+I16</f>
        <v>1412616</v>
      </c>
      <c r="L16" s="133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34">
        <v>75</v>
      </c>
      <c r="H20" s="136"/>
      <c r="I20" s="134">
        <v>756</v>
      </c>
      <c r="J20" s="136"/>
      <c r="K20" s="134">
        <f>G20+I20</f>
        <v>831</v>
      </c>
      <c r="L20" s="137"/>
    </row>
    <row r="21" spans="4:12" ht="18.75" customHeight="1" thickBot="1">
      <c r="D21" s="54" t="s">
        <v>88</v>
      </c>
      <c r="E21" s="55"/>
      <c r="F21" s="55"/>
      <c r="G21" s="128">
        <v>703132</v>
      </c>
      <c r="H21" s="130"/>
      <c r="I21" s="128">
        <v>4927458</v>
      </c>
      <c r="J21" s="130"/>
      <c r="K21" s="128">
        <f>G21+I21</f>
        <v>5630590</v>
      </c>
      <c r="L21" s="133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34">
        <v>72</v>
      </c>
      <c r="H25" s="136"/>
      <c r="I25" s="134">
        <v>174</v>
      </c>
      <c r="J25" s="136"/>
      <c r="K25" s="134">
        <f>G25+I25</f>
        <v>246</v>
      </c>
      <c r="L25" s="137"/>
    </row>
    <row r="26" spans="4:12" ht="18.75" customHeight="1" thickBot="1">
      <c r="D26" s="54" t="s">
        <v>88</v>
      </c>
      <c r="E26" s="55"/>
      <c r="F26" s="55"/>
      <c r="G26" s="128">
        <v>823498</v>
      </c>
      <c r="H26" s="130"/>
      <c r="I26" s="128">
        <v>828614</v>
      </c>
      <c r="J26" s="130"/>
      <c r="K26" s="128">
        <f>G26+I26</f>
        <v>1652112</v>
      </c>
      <c r="L26" s="133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34">
        <f>G15+G20+G25</f>
        <v>147</v>
      </c>
      <c r="H30" s="136"/>
      <c r="I30" s="134">
        <f>I15+I20+I25</f>
        <v>1043</v>
      </c>
      <c r="J30" s="136"/>
      <c r="K30" s="134">
        <f>G30+I30</f>
        <v>1190</v>
      </c>
      <c r="L30" s="137"/>
    </row>
    <row r="31" spans="4:12" ht="18.75" customHeight="1" thickBot="1">
      <c r="D31" s="54" t="s">
        <v>88</v>
      </c>
      <c r="E31" s="55"/>
      <c r="F31" s="55"/>
      <c r="G31" s="128">
        <f>G16+G21+G26</f>
        <v>1526630</v>
      </c>
      <c r="H31" s="130"/>
      <c r="I31" s="128">
        <f>I16+I21+I26</f>
        <v>7168688</v>
      </c>
      <c r="J31" s="130"/>
      <c r="K31" s="128">
        <f>G31+I31</f>
        <v>8695318</v>
      </c>
      <c r="L31" s="133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F21" sqref="F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平成１３年１０月月報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1424123170</v>
      </c>
      <c r="E14" s="74">
        <v>449510210</v>
      </c>
      <c r="F14" s="74">
        <v>3027190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378555280</v>
      </c>
      <c r="E15" s="74">
        <v>154581890</v>
      </c>
      <c r="F15" s="74">
        <v>1216280</v>
      </c>
      <c r="G15" s="74">
        <v>0</v>
      </c>
      <c r="H15" s="74">
        <v>223973390</v>
      </c>
      <c r="I15" s="61">
        <v>4594030</v>
      </c>
    </row>
    <row r="16" spans="2:9" ht="21" customHeight="1">
      <c r="B16" s="75"/>
      <c r="C16" s="73" t="s">
        <v>31</v>
      </c>
      <c r="D16" s="74">
        <f aca="true" t="shared" si="0" ref="D16:I16">D14+D15</f>
        <v>1802678450</v>
      </c>
      <c r="E16" s="74">
        <f t="shared" si="0"/>
        <v>604092100</v>
      </c>
      <c r="F16" s="74">
        <f t="shared" si="0"/>
        <v>4243470</v>
      </c>
      <c r="G16" s="74">
        <f t="shared" si="0"/>
        <v>0</v>
      </c>
      <c r="H16" s="74">
        <f t="shared" si="0"/>
        <v>223973390</v>
      </c>
      <c r="I16" s="61">
        <f t="shared" si="0"/>
        <v>4594030</v>
      </c>
    </row>
    <row r="17" spans="2:9" ht="21" customHeight="1">
      <c r="B17" s="75" t="s">
        <v>57</v>
      </c>
      <c r="C17" s="73" t="s">
        <v>56</v>
      </c>
      <c r="D17" s="74">
        <v>4745930</v>
      </c>
      <c r="E17" s="74">
        <v>1940630</v>
      </c>
      <c r="F17" s="74">
        <v>17860</v>
      </c>
      <c r="G17" s="74">
        <v>0</v>
      </c>
      <c r="H17" s="74">
        <v>2805300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1424123170</v>
      </c>
      <c r="E18" s="74">
        <f>E14</f>
        <v>449510210</v>
      </c>
      <c r="F18" s="74">
        <f>F14</f>
        <v>3027190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383301210</v>
      </c>
      <c r="E19" s="74">
        <f>E15+E17</f>
        <v>156522520</v>
      </c>
      <c r="F19" s="74">
        <f>F15+F17</f>
        <v>1234140</v>
      </c>
      <c r="G19" s="74">
        <f>G15+G17</f>
        <v>0</v>
      </c>
      <c r="H19" s="74">
        <f>H15+H17</f>
        <v>226778690</v>
      </c>
      <c r="I19" s="61">
        <f>I16+I18</f>
        <v>4594030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1807424380</v>
      </c>
      <c r="E20" s="79">
        <f t="shared" si="1"/>
        <v>606032730</v>
      </c>
      <c r="F20" s="79">
        <f t="shared" si="1"/>
        <v>4261330</v>
      </c>
      <c r="G20" s="79">
        <f t="shared" si="1"/>
        <v>0</v>
      </c>
      <c r="H20" s="79">
        <f t="shared" si="1"/>
        <v>226778690</v>
      </c>
      <c r="I20" s="62">
        <f t="shared" si="1"/>
        <v>4594030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6166138150</v>
      </c>
      <c r="E27" s="74">
        <v>5284700415</v>
      </c>
      <c r="F27" s="74">
        <v>76949</v>
      </c>
      <c r="G27" s="74">
        <v>0</v>
      </c>
      <c r="H27" s="61">
        <v>881514684</v>
      </c>
    </row>
    <row r="28" spans="2:8" ht="21.75" customHeight="1">
      <c r="B28" s="27" t="s">
        <v>97</v>
      </c>
      <c r="C28" s="53"/>
      <c r="D28" s="74">
        <v>153774405</v>
      </c>
      <c r="E28" s="74">
        <v>131754204</v>
      </c>
      <c r="F28" s="74">
        <v>0</v>
      </c>
      <c r="G28" s="74">
        <v>0</v>
      </c>
      <c r="H28" s="61">
        <v>22020201</v>
      </c>
    </row>
    <row r="29" spans="2:8" ht="21.75" customHeight="1">
      <c r="B29" s="27" t="s">
        <v>98</v>
      </c>
      <c r="C29" s="53"/>
      <c r="D29" s="74">
        <v>49415804</v>
      </c>
      <c r="E29" s="74">
        <v>48187380</v>
      </c>
      <c r="F29" s="74">
        <v>0</v>
      </c>
      <c r="G29" s="74">
        <v>0</v>
      </c>
      <c r="H29" s="61">
        <v>1228424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6369328359</v>
      </c>
      <c r="E31" s="79">
        <f>SUM(E27:E30)</f>
        <v>5464641999</v>
      </c>
      <c r="F31" s="79">
        <f>SUM(F27:F30)</f>
        <v>76949</v>
      </c>
      <c r="G31" s="79">
        <f>SUM(G27:G30)</f>
        <v>0</v>
      </c>
      <c r="H31" s="62">
        <f>SUM(H27:H30)</f>
        <v>904763309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2007-01-04T07:21:24Z</dcterms:modified>
  <cp:category/>
  <cp:version/>
  <cp:contentType/>
  <cp:contentStatus/>
</cp:coreProperties>
</file>