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4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<sst xmlns="http://schemas.openxmlformats.org/spreadsheetml/2006/main" count="206" uniqueCount="116">
  <si>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</si>
  <si>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</si>
  <si>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</si>
  <si>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</si>
  <si>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</si>
  <si>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</si>
  <si>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</si>
  <si>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</si>
  <si>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</si>
  <si>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</si>
  <si>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</si>
  <si>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</si>
  <si>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</si>
  <si>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</si>
  <si>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</si>
  <si>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</si>
  <si>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</si>
  <si>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</si>
  <si>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</si>
  <si>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</si>
  <si>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</si>
  <si>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</si>
  <si>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</si>
  <si>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</si>
  <si>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</si>
  <si>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</si>
  <si>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</si>
  <si>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</si>
  <si>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</si>
  <si>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</si>
  <si>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</si>
  <si>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</si>
  <si>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</si>
  <si>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</si>
  <si>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</si>
  <si>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</si>
  <si>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</si>
  <si>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</si>
  <si>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</si>
  <si>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</si>
  <si>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</si>
  <si>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</si>
  <si>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</si>
  <si>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</si>
  <si>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</si>
  <si>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</si>
  <si>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</si>
  <si>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</si>
  <si>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</si>
  <si>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</si>
  <si>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</si>
  <si>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</si>
  <si>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</si>
  <si>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</si>
  <si>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</si>
  <si>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</si>
  <si>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</si>
  <si>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</si>
  <si>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</si>
  <si>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</si>
  <si>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</si>
  <si>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</si>
  <si>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</si>
  <si>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</si>
  <si>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</si>
  <si>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</si>
  <si>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</si>
  <si>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</si>
  <si>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</si>
  <si>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</si>
  <si>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</si>
  <si>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</si>
  <si>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</si>
  <si>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</si>
  <si>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</si>
  <si>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</si>
  <si>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</si>
  <si>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</si>
  <si>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</si>
  <si>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</si>
  <si>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</si>
  <si>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</si>
  <si>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</si>
  <si>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</si>
  <si>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</si>
  <si>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</si>
  <si>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</si>
  <si>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</si>
  <si>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</si>
  <si>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</si>
  <si>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</si>
  <si>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</si>
  <si>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</si>
  <si>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</si>
  <si>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</si>
  <si>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</si>
  <si>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</si>
  <si>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</si>
  <si>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</si>
  <si>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</si>
  <si>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</si>
  <si>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</si>
  <si>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</si>
  <si>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</si>
  <si>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</si>
  <si>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</si>
  <si>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</si>
  <si>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</si>
  <si>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</si>
  <si>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</si>
  <si>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</si>
  <si>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</si>
  <si>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</si>
  <si>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</si>
  <si>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</si>
  <si>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平成１３年１１月月報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</si>
</sst>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28575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43400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3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48936</v>
      </c>
      <c r="E15" s="119"/>
      <c r="F15" s="119"/>
      <c r="G15" s="119"/>
      <c r="H15" s="120"/>
      <c r="I15" s="118">
        <v>291</v>
      </c>
      <c r="J15" s="119"/>
      <c r="K15" s="119"/>
      <c r="L15" s="119"/>
      <c r="M15" s="120"/>
      <c r="N15" s="118">
        <v>184</v>
      </c>
      <c r="O15" s="119"/>
      <c r="P15" s="119"/>
      <c r="Q15" s="119"/>
      <c r="R15" s="120"/>
      <c r="S15" s="118">
        <f>D15+I15-N15</f>
        <v>49043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40327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40400</v>
      </c>
      <c r="T20" s="125"/>
    </row>
    <row r="21" spans="3:20" ht="21.75" customHeight="1">
      <c r="C21" s="25" t="s">
        <v>65</v>
      </c>
      <c r="D21" s="122">
        <v>26237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26316</v>
      </c>
      <c r="T21" s="125"/>
    </row>
    <row r="22" spans="3:20" ht="21.75" customHeight="1">
      <c r="C22" s="27" t="s">
        <v>66</v>
      </c>
      <c r="D22" s="122">
        <v>649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647</v>
      </c>
      <c r="T22" s="125"/>
    </row>
    <row r="23" spans="3:20" ht="21.75" customHeight="1">
      <c r="C23" s="27" t="s">
        <v>67</v>
      </c>
      <c r="D23" s="122">
        <v>100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97</v>
      </c>
      <c r="T23" s="125"/>
    </row>
    <row r="24" spans="3:20" ht="21.75" customHeight="1" thickBot="1">
      <c r="C24" s="24" t="s">
        <v>31</v>
      </c>
      <c r="D24" s="118">
        <f>D20+D21</f>
        <v>66564</v>
      </c>
      <c r="E24" s="119"/>
      <c r="F24" s="119"/>
      <c r="G24" s="119"/>
      <c r="H24" s="120"/>
      <c r="I24" s="28" t="s">
        <v>68</v>
      </c>
      <c r="J24" s="29"/>
      <c r="K24" s="119">
        <f>S29</f>
        <v>476</v>
      </c>
      <c r="L24" s="126"/>
      <c r="M24" s="127"/>
      <c r="N24" s="28" t="s">
        <v>69</v>
      </c>
      <c r="O24" s="29"/>
      <c r="P24" s="119">
        <f>S31</f>
        <v>324</v>
      </c>
      <c r="Q24" s="126"/>
      <c r="R24" s="127"/>
      <c r="S24" s="118">
        <f>S20+S21</f>
        <v>66716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90</v>
      </c>
      <c r="E29" s="123"/>
      <c r="F29" s="124"/>
      <c r="G29" s="122">
        <v>3</v>
      </c>
      <c r="H29" s="123"/>
      <c r="I29" s="124"/>
      <c r="J29" s="122">
        <v>382</v>
      </c>
      <c r="K29" s="123"/>
      <c r="L29" s="124"/>
      <c r="M29" s="122">
        <v>0</v>
      </c>
      <c r="N29" s="123"/>
      <c r="O29" s="124"/>
      <c r="P29" s="122">
        <v>1</v>
      </c>
      <c r="Q29" s="123"/>
      <c r="R29" s="124"/>
      <c r="S29" s="34">
        <f>SUM(D29:R29)</f>
        <v>476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102</v>
      </c>
      <c r="E31" s="119"/>
      <c r="F31" s="120"/>
      <c r="G31" s="118">
        <v>2</v>
      </c>
      <c r="H31" s="119"/>
      <c r="I31" s="120"/>
      <c r="J31" s="118">
        <v>217</v>
      </c>
      <c r="K31" s="119"/>
      <c r="L31" s="120"/>
      <c r="M31" s="118">
        <v>0</v>
      </c>
      <c r="N31" s="119"/>
      <c r="O31" s="120"/>
      <c r="P31" s="118">
        <v>3</v>
      </c>
      <c r="Q31" s="119"/>
      <c r="R31" s="120"/>
      <c r="S31" s="39">
        <f>SUM(D31:R31)</f>
        <v>324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平成１３年１１月月報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1289</v>
      </c>
      <c r="G14" s="51">
        <f t="shared" si="0"/>
        <v>2055</v>
      </c>
      <c r="H14" s="51">
        <f t="shared" si="0"/>
        <v>1392</v>
      </c>
      <c r="I14" s="51">
        <f t="shared" si="0"/>
        <v>951</v>
      </c>
      <c r="J14" s="51">
        <f t="shared" si="0"/>
        <v>943</v>
      </c>
      <c r="K14" s="51">
        <f t="shared" si="0"/>
        <v>984</v>
      </c>
      <c r="L14" s="52">
        <f>SUM(F14:K14)</f>
        <v>7614</v>
      </c>
      <c r="M14" s="8"/>
    </row>
    <row r="15" spans="3:13" ht="22.5" customHeight="1">
      <c r="C15" s="49"/>
      <c r="D15" s="53" t="s">
        <v>64</v>
      </c>
      <c r="E15" s="53"/>
      <c r="F15" s="51">
        <v>268</v>
      </c>
      <c r="G15" s="51">
        <v>390</v>
      </c>
      <c r="H15" s="51">
        <v>257</v>
      </c>
      <c r="I15" s="51">
        <v>174</v>
      </c>
      <c r="J15" s="51">
        <v>149</v>
      </c>
      <c r="K15" s="51">
        <v>161</v>
      </c>
      <c r="L15" s="52">
        <f>SUM(F15:K15)</f>
        <v>1399</v>
      </c>
      <c r="M15" s="8"/>
    </row>
    <row r="16" spans="3:13" ht="22.5" customHeight="1">
      <c r="C16" s="49"/>
      <c r="D16" s="53" t="s">
        <v>75</v>
      </c>
      <c r="E16" s="53"/>
      <c r="F16" s="51">
        <v>1021</v>
      </c>
      <c r="G16" s="51">
        <v>1665</v>
      </c>
      <c r="H16" s="51">
        <v>1135</v>
      </c>
      <c r="I16" s="51">
        <v>777</v>
      </c>
      <c r="J16" s="51">
        <v>794</v>
      </c>
      <c r="K16" s="51">
        <v>823</v>
      </c>
      <c r="L16" s="52">
        <f>SUM(F16:K16)</f>
        <v>6215</v>
      </c>
      <c r="M16" s="8"/>
    </row>
    <row r="17" spans="3:13" ht="22.5" customHeight="1">
      <c r="C17" s="49" t="s">
        <v>76</v>
      </c>
      <c r="D17" s="50"/>
      <c r="E17" s="50"/>
      <c r="F17" s="51">
        <v>29</v>
      </c>
      <c r="G17" s="51">
        <v>82</v>
      </c>
      <c r="H17" s="51">
        <v>70</v>
      </c>
      <c r="I17" s="51">
        <v>39</v>
      </c>
      <c r="J17" s="51">
        <v>40</v>
      </c>
      <c r="K17" s="51">
        <v>48</v>
      </c>
      <c r="L17" s="52">
        <f>SUM(F17:K17)</f>
        <v>308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1318</v>
      </c>
      <c r="G18" s="56">
        <f t="shared" si="1"/>
        <v>2137</v>
      </c>
      <c r="H18" s="56">
        <f t="shared" si="1"/>
        <v>1462</v>
      </c>
      <c r="I18" s="56">
        <f t="shared" si="1"/>
        <v>990</v>
      </c>
      <c r="J18" s="56">
        <f t="shared" si="1"/>
        <v>983</v>
      </c>
      <c r="K18" s="56">
        <f t="shared" si="1"/>
        <v>1032</v>
      </c>
      <c r="L18" s="57">
        <f>SUM(F18:K18)</f>
        <v>7922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721</v>
      </c>
      <c r="G23" s="51">
        <v>1277</v>
      </c>
      <c r="H23" s="51">
        <v>836</v>
      </c>
      <c r="I23" s="51">
        <v>521</v>
      </c>
      <c r="J23" s="51">
        <v>367</v>
      </c>
      <c r="K23" s="51">
        <v>366</v>
      </c>
      <c r="L23" s="52">
        <f>SUM(F23:K23)</f>
        <v>4088</v>
      </c>
      <c r="M23" s="8"/>
    </row>
    <row r="24" spans="3:13" ht="22.5" customHeight="1">
      <c r="C24" s="60" t="s">
        <v>79</v>
      </c>
      <c r="D24" s="50"/>
      <c r="E24" s="50"/>
      <c r="F24" s="51">
        <v>10</v>
      </c>
      <c r="G24" s="51">
        <v>47</v>
      </c>
      <c r="H24" s="51">
        <v>42</v>
      </c>
      <c r="I24" s="51">
        <v>27</v>
      </c>
      <c r="J24" s="51">
        <v>17</v>
      </c>
      <c r="K24" s="51">
        <v>26</v>
      </c>
      <c r="L24" s="52">
        <f>SUM(F24:K24)</f>
        <v>169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731</v>
      </c>
      <c r="G25" s="56">
        <f t="shared" si="2"/>
        <v>1324</v>
      </c>
      <c r="H25" s="56">
        <f t="shared" si="2"/>
        <v>878</v>
      </c>
      <c r="I25" s="56">
        <f t="shared" si="2"/>
        <v>548</v>
      </c>
      <c r="J25" s="56">
        <f t="shared" si="2"/>
        <v>384</v>
      </c>
      <c r="K25" s="56">
        <f t="shared" si="2"/>
        <v>392</v>
      </c>
      <c r="L25" s="57">
        <f>SUM(F25:K25)</f>
        <v>4257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763</v>
      </c>
      <c r="G30" s="139"/>
      <c r="H30" s="138">
        <v>597</v>
      </c>
      <c r="I30" s="139"/>
      <c r="J30" s="138">
        <v>291</v>
      </c>
      <c r="K30" s="139"/>
      <c r="L30" s="61">
        <f>SUM(F30:K30)</f>
        <v>1651</v>
      </c>
      <c r="M30" s="8"/>
    </row>
    <row r="31" spans="3:13" ht="22.5" customHeight="1">
      <c r="C31" s="60" t="s">
        <v>79</v>
      </c>
      <c r="D31" s="50"/>
      <c r="E31" s="50"/>
      <c r="F31" s="138">
        <v>8</v>
      </c>
      <c r="G31" s="139"/>
      <c r="H31" s="138">
        <v>11</v>
      </c>
      <c r="I31" s="139"/>
      <c r="J31" s="138">
        <v>10</v>
      </c>
      <c r="K31" s="139"/>
      <c r="L31" s="61">
        <f>SUM(F31:K31)</f>
        <v>29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771</v>
      </c>
      <c r="G32" s="141"/>
      <c r="H32" s="140">
        <f>H30+H31</f>
        <v>608</v>
      </c>
      <c r="I32" s="141"/>
      <c r="J32" s="140">
        <f>J30+J31</f>
        <v>301</v>
      </c>
      <c r="K32" s="141"/>
      <c r="L32" s="62">
        <f>SUM(F32:K32)</f>
        <v>1680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平成１３年１１月月報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828</v>
      </c>
      <c r="G10" s="104">
        <v>1907</v>
      </c>
      <c r="H10" s="104">
        <v>1469</v>
      </c>
      <c r="I10" s="104">
        <v>968</v>
      </c>
      <c r="J10" s="104">
        <v>762</v>
      </c>
      <c r="K10" s="104">
        <v>985</v>
      </c>
      <c r="L10" s="105">
        <f aca="true" t="shared" si="0" ref="L10:L22">SUM(E10:K10)</f>
        <v>6919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4</v>
      </c>
      <c r="G11" s="104">
        <v>61</v>
      </c>
      <c r="H11" s="104">
        <v>107</v>
      </c>
      <c r="I11" s="104">
        <v>98</v>
      </c>
      <c r="J11" s="104">
        <v>77</v>
      </c>
      <c r="K11" s="104">
        <v>96</v>
      </c>
      <c r="L11" s="105">
        <f t="shared" si="0"/>
        <v>443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746</v>
      </c>
      <c r="G12" s="104">
        <v>1414</v>
      </c>
      <c r="H12" s="104">
        <v>951</v>
      </c>
      <c r="I12" s="104">
        <v>619</v>
      </c>
      <c r="J12" s="104">
        <v>455</v>
      </c>
      <c r="K12" s="104">
        <v>555</v>
      </c>
      <c r="L12" s="105">
        <f t="shared" si="0"/>
        <v>4740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11</v>
      </c>
      <c r="G13" s="104">
        <v>31</v>
      </c>
      <c r="H13" s="104">
        <v>23</v>
      </c>
      <c r="I13" s="104">
        <v>22</v>
      </c>
      <c r="J13" s="104">
        <v>12</v>
      </c>
      <c r="K13" s="104">
        <v>10</v>
      </c>
      <c r="L13" s="105">
        <f t="shared" si="0"/>
        <v>109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8</v>
      </c>
      <c r="G14" s="104">
        <v>20</v>
      </c>
      <c r="H14" s="104">
        <v>11</v>
      </c>
      <c r="I14" s="104">
        <v>11</v>
      </c>
      <c r="J14" s="104">
        <v>3</v>
      </c>
      <c r="K14" s="104">
        <v>2</v>
      </c>
      <c r="L14" s="105">
        <f t="shared" si="0"/>
        <v>55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198</v>
      </c>
      <c r="H15" s="104">
        <f>H16+H17+H18</f>
        <v>272</v>
      </c>
      <c r="I15" s="104">
        <f>I16+I17+I18</f>
        <v>287</v>
      </c>
      <c r="J15" s="104">
        <f>J16+J17+J18</f>
        <v>447</v>
      </c>
      <c r="K15" s="104">
        <f>K16+K17+K18</f>
        <v>518</v>
      </c>
      <c r="L15" s="105">
        <f t="shared" si="0"/>
        <v>1726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72</v>
      </c>
      <c r="H16" s="104">
        <v>119</v>
      </c>
      <c r="I16" s="104">
        <v>121</v>
      </c>
      <c r="J16" s="104">
        <v>222</v>
      </c>
      <c r="K16" s="104">
        <v>232</v>
      </c>
      <c r="L16" s="105">
        <f t="shared" si="0"/>
        <v>770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116</v>
      </c>
      <c r="H17" s="104">
        <v>127</v>
      </c>
      <c r="I17" s="104">
        <v>129</v>
      </c>
      <c r="J17" s="104">
        <v>157</v>
      </c>
      <c r="K17" s="104">
        <v>104</v>
      </c>
      <c r="L17" s="105">
        <f t="shared" si="0"/>
        <v>633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10</v>
      </c>
      <c r="H18" s="104">
        <v>26</v>
      </c>
      <c r="I18" s="104">
        <v>37</v>
      </c>
      <c r="J18" s="104">
        <v>68</v>
      </c>
      <c r="K18" s="104">
        <v>182</v>
      </c>
      <c r="L18" s="105">
        <f t="shared" si="0"/>
        <v>323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198</v>
      </c>
      <c r="H19" s="104">
        <f>H20+H21+H22</f>
        <v>272</v>
      </c>
      <c r="I19" s="104">
        <f>I20+I21+I22</f>
        <v>287</v>
      </c>
      <c r="J19" s="104">
        <f>J20+J21+J22</f>
        <v>444</v>
      </c>
      <c r="K19" s="104">
        <f>K20+K21+K22</f>
        <v>515</v>
      </c>
      <c r="L19" s="105">
        <f t="shared" si="0"/>
        <v>1720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72</v>
      </c>
      <c r="H20" s="104">
        <v>119</v>
      </c>
      <c r="I20" s="104">
        <v>121</v>
      </c>
      <c r="J20" s="104">
        <v>220</v>
      </c>
      <c r="K20" s="104">
        <v>230</v>
      </c>
      <c r="L20" s="105">
        <f t="shared" si="0"/>
        <v>766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116</v>
      </c>
      <c r="H21" s="104">
        <v>127</v>
      </c>
      <c r="I21" s="104">
        <v>129</v>
      </c>
      <c r="J21" s="104">
        <v>157</v>
      </c>
      <c r="K21" s="104">
        <v>104</v>
      </c>
      <c r="L21" s="105">
        <f t="shared" si="0"/>
        <v>633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10</v>
      </c>
      <c r="H22" s="104">
        <v>26</v>
      </c>
      <c r="I22" s="104">
        <v>37</v>
      </c>
      <c r="J22" s="104">
        <v>67</v>
      </c>
      <c r="K22" s="104">
        <v>181</v>
      </c>
      <c r="L22" s="105">
        <f t="shared" si="0"/>
        <v>321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1600</v>
      </c>
      <c r="G23" s="116">
        <f t="shared" si="1"/>
        <v>3631</v>
      </c>
      <c r="H23" s="116">
        <f t="shared" si="1"/>
        <v>2833</v>
      </c>
      <c r="I23" s="116">
        <f t="shared" si="1"/>
        <v>2005</v>
      </c>
      <c r="J23" s="116">
        <f t="shared" si="1"/>
        <v>1756</v>
      </c>
      <c r="K23" s="116">
        <f t="shared" si="1"/>
        <v>2166</v>
      </c>
      <c r="L23" s="117">
        <f t="shared" si="1"/>
        <v>13992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1781780</v>
      </c>
      <c r="G25" s="104">
        <v>7010429</v>
      </c>
      <c r="H25" s="104">
        <v>6094134</v>
      </c>
      <c r="I25" s="104">
        <v>5434734</v>
      </c>
      <c r="J25" s="104">
        <v>4145434</v>
      </c>
      <c r="K25" s="104">
        <v>6279070</v>
      </c>
      <c r="L25" s="105">
        <f aca="true" t="shared" si="2" ref="L25:L35">SUM(E25:K25)</f>
        <v>30745581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11880</v>
      </c>
      <c r="G26" s="104">
        <v>354760</v>
      </c>
      <c r="H26" s="104">
        <v>659568</v>
      </c>
      <c r="I26" s="104">
        <v>579281</v>
      </c>
      <c r="J26" s="104">
        <v>638788</v>
      </c>
      <c r="K26" s="104">
        <v>859037</v>
      </c>
      <c r="L26" s="105">
        <f t="shared" si="2"/>
        <v>3103314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506508</v>
      </c>
      <c r="G27" s="104">
        <v>1276105</v>
      </c>
      <c r="H27" s="104">
        <v>1002940</v>
      </c>
      <c r="I27" s="104">
        <v>1000295</v>
      </c>
      <c r="J27" s="104">
        <v>551260</v>
      </c>
      <c r="K27" s="104">
        <v>633520</v>
      </c>
      <c r="L27" s="105">
        <f t="shared" si="2"/>
        <v>4970628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24390</v>
      </c>
      <c r="F28" s="104">
        <f>F29</f>
        <v>72810</v>
      </c>
      <c r="G28" s="104">
        <f>G29+G30+G31</f>
        <v>4729418</v>
      </c>
      <c r="H28" s="104">
        <f>H29+H30+H31</f>
        <v>7131060</v>
      </c>
      <c r="I28" s="104">
        <f>I29+I30+I31</f>
        <v>7997237</v>
      </c>
      <c r="J28" s="104">
        <f>J29+J30+J31</f>
        <v>13152491</v>
      </c>
      <c r="K28" s="104">
        <f>K29+K30+K31</f>
        <v>16349389</v>
      </c>
      <c r="L28" s="105">
        <f t="shared" si="2"/>
        <v>49456795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24390</v>
      </c>
      <c r="F29" s="104">
        <v>72810</v>
      </c>
      <c r="G29" s="104">
        <v>1690384</v>
      </c>
      <c r="H29" s="104">
        <v>2997819</v>
      </c>
      <c r="I29" s="104">
        <v>3102751</v>
      </c>
      <c r="J29" s="104">
        <v>6030327</v>
      </c>
      <c r="K29" s="104">
        <v>6340237</v>
      </c>
      <c r="L29" s="105">
        <f t="shared" si="2"/>
        <v>20258718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2689170</v>
      </c>
      <c r="H30" s="104">
        <v>3215196</v>
      </c>
      <c r="I30" s="104">
        <v>3577350</v>
      </c>
      <c r="J30" s="104">
        <v>4463884</v>
      </c>
      <c r="K30" s="104">
        <v>3012062</v>
      </c>
      <c r="L30" s="105">
        <f t="shared" si="2"/>
        <v>16957662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349864</v>
      </c>
      <c r="H31" s="104">
        <v>918045</v>
      </c>
      <c r="I31" s="104">
        <v>1317136</v>
      </c>
      <c r="J31" s="104">
        <v>2658280</v>
      </c>
      <c r="K31" s="104">
        <v>6997090</v>
      </c>
      <c r="L31" s="105">
        <f t="shared" si="2"/>
        <v>12240415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30</v>
      </c>
      <c r="F32" s="104">
        <f>F33</f>
        <v>90</v>
      </c>
      <c r="G32" s="104">
        <f>G33+G34+G35</f>
        <v>5406</v>
      </c>
      <c r="H32" s="104">
        <f>H33+H34+H35</f>
        <v>7658</v>
      </c>
      <c r="I32" s="104">
        <f>I33+I34+I35</f>
        <v>8318</v>
      </c>
      <c r="J32" s="104">
        <f>J33+J34+J35</f>
        <v>12617</v>
      </c>
      <c r="K32" s="104">
        <f>K33+K34+K35</f>
        <v>14449</v>
      </c>
      <c r="L32" s="105">
        <f t="shared" si="2"/>
        <v>48568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30</v>
      </c>
      <c r="F33" s="104">
        <v>90</v>
      </c>
      <c r="G33" s="104">
        <v>2093</v>
      </c>
      <c r="H33" s="104">
        <v>3505</v>
      </c>
      <c r="I33" s="104">
        <v>3676</v>
      </c>
      <c r="J33" s="104">
        <v>6380</v>
      </c>
      <c r="K33" s="104">
        <v>6584</v>
      </c>
      <c r="L33" s="105">
        <f t="shared" si="2"/>
        <v>22358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3013</v>
      </c>
      <c r="H34" s="104">
        <v>3406</v>
      </c>
      <c r="I34" s="104">
        <v>3590</v>
      </c>
      <c r="J34" s="104">
        <v>4278</v>
      </c>
      <c r="K34" s="104">
        <v>2730</v>
      </c>
      <c r="L34" s="105">
        <f t="shared" si="2"/>
        <v>17017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300</v>
      </c>
      <c r="H35" s="104">
        <v>747</v>
      </c>
      <c r="I35" s="104">
        <v>1052</v>
      </c>
      <c r="J35" s="104">
        <v>1959</v>
      </c>
      <c r="K35" s="104">
        <v>5135</v>
      </c>
      <c r="L35" s="105">
        <f t="shared" si="2"/>
        <v>9193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24390</v>
      </c>
      <c r="F36" s="116">
        <f aca="true" t="shared" si="3" ref="F36:L36">F25+F26+F27+F28</f>
        <v>2372978</v>
      </c>
      <c r="G36" s="116">
        <f t="shared" si="3"/>
        <v>13370712</v>
      </c>
      <c r="H36" s="116">
        <f t="shared" si="3"/>
        <v>14887702</v>
      </c>
      <c r="I36" s="116">
        <f t="shared" si="3"/>
        <v>15011547</v>
      </c>
      <c r="J36" s="116">
        <f t="shared" si="3"/>
        <v>18487973</v>
      </c>
      <c r="K36" s="116">
        <f t="shared" si="3"/>
        <v>24121016</v>
      </c>
      <c r="L36" s="117">
        <f t="shared" si="3"/>
        <v>88276318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18776992</v>
      </c>
      <c r="G38" s="104">
        <v>73778065</v>
      </c>
      <c r="H38" s="104">
        <v>64032734</v>
      </c>
      <c r="I38" s="104">
        <v>57152693</v>
      </c>
      <c r="J38" s="104">
        <v>43573248</v>
      </c>
      <c r="K38" s="104">
        <v>66079672</v>
      </c>
      <c r="L38" s="105">
        <f aca="true" t="shared" si="4" ref="L38:L50">SUM(E38:K38)</f>
        <v>323393404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123550</v>
      </c>
      <c r="G39" s="104">
        <v>3689481</v>
      </c>
      <c r="H39" s="104">
        <v>6859473</v>
      </c>
      <c r="I39" s="104">
        <v>6023084</v>
      </c>
      <c r="J39" s="104">
        <v>6643365</v>
      </c>
      <c r="K39" s="104">
        <v>8933495</v>
      </c>
      <c r="L39" s="105">
        <f t="shared" si="4"/>
        <v>32272448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5078788</v>
      </c>
      <c r="G40" s="104">
        <v>12917857</v>
      </c>
      <c r="H40" s="104">
        <v>10198966</v>
      </c>
      <c r="I40" s="104">
        <v>10239073</v>
      </c>
      <c r="J40" s="104">
        <v>5610394</v>
      </c>
      <c r="K40" s="104">
        <v>6442732</v>
      </c>
      <c r="L40" s="105">
        <f t="shared" si="4"/>
        <v>50487810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236019</v>
      </c>
      <c r="G41" s="104">
        <v>746316</v>
      </c>
      <c r="H41" s="104">
        <v>543369</v>
      </c>
      <c r="I41" s="104">
        <v>783005</v>
      </c>
      <c r="J41" s="104">
        <v>559329</v>
      </c>
      <c r="K41" s="104">
        <v>378290</v>
      </c>
      <c r="L41" s="105">
        <f t="shared" si="4"/>
        <v>3246328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1371332</v>
      </c>
      <c r="G42" s="104">
        <v>2400190</v>
      </c>
      <c r="H42" s="104">
        <v>1673165</v>
      </c>
      <c r="I42" s="104">
        <v>1497850</v>
      </c>
      <c r="J42" s="104">
        <v>245280</v>
      </c>
      <c r="K42" s="104">
        <v>386400</v>
      </c>
      <c r="L42" s="105">
        <f t="shared" si="4"/>
        <v>7574217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307500</v>
      </c>
      <c r="F43" s="104">
        <f>F44</f>
        <v>948024</v>
      </c>
      <c r="G43" s="104">
        <f>G44+G45+G46</f>
        <v>60589040</v>
      </c>
      <c r="H43" s="104">
        <f>H44+H45+H46</f>
        <v>90114939</v>
      </c>
      <c r="I43" s="104">
        <f>I44+I45+I46</f>
        <v>100281979</v>
      </c>
      <c r="J43" s="104">
        <f>J44+J45+J46</f>
        <v>162726037</v>
      </c>
      <c r="K43" s="104">
        <f>K44+K45+K46</f>
        <v>200032709</v>
      </c>
      <c r="L43" s="105">
        <f t="shared" si="4"/>
        <v>615000228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307500</v>
      </c>
      <c r="F44" s="104">
        <v>948024</v>
      </c>
      <c r="G44" s="104">
        <v>21931441</v>
      </c>
      <c r="H44" s="104">
        <v>38369832</v>
      </c>
      <c r="I44" s="104">
        <v>39560808</v>
      </c>
      <c r="J44" s="104">
        <v>75837943</v>
      </c>
      <c r="K44" s="104">
        <v>79227941</v>
      </c>
      <c r="L44" s="105">
        <f t="shared" si="4"/>
        <v>256183489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34369107</v>
      </c>
      <c r="H45" s="104">
        <v>40644025</v>
      </c>
      <c r="I45" s="104">
        <v>44772393</v>
      </c>
      <c r="J45" s="104">
        <v>55448203</v>
      </c>
      <c r="K45" s="104">
        <v>37228672</v>
      </c>
      <c r="L45" s="105">
        <f t="shared" si="4"/>
        <v>212462400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4288492</v>
      </c>
      <c r="H46" s="104">
        <v>11101082</v>
      </c>
      <c r="I46" s="104">
        <v>15948778</v>
      </c>
      <c r="J46" s="104">
        <v>31439891</v>
      </c>
      <c r="K46" s="104">
        <v>83576096</v>
      </c>
      <c r="L46" s="105">
        <f t="shared" si="4"/>
        <v>146354339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63600</v>
      </c>
      <c r="F47" s="104">
        <f>F48</f>
        <v>190800</v>
      </c>
      <c r="G47" s="104">
        <f>G48+G49+G50</f>
        <v>11526520</v>
      </c>
      <c r="H47" s="104">
        <f>H48+H49+H50</f>
        <v>16244840</v>
      </c>
      <c r="I47" s="104">
        <f>I48+I49+I50</f>
        <v>17463250</v>
      </c>
      <c r="J47" s="104">
        <f>J48+J49+J50</f>
        <v>26561380</v>
      </c>
      <c r="K47" s="104">
        <f>K48+K49+K50</f>
        <v>30870720</v>
      </c>
      <c r="L47" s="105">
        <f t="shared" si="4"/>
        <v>102921110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63600</v>
      </c>
      <c r="F48" s="104">
        <v>190800</v>
      </c>
      <c r="G48" s="104">
        <v>4390210</v>
      </c>
      <c r="H48" s="104">
        <v>7305380</v>
      </c>
      <c r="I48" s="104">
        <v>7420710</v>
      </c>
      <c r="J48" s="104">
        <v>13302090</v>
      </c>
      <c r="K48" s="104">
        <v>13483920</v>
      </c>
      <c r="L48" s="105">
        <f t="shared" si="4"/>
        <v>46156710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6480810</v>
      </c>
      <c r="H49" s="104">
        <v>7318520</v>
      </c>
      <c r="I49" s="104">
        <v>7704850</v>
      </c>
      <c r="J49" s="104">
        <v>9120910</v>
      </c>
      <c r="K49" s="104">
        <v>6008750</v>
      </c>
      <c r="L49" s="105">
        <f t="shared" si="4"/>
        <v>36633840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655500</v>
      </c>
      <c r="H50" s="104">
        <v>1620940</v>
      </c>
      <c r="I50" s="104">
        <v>2337690</v>
      </c>
      <c r="J50" s="104">
        <v>4138380</v>
      </c>
      <c r="K50" s="104">
        <v>11378050</v>
      </c>
      <c r="L50" s="105">
        <f t="shared" si="4"/>
        <v>20130560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307500</v>
      </c>
      <c r="F51" s="116">
        <f aca="true" t="shared" si="5" ref="F51:L51">F38+F39+F40+F41+F42+F43</f>
        <v>26534705</v>
      </c>
      <c r="G51" s="116">
        <f t="shared" si="5"/>
        <v>154120949</v>
      </c>
      <c r="H51" s="116">
        <f t="shared" si="5"/>
        <v>173422646</v>
      </c>
      <c r="I51" s="116">
        <f t="shared" si="5"/>
        <v>175977684</v>
      </c>
      <c r="J51" s="116">
        <f t="shared" si="5"/>
        <v>219357653</v>
      </c>
      <c r="K51" s="116">
        <f t="shared" si="5"/>
        <v>282253298</v>
      </c>
      <c r="L51" s="117">
        <f t="shared" si="5"/>
        <v>1031974435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16898928</v>
      </c>
      <c r="G53" s="104">
        <v>66399524</v>
      </c>
      <c r="H53" s="104">
        <v>57628937</v>
      </c>
      <c r="I53" s="104">
        <v>51437977</v>
      </c>
      <c r="J53" s="104">
        <v>39215690</v>
      </c>
      <c r="K53" s="104">
        <v>59471439</v>
      </c>
      <c r="L53" s="105">
        <f aca="true" t="shared" si="6" ref="L53:L65">SUM(E53:K53)</f>
        <v>291052495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111194</v>
      </c>
      <c r="G54" s="104">
        <v>3320500</v>
      </c>
      <c r="H54" s="104">
        <v>6173471</v>
      </c>
      <c r="I54" s="104">
        <v>5420735</v>
      </c>
      <c r="J54" s="104">
        <v>5978997</v>
      </c>
      <c r="K54" s="104">
        <v>8040099</v>
      </c>
      <c r="L54" s="105">
        <f t="shared" si="6"/>
        <v>29044996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5038327</v>
      </c>
      <c r="G55" s="104">
        <v>12568538</v>
      </c>
      <c r="H55" s="104">
        <v>9797548</v>
      </c>
      <c r="I55" s="104">
        <v>9657839</v>
      </c>
      <c r="J55" s="104">
        <v>5362673</v>
      </c>
      <c r="K55" s="104">
        <v>6112615</v>
      </c>
      <c r="L55" s="105">
        <f t="shared" si="6"/>
        <v>48537540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212416</v>
      </c>
      <c r="G56" s="104">
        <v>671682</v>
      </c>
      <c r="H56" s="104">
        <v>489031</v>
      </c>
      <c r="I56" s="104">
        <v>704703</v>
      </c>
      <c r="J56" s="104">
        <v>503395</v>
      </c>
      <c r="K56" s="104">
        <v>340461</v>
      </c>
      <c r="L56" s="105">
        <f t="shared" si="6"/>
        <v>2921688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1234197</v>
      </c>
      <c r="G57" s="104">
        <v>2160167</v>
      </c>
      <c r="H57" s="104">
        <v>1505848</v>
      </c>
      <c r="I57" s="104">
        <v>1348063</v>
      </c>
      <c r="J57" s="104">
        <v>220757</v>
      </c>
      <c r="K57" s="104">
        <v>347760</v>
      </c>
      <c r="L57" s="105">
        <f t="shared" si="6"/>
        <v>6816792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259710</v>
      </c>
      <c r="F58" s="104">
        <f>F59</f>
        <v>827300</v>
      </c>
      <c r="G58" s="104">
        <f>G59+G60+G61</f>
        <v>52908703</v>
      </c>
      <c r="H58" s="104">
        <f>H59+H60+H61</f>
        <v>78616222</v>
      </c>
      <c r="I58" s="104">
        <f>I59+I60+I61</f>
        <v>88032670</v>
      </c>
      <c r="J58" s="104">
        <f>J59+J60+J61</f>
        <v>142790313</v>
      </c>
      <c r="K58" s="104">
        <f>K59+K60+K61</f>
        <v>176546000</v>
      </c>
      <c r="L58" s="105">
        <f t="shared" si="6"/>
        <v>539980918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259710</v>
      </c>
      <c r="F59" s="104">
        <v>827300</v>
      </c>
      <c r="G59" s="104">
        <v>19579097</v>
      </c>
      <c r="H59" s="104">
        <v>33819207</v>
      </c>
      <c r="I59" s="104">
        <v>35464931</v>
      </c>
      <c r="J59" s="104">
        <v>67314565</v>
      </c>
      <c r="K59" s="104">
        <v>71215999</v>
      </c>
      <c r="L59" s="105">
        <f t="shared" si="6"/>
        <v>228480809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29607218</v>
      </c>
      <c r="H60" s="104">
        <v>35126133</v>
      </c>
      <c r="I60" s="104">
        <v>38633837</v>
      </c>
      <c r="J60" s="104">
        <v>47914622</v>
      </c>
      <c r="K60" s="104">
        <v>32254160</v>
      </c>
      <c r="L60" s="105">
        <f t="shared" si="6"/>
        <v>183535970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3722388</v>
      </c>
      <c r="H61" s="104">
        <v>9670882</v>
      </c>
      <c r="I61" s="104">
        <v>13933902</v>
      </c>
      <c r="J61" s="104">
        <v>27561126</v>
      </c>
      <c r="K61" s="104">
        <v>73075841</v>
      </c>
      <c r="L61" s="105">
        <f t="shared" si="6"/>
        <v>127964139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40200</v>
      </c>
      <c r="F62" s="104">
        <f>F63</f>
        <v>145800</v>
      </c>
      <c r="G62" s="104">
        <f>G63+G64+G65</f>
        <v>8335400</v>
      </c>
      <c r="H62" s="104">
        <f>H63+H64+H65</f>
        <v>11688260</v>
      </c>
      <c r="I62" s="104">
        <f>I63+I64+I65</f>
        <v>12745410</v>
      </c>
      <c r="J62" s="104">
        <f>J63+J64+J65</f>
        <v>19206620</v>
      </c>
      <c r="K62" s="104">
        <f>K63+K64+K65</f>
        <v>22579740</v>
      </c>
      <c r="L62" s="105">
        <f t="shared" si="6"/>
        <v>74741430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40200</v>
      </c>
      <c r="F63" s="104">
        <v>145800</v>
      </c>
      <c r="G63" s="104">
        <v>3374910</v>
      </c>
      <c r="H63" s="104">
        <v>5416280</v>
      </c>
      <c r="I63" s="104">
        <v>5788390</v>
      </c>
      <c r="J63" s="104">
        <v>9996710</v>
      </c>
      <c r="K63" s="104">
        <v>10325800</v>
      </c>
      <c r="L63" s="105">
        <f t="shared" si="6"/>
        <v>35088090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4507790</v>
      </c>
      <c r="H64" s="104">
        <v>5133220</v>
      </c>
      <c r="I64" s="104">
        <v>5273090</v>
      </c>
      <c r="J64" s="104">
        <v>6220110</v>
      </c>
      <c r="K64" s="104">
        <v>4156270</v>
      </c>
      <c r="L64" s="105">
        <f t="shared" si="6"/>
        <v>25290480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452700</v>
      </c>
      <c r="H65" s="104">
        <v>1138760</v>
      </c>
      <c r="I65" s="104">
        <v>1683930</v>
      </c>
      <c r="J65" s="104">
        <v>2989800</v>
      </c>
      <c r="K65" s="104">
        <v>8097670</v>
      </c>
      <c r="L65" s="105">
        <f t="shared" si="6"/>
        <v>14362860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259710</v>
      </c>
      <c r="F66" s="116">
        <f aca="true" t="shared" si="7" ref="F66:L66">F53+F54+F55+F56+F57+F58</f>
        <v>24322362</v>
      </c>
      <c r="G66" s="116">
        <f t="shared" si="7"/>
        <v>138029114</v>
      </c>
      <c r="H66" s="116">
        <f t="shared" si="7"/>
        <v>154211057</v>
      </c>
      <c r="I66" s="116">
        <f t="shared" si="7"/>
        <v>156601987</v>
      </c>
      <c r="J66" s="116">
        <f t="shared" si="7"/>
        <v>194071825</v>
      </c>
      <c r="K66" s="116">
        <f t="shared" si="7"/>
        <v>250858374</v>
      </c>
      <c r="L66" s="117">
        <f t="shared" si="7"/>
        <v>918354429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平成１３年１１月月報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117</v>
      </c>
      <c r="J15" s="124"/>
      <c r="K15" s="122">
        <f>G15+I15</f>
        <v>117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1418122</v>
      </c>
      <c r="J16" s="120"/>
      <c r="K16" s="118">
        <f>G16+I16</f>
        <v>1418122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60</v>
      </c>
      <c r="H20" s="124"/>
      <c r="I20" s="122">
        <v>641</v>
      </c>
      <c r="J20" s="124"/>
      <c r="K20" s="122">
        <f>G20+I20</f>
        <v>701</v>
      </c>
      <c r="L20" s="125"/>
    </row>
    <row r="21" spans="4:12" ht="18.75" customHeight="1" thickBot="1">
      <c r="D21" s="54" t="s">
        <v>88</v>
      </c>
      <c r="E21" s="55"/>
      <c r="F21" s="55"/>
      <c r="G21" s="118">
        <v>640805</v>
      </c>
      <c r="H21" s="120"/>
      <c r="I21" s="118">
        <v>4217913</v>
      </c>
      <c r="J21" s="120"/>
      <c r="K21" s="118">
        <f>G21+I21</f>
        <v>4858718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32</v>
      </c>
      <c r="H25" s="124"/>
      <c r="I25" s="122">
        <v>127</v>
      </c>
      <c r="J25" s="124"/>
      <c r="K25" s="122">
        <f>G25+I25</f>
        <v>159</v>
      </c>
      <c r="L25" s="125"/>
    </row>
    <row r="26" spans="4:12" ht="18.75" customHeight="1" thickBot="1">
      <c r="D26" s="54" t="s">
        <v>88</v>
      </c>
      <c r="E26" s="55"/>
      <c r="F26" s="55"/>
      <c r="G26" s="118">
        <v>194067</v>
      </c>
      <c r="H26" s="120"/>
      <c r="I26" s="118">
        <v>571922</v>
      </c>
      <c r="J26" s="120"/>
      <c r="K26" s="118">
        <f>G26+I26</f>
        <v>765989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92</v>
      </c>
      <c r="H30" s="124"/>
      <c r="I30" s="122">
        <f>I15+I20+I25</f>
        <v>885</v>
      </c>
      <c r="J30" s="124"/>
      <c r="K30" s="122">
        <f>G30+I30</f>
        <v>977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834872</v>
      </c>
      <c r="H31" s="120"/>
      <c r="I31" s="118">
        <f>I16+I21+I26</f>
        <v>6207957</v>
      </c>
      <c r="J31" s="120"/>
      <c r="K31" s="118">
        <f>G31+I31</f>
        <v>7042829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5">
      <selection activeCell="J21" sqref="J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平成１３年１１月月報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1417407830</v>
      </c>
      <c r="E14" s="74">
        <v>774043000</v>
      </c>
      <c r="F14" s="74">
        <v>5078560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385928290</v>
      </c>
      <c r="E15" s="74">
        <v>191022710</v>
      </c>
      <c r="F15" s="74">
        <v>1363990</v>
      </c>
      <c r="G15" s="74">
        <v>0</v>
      </c>
      <c r="H15" s="74">
        <v>194905580</v>
      </c>
      <c r="I15" s="61">
        <v>7505750</v>
      </c>
    </row>
    <row r="16" spans="2:9" ht="21" customHeight="1">
      <c r="B16" s="75"/>
      <c r="C16" s="73" t="s">
        <v>31</v>
      </c>
      <c r="D16" s="74">
        <f aca="true" t="shared" si="0" ref="D16:I16">D14+D15</f>
        <v>1803336120</v>
      </c>
      <c r="E16" s="74">
        <f t="shared" si="0"/>
        <v>965065710</v>
      </c>
      <c r="F16" s="74">
        <f t="shared" si="0"/>
        <v>6442550</v>
      </c>
      <c r="G16" s="74">
        <f t="shared" si="0"/>
        <v>0</v>
      </c>
      <c r="H16" s="74">
        <f t="shared" si="0"/>
        <v>194905580</v>
      </c>
      <c r="I16" s="61">
        <f t="shared" si="0"/>
        <v>7505750</v>
      </c>
    </row>
    <row r="17" spans="2:9" ht="21" customHeight="1">
      <c r="B17" s="75" t="s">
        <v>57</v>
      </c>
      <c r="C17" s="73" t="s">
        <v>56</v>
      </c>
      <c r="D17" s="74">
        <v>4718430</v>
      </c>
      <c r="E17" s="74">
        <v>2119430</v>
      </c>
      <c r="F17" s="74">
        <v>16570</v>
      </c>
      <c r="G17" s="74">
        <v>0</v>
      </c>
      <c r="H17" s="74">
        <v>2599000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1417407830</v>
      </c>
      <c r="E18" s="74">
        <f>E14</f>
        <v>774043000</v>
      </c>
      <c r="F18" s="74">
        <f>F14</f>
        <v>5078560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390646720</v>
      </c>
      <c r="E19" s="74">
        <f>E15+E17</f>
        <v>193142140</v>
      </c>
      <c r="F19" s="74">
        <f>F15+F17</f>
        <v>1380560</v>
      </c>
      <c r="G19" s="74">
        <f>G15+G17</f>
        <v>0</v>
      </c>
      <c r="H19" s="74">
        <f>H15+H17</f>
        <v>197504580</v>
      </c>
      <c r="I19" s="61">
        <f>I16+I18</f>
        <v>7505750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1808054550</v>
      </c>
      <c r="E20" s="79">
        <f t="shared" si="1"/>
        <v>967185140</v>
      </c>
      <c r="F20" s="79">
        <f t="shared" si="1"/>
        <v>6459120</v>
      </c>
      <c r="G20" s="79">
        <f t="shared" si="1"/>
        <v>0</v>
      </c>
      <c r="H20" s="79">
        <f t="shared" si="1"/>
        <v>197504580</v>
      </c>
      <c r="I20" s="62">
        <f t="shared" si="1"/>
        <v>7505750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7097364372</v>
      </c>
      <c r="E27" s="74">
        <v>6181270907</v>
      </c>
      <c r="F27" s="74">
        <v>76949</v>
      </c>
      <c r="G27" s="74">
        <v>0</v>
      </c>
      <c r="H27" s="61">
        <v>916170414</v>
      </c>
    </row>
    <row r="28" spans="2:8" ht="21.75" customHeight="1">
      <c r="B28" s="27" t="s">
        <v>97</v>
      </c>
      <c r="C28" s="53"/>
      <c r="D28" s="74">
        <v>179886138</v>
      </c>
      <c r="E28" s="74">
        <v>154994605</v>
      </c>
      <c r="F28" s="74">
        <v>0</v>
      </c>
      <c r="G28" s="74">
        <v>0</v>
      </c>
      <c r="H28" s="61">
        <v>24891533</v>
      </c>
    </row>
    <row r="29" spans="2:8" ht="21.75" customHeight="1">
      <c r="B29" s="27" t="s">
        <v>98</v>
      </c>
      <c r="C29" s="53"/>
      <c r="D29" s="74">
        <v>57757568</v>
      </c>
      <c r="E29" s="74">
        <v>57119380</v>
      </c>
      <c r="F29" s="74">
        <v>0</v>
      </c>
      <c r="G29" s="74">
        <v>0</v>
      </c>
      <c r="H29" s="61">
        <v>638188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7335008078</v>
      </c>
      <c r="E31" s="79">
        <f>SUM(E27:E30)</f>
        <v>6393384892</v>
      </c>
      <c r="F31" s="79">
        <f>SUM(F27:F30)</f>
        <v>76949</v>
      </c>
      <c r="G31" s="79">
        <f>SUM(G27:G30)</f>
        <v>0</v>
      </c>
      <c r="H31" s="62">
        <f>SUM(H27:H30)</f>
        <v>941700135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2007-01-04T07:41:24Z</dcterms:modified>
  <cp:category/>
  <cp:version/>
  <cp:contentType/>
  <cp:contentStatus/>
</cp:coreProperties>
</file>