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<sst xmlns="http://schemas.openxmlformats.org/spreadsheetml/2006/main" count="206" uniqueCount="116">
  <si>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</si>
  <si>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</si>
  <si>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</si>
  <si>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</si>
  <si>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</si>
  <si>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</si>
  <si>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</si>
  <si>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</si>
  <si>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</si>
  <si>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</si>
  <si>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</si>
  <si>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</si>
  <si>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</si>
  <si>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</si>
  <si>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</si>
  <si>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</si>
  <si>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</si>
  <si>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</si>
  <si>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</si>
  <si>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</si>
  <si>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</si>
  <si>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</si>
  <si>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</si>
  <si>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</si>
  <si>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</si>
  <si>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</si>
  <si>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</si>
  <si>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</si>
  <si>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</si>
  <si>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</si>
  <si>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</si>
  <si>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</si>
  <si>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</si>
  <si>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</si>
  <si>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</si>
  <si>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</si>
  <si>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</si>
  <si>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</si>
  <si>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</si>
  <si>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</si>
  <si>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</si>
  <si>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</si>
  <si>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</si>
  <si>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</si>
  <si>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</si>
  <si>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</si>
  <si>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</si>
  <si>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</si>
  <si>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</si>
  <si>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</si>
  <si>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</si>
  <si>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</si>
  <si>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</si>
  <si>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</si>
  <si>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</si>
  <si>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</si>
  <si>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</si>
  <si>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</si>
  <si>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</si>
  <si>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</si>
  <si>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</si>
  <si>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</si>
  <si>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</si>
  <si>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</si>
  <si>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</si>
  <si>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</si>
  <si>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</si>
  <si>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</si>
  <si>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</si>
  <si>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</si>
  <si>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</si>
  <si>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</si>
  <si>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</si>
  <si>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</si>
  <si>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</si>
  <si>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</si>
  <si>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</si>
  <si>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</si>
  <si>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</si>
  <si>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</si>
  <si>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</si>
  <si>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</si>
  <si>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</si>
  <si>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</si>
  <si>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</si>
  <si>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</si>
  <si>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</si>
  <si>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</si>
  <si>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</si>
  <si>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</si>
  <si>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</si>
  <si>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</si>
  <si>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</si>
  <si>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</si>
  <si>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</si>
  <si>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</si>
  <si>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</si>
  <si>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</si>
  <si>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</si>
  <si>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</si>
  <si>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</si>
  <si>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</si>
  <si>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</si>
  <si>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</si>
  <si>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</si>
  <si>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</si>
  <si>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</si>
  <si>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</si>
  <si>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</si>
  <si>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</si>
  <si>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</si>
  <si>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</si>
  <si>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</si>
  <si>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</si>
  <si>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</si>
  <si>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平成１３年２月月報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</si>
</sst>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47538</v>
      </c>
      <c r="E15" s="119"/>
      <c r="F15" s="119"/>
      <c r="G15" s="119"/>
      <c r="H15" s="120"/>
      <c r="I15" s="118">
        <v>331</v>
      </c>
      <c r="J15" s="119"/>
      <c r="K15" s="119"/>
      <c r="L15" s="119"/>
      <c r="M15" s="120"/>
      <c r="N15" s="118">
        <v>151</v>
      </c>
      <c r="O15" s="119"/>
      <c r="P15" s="119"/>
      <c r="Q15" s="119"/>
      <c r="R15" s="120"/>
      <c r="S15" s="118">
        <f>D15+I15-N15</f>
        <v>47718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39397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39536</v>
      </c>
      <c r="T20" s="125"/>
    </row>
    <row r="21" spans="3:20" ht="21.75" customHeight="1">
      <c r="C21" s="25" t="s">
        <v>65</v>
      </c>
      <c r="D21" s="122">
        <v>25137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25266</v>
      </c>
      <c r="T21" s="125"/>
    </row>
    <row r="22" spans="3:20" ht="21.75" customHeight="1">
      <c r="C22" s="27" t="s">
        <v>66</v>
      </c>
      <c r="D22" s="122">
        <v>626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630</v>
      </c>
      <c r="T22" s="125"/>
    </row>
    <row r="23" spans="3:20" ht="21.75" customHeight="1">
      <c r="C23" s="27" t="s">
        <v>67</v>
      </c>
      <c r="D23" s="122">
        <v>93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95</v>
      </c>
      <c r="T23" s="125"/>
    </row>
    <row r="24" spans="3:20" ht="21.75" customHeight="1" thickBot="1">
      <c r="C24" s="24" t="s">
        <v>31</v>
      </c>
      <c r="D24" s="118">
        <f>D20+D21</f>
        <v>64534</v>
      </c>
      <c r="E24" s="119"/>
      <c r="F24" s="119"/>
      <c r="G24" s="119"/>
      <c r="H24" s="120"/>
      <c r="I24" s="28" t="s">
        <v>68</v>
      </c>
      <c r="J24" s="29"/>
      <c r="K24" s="119">
        <f>S29</f>
        <v>524</v>
      </c>
      <c r="L24" s="126"/>
      <c r="M24" s="127"/>
      <c r="N24" s="28" t="s">
        <v>69</v>
      </c>
      <c r="O24" s="29"/>
      <c r="P24" s="119">
        <f>S31</f>
        <v>256</v>
      </c>
      <c r="Q24" s="126"/>
      <c r="R24" s="127"/>
      <c r="S24" s="118">
        <f>S20+S21</f>
        <v>64802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68</v>
      </c>
      <c r="E29" s="123"/>
      <c r="F29" s="124"/>
      <c r="G29" s="122">
        <v>0</v>
      </c>
      <c r="H29" s="123"/>
      <c r="I29" s="124"/>
      <c r="J29" s="122">
        <v>456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524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69</v>
      </c>
      <c r="E31" s="119"/>
      <c r="F31" s="120"/>
      <c r="G31" s="118">
        <v>1</v>
      </c>
      <c r="H31" s="119"/>
      <c r="I31" s="120"/>
      <c r="J31" s="118">
        <v>186</v>
      </c>
      <c r="K31" s="119"/>
      <c r="L31" s="120"/>
      <c r="M31" s="118">
        <v>0</v>
      </c>
      <c r="N31" s="119"/>
      <c r="O31" s="120"/>
      <c r="P31" s="118">
        <v>0</v>
      </c>
      <c r="Q31" s="119"/>
      <c r="R31" s="120"/>
      <c r="S31" s="39">
        <f>SUM(D31:R31)</f>
        <v>256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926</v>
      </c>
      <c r="G14" s="51">
        <f t="shared" si="0"/>
        <v>1745</v>
      </c>
      <c r="H14" s="51">
        <f t="shared" si="0"/>
        <v>1220</v>
      </c>
      <c r="I14" s="51">
        <f t="shared" si="0"/>
        <v>845</v>
      </c>
      <c r="J14" s="51">
        <f t="shared" si="0"/>
        <v>889</v>
      </c>
      <c r="K14" s="51">
        <f t="shared" si="0"/>
        <v>966</v>
      </c>
      <c r="L14" s="52">
        <f>SUM(F14:K14)</f>
        <v>6591</v>
      </c>
      <c r="M14" s="8"/>
    </row>
    <row r="15" spans="3:13" ht="22.5" customHeight="1">
      <c r="C15" s="49"/>
      <c r="D15" s="53" t="s">
        <v>64</v>
      </c>
      <c r="E15" s="53"/>
      <c r="F15" s="51">
        <v>198</v>
      </c>
      <c r="G15" s="51">
        <v>337</v>
      </c>
      <c r="H15" s="51">
        <v>243</v>
      </c>
      <c r="I15" s="51">
        <v>144</v>
      </c>
      <c r="J15" s="51">
        <v>136</v>
      </c>
      <c r="K15" s="51">
        <v>157</v>
      </c>
      <c r="L15" s="52">
        <f>SUM(F15:K15)</f>
        <v>1215</v>
      </c>
      <c r="M15" s="8"/>
    </row>
    <row r="16" spans="3:13" ht="22.5" customHeight="1">
      <c r="C16" s="49"/>
      <c r="D16" s="53" t="s">
        <v>75</v>
      </c>
      <c r="E16" s="53"/>
      <c r="F16" s="51">
        <v>728</v>
      </c>
      <c r="G16" s="51">
        <v>1408</v>
      </c>
      <c r="H16" s="51">
        <v>977</v>
      </c>
      <c r="I16" s="51">
        <v>701</v>
      </c>
      <c r="J16" s="51">
        <v>753</v>
      </c>
      <c r="K16" s="51">
        <v>809</v>
      </c>
      <c r="L16" s="52">
        <f>SUM(F16:K16)</f>
        <v>5376</v>
      </c>
      <c r="M16" s="8"/>
    </row>
    <row r="17" spans="3:13" ht="22.5" customHeight="1">
      <c r="C17" s="49" t="s">
        <v>76</v>
      </c>
      <c r="D17" s="50"/>
      <c r="E17" s="50"/>
      <c r="F17" s="51">
        <v>22</v>
      </c>
      <c r="G17" s="51">
        <v>85</v>
      </c>
      <c r="H17" s="51">
        <v>51</v>
      </c>
      <c r="I17" s="51">
        <v>34</v>
      </c>
      <c r="J17" s="51">
        <v>31</v>
      </c>
      <c r="K17" s="51">
        <v>51</v>
      </c>
      <c r="L17" s="52">
        <f>SUM(F17:K17)</f>
        <v>274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948</v>
      </c>
      <c r="G18" s="56">
        <f t="shared" si="1"/>
        <v>1830</v>
      </c>
      <c r="H18" s="56">
        <f t="shared" si="1"/>
        <v>1271</v>
      </c>
      <c r="I18" s="56">
        <f t="shared" si="1"/>
        <v>879</v>
      </c>
      <c r="J18" s="56">
        <f t="shared" si="1"/>
        <v>920</v>
      </c>
      <c r="K18" s="56">
        <f t="shared" si="1"/>
        <v>1017</v>
      </c>
      <c r="L18" s="57">
        <f>SUM(F18:K18)</f>
        <v>6865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536</v>
      </c>
      <c r="G23" s="51">
        <v>1117</v>
      </c>
      <c r="H23" s="51">
        <v>719</v>
      </c>
      <c r="I23" s="51">
        <v>435</v>
      </c>
      <c r="J23" s="51">
        <v>387</v>
      </c>
      <c r="K23" s="51">
        <v>369</v>
      </c>
      <c r="L23" s="52">
        <f>SUM(F23:K23)</f>
        <v>3563</v>
      </c>
      <c r="M23" s="8"/>
    </row>
    <row r="24" spans="3:13" ht="22.5" customHeight="1">
      <c r="C24" s="60" t="s">
        <v>79</v>
      </c>
      <c r="D24" s="50"/>
      <c r="E24" s="50"/>
      <c r="F24" s="51">
        <v>8</v>
      </c>
      <c r="G24" s="51">
        <v>41</v>
      </c>
      <c r="H24" s="51">
        <v>30</v>
      </c>
      <c r="I24" s="51">
        <v>19</v>
      </c>
      <c r="J24" s="51">
        <v>10</v>
      </c>
      <c r="K24" s="51">
        <v>27</v>
      </c>
      <c r="L24" s="52">
        <f>SUM(F24:K24)</f>
        <v>135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544</v>
      </c>
      <c r="G25" s="56">
        <f t="shared" si="2"/>
        <v>1158</v>
      </c>
      <c r="H25" s="56">
        <f t="shared" si="2"/>
        <v>749</v>
      </c>
      <c r="I25" s="56">
        <f t="shared" si="2"/>
        <v>454</v>
      </c>
      <c r="J25" s="56">
        <f t="shared" si="2"/>
        <v>397</v>
      </c>
      <c r="K25" s="56">
        <f t="shared" si="2"/>
        <v>396</v>
      </c>
      <c r="L25" s="57">
        <f>SUM(F25:K25)</f>
        <v>3698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624</v>
      </c>
      <c r="G30" s="139"/>
      <c r="H30" s="138">
        <v>598</v>
      </c>
      <c r="I30" s="139"/>
      <c r="J30" s="138">
        <v>305</v>
      </c>
      <c r="K30" s="139"/>
      <c r="L30" s="61">
        <f>SUM(F30:K30)</f>
        <v>1527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8</v>
      </c>
      <c r="I31" s="139"/>
      <c r="J31" s="138">
        <v>7</v>
      </c>
      <c r="K31" s="139"/>
      <c r="L31" s="61">
        <f>SUM(F31:K31)</f>
        <v>22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631</v>
      </c>
      <c r="G32" s="141"/>
      <c r="H32" s="140">
        <f>H30+H31</f>
        <v>606</v>
      </c>
      <c r="I32" s="141"/>
      <c r="J32" s="140">
        <f>J30+J31</f>
        <v>312</v>
      </c>
      <c r="K32" s="141"/>
      <c r="L32" s="62">
        <f>SUM(F32:K32)</f>
        <v>1549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1">
      <selection activeCell="G65" sqref="G65:K65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平成１３年２月月報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649</v>
      </c>
      <c r="G10" s="104">
        <v>1645</v>
      </c>
      <c r="H10" s="104">
        <v>1254</v>
      </c>
      <c r="I10" s="104">
        <v>817</v>
      </c>
      <c r="J10" s="104">
        <v>765</v>
      </c>
      <c r="K10" s="104">
        <v>904</v>
      </c>
      <c r="L10" s="105">
        <f aca="true" t="shared" si="0" ref="L10:L22">SUM(E10:K10)</f>
        <v>6034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6</v>
      </c>
      <c r="G11" s="104">
        <v>56</v>
      </c>
      <c r="H11" s="104">
        <v>90</v>
      </c>
      <c r="I11" s="104">
        <v>84</v>
      </c>
      <c r="J11" s="104">
        <v>104</v>
      </c>
      <c r="K11" s="104">
        <v>103</v>
      </c>
      <c r="L11" s="105">
        <f t="shared" si="0"/>
        <v>443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589</v>
      </c>
      <c r="G12" s="104">
        <v>1246</v>
      </c>
      <c r="H12" s="104">
        <v>859</v>
      </c>
      <c r="I12" s="104">
        <v>534</v>
      </c>
      <c r="J12" s="104">
        <v>475</v>
      </c>
      <c r="K12" s="104">
        <v>578</v>
      </c>
      <c r="L12" s="105">
        <f t="shared" si="0"/>
        <v>4281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7</v>
      </c>
      <c r="G13" s="104">
        <v>18</v>
      </c>
      <c r="H13" s="104">
        <v>27</v>
      </c>
      <c r="I13" s="104">
        <v>16</v>
      </c>
      <c r="J13" s="104">
        <v>10</v>
      </c>
      <c r="K13" s="104">
        <v>11</v>
      </c>
      <c r="L13" s="105">
        <f t="shared" si="0"/>
        <v>89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8</v>
      </c>
      <c r="G14" s="104">
        <v>24</v>
      </c>
      <c r="H14" s="104">
        <v>11</v>
      </c>
      <c r="I14" s="104">
        <v>8</v>
      </c>
      <c r="J14" s="104">
        <v>7</v>
      </c>
      <c r="K14" s="104">
        <v>5</v>
      </c>
      <c r="L14" s="105">
        <f t="shared" si="0"/>
        <v>63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171</v>
      </c>
      <c r="H15" s="104">
        <f>H16+H17+H18</f>
        <v>248</v>
      </c>
      <c r="I15" s="104">
        <f>I16+I17+I18</f>
        <v>282</v>
      </c>
      <c r="J15" s="104">
        <f>J16+J17+J18</f>
        <v>411</v>
      </c>
      <c r="K15" s="104">
        <f>K16+K17+K18</f>
        <v>471</v>
      </c>
      <c r="L15" s="105">
        <f t="shared" si="0"/>
        <v>1587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54</v>
      </c>
      <c r="H16" s="104">
        <v>79</v>
      </c>
      <c r="I16" s="104">
        <v>106</v>
      </c>
      <c r="J16" s="104">
        <v>189</v>
      </c>
      <c r="K16" s="104">
        <v>209</v>
      </c>
      <c r="L16" s="105">
        <f t="shared" si="0"/>
        <v>641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107</v>
      </c>
      <c r="H17" s="104">
        <v>137</v>
      </c>
      <c r="I17" s="104">
        <v>147</v>
      </c>
      <c r="J17" s="104">
        <v>147</v>
      </c>
      <c r="K17" s="104">
        <v>93</v>
      </c>
      <c r="L17" s="105">
        <f t="shared" si="0"/>
        <v>631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10</v>
      </c>
      <c r="H18" s="104">
        <v>32</v>
      </c>
      <c r="I18" s="104">
        <v>29</v>
      </c>
      <c r="J18" s="104">
        <v>75</v>
      </c>
      <c r="K18" s="104">
        <v>169</v>
      </c>
      <c r="L18" s="105">
        <f t="shared" si="0"/>
        <v>315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171</v>
      </c>
      <c r="H19" s="104">
        <f>H20+H21+H22</f>
        <v>247</v>
      </c>
      <c r="I19" s="104">
        <f>I20+I21+I22</f>
        <v>282</v>
      </c>
      <c r="J19" s="104">
        <f>J20+J21+J22</f>
        <v>409</v>
      </c>
      <c r="K19" s="104">
        <f>K20+K21+K22</f>
        <v>468</v>
      </c>
      <c r="L19" s="105">
        <f t="shared" si="0"/>
        <v>1581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54</v>
      </c>
      <c r="H20" s="104">
        <v>78</v>
      </c>
      <c r="I20" s="104">
        <v>106</v>
      </c>
      <c r="J20" s="104">
        <v>187</v>
      </c>
      <c r="K20" s="104">
        <v>207</v>
      </c>
      <c r="L20" s="105">
        <f t="shared" si="0"/>
        <v>636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107</v>
      </c>
      <c r="H21" s="104">
        <v>137</v>
      </c>
      <c r="I21" s="104">
        <v>147</v>
      </c>
      <c r="J21" s="104">
        <v>147</v>
      </c>
      <c r="K21" s="104">
        <v>93</v>
      </c>
      <c r="L21" s="105">
        <f t="shared" si="0"/>
        <v>631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10</v>
      </c>
      <c r="H22" s="104">
        <v>32</v>
      </c>
      <c r="I22" s="104">
        <v>29</v>
      </c>
      <c r="J22" s="104">
        <v>75</v>
      </c>
      <c r="K22" s="104">
        <v>168</v>
      </c>
      <c r="L22" s="105">
        <f t="shared" si="0"/>
        <v>314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1262</v>
      </c>
      <c r="G23" s="116">
        <f t="shared" si="1"/>
        <v>3160</v>
      </c>
      <c r="H23" s="116">
        <f t="shared" si="1"/>
        <v>2489</v>
      </c>
      <c r="I23" s="116">
        <f t="shared" si="1"/>
        <v>1741</v>
      </c>
      <c r="J23" s="116">
        <f t="shared" si="1"/>
        <v>1772</v>
      </c>
      <c r="K23" s="116">
        <f t="shared" si="1"/>
        <v>2072</v>
      </c>
      <c r="L23" s="117">
        <f t="shared" si="1"/>
        <v>12497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1341472</v>
      </c>
      <c r="G25" s="104">
        <v>5698140</v>
      </c>
      <c r="H25" s="104">
        <v>5174564</v>
      </c>
      <c r="I25" s="104">
        <v>4301824</v>
      </c>
      <c r="J25" s="104">
        <v>4160690</v>
      </c>
      <c r="K25" s="104">
        <v>5784478</v>
      </c>
      <c r="L25" s="105">
        <f aca="true" t="shared" si="2" ref="L25:L35">SUM(E25:K25)</f>
        <v>26461168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19234</v>
      </c>
      <c r="G26" s="104">
        <v>317926</v>
      </c>
      <c r="H26" s="104">
        <v>541840</v>
      </c>
      <c r="I26" s="104">
        <v>597556</v>
      </c>
      <c r="J26" s="104">
        <v>706697</v>
      </c>
      <c r="K26" s="104">
        <v>924320</v>
      </c>
      <c r="L26" s="105">
        <f t="shared" si="2"/>
        <v>3107573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390908</v>
      </c>
      <c r="G27" s="104">
        <v>1027689</v>
      </c>
      <c r="H27" s="104">
        <v>819849</v>
      </c>
      <c r="I27" s="104">
        <v>584789</v>
      </c>
      <c r="J27" s="104">
        <v>685435</v>
      </c>
      <c r="K27" s="104">
        <v>641212</v>
      </c>
      <c r="L27" s="105">
        <f t="shared" si="2"/>
        <v>4149882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4185716</v>
      </c>
      <c r="H28" s="104">
        <f>H29+H30+H31</f>
        <v>6623236</v>
      </c>
      <c r="I28" s="104">
        <f>I29+I30+I31</f>
        <v>7874916</v>
      </c>
      <c r="J28" s="104">
        <f>J29+J30+J31</f>
        <v>12347476</v>
      </c>
      <c r="K28" s="104">
        <f>K29+K30+K31</f>
        <v>15384970</v>
      </c>
      <c r="L28" s="105">
        <f t="shared" si="2"/>
        <v>46516754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1291125</v>
      </c>
      <c r="H29" s="104">
        <v>2032489</v>
      </c>
      <c r="I29" s="104">
        <v>2845861</v>
      </c>
      <c r="J29" s="104">
        <v>5248318</v>
      </c>
      <c r="K29" s="104">
        <v>5939573</v>
      </c>
      <c r="L29" s="105">
        <f t="shared" si="2"/>
        <v>17457806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2561016</v>
      </c>
      <c r="H30" s="104">
        <v>3513896</v>
      </c>
      <c r="I30" s="104">
        <v>3916231</v>
      </c>
      <c r="J30" s="104">
        <v>4209963</v>
      </c>
      <c r="K30" s="104">
        <v>2843054</v>
      </c>
      <c r="L30" s="105">
        <f t="shared" si="2"/>
        <v>17044160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333575</v>
      </c>
      <c r="H31" s="104">
        <v>1076851</v>
      </c>
      <c r="I31" s="104">
        <v>1112824</v>
      </c>
      <c r="J31" s="104">
        <v>2889195</v>
      </c>
      <c r="K31" s="104">
        <v>6602343</v>
      </c>
      <c r="L31" s="105">
        <f t="shared" si="2"/>
        <v>12014788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4752</v>
      </c>
      <c r="H32" s="104">
        <f>H33+H34+H35</f>
        <v>6907</v>
      </c>
      <c r="I32" s="104">
        <f>I33+I34+I35</f>
        <v>8028</v>
      </c>
      <c r="J32" s="104">
        <f>J33+J34+J35</f>
        <v>11722</v>
      </c>
      <c r="K32" s="104">
        <f>K33+K34+K35</f>
        <v>13577</v>
      </c>
      <c r="L32" s="105">
        <f t="shared" si="2"/>
        <v>45110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1592</v>
      </c>
      <c r="H33" s="104">
        <v>2293</v>
      </c>
      <c r="I33" s="104">
        <v>3229</v>
      </c>
      <c r="J33" s="104">
        <v>5466</v>
      </c>
      <c r="K33" s="104">
        <v>6108</v>
      </c>
      <c r="L33" s="105">
        <f t="shared" si="2"/>
        <v>18812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2870</v>
      </c>
      <c r="H34" s="104">
        <v>3719</v>
      </c>
      <c r="I34" s="104">
        <v>3918</v>
      </c>
      <c r="J34" s="104">
        <v>4036</v>
      </c>
      <c r="K34" s="104">
        <v>2584</v>
      </c>
      <c r="L34" s="105">
        <f t="shared" si="2"/>
        <v>17127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290</v>
      </c>
      <c r="H35" s="104">
        <v>895</v>
      </c>
      <c r="I35" s="104">
        <v>881</v>
      </c>
      <c r="J35" s="104">
        <v>2220</v>
      </c>
      <c r="K35" s="104">
        <v>4885</v>
      </c>
      <c r="L35" s="105">
        <f t="shared" si="2"/>
        <v>9171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1826851</v>
      </c>
      <c r="G36" s="116">
        <f t="shared" si="3"/>
        <v>11229471</v>
      </c>
      <c r="H36" s="116">
        <f t="shared" si="3"/>
        <v>13159489</v>
      </c>
      <c r="I36" s="116">
        <f t="shared" si="3"/>
        <v>13359085</v>
      </c>
      <c r="J36" s="116">
        <f t="shared" si="3"/>
        <v>17900298</v>
      </c>
      <c r="K36" s="116">
        <f t="shared" si="3"/>
        <v>22734980</v>
      </c>
      <c r="L36" s="117">
        <f t="shared" si="3"/>
        <v>80235377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14153681</v>
      </c>
      <c r="G38" s="104">
        <v>59975921</v>
      </c>
      <c r="H38" s="104">
        <v>54380260</v>
      </c>
      <c r="I38" s="104">
        <v>45245134</v>
      </c>
      <c r="J38" s="104">
        <v>43742799</v>
      </c>
      <c r="K38" s="104">
        <v>60889336</v>
      </c>
      <c r="L38" s="105">
        <f aca="true" t="shared" si="4" ref="L38:L50">SUM(E38:K38)</f>
        <v>278387131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200030</v>
      </c>
      <c r="G39" s="104">
        <v>3306405</v>
      </c>
      <c r="H39" s="104">
        <v>5635102</v>
      </c>
      <c r="I39" s="104">
        <v>6211392</v>
      </c>
      <c r="J39" s="104">
        <v>7349609</v>
      </c>
      <c r="K39" s="104">
        <v>9608434</v>
      </c>
      <c r="L39" s="105">
        <f t="shared" si="4"/>
        <v>32310972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3913506</v>
      </c>
      <c r="G40" s="104">
        <v>10333122</v>
      </c>
      <c r="H40" s="104">
        <v>8299622</v>
      </c>
      <c r="I40" s="104">
        <v>5917612</v>
      </c>
      <c r="J40" s="104">
        <v>6993962</v>
      </c>
      <c r="K40" s="104">
        <v>6518452</v>
      </c>
      <c r="L40" s="105">
        <f t="shared" si="4"/>
        <v>41976276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195985</v>
      </c>
      <c r="G41" s="104">
        <v>436982</v>
      </c>
      <c r="H41" s="104">
        <v>623916</v>
      </c>
      <c r="I41" s="104">
        <v>502187</v>
      </c>
      <c r="J41" s="104">
        <v>188076</v>
      </c>
      <c r="K41" s="104">
        <v>421085</v>
      </c>
      <c r="L41" s="105">
        <f t="shared" si="4"/>
        <v>2368231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1119869</v>
      </c>
      <c r="G42" s="104">
        <v>2899153</v>
      </c>
      <c r="H42" s="104">
        <v>872939</v>
      </c>
      <c r="I42" s="104">
        <v>1501457</v>
      </c>
      <c r="J42" s="104">
        <v>809244</v>
      </c>
      <c r="K42" s="104">
        <v>536367</v>
      </c>
      <c r="L42" s="105">
        <f t="shared" si="4"/>
        <v>7739029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967224</v>
      </c>
      <c r="G43" s="104">
        <f>G44+G45+G46</f>
        <v>53486296</v>
      </c>
      <c r="H43" s="104">
        <f>H44+H45+H46</f>
        <v>83232088</v>
      </c>
      <c r="I43" s="104">
        <f>I44+I45+I46</f>
        <v>98359004</v>
      </c>
      <c r="J43" s="104">
        <f>J44+J45+J46</f>
        <v>152529674</v>
      </c>
      <c r="K43" s="104">
        <f>K44+K45+K46</f>
        <v>187991187</v>
      </c>
      <c r="L43" s="105">
        <f t="shared" si="4"/>
        <v>576883223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967224</v>
      </c>
      <c r="G44" s="104">
        <v>16646916</v>
      </c>
      <c r="H44" s="104">
        <v>25768640</v>
      </c>
      <c r="I44" s="104">
        <v>36071407</v>
      </c>
      <c r="J44" s="104">
        <v>65672248</v>
      </c>
      <c r="K44" s="104">
        <v>73963078</v>
      </c>
      <c r="L44" s="105">
        <f t="shared" si="4"/>
        <v>219407263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32738226</v>
      </c>
      <c r="H45" s="104">
        <v>44363495</v>
      </c>
      <c r="I45" s="104">
        <v>48893822</v>
      </c>
      <c r="J45" s="104">
        <v>52246228</v>
      </c>
      <c r="K45" s="104">
        <v>35045510</v>
      </c>
      <c r="L45" s="105">
        <f t="shared" si="4"/>
        <v>213287281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4101154</v>
      </c>
      <c r="H46" s="104">
        <v>13099953</v>
      </c>
      <c r="I46" s="104">
        <v>13393775</v>
      </c>
      <c r="J46" s="104">
        <v>34611198</v>
      </c>
      <c r="K46" s="104">
        <v>78982599</v>
      </c>
      <c r="L46" s="105">
        <f t="shared" si="4"/>
        <v>144188679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184760</v>
      </c>
      <c r="G47" s="104">
        <f>G48+G49+G50</f>
        <v>10060490</v>
      </c>
      <c r="H47" s="104">
        <f>H48+H49+H50</f>
        <v>14595990</v>
      </c>
      <c r="I47" s="104">
        <f>I48+I49+I50</f>
        <v>16850910</v>
      </c>
      <c r="J47" s="104">
        <f>J48+J49+J50</f>
        <v>24615640</v>
      </c>
      <c r="K47" s="104">
        <f>K48+K49+K50</f>
        <v>28675090</v>
      </c>
      <c r="L47" s="105">
        <f t="shared" si="4"/>
        <v>95048600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184760</v>
      </c>
      <c r="G48" s="104">
        <v>3252790</v>
      </c>
      <c r="H48" s="104">
        <v>4701910</v>
      </c>
      <c r="I48" s="104">
        <v>6594730</v>
      </c>
      <c r="J48" s="104">
        <v>11324520</v>
      </c>
      <c r="K48" s="104">
        <v>12350660</v>
      </c>
      <c r="L48" s="105">
        <f t="shared" si="4"/>
        <v>38475090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6161900</v>
      </c>
      <c r="H49" s="104">
        <v>7953030</v>
      </c>
      <c r="I49" s="104">
        <v>8372560</v>
      </c>
      <c r="J49" s="104">
        <v>8554020</v>
      </c>
      <c r="K49" s="104">
        <v>5555980</v>
      </c>
      <c r="L49" s="105">
        <f t="shared" si="4"/>
        <v>36597490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645800</v>
      </c>
      <c r="H50" s="104">
        <v>1941050</v>
      </c>
      <c r="I50" s="104">
        <v>1883620</v>
      </c>
      <c r="J50" s="104">
        <v>4737100</v>
      </c>
      <c r="K50" s="104">
        <v>10768450</v>
      </c>
      <c r="L50" s="105">
        <f t="shared" si="4"/>
        <v>19976020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20550295</v>
      </c>
      <c r="G51" s="116">
        <f t="shared" si="5"/>
        <v>130437879</v>
      </c>
      <c r="H51" s="116">
        <f t="shared" si="5"/>
        <v>153043927</v>
      </c>
      <c r="I51" s="116">
        <f t="shared" si="5"/>
        <v>157736786</v>
      </c>
      <c r="J51" s="116">
        <f t="shared" si="5"/>
        <v>211613364</v>
      </c>
      <c r="K51" s="116">
        <f t="shared" si="5"/>
        <v>265964861</v>
      </c>
      <c r="L51" s="117">
        <f t="shared" si="5"/>
        <v>939664862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12738020</v>
      </c>
      <c r="G53" s="104">
        <v>53977647</v>
      </c>
      <c r="H53" s="104">
        <v>48944621</v>
      </c>
      <c r="I53" s="104">
        <v>40707412</v>
      </c>
      <c r="J53" s="104">
        <v>39368241</v>
      </c>
      <c r="K53" s="104">
        <v>54800135</v>
      </c>
      <c r="L53" s="105">
        <f aca="true" t="shared" si="6" ref="L53:L65">SUM(E53:K53)</f>
        <v>250536076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180024</v>
      </c>
      <c r="G54" s="104">
        <v>2975738</v>
      </c>
      <c r="H54" s="104">
        <v>5073225</v>
      </c>
      <c r="I54" s="104">
        <v>5590213</v>
      </c>
      <c r="J54" s="104">
        <v>6614603</v>
      </c>
      <c r="K54" s="104">
        <v>8647538</v>
      </c>
      <c r="L54" s="105">
        <f t="shared" si="6"/>
        <v>29081341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3892075</v>
      </c>
      <c r="G55" s="104">
        <v>10144263</v>
      </c>
      <c r="H55" s="104">
        <v>8025496</v>
      </c>
      <c r="I55" s="104">
        <v>5724607</v>
      </c>
      <c r="J55" s="104">
        <v>6617964</v>
      </c>
      <c r="K55" s="104">
        <v>6199250</v>
      </c>
      <c r="L55" s="105">
        <f t="shared" si="6"/>
        <v>40603655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176386</v>
      </c>
      <c r="G56" s="104">
        <v>393281</v>
      </c>
      <c r="H56" s="104">
        <v>561522</v>
      </c>
      <c r="I56" s="104">
        <v>451967</v>
      </c>
      <c r="J56" s="104">
        <v>169268</v>
      </c>
      <c r="K56" s="104">
        <v>378974</v>
      </c>
      <c r="L56" s="105">
        <f t="shared" si="6"/>
        <v>2131398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1007882</v>
      </c>
      <c r="G57" s="104">
        <v>2609233</v>
      </c>
      <c r="H57" s="104">
        <v>785643</v>
      </c>
      <c r="I57" s="104">
        <v>1351311</v>
      </c>
      <c r="J57" s="104">
        <v>728318</v>
      </c>
      <c r="K57" s="104">
        <v>482730</v>
      </c>
      <c r="L57" s="105">
        <f t="shared" si="6"/>
        <v>6965117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268987</v>
      </c>
      <c r="F58" s="104">
        <f>F59</f>
        <v>842475</v>
      </c>
      <c r="G58" s="104">
        <f>G59+G60+G61</f>
        <v>46908131</v>
      </c>
      <c r="H58" s="104">
        <f>H59+H60+H61</f>
        <v>72967538</v>
      </c>
      <c r="I58" s="104">
        <f>I59+I60+I61</f>
        <v>86326584</v>
      </c>
      <c r="J58" s="104">
        <f>J59+J60+J61</f>
        <v>134601558</v>
      </c>
      <c r="K58" s="104">
        <f>K59+K60+K61</f>
        <v>165992376</v>
      </c>
      <c r="L58" s="105">
        <f t="shared" si="6"/>
        <v>507907649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268987</v>
      </c>
      <c r="F59" s="104">
        <v>842475</v>
      </c>
      <c r="G59" s="104">
        <v>15045810</v>
      </c>
      <c r="H59" s="104">
        <v>23218287</v>
      </c>
      <c r="I59" s="104">
        <v>32399328</v>
      </c>
      <c r="J59" s="104">
        <v>59223167</v>
      </c>
      <c r="K59" s="104">
        <v>66808486</v>
      </c>
      <c r="L59" s="105">
        <f t="shared" si="6"/>
        <v>197806540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28272547</v>
      </c>
      <c r="H60" s="104">
        <v>38327442</v>
      </c>
      <c r="I60" s="104">
        <v>42156335</v>
      </c>
      <c r="J60" s="104">
        <v>45174718</v>
      </c>
      <c r="K60" s="104">
        <v>30358359</v>
      </c>
      <c r="L60" s="105">
        <f t="shared" si="6"/>
        <v>184289401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3589774</v>
      </c>
      <c r="H61" s="104">
        <v>11421809</v>
      </c>
      <c r="I61" s="104">
        <v>11770921</v>
      </c>
      <c r="J61" s="104">
        <v>30203673</v>
      </c>
      <c r="K61" s="104">
        <v>68825531</v>
      </c>
      <c r="L61" s="105">
        <f t="shared" si="6"/>
        <v>125811708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42160</v>
      </c>
      <c r="F62" s="104">
        <f>F63</f>
        <v>138260</v>
      </c>
      <c r="G62" s="104">
        <f>G63+G64+G65</f>
        <v>7374810</v>
      </c>
      <c r="H62" s="104">
        <f>H63+H64+H65</f>
        <v>10581770</v>
      </c>
      <c r="I62" s="104">
        <f>I63+I64+I65</f>
        <v>12216050</v>
      </c>
      <c r="J62" s="104">
        <f>J63+J64+J65</f>
        <v>17953780</v>
      </c>
      <c r="K62" s="104">
        <f>K63+K64+K65</f>
        <v>20798490</v>
      </c>
      <c r="L62" s="105">
        <f t="shared" si="6"/>
        <v>69105320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42160</v>
      </c>
      <c r="F63" s="104">
        <v>138260</v>
      </c>
      <c r="G63" s="104">
        <v>2542950</v>
      </c>
      <c r="H63" s="104">
        <v>3648370</v>
      </c>
      <c r="I63" s="104">
        <v>5116990</v>
      </c>
      <c r="J63" s="104">
        <v>8784960</v>
      </c>
      <c r="K63" s="104">
        <v>9547800</v>
      </c>
      <c r="L63" s="105">
        <f t="shared" si="6"/>
        <v>29821490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4351900</v>
      </c>
      <c r="H64" s="104">
        <v>5554590</v>
      </c>
      <c r="I64" s="104">
        <v>5687260</v>
      </c>
      <c r="J64" s="104">
        <v>5851800</v>
      </c>
      <c r="K64" s="104">
        <v>3817820</v>
      </c>
      <c r="L64" s="105">
        <f t="shared" si="6"/>
        <v>25263370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479960</v>
      </c>
      <c r="H65" s="104">
        <v>1378810</v>
      </c>
      <c r="I65" s="104">
        <v>1411800</v>
      </c>
      <c r="J65" s="104">
        <v>3317020</v>
      </c>
      <c r="K65" s="104">
        <v>7432870</v>
      </c>
      <c r="L65" s="105">
        <f t="shared" si="6"/>
        <v>14020460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268987</v>
      </c>
      <c r="F66" s="116">
        <f aca="true" t="shared" si="7" ref="F66:L66">F53+F54+F55+F56+F57+F58</f>
        <v>18836862</v>
      </c>
      <c r="G66" s="116">
        <f t="shared" si="7"/>
        <v>117008293</v>
      </c>
      <c r="H66" s="116">
        <f t="shared" si="7"/>
        <v>136358045</v>
      </c>
      <c r="I66" s="116">
        <f t="shared" si="7"/>
        <v>140152094</v>
      </c>
      <c r="J66" s="116">
        <f t="shared" si="7"/>
        <v>188099952</v>
      </c>
      <c r="K66" s="116">
        <f t="shared" si="7"/>
        <v>236501003</v>
      </c>
      <c r="L66" s="117">
        <f t="shared" si="7"/>
        <v>837225236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70</v>
      </c>
      <c r="J15" s="124"/>
      <c r="K15" s="122">
        <f>G15+I15</f>
        <v>70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870494</v>
      </c>
      <c r="J16" s="120"/>
      <c r="K16" s="118">
        <f>G16+I16</f>
        <v>870494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39</v>
      </c>
      <c r="H20" s="124"/>
      <c r="I20" s="122">
        <v>500</v>
      </c>
      <c r="J20" s="124"/>
      <c r="K20" s="122">
        <f>G20+I20</f>
        <v>539</v>
      </c>
      <c r="L20" s="125"/>
    </row>
    <row r="21" spans="4:12" ht="18.75" customHeight="1" thickBot="1">
      <c r="D21" s="54" t="s">
        <v>88</v>
      </c>
      <c r="E21" s="55"/>
      <c r="F21" s="55"/>
      <c r="G21" s="118">
        <v>407517</v>
      </c>
      <c r="H21" s="120"/>
      <c r="I21" s="118">
        <v>3538761</v>
      </c>
      <c r="J21" s="120"/>
      <c r="K21" s="118">
        <f>G21+I21</f>
        <v>3946278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35</v>
      </c>
      <c r="H25" s="124"/>
      <c r="I25" s="122">
        <v>102</v>
      </c>
      <c r="J25" s="124"/>
      <c r="K25" s="122">
        <f>G25+I25</f>
        <v>137</v>
      </c>
      <c r="L25" s="125"/>
    </row>
    <row r="26" spans="4:12" ht="18.75" customHeight="1" thickBot="1">
      <c r="D26" s="54" t="s">
        <v>88</v>
      </c>
      <c r="E26" s="55"/>
      <c r="F26" s="55"/>
      <c r="G26" s="118">
        <v>232834</v>
      </c>
      <c r="H26" s="120"/>
      <c r="I26" s="118">
        <v>436472</v>
      </c>
      <c r="J26" s="120"/>
      <c r="K26" s="118">
        <f>G26+I26</f>
        <v>669306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74</v>
      </c>
      <c r="H30" s="124"/>
      <c r="I30" s="122">
        <f>I15+I20+I25</f>
        <v>672</v>
      </c>
      <c r="J30" s="124"/>
      <c r="K30" s="122">
        <f>G30+I30</f>
        <v>746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640351</v>
      </c>
      <c r="H31" s="120"/>
      <c r="I31" s="118">
        <f>I16+I21+I26</f>
        <v>4845727</v>
      </c>
      <c r="J31" s="120"/>
      <c r="K31" s="118">
        <f>G31+I31</f>
        <v>5486078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平成１３年２月月報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465907650</v>
      </c>
      <c r="E14" s="74">
        <v>312940870</v>
      </c>
      <c r="F14" s="74">
        <v>2723730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122279510</v>
      </c>
      <c r="E15" s="74">
        <v>80298605</v>
      </c>
      <c r="F15" s="74">
        <v>402550</v>
      </c>
      <c r="G15" s="74">
        <v>0</v>
      </c>
      <c r="H15" s="74">
        <v>41980905</v>
      </c>
      <c r="I15" s="61">
        <v>457310</v>
      </c>
    </row>
    <row r="16" spans="2:9" ht="21" customHeight="1">
      <c r="B16" s="75"/>
      <c r="C16" s="73" t="s">
        <v>31</v>
      </c>
      <c r="D16" s="74">
        <f aca="true" t="shared" si="0" ref="D16:I16">D14+D15</f>
        <v>588187160</v>
      </c>
      <c r="E16" s="74">
        <f t="shared" si="0"/>
        <v>393239475</v>
      </c>
      <c r="F16" s="74">
        <f t="shared" si="0"/>
        <v>3126280</v>
      </c>
      <c r="G16" s="74">
        <f t="shared" si="0"/>
        <v>0</v>
      </c>
      <c r="H16" s="74">
        <f t="shared" si="0"/>
        <v>41980905</v>
      </c>
      <c r="I16" s="61">
        <f t="shared" si="0"/>
        <v>457310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465907650</v>
      </c>
      <c r="E18" s="74">
        <f>E14</f>
        <v>312940870</v>
      </c>
      <c r="F18" s="74">
        <f>F14</f>
        <v>2723730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122279510</v>
      </c>
      <c r="E19" s="74">
        <f>E15+E17</f>
        <v>80298605</v>
      </c>
      <c r="F19" s="74">
        <f>F15+F17</f>
        <v>402550</v>
      </c>
      <c r="G19" s="74">
        <f>G15+G17</f>
        <v>0</v>
      </c>
      <c r="H19" s="74">
        <f>H15+H17</f>
        <v>41980905</v>
      </c>
      <c r="I19" s="61">
        <f>I16+I18</f>
        <v>457310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588187160</v>
      </c>
      <c r="E20" s="79">
        <f t="shared" si="1"/>
        <v>393239475</v>
      </c>
      <c r="F20" s="79">
        <f t="shared" si="1"/>
        <v>3126280</v>
      </c>
      <c r="G20" s="79">
        <f t="shared" si="1"/>
        <v>0</v>
      </c>
      <c r="H20" s="79">
        <f t="shared" si="1"/>
        <v>41980905</v>
      </c>
      <c r="I20" s="62">
        <f t="shared" si="1"/>
        <v>457310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7471045581</v>
      </c>
      <c r="E27" s="74">
        <v>6682810428</v>
      </c>
      <c r="F27" s="74">
        <v>0</v>
      </c>
      <c r="G27" s="74">
        <v>0</v>
      </c>
      <c r="H27" s="61">
        <v>788235153</v>
      </c>
    </row>
    <row r="28" spans="2:8" ht="21.75" customHeight="1">
      <c r="B28" s="27" t="s">
        <v>97</v>
      </c>
      <c r="C28" s="53"/>
      <c r="D28" s="74">
        <v>147614974</v>
      </c>
      <c r="E28" s="74">
        <v>131297090</v>
      </c>
      <c r="F28" s="74">
        <v>0</v>
      </c>
      <c r="G28" s="74">
        <v>0</v>
      </c>
      <c r="H28" s="61">
        <v>16317884</v>
      </c>
    </row>
    <row r="29" spans="2:8" ht="21.75" customHeight="1">
      <c r="B29" s="27" t="s">
        <v>98</v>
      </c>
      <c r="C29" s="53"/>
      <c r="D29" s="74">
        <v>37343621</v>
      </c>
      <c r="E29" s="74">
        <v>36779631</v>
      </c>
      <c r="F29" s="74">
        <v>0</v>
      </c>
      <c r="G29" s="74">
        <v>0</v>
      </c>
      <c r="H29" s="61">
        <v>563990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7656004176</v>
      </c>
      <c r="E31" s="79">
        <f>SUM(E27:E30)</f>
        <v>6850887149</v>
      </c>
      <c r="F31" s="79">
        <f>SUM(F27:F30)</f>
        <v>0</v>
      </c>
      <c r="G31" s="79">
        <f>SUM(G27:G30)</f>
        <v>0</v>
      </c>
      <c r="H31" s="62">
        <f>SUM(H27:H30)</f>
        <v>805117027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2007-01-04T06:27:18Z</dcterms:modified>
  <cp:category/>
  <cp:version/>
  <cp:contentType/>
  <cp:contentStatus/>
</cp:coreProperties>
</file>