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<sst xmlns="http://schemas.openxmlformats.org/spreadsheetml/2006/main" count="206" uniqueCount="116">
  <si>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</si>
  <si>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</si>
  <si>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</si>
  <si>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</si>
  <si>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</si>
  <si>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</si>
  <si>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</si>
  <si>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</si>
  <si>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</si>
  <si>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</si>
  <si>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</si>
  <si>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</si>
  <si>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</si>
  <si>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</si>
  <si>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</si>
  <si>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</si>
  <si>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</si>
  <si>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</si>
  <si>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</si>
  <si>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</si>
  <si>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</si>
  <si>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</si>
  <si>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</si>
  <si>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</si>
  <si>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</si>
  <si>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</si>
  <si>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</si>
  <si>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</si>
  <si>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</si>
  <si>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</si>
  <si>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</si>
  <si>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</si>
  <si>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</si>
  <si>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</si>
  <si>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</si>
  <si>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</si>
  <si>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</si>
  <si>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</si>
  <si>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</si>
  <si>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</si>
  <si>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</si>
  <si>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</si>
  <si>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</si>
  <si>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</si>
  <si>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</si>
  <si>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</si>
  <si>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</si>
  <si>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</si>
  <si>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</si>
  <si>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</si>
  <si>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</si>
  <si>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</si>
  <si>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</si>
  <si>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</si>
  <si>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</si>
  <si>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</si>
  <si>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</si>
  <si>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</si>
  <si>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</si>
  <si>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</si>
  <si>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</si>
  <si>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</si>
  <si>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</si>
  <si>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</si>
  <si>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</si>
  <si>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</si>
  <si>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</si>
  <si>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</si>
  <si>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</si>
  <si>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</si>
  <si>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</si>
  <si>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</si>
  <si>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</si>
  <si>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</si>
  <si>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</si>
  <si>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</si>
  <si>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</si>
  <si>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</si>
  <si>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</si>
  <si>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</si>
  <si>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</si>
  <si>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</si>
  <si>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</si>
  <si>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</si>
  <si>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</si>
  <si>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</si>
  <si>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</si>
  <si>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</si>
  <si>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</si>
  <si>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</si>
  <si>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</si>
  <si>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</si>
  <si>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</si>
  <si>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</si>
  <si>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</si>
  <si>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</si>
  <si>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</si>
  <si>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</si>
  <si>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</si>
  <si>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</si>
  <si>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</si>
  <si>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</si>
  <si>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</si>
  <si>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</si>
  <si>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</si>
  <si>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</si>
  <si>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</si>
  <si>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</si>
  <si>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</si>
  <si>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</si>
  <si>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</si>
  <si>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</si>
  <si>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</si>
  <si>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</si>
  <si>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</si>
  <si>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平成１３年７月月報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</si>
</sst>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48369</v>
      </c>
      <c r="E15" s="119"/>
      <c r="F15" s="119"/>
      <c r="G15" s="119"/>
      <c r="H15" s="120"/>
      <c r="I15" s="118">
        <v>287</v>
      </c>
      <c r="J15" s="119"/>
      <c r="K15" s="119"/>
      <c r="L15" s="119"/>
      <c r="M15" s="120"/>
      <c r="N15" s="118">
        <v>136</v>
      </c>
      <c r="O15" s="119"/>
      <c r="P15" s="119"/>
      <c r="Q15" s="119"/>
      <c r="R15" s="120"/>
      <c r="S15" s="118">
        <f>D15+I15-N15</f>
        <v>48520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39931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40043</v>
      </c>
      <c r="T20" s="125"/>
    </row>
    <row r="21" spans="3:20" ht="21.75" customHeight="1">
      <c r="C21" s="25" t="s">
        <v>65</v>
      </c>
      <c r="D21" s="122">
        <v>25794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25890</v>
      </c>
      <c r="T21" s="125"/>
    </row>
    <row r="22" spans="3:20" ht="21.75" customHeight="1">
      <c r="C22" s="27" t="s">
        <v>66</v>
      </c>
      <c r="D22" s="122">
        <v>643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643</v>
      </c>
      <c r="T22" s="125"/>
    </row>
    <row r="23" spans="3:20" ht="21.75" customHeight="1">
      <c r="C23" s="27" t="s">
        <v>67</v>
      </c>
      <c r="D23" s="122">
        <v>99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96</v>
      </c>
      <c r="T23" s="125"/>
    </row>
    <row r="24" spans="3:20" ht="21.75" customHeight="1" thickBot="1">
      <c r="C24" s="24" t="s">
        <v>31</v>
      </c>
      <c r="D24" s="118">
        <f>D20+D21</f>
        <v>65725</v>
      </c>
      <c r="E24" s="119"/>
      <c r="F24" s="119"/>
      <c r="G24" s="119"/>
      <c r="H24" s="120"/>
      <c r="I24" s="28" t="s">
        <v>68</v>
      </c>
      <c r="J24" s="29"/>
      <c r="K24" s="119">
        <f>S29</f>
        <v>445</v>
      </c>
      <c r="L24" s="126"/>
      <c r="M24" s="127"/>
      <c r="N24" s="28" t="s">
        <v>69</v>
      </c>
      <c r="O24" s="29"/>
      <c r="P24" s="119">
        <f>S31</f>
        <v>237</v>
      </c>
      <c r="Q24" s="126"/>
      <c r="R24" s="127"/>
      <c r="S24" s="118">
        <f>S20+S21</f>
        <v>65933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76</v>
      </c>
      <c r="E29" s="123"/>
      <c r="F29" s="124"/>
      <c r="G29" s="122">
        <v>0</v>
      </c>
      <c r="H29" s="123"/>
      <c r="I29" s="124"/>
      <c r="J29" s="122">
        <v>369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445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59</v>
      </c>
      <c r="E31" s="119"/>
      <c r="F31" s="120"/>
      <c r="G31" s="118">
        <v>0</v>
      </c>
      <c r="H31" s="119"/>
      <c r="I31" s="120"/>
      <c r="J31" s="118">
        <v>177</v>
      </c>
      <c r="K31" s="119"/>
      <c r="L31" s="120"/>
      <c r="M31" s="118">
        <v>1</v>
      </c>
      <c r="N31" s="119"/>
      <c r="O31" s="120"/>
      <c r="P31" s="118">
        <v>0</v>
      </c>
      <c r="Q31" s="119"/>
      <c r="R31" s="120"/>
      <c r="S31" s="39">
        <f>SUM(D31:R31)</f>
        <v>237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平成１３年７月月報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1085</v>
      </c>
      <c r="G14" s="51">
        <f t="shared" si="0"/>
        <v>1844</v>
      </c>
      <c r="H14" s="51">
        <f t="shared" si="0"/>
        <v>1300</v>
      </c>
      <c r="I14" s="51">
        <f t="shared" si="0"/>
        <v>933</v>
      </c>
      <c r="J14" s="51">
        <f t="shared" si="0"/>
        <v>991</v>
      </c>
      <c r="K14" s="51">
        <f t="shared" si="0"/>
        <v>979</v>
      </c>
      <c r="L14" s="52">
        <f>SUM(F14:K14)</f>
        <v>7132</v>
      </c>
      <c r="M14" s="8"/>
    </row>
    <row r="15" spans="3:13" ht="22.5" customHeight="1">
      <c r="C15" s="49"/>
      <c r="D15" s="53" t="s">
        <v>64</v>
      </c>
      <c r="E15" s="53"/>
      <c r="F15" s="51">
        <v>218</v>
      </c>
      <c r="G15" s="51">
        <v>373</v>
      </c>
      <c r="H15" s="51">
        <v>233</v>
      </c>
      <c r="I15" s="51">
        <v>165</v>
      </c>
      <c r="J15" s="51">
        <v>145</v>
      </c>
      <c r="K15" s="51">
        <v>156</v>
      </c>
      <c r="L15" s="52">
        <f>SUM(F15:K15)</f>
        <v>1290</v>
      </c>
      <c r="M15" s="8"/>
    </row>
    <row r="16" spans="3:13" ht="22.5" customHeight="1">
      <c r="C16" s="49"/>
      <c r="D16" s="53" t="s">
        <v>75</v>
      </c>
      <c r="E16" s="53"/>
      <c r="F16" s="51">
        <v>867</v>
      </c>
      <c r="G16" s="51">
        <v>1471</v>
      </c>
      <c r="H16" s="51">
        <v>1067</v>
      </c>
      <c r="I16" s="51">
        <v>768</v>
      </c>
      <c r="J16" s="51">
        <v>846</v>
      </c>
      <c r="K16" s="51">
        <v>823</v>
      </c>
      <c r="L16" s="52">
        <f>SUM(F16:K16)</f>
        <v>5842</v>
      </c>
      <c r="M16" s="8"/>
    </row>
    <row r="17" spans="3:13" ht="22.5" customHeight="1">
      <c r="C17" s="49" t="s">
        <v>76</v>
      </c>
      <c r="D17" s="50"/>
      <c r="E17" s="50"/>
      <c r="F17" s="51">
        <v>22</v>
      </c>
      <c r="G17" s="51">
        <v>74</v>
      </c>
      <c r="H17" s="51">
        <v>59</v>
      </c>
      <c r="I17" s="51">
        <v>36</v>
      </c>
      <c r="J17" s="51">
        <v>40</v>
      </c>
      <c r="K17" s="51">
        <v>47</v>
      </c>
      <c r="L17" s="52">
        <f>SUM(F17:K17)</f>
        <v>278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1107</v>
      </c>
      <c r="G18" s="56">
        <f t="shared" si="1"/>
        <v>1918</v>
      </c>
      <c r="H18" s="56">
        <f t="shared" si="1"/>
        <v>1359</v>
      </c>
      <c r="I18" s="56">
        <f t="shared" si="1"/>
        <v>969</v>
      </c>
      <c r="J18" s="56">
        <f t="shared" si="1"/>
        <v>1031</v>
      </c>
      <c r="K18" s="56">
        <f t="shared" si="1"/>
        <v>1026</v>
      </c>
      <c r="L18" s="57">
        <f>SUM(F18:K18)</f>
        <v>7410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609</v>
      </c>
      <c r="G23" s="51">
        <v>1176</v>
      </c>
      <c r="H23" s="51">
        <v>796</v>
      </c>
      <c r="I23" s="51">
        <v>486</v>
      </c>
      <c r="J23" s="51">
        <v>409</v>
      </c>
      <c r="K23" s="51">
        <v>358</v>
      </c>
      <c r="L23" s="52">
        <f>SUM(F23:K23)</f>
        <v>3834</v>
      </c>
      <c r="M23" s="8"/>
    </row>
    <row r="24" spans="3:13" ht="22.5" customHeight="1">
      <c r="C24" s="60" t="s">
        <v>79</v>
      </c>
      <c r="D24" s="50"/>
      <c r="E24" s="50"/>
      <c r="F24" s="51">
        <v>9</v>
      </c>
      <c r="G24" s="51">
        <v>47</v>
      </c>
      <c r="H24" s="51">
        <v>30</v>
      </c>
      <c r="I24" s="51">
        <v>25</v>
      </c>
      <c r="J24" s="51">
        <v>18</v>
      </c>
      <c r="K24" s="51">
        <v>31</v>
      </c>
      <c r="L24" s="52">
        <f>SUM(F24:K24)</f>
        <v>160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618</v>
      </c>
      <c r="G25" s="56">
        <f t="shared" si="2"/>
        <v>1223</v>
      </c>
      <c r="H25" s="56">
        <f t="shared" si="2"/>
        <v>826</v>
      </c>
      <c r="I25" s="56">
        <f t="shared" si="2"/>
        <v>511</v>
      </c>
      <c r="J25" s="56">
        <f t="shared" si="2"/>
        <v>427</v>
      </c>
      <c r="K25" s="56">
        <f t="shared" si="2"/>
        <v>389</v>
      </c>
      <c r="L25" s="57">
        <f>SUM(F25:K25)</f>
        <v>3994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754</v>
      </c>
      <c r="G30" s="139"/>
      <c r="H30" s="138">
        <v>578</v>
      </c>
      <c r="I30" s="139"/>
      <c r="J30" s="138">
        <v>299</v>
      </c>
      <c r="K30" s="139"/>
      <c r="L30" s="61">
        <f>SUM(F30:K30)</f>
        <v>1631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9</v>
      </c>
      <c r="I31" s="139"/>
      <c r="J31" s="138">
        <v>12</v>
      </c>
      <c r="K31" s="139"/>
      <c r="L31" s="61">
        <f>SUM(F31:K31)</f>
        <v>28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761</v>
      </c>
      <c r="G32" s="141"/>
      <c r="H32" s="140">
        <f>H30+H31</f>
        <v>587</v>
      </c>
      <c r="I32" s="141"/>
      <c r="J32" s="140">
        <f>J30+J31</f>
        <v>311</v>
      </c>
      <c r="K32" s="141"/>
      <c r="L32" s="62">
        <f>SUM(F32:K32)</f>
        <v>1659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46">
      <selection activeCell="E63" sqref="E6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平成１３年７月月報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692</v>
      </c>
      <c r="G10" s="104">
        <v>1696</v>
      </c>
      <c r="H10" s="104">
        <v>1306</v>
      </c>
      <c r="I10" s="104">
        <v>897</v>
      </c>
      <c r="J10" s="104">
        <v>812</v>
      </c>
      <c r="K10" s="104">
        <v>913</v>
      </c>
      <c r="L10" s="105">
        <f aca="true" t="shared" si="0" ref="L10:L22">SUM(E10:K10)</f>
        <v>6316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6</v>
      </c>
      <c r="G11" s="104">
        <v>69</v>
      </c>
      <c r="H11" s="104">
        <v>101</v>
      </c>
      <c r="I11" s="104">
        <v>114</v>
      </c>
      <c r="J11" s="104">
        <v>82</v>
      </c>
      <c r="K11" s="104">
        <v>97</v>
      </c>
      <c r="L11" s="105">
        <f t="shared" si="0"/>
        <v>469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576</v>
      </c>
      <c r="G12" s="104">
        <v>1125</v>
      </c>
      <c r="H12" s="104">
        <v>793</v>
      </c>
      <c r="I12" s="104">
        <v>529</v>
      </c>
      <c r="J12" s="104">
        <v>459</v>
      </c>
      <c r="K12" s="104">
        <v>524</v>
      </c>
      <c r="L12" s="105">
        <f t="shared" si="0"/>
        <v>4006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12</v>
      </c>
      <c r="G13" s="104">
        <v>26</v>
      </c>
      <c r="H13" s="104">
        <v>18</v>
      </c>
      <c r="I13" s="104">
        <v>9</v>
      </c>
      <c r="J13" s="104">
        <v>12</v>
      </c>
      <c r="K13" s="104">
        <v>5</v>
      </c>
      <c r="L13" s="105">
        <f t="shared" si="0"/>
        <v>82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15</v>
      </c>
      <c r="G14" s="104">
        <v>19</v>
      </c>
      <c r="H14" s="104">
        <v>14</v>
      </c>
      <c r="I14" s="104">
        <v>4</v>
      </c>
      <c r="J14" s="104">
        <v>5</v>
      </c>
      <c r="K14" s="104">
        <v>2</v>
      </c>
      <c r="L14" s="105">
        <f t="shared" si="0"/>
        <v>59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184</v>
      </c>
      <c r="H15" s="104">
        <f>H16+H17+H18</f>
        <v>255</v>
      </c>
      <c r="I15" s="104">
        <f>I16+I17+I18</f>
        <v>283</v>
      </c>
      <c r="J15" s="104">
        <f>J16+J17+J18</f>
        <v>496</v>
      </c>
      <c r="K15" s="104">
        <f>K16+K17+K18</f>
        <v>470</v>
      </c>
      <c r="L15" s="105">
        <f t="shared" si="0"/>
        <v>1692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71</v>
      </c>
      <c r="H16" s="104">
        <v>108</v>
      </c>
      <c r="I16" s="104">
        <v>121</v>
      </c>
      <c r="J16" s="104">
        <v>244</v>
      </c>
      <c r="K16" s="104">
        <v>223</v>
      </c>
      <c r="L16" s="105">
        <f t="shared" si="0"/>
        <v>771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101</v>
      </c>
      <c r="H17" s="104">
        <v>123</v>
      </c>
      <c r="I17" s="104">
        <v>132</v>
      </c>
      <c r="J17" s="104">
        <v>173</v>
      </c>
      <c r="K17" s="104">
        <v>79</v>
      </c>
      <c r="L17" s="105">
        <f t="shared" si="0"/>
        <v>608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12</v>
      </c>
      <c r="H18" s="104">
        <v>24</v>
      </c>
      <c r="I18" s="104">
        <v>30</v>
      </c>
      <c r="J18" s="104">
        <v>79</v>
      </c>
      <c r="K18" s="104">
        <v>168</v>
      </c>
      <c r="L18" s="105">
        <f t="shared" si="0"/>
        <v>313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184</v>
      </c>
      <c r="H19" s="104">
        <f>H20+H21+H22</f>
        <v>255</v>
      </c>
      <c r="I19" s="104">
        <f>I20+I21+I22</f>
        <v>283</v>
      </c>
      <c r="J19" s="104">
        <f>J20+J21+J22</f>
        <v>492</v>
      </c>
      <c r="K19" s="104">
        <f>K20+K21+K22</f>
        <v>466</v>
      </c>
      <c r="L19" s="105">
        <f t="shared" si="0"/>
        <v>1684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71</v>
      </c>
      <c r="H20" s="104">
        <v>108</v>
      </c>
      <c r="I20" s="104">
        <v>121</v>
      </c>
      <c r="J20" s="104">
        <v>240</v>
      </c>
      <c r="K20" s="104">
        <v>222</v>
      </c>
      <c r="L20" s="105">
        <f t="shared" si="0"/>
        <v>766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101</v>
      </c>
      <c r="H21" s="104">
        <v>123</v>
      </c>
      <c r="I21" s="104">
        <v>132</v>
      </c>
      <c r="J21" s="104">
        <v>173</v>
      </c>
      <c r="K21" s="104">
        <v>79</v>
      </c>
      <c r="L21" s="105">
        <f t="shared" si="0"/>
        <v>608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12</v>
      </c>
      <c r="H22" s="104">
        <v>24</v>
      </c>
      <c r="I22" s="104">
        <v>30</v>
      </c>
      <c r="J22" s="104">
        <v>79</v>
      </c>
      <c r="K22" s="104">
        <v>165</v>
      </c>
      <c r="L22" s="105">
        <f t="shared" si="0"/>
        <v>310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1304</v>
      </c>
      <c r="G23" s="116">
        <f t="shared" si="1"/>
        <v>3119</v>
      </c>
      <c r="H23" s="116">
        <f t="shared" si="1"/>
        <v>2487</v>
      </c>
      <c r="I23" s="116">
        <f t="shared" si="1"/>
        <v>1836</v>
      </c>
      <c r="J23" s="116">
        <f t="shared" si="1"/>
        <v>1866</v>
      </c>
      <c r="K23" s="116">
        <f t="shared" si="1"/>
        <v>2011</v>
      </c>
      <c r="L23" s="117">
        <f t="shared" si="1"/>
        <v>12624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1580080</v>
      </c>
      <c r="G25" s="104">
        <v>6315065</v>
      </c>
      <c r="H25" s="104">
        <v>5805418</v>
      </c>
      <c r="I25" s="104">
        <v>4963817</v>
      </c>
      <c r="J25" s="104">
        <v>4802865</v>
      </c>
      <c r="K25" s="104">
        <v>6380907</v>
      </c>
      <c r="L25" s="105">
        <f aca="true" t="shared" si="2" ref="L25:L35">SUM(E25:K25)</f>
        <v>29848152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16432</v>
      </c>
      <c r="G26" s="104">
        <v>329186</v>
      </c>
      <c r="H26" s="104">
        <v>631850</v>
      </c>
      <c r="I26" s="104">
        <v>863856</v>
      </c>
      <c r="J26" s="104">
        <v>619220</v>
      </c>
      <c r="K26" s="104">
        <v>979711</v>
      </c>
      <c r="L26" s="105">
        <f t="shared" si="2"/>
        <v>3440255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402067</v>
      </c>
      <c r="G27" s="104">
        <v>1121058</v>
      </c>
      <c r="H27" s="104">
        <v>976909</v>
      </c>
      <c r="I27" s="104">
        <v>703123</v>
      </c>
      <c r="J27" s="104">
        <v>662442</v>
      </c>
      <c r="K27" s="104">
        <v>622025</v>
      </c>
      <c r="L27" s="105">
        <f t="shared" si="2"/>
        <v>4487624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4494306</v>
      </c>
      <c r="H28" s="104">
        <f>H29+H30+H31</f>
        <v>6784175</v>
      </c>
      <c r="I28" s="104">
        <f>I29+I30+I31</f>
        <v>7954865</v>
      </c>
      <c r="J28" s="104">
        <f>J29+J30+J31</f>
        <v>14481988</v>
      </c>
      <c r="K28" s="104">
        <f>K29+K30+K31</f>
        <v>15313782</v>
      </c>
      <c r="L28" s="105">
        <f t="shared" si="2"/>
        <v>49129556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1743541</v>
      </c>
      <c r="H29" s="104">
        <v>2772695</v>
      </c>
      <c r="I29" s="104">
        <v>3231344</v>
      </c>
      <c r="J29" s="104">
        <v>6689300</v>
      </c>
      <c r="K29" s="104">
        <v>6334019</v>
      </c>
      <c r="L29" s="105">
        <f t="shared" si="2"/>
        <v>20871339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2375220</v>
      </c>
      <c r="H30" s="104">
        <v>3144551</v>
      </c>
      <c r="I30" s="104">
        <v>3606362</v>
      </c>
      <c r="J30" s="104">
        <v>4712303</v>
      </c>
      <c r="K30" s="104">
        <v>2525832</v>
      </c>
      <c r="L30" s="105">
        <f t="shared" si="2"/>
        <v>16364268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375545</v>
      </c>
      <c r="H31" s="104">
        <v>866929</v>
      </c>
      <c r="I31" s="104">
        <v>1117159</v>
      </c>
      <c r="J31" s="104">
        <v>3080385</v>
      </c>
      <c r="K31" s="104">
        <v>6453931</v>
      </c>
      <c r="L31" s="105">
        <f t="shared" si="2"/>
        <v>11893949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5134</v>
      </c>
      <c r="H32" s="104">
        <f>H33+H34+H35</f>
        <v>7274</v>
      </c>
      <c r="I32" s="104">
        <f>I33+I34+I35</f>
        <v>8160</v>
      </c>
      <c r="J32" s="104">
        <f>J33+J34+J35</f>
        <v>13782</v>
      </c>
      <c r="K32" s="104">
        <f>K33+K34+K35</f>
        <v>13648</v>
      </c>
      <c r="L32" s="105">
        <f t="shared" si="2"/>
        <v>48122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2155</v>
      </c>
      <c r="H33" s="104">
        <v>3210</v>
      </c>
      <c r="I33" s="104">
        <v>3693</v>
      </c>
      <c r="J33" s="104">
        <v>6963</v>
      </c>
      <c r="K33" s="104">
        <v>6467</v>
      </c>
      <c r="L33" s="105">
        <f t="shared" si="2"/>
        <v>22612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2655</v>
      </c>
      <c r="H34" s="104">
        <v>3362</v>
      </c>
      <c r="I34" s="104">
        <v>3594</v>
      </c>
      <c r="J34" s="104">
        <v>4492</v>
      </c>
      <c r="K34" s="104">
        <v>2291</v>
      </c>
      <c r="L34" s="105">
        <f t="shared" si="2"/>
        <v>16394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324</v>
      </c>
      <c r="H35" s="104">
        <v>702</v>
      </c>
      <c r="I35" s="104">
        <v>873</v>
      </c>
      <c r="J35" s="104">
        <v>2327</v>
      </c>
      <c r="K35" s="104">
        <v>4890</v>
      </c>
      <c r="L35" s="105">
        <f t="shared" si="2"/>
        <v>9116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2073816</v>
      </c>
      <c r="G36" s="116">
        <f t="shared" si="3"/>
        <v>12259615</v>
      </c>
      <c r="H36" s="116">
        <f t="shared" si="3"/>
        <v>14198352</v>
      </c>
      <c r="I36" s="116">
        <f t="shared" si="3"/>
        <v>14485661</v>
      </c>
      <c r="J36" s="116">
        <f t="shared" si="3"/>
        <v>20566515</v>
      </c>
      <c r="K36" s="116">
        <f t="shared" si="3"/>
        <v>23296425</v>
      </c>
      <c r="L36" s="117">
        <f t="shared" si="3"/>
        <v>86905587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16665685</v>
      </c>
      <c r="G38" s="104">
        <v>66466322</v>
      </c>
      <c r="H38" s="104">
        <v>61037468</v>
      </c>
      <c r="I38" s="104">
        <v>52221705</v>
      </c>
      <c r="J38" s="104">
        <v>50493107</v>
      </c>
      <c r="K38" s="104">
        <v>67176575</v>
      </c>
      <c r="L38" s="105">
        <f aca="true" t="shared" si="4" ref="L38:L50">SUM(E38:K38)</f>
        <v>314060862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170891</v>
      </c>
      <c r="G39" s="104">
        <v>3421782</v>
      </c>
      <c r="H39" s="104">
        <v>6566866</v>
      </c>
      <c r="I39" s="104">
        <v>8975457</v>
      </c>
      <c r="J39" s="104">
        <v>6439850</v>
      </c>
      <c r="K39" s="104">
        <v>10185909</v>
      </c>
      <c r="L39" s="105">
        <f t="shared" si="4"/>
        <v>35760755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4038053</v>
      </c>
      <c r="G40" s="104">
        <v>11400382</v>
      </c>
      <c r="H40" s="104">
        <v>9977093</v>
      </c>
      <c r="I40" s="104">
        <v>7158561</v>
      </c>
      <c r="J40" s="104">
        <v>6756612</v>
      </c>
      <c r="K40" s="104">
        <v>6338251</v>
      </c>
      <c r="L40" s="105">
        <f t="shared" si="4"/>
        <v>45668952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273856</v>
      </c>
      <c r="G41" s="104">
        <v>771913</v>
      </c>
      <c r="H41" s="104">
        <v>481074</v>
      </c>
      <c r="I41" s="104">
        <v>306760</v>
      </c>
      <c r="J41" s="104">
        <v>477060</v>
      </c>
      <c r="K41" s="104">
        <v>180460</v>
      </c>
      <c r="L41" s="105">
        <f t="shared" si="4"/>
        <v>2491123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1435584</v>
      </c>
      <c r="G42" s="104">
        <v>2122828</v>
      </c>
      <c r="H42" s="104">
        <v>2020054</v>
      </c>
      <c r="I42" s="104">
        <v>351340</v>
      </c>
      <c r="J42" s="104">
        <v>709453</v>
      </c>
      <c r="K42" s="104">
        <v>398450</v>
      </c>
      <c r="L42" s="105">
        <f t="shared" si="4"/>
        <v>7037709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979624</v>
      </c>
      <c r="G43" s="104">
        <f>G44+G45+G46</f>
        <v>57556331</v>
      </c>
      <c r="H43" s="104">
        <f>H44+H45+H46</f>
        <v>85663764</v>
      </c>
      <c r="I43" s="104">
        <f>I44+I45+I46</f>
        <v>99730695</v>
      </c>
      <c r="J43" s="104">
        <f>J44+J45+J46</f>
        <v>179058998</v>
      </c>
      <c r="K43" s="104">
        <f>K44+K45+K46</f>
        <v>187484563</v>
      </c>
      <c r="L43" s="105">
        <f t="shared" si="4"/>
        <v>610791725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979624</v>
      </c>
      <c r="G44" s="104">
        <v>22626348</v>
      </c>
      <c r="H44" s="104">
        <v>35434183</v>
      </c>
      <c r="I44" s="104">
        <v>41191767</v>
      </c>
      <c r="J44" s="104">
        <v>83867792</v>
      </c>
      <c r="K44" s="104">
        <v>79139538</v>
      </c>
      <c r="L44" s="105">
        <f t="shared" si="4"/>
        <v>263557002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30326058</v>
      </c>
      <c r="H45" s="104">
        <v>39731204</v>
      </c>
      <c r="I45" s="104">
        <v>45109796</v>
      </c>
      <c r="J45" s="104">
        <v>58376188</v>
      </c>
      <c r="K45" s="104">
        <v>31149772</v>
      </c>
      <c r="L45" s="105">
        <f t="shared" si="4"/>
        <v>204693018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4603925</v>
      </c>
      <c r="H46" s="104">
        <v>10498377</v>
      </c>
      <c r="I46" s="104">
        <v>13429132</v>
      </c>
      <c r="J46" s="104">
        <v>36815018</v>
      </c>
      <c r="K46" s="104">
        <v>77195253</v>
      </c>
      <c r="L46" s="105">
        <f t="shared" si="4"/>
        <v>142541705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197160</v>
      </c>
      <c r="G47" s="104">
        <f>G48+G49+G50</f>
        <v>10908480</v>
      </c>
      <c r="H47" s="104">
        <f>H48+H49+H50</f>
        <v>15421980</v>
      </c>
      <c r="I47" s="104">
        <f>I48+I49+I50</f>
        <v>17302430</v>
      </c>
      <c r="J47" s="104">
        <f>J48+J49+J50</f>
        <v>29035730</v>
      </c>
      <c r="K47" s="104">
        <f>K48+K49+K50</f>
        <v>28950230</v>
      </c>
      <c r="L47" s="105">
        <f t="shared" si="4"/>
        <v>101881730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197160</v>
      </c>
      <c r="G48" s="104">
        <v>4524150</v>
      </c>
      <c r="H48" s="104">
        <v>6705700</v>
      </c>
      <c r="I48" s="104">
        <v>7700890</v>
      </c>
      <c r="J48" s="104">
        <v>14582910</v>
      </c>
      <c r="K48" s="104">
        <v>13437960</v>
      </c>
      <c r="L48" s="105">
        <f t="shared" si="4"/>
        <v>47214490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5680050</v>
      </c>
      <c r="H49" s="104">
        <v>7161790</v>
      </c>
      <c r="I49" s="104">
        <v>7722730</v>
      </c>
      <c r="J49" s="104">
        <v>9480690</v>
      </c>
      <c r="K49" s="104">
        <v>4973520</v>
      </c>
      <c r="L49" s="105">
        <f t="shared" si="4"/>
        <v>35018780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704280</v>
      </c>
      <c r="H50" s="104">
        <v>1554490</v>
      </c>
      <c r="I50" s="104">
        <v>1878810</v>
      </c>
      <c r="J50" s="104">
        <v>4972130</v>
      </c>
      <c r="K50" s="104">
        <v>10538750</v>
      </c>
      <c r="L50" s="105">
        <f t="shared" si="4"/>
        <v>19648460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23563693</v>
      </c>
      <c r="G51" s="116">
        <f t="shared" si="5"/>
        <v>141739558</v>
      </c>
      <c r="H51" s="116">
        <f t="shared" si="5"/>
        <v>165746319</v>
      </c>
      <c r="I51" s="116">
        <f t="shared" si="5"/>
        <v>168744518</v>
      </c>
      <c r="J51" s="116">
        <f t="shared" si="5"/>
        <v>243935080</v>
      </c>
      <c r="K51" s="116">
        <f t="shared" si="5"/>
        <v>271764208</v>
      </c>
      <c r="L51" s="117">
        <f t="shared" si="5"/>
        <v>1015811126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14998836</v>
      </c>
      <c r="G53" s="104">
        <v>59819074</v>
      </c>
      <c r="H53" s="104">
        <v>54933265</v>
      </c>
      <c r="I53" s="104">
        <v>46999246</v>
      </c>
      <c r="J53" s="104">
        <v>45443563</v>
      </c>
      <c r="K53" s="104">
        <v>60458656</v>
      </c>
      <c r="L53" s="105">
        <f aca="true" t="shared" si="6" ref="L53:L65">SUM(E53:K53)</f>
        <v>282652640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153800</v>
      </c>
      <c r="G54" s="104">
        <v>3079576</v>
      </c>
      <c r="H54" s="104">
        <v>5910130</v>
      </c>
      <c r="I54" s="104">
        <v>8077864</v>
      </c>
      <c r="J54" s="104">
        <v>5795827</v>
      </c>
      <c r="K54" s="104">
        <v>9167273</v>
      </c>
      <c r="L54" s="105">
        <f t="shared" si="6"/>
        <v>32184470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3992466</v>
      </c>
      <c r="G55" s="104">
        <v>10991802</v>
      </c>
      <c r="H55" s="104">
        <v>9480284</v>
      </c>
      <c r="I55" s="104">
        <v>6816155</v>
      </c>
      <c r="J55" s="104">
        <v>6381208</v>
      </c>
      <c r="K55" s="104">
        <v>5987552</v>
      </c>
      <c r="L55" s="105">
        <f t="shared" si="6"/>
        <v>43649467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246469</v>
      </c>
      <c r="G56" s="104">
        <v>694720</v>
      </c>
      <c r="H56" s="104">
        <v>432963</v>
      </c>
      <c r="I56" s="104">
        <v>276084</v>
      </c>
      <c r="J56" s="104">
        <v>429353</v>
      </c>
      <c r="K56" s="104">
        <v>162414</v>
      </c>
      <c r="L56" s="105">
        <f t="shared" si="6"/>
        <v>2242003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1292022</v>
      </c>
      <c r="G57" s="104">
        <v>1910543</v>
      </c>
      <c r="H57" s="104">
        <v>1818048</v>
      </c>
      <c r="I57" s="104">
        <v>316205</v>
      </c>
      <c r="J57" s="104">
        <v>638507</v>
      </c>
      <c r="K57" s="104">
        <v>358605</v>
      </c>
      <c r="L57" s="105">
        <f t="shared" si="6"/>
        <v>6333930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268367</v>
      </c>
      <c r="F58" s="104">
        <f>F59</f>
        <v>854875</v>
      </c>
      <c r="G58" s="104">
        <f>G59+G60+G61</f>
        <v>50458496</v>
      </c>
      <c r="H58" s="104">
        <f>H59+H60+H61</f>
        <v>75106914</v>
      </c>
      <c r="I58" s="104">
        <f>I59+I60+I61</f>
        <v>87656253</v>
      </c>
      <c r="J58" s="104">
        <f>J59+J60+J61</f>
        <v>157407558</v>
      </c>
      <c r="K58" s="104">
        <f>K59+K60+K61</f>
        <v>165412243</v>
      </c>
      <c r="L58" s="105">
        <f t="shared" si="6"/>
        <v>537164706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268367</v>
      </c>
      <c r="F59" s="104">
        <v>854875</v>
      </c>
      <c r="G59" s="104">
        <v>20254425</v>
      </c>
      <c r="H59" s="104">
        <v>31331362</v>
      </c>
      <c r="I59" s="104">
        <v>36790677</v>
      </c>
      <c r="J59" s="104">
        <v>74922472</v>
      </c>
      <c r="K59" s="104">
        <v>71066780</v>
      </c>
      <c r="L59" s="105">
        <f t="shared" si="6"/>
        <v>235488958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26202196</v>
      </c>
      <c r="H60" s="104">
        <v>34635094</v>
      </c>
      <c r="I60" s="104">
        <v>39059730</v>
      </c>
      <c r="J60" s="104">
        <v>50405677</v>
      </c>
      <c r="K60" s="104">
        <v>26973840</v>
      </c>
      <c r="L60" s="105">
        <f t="shared" si="6"/>
        <v>177276537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4001875</v>
      </c>
      <c r="H61" s="104">
        <v>9140458</v>
      </c>
      <c r="I61" s="104">
        <v>11805846</v>
      </c>
      <c r="J61" s="104">
        <v>32079409</v>
      </c>
      <c r="K61" s="104">
        <v>67371623</v>
      </c>
      <c r="L61" s="105">
        <f t="shared" si="6"/>
        <v>124399211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41540</v>
      </c>
      <c r="F62" s="104">
        <f>F63</f>
        <v>150660</v>
      </c>
      <c r="G62" s="104">
        <f>G63+G64+G65</f>
        <v>8015800</v>
      </c>
      <c r="H62" s="104">
        <f>H63+H64+H65</f>
        <v>11400620</v>
      </c>
      <c r="I62" s="104">
        <f>I63+I64+I65</f>
        <v>12743650</v>
      </c>
      <c r="J62" s="104">
        <f>J63+J64+J65</f>
        <v>20911090</v>
      </c>
      <c r="K62" s="104">
        <f>K63+K64+K65</f>
        <v>21144000</v>
      </c>
      <c r="L62" s="105">
        <f t="shared" si="6"/>
        <v>74407360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41540</v>
      </c>
      <c r="F63" s="104">
        <v>150660</v>
      </c>
      <c r="G63" s="104">
        <v>3502770</v>
      </c>
      <c r="H63" s="104">
        <v>4986980</v>
      </c>
      <c r="I63" s="104">
        <v>5921650</v>
      </c>
      <c r="J63" s="104">
        <v>11090430</v>
      </c>
      <c r="K63" s="104">
        <v>10347910</v>
      </c>
      <c r="L63" s="105">
        <f t="shared" si="6"/>
        <v>36041940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4020830</v>
      </c>
      <c r="H64" s="104">
        <v>5322670</v>
      </c>
      <c r="I64" s="104">
        <v>5411430</v>
      </c>
      <c r="J64" s="104">
        <v>6399810</v>
      </c>
      <c r="K64" s="104">
        <v>3415240</v>
      </c>
      <c r="L64" s="105">
        <f t="shared" si="6"/>
        <v>24569980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492200</v>
      </c>
      <c r="H65" s="104">
        <v>1090970</v>
      </c>
      <c r="I65" s="104">
        <v>1410570</v>
      </c>
      <c r="J65" s="104">
        <v>3420850</v>
      </c>
      <c r="K65" s="104">
        <v>7380850</v>
      </c>
      <c r="L65" s="105">
        <f t="shared" si="6"/>
        <v>13795440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268367</v>
      </c>
      <c r="F66" s="116">
        <f aca="true" t="shared" si="7" ref="F66:L66">F53+F54+F55+F56+F57+F58</f>
        <v>21538468</v>
      </c>
      <c r="G66" s="116">
        <f t="shared" si="7"/>
        <v>126954211</v>
      </c>
      <c r="H66" s="116">
        <f t="shared" si="7"/>
        <v>147681604</v>
      </c>
      <c r="I66" s="116">
        <f t="shared" si="7"/>
        <v>150141807</v>
      </c>
      <c r="J66" s="116">
        <f t="shared" si="7"/>
        <v>216096016</v>
      </c>
      <c r="K66" s="116">
        <f t="shared" si="7"/>
        <v>241546743</v>
      </c>
      <c r="L66" s="117">
        <f t="shared" si="7"/>
        <v>904227216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平成１３年７月月報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98</v>
      </c>
      <c r="J15" s="124"/>
      <c r="K15" s="122">
        <f>G15+I15</f>
        <v>98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949874</v>
      </c>
      <c r="J16" s="120"/>
      <c r="K16" s="118">
        <f>G16+I16</f>
        <v>949874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51</v>
      </c>
      <c r="H20" s="124"/>
      <c r="I20" s="122">
        <v>1127</v>
      </c>
      <c r="J20" s="124"/>
      <c r="K20" s="122">
        <f>G20+I20</f>
        <v>1178</v>
      </c>
      <c r="L20" s="125"/>
    </row>
    <row r="21" spans="4:12" ht="18.75" customHeight="1" thickBot="1">
      <c r="D21" s="54" t="s">
        <v>88</v>
      </c>
      <c r="E21" s="55"/>
      <c r="F21" s="55"/>
      <c r="G21" s="118">
        <v>544762</v>
      </c>
      <c r="H21" s="120"/>
      <c r="I21" s="118">
        <v>5756535</v>
      </c>
      <c r="J21" s="120"/>
      <c r="K21" s="118">
        <f>G21+I21</f>
        <v>6301297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26</v>
      </c>
      <c r="H25" s="124"/>
      <c r="I25" s="122">
        <v>71</v>
      </c>
      <c r="J25" s="124"/>
      <c r="K25" s="122">
        <f>G25+I25</f>
        <v>97</v>
      </c>
      <c r="L25" s="125"/>
    </row>
    <row r="26" spans="4:12" ht="18.75" customHeight="1" thickBot="1">
      <c r="D26" s="54" t="s">
        <v>88</v>
      </c>
      <c r="E26" s="55"/>
      <c r="F26" s="55"/>
      <c r="G26" s="118">
        <v>200084</v>
      </c>
      <c r="H26" s="120"/>
      <c r="I26" s="118">
        <v>252838</v>
      </c>
      <c r="J26" s="120"/>
      <c r="K26" s="118">
        <f>G26+I26</f>
        <v>452922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77</v>
      </c>
      <c r="H30" s="124"/>
      <c r="I30" s="122">
        <f>I15+I20+I25</f>
        <v>1296</v>
      </c>
      <c r="J30" s="124"/>
      <c r="K30" s="122">
        <f>G30+I30</f>
        <v>1373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744846</v>
      </c>
      <c r="H31" s="120"/>
      <c r="I31" s="118">
        <f>I16+I21+I26</f>
        <v>6959247</v>
      </c>
      <c r="J31" s="120"/>
      <c r="K31" s="118">
        <f>G31+I31</f>
        <v>7704093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5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平成１３年７月月報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1435498410</v>
      </c>
      <c r="E14" s="74">
        <v>300766000</v>
      </c>
      <c r="F14" s="74">
        <v>2678050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354757500</v>
      </c>
      <c r="E15" s="74">
        <v>61982170</v>
      </c>
      <c r="F15" s="74">
        <v>163540</v>
      </c>
      <c r="G15" s="74">
        <v>0</v>
      </c>
      <c r="H15" s="74">
        <v>292775330</v>
      </c>
      <c r="I15" s="61">
        <v>1192350</v>
      </c>
    </row>
    <row r="16" spans="2:9" ht="21" customHeight="1">
      <c r="B16" s="75"/>
      <c r="C16" s="73" t="s">
        <v>31</v>
      </c>
      <c r="D16" s="74">
        <f aca="true" t="shared" si="0" ref="D16:I16">D14+D15</f>
        <v>1790255910</v>
      </c>
      <c r="E16" s="74">
        <f t="shared" si="0"/>
        <v>362748170</v>
      </c>
      <c r="F16" s="74">
        <f t="shared" si="0"/>
        <v>2841590</v>
      </c>
      <c r="G16" s="74">
        <f t="shared" si="0"/>
        <v>0</v>
      </c>
      <c r="H16" s="74">
        <f t="shared" si="0"/>
        <v>292775330</v>
      </c>
      <c r="I16" s="61">
        <f t="shared" si="0"/>
        <v>1192350</v>
      </c>
    </row>
    <row r="17" spans="2:9" ht="21" customHeight="1">
      <c r="B17" s="75" t="s">
        <v>57</v>
      </c>
      <c r="C17" s="73" t="s">
        <v>56</v>
      </c>
      <c r="D17" s="74">
        <v>4818460</v>
      </c>
      <c r="E17" s="74">
        <v>1107540</v>
      </c>
      <c r="F17" s="74">
        <v>26860</v>
      </c>
      <c r="G17" s="74">
        <v>0</v>
      </c>
      <c r="H17" s="74">
        <v>3710920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1435498410</v>
      </c>
      <c r="E18" s="74">
        <f>E14</f>
        <v>300766000</v>
      </c>
      <c r="F18" s="74">
        <f>F14</f>
        <v>2678050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359575960</v>
      </c>
      <c r="E19" s="74">
        <f>E15+E17</f>
        <v>63089710</v>
      </c>
      <c r="F19" s="74">
        <f>F15+F17</f>
        <v>190400</v>
      </c>
      <c r="G19" s="74">
        <f>G15+G17</f>
        <v>0</v>
      </c>
      <c r="H19" s="74">
        <f>H15+H17</f>
        <v>296486250</v>
      </c>
      <c r="I19" s="61">
        <f>I16+I18</f>
        <v>1192350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1795074370</v>
      </c>
      <c r="E20" s="79">
        <f t="shared" si="1"/>
        <v>363855710</v>
      </c>
      <c r="F20" s="79">
        <f t="shared" si="1"/>
        <v>2868450</v>
      </c>
      <c r="G20" s="79">
        <f t="shared" si="1"/>
        <v>0</v>
      </c>
      <c r="H20" s="79">
        <f t="shared" si="1"/>
        <v>296486250</v>
      </c>
      <c r="I20" s="62">
        <f t="shared" si="1"/>
        <v>1192350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3435092023</v>
      </c>
      <c r="E27" s="74">
        <v>2576410702</v>
      </c>
      <c r="F27" s="74">
        <v>71489</v>
      </c>
      <c r="G27" s="74">
        <v>0</v>
      </c>
      <c r="H27" s="61">
        <v>858752810</v>
      </c>
    </row>
    <row r="28" spans="2:8" ht="21.75" customHeight="1">
      <c r="B28" s="27" t="s">
        <v>97</v>
      </c>
      <c r="C28" s="53"/>
      <c r="D28" s="74">
        <v>83831342</v>
      </c>
      <c r="E28" s="74">
        <v>63314249</v>
      </c>
      <c r="F28" s="74">
        <v>0</v>
      </c>
      <c r="G28" s="74">
        <v>0</v>
      </c>
      <c r="H28" s="61">
        <v>20517093</v>
      </c>
    </row>
    <row r="29" spans="2:8" ht="21.75" customHeight="1">
      <c r="B29" s="27" t="s">
        <v>98</v>
      </c>
      <c r="C29" s="53"/>
      <c r="D29" s="74">
        <v>27135298</v>
      </c>
      <c r="E29" s="74">
        <v>26514177</v>
      </c>
      <c r="F29" s="74">
        <v>0</v>
      </c>
      <c r="G29" s="74">
        <v>0</v>
      </c>
      <c r="H29" s="61">
        <v>621121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3546058663</v>
      </c>
      <c r="E31" s="79">
        <f>SUM(E27:E30)</f>
        <v>2666239128</v>
      </c>
      <c r="F31" s="79">
        <f>SUM(F27:F30)</f>
        <v>71489</v>
      </c>
      <c r="G31" s="79">
        <f>SUM(G27:G30)</f>
        <v>0</v>
      </c>
      <c r="H31" s="62">
        <f>SUM(H27:H30)</f>
        <v>879891024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2007-01-04T07:10:42Z</dcterms:modified>
  <cp:category/>
  <cp:version/>
  <cp:contentType/>
  <cp:contentStatus/>
</cp:coreProperties>
</file>