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<sst xmlns="http://schemas.openxmlformats.org/spreadsheetml/2006/main" count="206" uniqueCount="116">
  <si>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</si>
  <si>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</si>
  <si>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</si>
  <si>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</si>
  <si>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</si>
  <si>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</si>
  <si>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</si>
  <si>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</si>
  <si>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</si>
  <si>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</si>
  <si>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</si>
  <si>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</si>
  <si>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</si>
  <si>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</si>
  <si>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</si>
  <si>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</si>
  <si>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</si>
  <si>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</si>
  <si>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</si>
  <si>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</si>
  <si>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</si>
  <si>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</si>
  <si>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</si>
  <si>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</si>
  <si>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</si>
  <si>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</si>
  <si>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</si>
  <si>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</si>
  <si>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</si>
  <si>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</si>
  <si>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</si>
  <si>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</si>
  <si>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</si>
  <si>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</si>
  <si>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</si>
  <si>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</si>
  <si>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</si>
  <si>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</si>
  <si>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</si>
  <si>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</si>
  <si>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</si>
  <si>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</si>
  <si>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</si>
  <si>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</si>
  <si>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</si>
  <si>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</si>
  <si>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</si>
  <si>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</si>
  <si>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</si>
  <si>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</si>
  <si>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</si>
  <si>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</si>
  <si>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</si>
  <si>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</si>
  <si>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</si>
  <si>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</si>
  <si>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</si>
  <si>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</si>
  <si>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</si>
  <si>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</si>
  <si>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</si>
  <si>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</si>
  <si>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</si>
  <si>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</si>
  <si>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</si>
  <si>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</si>
  <si>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</si>
  <si>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</si>
  <si>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</si>
  <si>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</si>
  <si>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</si>
  <si>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</si>
  <si>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</si>
  <si>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</si>
  <si>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</si>
  <si>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</si>
  <si>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</si>
  <si>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</si>
  <si>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</si>
  <si>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</si>
  <si>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</si>
  <si>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</si>
  <si>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</si>
  <si>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</si>
  <si>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</si>
  <si>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</si>
  <si>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</si>
  <si>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</si>
  <si>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</si>
  <si>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</si>
  <si>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</si>
  <si>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</si>
  <si>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</si>
  <si>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</si>
  <si>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</si>
  <si>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</si>
  <si>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</si>
  <si>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</si>
  <si>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</si>
  <si>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</si>
  <si>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</si>
  <si>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</si>
  <si>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</si>
  <si>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</si>
  <si>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</si>
  <si>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</si>
  <si>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</si>
  <si>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</si>
  <si>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</si>
  <si>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</si>
  <si>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</si>
  <si>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</si>
  <si>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</si>
  <si>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</si>
  <si>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</si>
  <si>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平成１３年９月月報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</si>
</sst>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48661</v>
      </c>
      <c r="E15" s="119"/>
      <c r="F15" s="119"/>
      <c r="G15" s="119"/>
      <c r="H15" s="120"/>
      <c r="I15" s="118">
        <v>282</v>
      </c>
      <c r="J15" s="119"/>
      <c r="K15" s="119"/>
      <c r="L15" s="119"/>
      <c r="M15" s="120"/>
      <c r="N15" s="118">
        <v>141</v>
      </c>
      <c r="O15" s="119"/>
      <c r="P15" s="119"/>
      <c r="Q15" s="119"/>
      <c r="R15" s="120"/>
      <c r="S15" s="118">
        <f>D15+I15-N15</f>
        <v>48802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40167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40255</v>
      </c>
      <c r="T20" s="125"/>
    </row>
    <row r="21" spans="3:20" ht="21.75" customHeight="1">
      <c r="C21" s="25" t="s">
        <v>65</v>
      </c>
      <c r="D21" s="122">
        <v>25977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26115</v>
      </c>
      <c r="T21" s="125"/>
    </row>
    <row r="22" spans="3:20" ht="21.75" customHeight="1">
      <c r="C22" s="27" t="s">
        <v>66</v>
      </c>
      <c r="D22" s="122">
        <v>644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645</v>
      </c>
      <c r="T22" s="125"/>
    </row>
    <row r="23" spans="3:20" ht="21.75" customHeight="1">
      <c r="C23" s="27" t="s">
        <v>67</v>
      </c>
      <c r="D23" s="122">
        <v>101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99</v>
      </c>
      <c r="T23" s="125"/>
    </row>
    <row r="24" spans="3:20" ht="21.75" customHeight="1" thickBot="1">
      <c r="C24" s="24" t="s">
        <v>31</v>
      </c>
      <c r="D24" s="118">
        <f>D20+D21</f>
        <v>66144</v>
      </c>
      <c r="E24" s="119"/>
      <c r="F24" s="119"/>
      <c r="G24" s="119"/>
      <c r="H24" s="120"/>
      <c r="I24" s="28" t="s">
        <v>68</v>
      </c>
      <c r="J24" s="29"/>
      <c r="K24" s="119">
        <f>S29</f>
        <v>436</v>
      </c>
      <c r="L24" s="126"/>
      <c r="M24" s="127"/>
      <c r="N24" s="28" t="s">
        <v>69</v>
      </c>
      <c r="O24" s="29"/>
      <c r="P24" s="119">
        <f>S31</f>
        <v>210</v>
      </c>
      <c r="Q24" s="126"/>
      <c r="R24" s="127"/>
      <c r="S24" s="118">
        <f>S20+S21</f>
        <v>66370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76</v>
      </c>
      <c r="E29" s="123"/>
      <c r="F29" s="124"/>
      <c r="G29" s="122">
        <v>0</v>
      </c>
      <c r="H29" s="123"/>
      <c r="I29" s="124"/>
      <c r="J29" s="122">
        <v>360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436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77</v>
      </c>
      <c r="E31" s="119"/>
      <c r="F31" s="120"/>
      <c r="G31" s="118">
        <v>1</v>
      </c>
      <c r="H31" s="119"/>
      <c r="I31" s="120"/>
      <c r="J31" s="118">
        <v>131</v>
      </c>
      <c r="K31" s="119"/>
      <c r="L31" s="120"/>
      <c r="M31" s="118">
        <v>0</v>
      </c>
      <c r="N31" s="119"/>
      <c r="O31" s="120"/>
      <c r="P31" s="118">
        <v>1</v>
      </c>
      <c r="Q31" s="119"/>
      <c r="R31" s="120"/>
      <c r="S31" s="39">
        <f>SUM(D31:R31)</f>
        <v>210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平成１３年９月月報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1187</v>
      </c>
      <c r="G14" s="51">
        <f t="shared" si="0"/>
        <v>1927</v>
      </c>
      <c r="H14" s="51">
        <f t="shared" si="0"/>
        <v>1361</v>
      </c>
      <c r="I14" s="51">
        <f t="shared" si="0"/>
        <v>958</v>
      </c>
      <c r="J14" s="51">
        <f t="shared" si="0"/>
        <v>923</v>
      </c>
      <c r="K14" s="51">
        <f t="shared" si="0"/>
        <v>1004</v>
      </c>
      <c r="L14" s="52">
        <f>SUM(F14:K14)</f>
        <v>7360</v>
      </c>
      <c r="M14" s="8"/>
    </row>
    <row r="15" spans="3:13" ht="22.5" customHeight="1">
      <c r="C15" s="49"/>
      <c r="D15" s="53" t="s">
        <v>64</v>
      </c>
      <c r="E15" s="53"/>
      <c r="F15" s="51">
        <v>240</v>
      </c>
      <c r="G15" s="51">
        <v>371</v>
      </c>
      <c r="H15" s="51">
        <v>253</v>
      </c>
      <c r="I15" s="51">
        <v>171</v>
      </c>
      <c r="J15" s="51">
        <v>152</v>
      </c>
      <c r="K15" s="51">
        <v>157</v>
      </c>
      <c r="L15" s="52">
        <f>SUM(F15:K15)</f>
        <v>1344</v>
      </c>
      <c r="M15" s="8"/>
    </row>
    <row r="16" spans="3:13" ht="22.5" customHeight="1">
      <c r="C16" s="49"/>
      <c r="D16" s="53" t="s">
        <v>75</v>
      </c>
      <c r="E16" s="53"/>
      <c r="F16" s="51">
        <v>947</v>
      </c>
      <c r="G16" s="51">
        <v>1556</v>
      </c>
      <c r="H16" s="51">
        <v>1108</v>
      </c>
      <c r="I16" s="51">
        <v>787</v>
      </c>
      <c r="J16" s="51">
        <v>771</v>
      </c>
      <c r="K16" s="51">
        <v>847</v>
      </c>
      <c r="L16" s="52">
        <f>SUM(F16:K16)</f>
        <v>6016</v>
      </c>
      <c r="M16" s="8"/>
    </row>
    <row r="17" spans="3:13" ht="22.5" customHeight="1">
      <c r="C17" s="49" t="s">
        <v>76</v>
      </c>
      <c r="D17" s="50"/>
      <c r="E17" s="50"/>
      <c r="F17" s="51">
        <v>27</v>
      </c>
      <c r="G17" s="51">
        <v>80</v>
      </c>
      <c r="H17" s="51">
        <v>64</v>
      </c>
      <c r="I17" s="51">
        <v>41</v>
      </c>
      <c r="J17" s="51">
        <v>40</v>
      </c>
      <c r="K17" s="51">
        <v>46</v>
      </c>
      <c r="L17" s="52">
        <f>SUM(F17:K17)</f>
        <v>298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1214</v>
      </c>
      <c r="G18" s="56">
        <f t="shared" si="1"/>
        <v>2007</v>
      </c>
      <c r="H18" s="56">
        <f t="shared" si="1"/>
        <v>1425</v>
      </c>
      <c r="I18" s="56">
        <f t="shared" si="1"/>
        <v>999</v>
      </c>
      <c r="J18" s="56">
        <f t="shared" si="1"/>
        <v>963</v>
      </c>
      <c r="K18" s="56">
        <f t="shared" si="1"/>
        <v>1050</v>
      </c>
      <c r="L18" s="57">
        <f>SUM(F18:K18)</f>
        <v>7658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668</v>
      </c>
      <c r="G23" s="51">
        <v>1237</v>
      </c>
      <c r="H23" s="51">
        <v>819</v>
      </c>
      <c r="I23" s="51">
        <v>510</v>
      </c>
      <c r="J23" s="51">
        <v>379</v>
      </c>
      <c r="K23" s="51">
        <v>357</v>
      </c>
      <c r="L23" s="52">
        <f>SUM(F23:K23)</f>
        <v>3970</v>
      </c>
      <c r="M23" s="8"/>
    </row>
    <row r="24" spans="3:13" ht="22.5" customHeight="1">
      <c r="C24" s="60" t="s">
        <v>79</v>
      </c>
      <c r="D24" s="50"/>
      <c r="E24" s="50"/>
      <c r="F24" s="51">
        <v>10</v>
      </c>
      <c r="G24" s="51">
        <v>49</v>
      </c>
      <c r="H24" s="51">
        <v>34</v>
      </c>
      <c r="I24" s="51">
        <v>27</v>
      </c>
      <c r="J24" s="51">
        <v>17</v>
      </c>
      <c r="K24" s="51">
        <v>26</v>
      </c>
      <c r="L24" s="52">
        <f>SUM(F24:K24)</f>
        <v>163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678</v>
      </c>
      <c r="G25" s="56">
        <f t="shared" si="2"/>
        <v>1286</v>
      </c>
      <c r="H25" s="56">
        <f t="shared" si="2"/>
        <v>853</v>
      </c>
      <c r="I25" s="56">
        <f t="shared" si="2"/>
        <v>537</v>
      </c>
      <c r="J25" s="56">
        <f t="shared" si="2"/>
        <v>396</v>
      </c>
      <c r="K25" s="56">
        <f t="shared" si="2"/>
        <v>383</v>
      </c>
      <c r="L25" s="57">
        <f>SUM(F25:K25)</f>
        <v>4133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761</v>
      </c>
      <c r="G30" s="139"/>
      <c r="H30" s="138">
        <v>596</v>
      </c>
      <c r="I30" s="139"/>
      <c r="J30" s="138">
        <v>291</v>
      </c>
      <c r="K30" s="139"/>
      <c r="L30" s="61">
        <f>SUM(F30:K30)</f>
        <v>1648</v>
      </c>
      <c r="M30" s="8"/>
    </row>
    <row r="31" spans="3:13" ht="22.5" customHeight="1">
      <c r="C31" s="60" t="s">
        <v>79</v>
      </c>
      <c r="D31" s="50"/>
      <c r="E31" s="50"/>
      <c r="F31" s="138">
        <v>8</v>
      </c>
      <c r="G31" s="139"/>
      <c r="H31" s="138">
        <v>10</v>
      </c>
      <c r="I31" s="139"/>
      <c r="J31" s="138">
        <v>10</v>
      </c>
      <c r="K31" s="139"/>
      <c r="L31" s="61">
        <f>SUM(F31:K31)</f>
        <v>28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769</v>
      </c>
      <c r="G32" s="141"/>
      <c r="H32" s="140">
        <f>H30+H31</f>
        <v>606</v>
      </c>
      <c r="I32" s="141"/>
      <c r="J32" s="140">
        <f>J30+J31</f>
        <v>301</v>
      </c>
      <c r="K32" s="141"/>
      <c r="L32" s="62">
        <f>SUM(F32:K32)</f>
        <v>1676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46">
      <selection activeCell="E63" sqref="E6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平成１３年９月月報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766</v>
      </c>
      <c r="G10" s="104">
        <v>1858</v>
      </c>
      <c r="H10" s="104">
        <v>1393</v>
      </c>
      <c r="I10" s="104">
        <v>938</v>
      </c>
      <c r="J10" s="104">
        <v>797</v>
      </c>
      <c r="K10" s="104">
        <v>933</v>
      </c>
      <c r="L10" s="105">
        <f aca="true" t="shared" si="0" ref="L10:L22">SUM(E10:K10)</f>
        <v>6685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7</v>
      </c>
      <c r="G11" s="104">
        <v>50</v>
      </c>
      <c r="H11" s="104">
        <v>97</v>
      </c>
      <c r="I11" s="104">
        <v>86</v>
      </c>
      <c r="J11" s="104">
        <v>86</v>
      </c>
      <c r="K11" s="104">
        <v>92</v>
      </c>
      <c r="L11" s="105">
        <f t="shared" si="0"/>
        <v>418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709</v>
      </c>
      <c r="G12" s="104">
        <v>1372</v>
      </c>
      <c r="H12" s="104">
        <v>929</v>
      </c>
      <c r="I12" s="104">
        <v>603</v>
      </c>
      <c r="J12" s="104">
        <v>473</v>
      </c>
      <c r="K12" s="104">
        <v>552</v>
      </c>
      <c r="L12" s="105">
        <f t="shared" si="0"/>
        <v>4638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12</v>
      </c>
      <c r="G13" s="104">
        <v>32</v>
      </c>
      <c r="H13" s="104">
        <v>20</v>
      </c>
      <c r="I13" s="104">
        <v>18</v>
      </c>
      <c r="J13" s="104">
        <v>10</v>
      </c>
      <c r="K13" s="104">
        <v>5</v>
      </c>
      <c r="L13" s="105">
        <f t="shared" si="0"/>
        <v>97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11</v>
      </c>
      <c r="G14" s="104">
        <v>17</v>
      </c>
      <c r="H14" s="104">
        <v>11</v>
      </c>
      <c r="I14" s="104">
        <v>13</v>
      </c>
      <c r="J14" s="104">
        <v>3</v>
      </c>
      <c r="K14" s="104">
        <v>2</v>
      </c>
      <c r="L14" s="105">
        <f t="shared" si="0"/>
        <v>57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181</v>
      </c>
      <c r="H15" s="104">
        <f>H16+H17+H18</f>
        <v>278</v>
      </c>
      <c r="I15" s="104">
        <f>I16+I17+I18</f>
        <v>298</v>
      </c>
      <c r="J15" s="104">
        <f>J16+J17+J18</f>
        <v>487</v>
      </c>
      <c r="K15" s="104">
        <f>K16+K17+K18</f>
        <v>484</v>
      </c>
      <c r="L15" s="105">
        <f t="shared" si="0"/>
        <v>1732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72</v>
      </c>
      <c r="H16" s="104">
        <v>120</v>
      </c>
      <c r="I16" s="104">
        <v>128</v>
      </c>
      <c r="J16" s="104">
        <v>244</v>
      </c>
      <c r="K16" s="104">
        <v>221</v>
      </c>
      <c r="L16" s="105">
        <f t="shared" si="0"/>
        <v>789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98</v>
      </c>
      <c r="H17" s="104">
        <v>137</v>
      </c>
      <c r="I17" s="104">
        <v>134</v>
      </c>
      <c r="J17" s="104">
        <v>168</v>
      </c>
      <c r="K17" s="104">
        <v>93</v>
      </c>
      <c r="L17" s="105">
        <f t="shared" si="0"/>
        <v>630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11</v>
      </c>
      <c r="H18" s="104">
        <v>21</v>
      </c>
      <c r="I18" s="104">
        <v>36</v>
      </c>
      <c r="J18" s="104">
        <v>75</v>
      </c>
      <c r="K18" s="104">
        <v>170</v>
      </c>
      <c r="L18" s="105">
        <f t="shared" si="0"/>
        <v>313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181</v>
      </c>
      <c r="H19" s="104">
        <f>H20+H21+H22</f>
        <v>278</v>
      </c>
      <c r="I19" s="104">
        <f>I20+I21+I22</f>
        <v>298</v>
      </c>
      <c r="J19" s="104">
        <f>J20+J21+J22</f>
        <v>485</v>
      </c>
      <c r="K19" s="104">
        <f>K20+K21+K22</f>
        <v>483</v>
      </c>
      <c r="L19" s="105">
        <f t="shared" si="0"/>
        <v>1729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72</v>
      </c>
      <c r="H20" s="104">
        <v>120</v>
      </c>
      <c r="I20" s="104">
        <v>128</v>
      </c>
      <c r="J20" s="104">
        <v>242</v>
      </c>
      <c r="K20" s="104">
        <v>220</v>
      </c>
      <c r="L20" s="105">
        <f t="shared" si="0"/>
        <v>786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98</v>
      </c>
      <c r="H21" s="104">
        <v>137</v>
      </c>
      <c r="I21" s="104">
        <v>134</v>
      </c>
      <c r="J21" s="104">
        <v>168</v>
      </c>
      <c r="K21" s="104">
        <v>93</v>
      </c>
      <c r="L21" s="105">
        <f t="shared" si="0"/>
        <v>630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11</v>
      </c>
      <c r="H22" s="104">
        <v>21</v>
      </c>
      <c r="I22" s="104">
        <v>36</v>
      </c>
      <c r="J22" s="104">
        <v>75</v>
      </c>
      <c r="K22" s="104">
        <v>170</v>
      </c>
      <c r="L22" s="105">
        <f t="shared" si="0"/>
        <v>313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1508</v>
      </c>
      <c r="G23" s="116">
        <f t="shared" si="1"/>
        <v>3510</v>
      </c>
      <c r="H23" s="116">
        <f t="shared" si="1"/>
        <v>2728</v>
      </c>
      <c r="I23" s="116">
        <f t="shared" si="1"/>
        <v>1956</v>
      </c>
      <c r="J23" s="116">
        <f t="shared" si="1"/>
        <v>1856</v>
      </c>
      <c r="K23" s="116">
        <f t="shared" si="1"/>
        <v>2068</v>
      </c>
      <c r="L23" s="117">
        <f t="shared" si="1"/>
        <v>13627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1693118</v>
      </c>
      <c r="G25" s="104">
        <v>7089137</v>
      </c>
      <c r="H25" s="104">
        <v>6216347</v>
      </c>
      <c r="I25" s="104">
        <v>5290620</v>
      </c>
      <c r="J25" s="104">
        <v>4657502</v>
      </c>
      <c r="K25" s="104">
        <v>6178818</v>
      </c>
      <c r="L25" s="105">
        <f aca="true" t="shared" si="2" ref="L25:L35">SUM(E25:K25)</f>
        <v>31125542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21996</v>
      </c>
      <c r="G26" s="104">
        <v>294300</v>
      </c>
      <c r="H26" s="104">
        <v>646277</v>
      </c>
      <c r="I26" s="104">
        <v>606991</v>
      </c>
      <c r="J26" s="104">
        <v>646051</v>
      </c>
      <c r="K26" s="104">
        <v>926016</v>
      </c>
      <c r="L26" s="105">
        <f t="shared" si="2"/>
        <v>3141631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509860</v>
      </c>
      <c r="G27" s="104">
        <v>1298455</v>
      </c>
      <c r="H27" s="104">
        <v>1050802</v>
      </c>
      <c r="I27" s="104">
        <v>810186</v>
      </c>
      <c r="J27" s="104">
        <v>621930</v>
      </c>
      <c r="K27" s="104">
        <v>648098</v>
      </c>
      <c r="L27" s="105">
        <f t="shared" si="2"/>
        <v>4939331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4561996</v>
      </c>
      <c r="H28" s="104">
        <f>H29+H30+H31</f>
        <v>7392101</v>
      </c>
      <c r="I28" s="104">
        <f>I29+I30+I31</f>
        <v>8386610</v>
      </c>
      <c r="J28" s="104">
        <f>J29+J30+J31</f>
        <v>14880510</v>
      </c>
      <c r="K28" s="104">
        <f>K29+K30+K31</f>
        <v>15797441</v>
      </c>
      <c r="L28" s="105">
        <f t="shared" si="2"/>
        <v>51119098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1698240</v>
      </c>
      <c r="H29" s="104">
        <v>3121364</v>
      </c>
      <c r="I29" s="104">
        <v>3407903</v>
      </c>
      <c r="J29" s="104">
        <v>6936619</v>
      </c>
      <c r="K29" s="104">
        <v>6205878</v>
      </c>
      <c r="L29" s="105">
        <f t="shared" si="2"/>
        <v>21470444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2472176</v>
      </c>
      <c r="H30" s="104">
        <v>3484406</v>
      </c>
      <c r="I30" s="104">
        <v>3657012</v>
      </c>
      <c r="J30" s="104">
        <v>4989533</v>
      </c>
      <c r="K30" s="104">
        <v>2916620</v>
      </c>
      <c r="L30" s="105">
        <f t="shared" si="2"/>
        <v>17519747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391580</v>
      </c>
      <c r="H31" s="104">
        <v>786331</v>
      </c>
      <c r="I31" s="104">
        <v>1321695</v>
      </c>
      <c r="J31" s="104">
        <v>2954358</v>
      </c>
      <c r="K31" s="104">
        <v>6674943</v>
      </c>
      <c r="L31" s="105">
        <f t="shared" si="2"/>
        <v>12128907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5212</v>
      </c>
      <c r="H32" s="104">
        <f>H33+H34+H35</f>
        <v>7985</v>
      </c>
      <c r="I32" s="104">
        <f>I33+I34+I35</f>
        <v>8573</v>
      </c>
      <c r="J32" s="104">
        <f>J33+J34+J35</f>
        <v>14335</v>
      </c>
      <c r="K32" s="104">
        <f>K33+K34+K35</f>
        <v>13995</v>
      </c>
      <c r="L32" s="105">
        <f t="shared" si="2"/>
        <v>50224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2095</v>
      </c>
      <c r="H33" s="104">
        <v>3655</v>
      </c>
      <c r="I33" s="104">
        <v>3888</v>
      </c>
      <c r="J33" s="104">
        <v>7289</v>
      </c>
      <c r="K33" s="104">
        <v>6370</v>
      </c>
      <c r="L33" s="105">
        <f t="shared" si="2"/>
        <v>23421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2779</v>
      </c>
      <c r="H34" s="104">
        <v>3698</v>
      </c>
      <c r="I34" s="104">
        <v>3644</v>
      </c>
      <c r="J34" s="104">
        <v>4833</v>
      </c>
      <c r="K34" s="104">
        <v>2657</v>
      </c>
      <c r="L34" s="105">
        <f t="shared" si="2"/>
        <v>17611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338</v>
      </c>
      <c r="H35" s="104">
        <v>632</v>
      </c>
      <c r="I35" s="104">
        <v>1041</v>
      </c>
      <c r="J35" s="104">
        <v>2213</v>
      </c>
      <c r="K35" s="104">
        <v>4968</v>
      </c>
      <c r="L35" s="105">
        <f t="shared" si="2"/>
        <v>9192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2300211</v>
      </c>
      <c r="G36" s="116">
        <f t="shared" si="3"/>
        <v>13243888</v>
      </c>
      <c r="H36" s="116">
        <f t="shared" si="3"/>
        <v>15305527</v>
      </c>
      <c r="I36" s="116">
        <f t="shared" si="3"/>
        <v>15094407</v>
      </c>
      <c r="J36" s="116">
        <f t="shared" si="3"/>
        <v>20805993</v>
      </c>
      <c r="K36" s="116">
        <f t="shared" si="3"/>
        <v>23550373</v>
      </c>
      <c r="L36" s="117">
        <f t="shared" si="3"/>
        <v>90325602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17843676</v>
      </c>
      <c r="G38" s="104">
        <v>74606509</v>
      </c>
      <c r="H38" s="104">
        <v>65335971</v>
      </c>
      <c r="I38" s="104">
        <v>55640895</v>
      </c>
      <c r="J38" s="104">
        <v>48969303</v>
      </c>
      <c r="K38" s="104">
        <v>65006950</v>
      </c>
      <c r="L38" s="105">
        <f aca="true" t="shared" si="4" ref="L38:L50">SUM(E38:K38)</f>
        <v>327403304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228755</v>
      </c>
      <c r="G39" s="104">
        <v>3060697</v>
      </c>
      <c r="H39" s="104">
        <v>6719371</v>
      </c>
      <c r="I39" s="104">
        <v>6298162</v>
      </c>
      <c r="J39" s="104">
        <v>6718909</v>
      </c>
      <c r="K39" s="104">
        <v>9630318</v>
      </c>
      <c r="L39" s="105">
        <f t="shared" si="4"/>
        <v>32656212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5125014</v>
      </c>
      <c r="G40" s="104">
        <v>13172263</v>
      </c>
      <c r="H40" s="104">
        <v>10706696</v>
      </c>
      <c r="I40" s="104">
        <v>8241771</v>
      </c>
      <c r="J40" s="104">
        <v>6327203</v>
      </c>
      <c r="K40" s="104">
        <v>6594615</v>
      </c>
      <c r="L40" s="105">
        <f t="shared" si="4"/>
        <v>50167562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349401</v>
      </c>
      <c r="G41" s="104">
        <v>756956</v>
      </c>
      <c r="H41" s="104">
        <v>447151</v>
      </c>
      <c r="I41" s="104">
        <v>639649</v>
      </c>
      <c r="J41" s="104">
        <v>253132</v>
      </c>
      <c r="K41" s="104">
        <v>165347</v>
      </c>
      <c r="L41" s="105">
        <f t="shared" si="4"/>
        <v>2611636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1412370</v>
      </c>
      <c r="G42" s="104">
        <v>2050824</v>
      </c>
      <c r="H42" s="104">
        <v>1337789</v>
      </c>
      <c r="I42" s="104">
        <v>1522635</v>
      </c>
      <c r="J42" s="104">
        <v>229400</v>
      </c>
      <c r="K42" s="104">
        <v>284000</v>
      </c>
      <c r="L42" s="105">
        <f t="shared" si="4"/>
        <v>6837018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979624</v>
      </c>
      <c r="G43" s="104">
        <f>G44+G45+G46</f>
        <v>58383597</v>
      </c>
      <c r="H43" s="104">
        <f>H44+H45+H46</f>
        <v>93432101</v>
      </c>
      <c r="I43" s="104">
        <f>I44+I45+I46</f>
        <v>105086852</v>
      </c>
      <c r="J43" s="104">
        <f>J44+J45+J46</f>
        <v>184408263</v>
      </c>
      <c r="K43" s="104">
        <f>K44+K45+K46</f>
        <v>193482466</v>
      </c>
      <c r="L43" s="105">
        <f t="shared" si="4"/>
        <v>636090653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979624</v>
      </c>
      <c r="G44" s="104">
        <v>22001600</v>
      </c>
      <c r="H44" s="104">
        <v>39864251</v>
      </c>
      <c r="I44" s="104">
        <v>43398261</v>
      </c>
      <c r="J44" s="104">
        <v>87162150</v>
      </c>
      <c r="K44" s="104">
        <v>77618917</v>
      </c>
      <c r="L44" s="105">
        <f t="shared" si="4"/>
        <v>271342553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31584138</v>
      </c>
      <c r="H45" s="104">
        <v>44057497</v>
      </c>
      <c r="I45" s="104">
        <v>45770761</v>
      </c>
      <c r="J45" s="104">
        <v>61980410</v>
      </c>
      <c r="K45" s="104">
        <v>36000905</v>
      </c>
      <c r="L45" s="105">
        <f t="shared" si="4"/>
        <v>219393711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4797859</v>
      </c>
      <c r="H46" s="104">
        <v>9510353</v>
      </c>
      <c r="I46" s="104">
        <v>15917830</v>
      </c>
      <c r="J46" s="104">
        <v>35265703</v>
      </c>
      <c r="K46" s="104">
        <v>79862644</v>
      </c>
      <c r="L46" s="105">
        <f t="shared" si="4"/>
        <v>145354389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197160</v>
      </c>
      <c r="G47" s="104">
        <f>G48+G49+G50</f>
        <v>11062390</v>
      </c>
      <c r="H47" s="104">
        <f>H48+H49+H50</f>
        <v>16903830</v>
      </c>
      <c r="I47" s="104">
        <f>I48+I49+I50</f>
        <v>18222290</v>
      </c>
      <c r="J47" s="104">
        <f>J48+J49+J50</f>
        <v>30210470</v>
      </c>
      <c r="K47" s="104">
        <f>K48+K49+K50</f>
        <v>29912240</v>
      </c>
      <c r="L47" s="105">
        <f t="shared" si="4"/>
        <v>106574100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197160</v>
      </c>
      <c r="G48" s="104">
        <v>4380300</v>
      </c>
      <c r="H48" s="104">
        <v>7547430</v>
      </c>
      <c r="I48" s="104">
        <v>8116990</v>
      </c>
      <c r="J48" s="104">
        <v>15253350</v>
      </c>
      <c r="K48" s="104">
        <v>13248600</v>
      </c>
      <c r="L48" s="105">
        <f t="shared" si="4"/>
        <v>48809550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5951180</v>
      </c>
      <c r="H49" s="104">
        <v>7954160</v>
      </c>
      <c r="I49" s="104">
        <v>7854180</v>
      </c>
      <c r="J49" s="104">
        <v>10188610</v>
      </c>
      <c r="K49" s="104">
        <v>5783880</v>
      </c>
      <c r="L49" s="105">
        <f t="shared" si="4"/>
        <v>37732010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730910</v>
      </c>
      <c r="H50" s="104">
        <v>1402240</v>
      </c>
      <c r="I50" s="104">
        <v>2251120</v>
      </c>
      <c r="J50" s="104">
        <v>4768510</v>
      </c>
      <c r="K50" s="104">
        <v>10879760</v>
      </c>
      <c r="L50" s="105">
        <f t="shared" si="4"/>
        <v>20032540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25938840</v>
      </c>
      <c r="G51" s="116">
        <f t="shared" si="5"/>
        <v>152030846</v>
      </c>
      <c r="H51" s="116">
        <f t="shared" si="5"/>
        <v>177979079</v>
      </c>
      <c r="I51" s="116">
        <f t="shared" si="5"/>
        <v>177429964</v>
      </c>
      <c r="J51" s="116">
        <f t="shared" si="5"/>
        <v>246906210</v>
      </c>
      <c r="K51" s="116">
        <f t="shared" si="5"/>
        <v>275163696</v>
      </c>
      <c r="L51" s="117">
        <f t="shared" si="5"/>
        <v>1055766385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16059001</v>
      </c>
      <c r="G53" s="104">
        <v>67145156</v>
      </c>
      <c r="H53" s="104">
        <v>58801880</v>
      </c>
      <c r="I53" s="104">
        <v>50076511</v>
      </c>
      <c r="J53" s="104">
        <v>44072132</v>
      </c>
      <c r="K53" s="104">
        <v>58506853</v>
      </c>
      <c r="L53" s="105">
        <f aca="true" t="shared" si="6" ref="L53:L65">SUM(E53:K53)</f>
        <v>294661533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205876</v>
      </c>
      <c r="G54" s="104">
        <v>2754604</v>
      </c>
      <c r="H54" s="104">
        <v>6047392</v>
      </c>
      <c r="I54" s="104">
        <v>5668306</v>
      </c>
      <c r="J54" s="104">
        <v>6046981</v>
      </c>
      <c r="K54" s="104">
        <v>8667247</v>
      </c>
      <c r="L54" s="105">
        <f t="shared" si="6"/>
        <v>29390406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5054720</v>
      </c>
      <c r="G55" s="104">
        <v>12771307</v>
      </c>
      <c r="H55" s="104">
        <v>10235887</v>
      </c>
      <c r="I55" s="104">
        <v>7854143</v>
      </c>
      <c r="J55" s="104">
        <v>6017691</v>
      </c>
      <c r="K55" s="104">
        <v>6242290</v>
      </c>
      <c r="L55" s="105">
        <f t="shared" si="6"/>
        <v>48176038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314459</v>
      </c>
      <c r="G56" s="104">
        <v>681257</v>
      </c>
      <c r="H56" s="104">
        <v>402434</v>
      </c>
      <c r="I56" s="104">
        <v>575682</v>
      </c>
      <c r="J56" s="104">
        <v>227818</v>
      </c>
      <c r="K56" s="104">
        <v>148811</v>
      </c>
      <c r="L56" s="105">
        <f t="shared" si="6"/>
        <v>2350461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1271132</v>
      </c>
      <c r="G57" s="104">
        <v>1845738</v>
      </c>
      <c r="H57" s="104">
        <v>1204009</v>
      </c>
      <c r="I57" s="104">
        <v>1370369</v>
      </c>
      <c r="J57" s="104">
        <v>206460</v>
      </c>
      <c r="K57" s="104">
        <v>255600</v>
      </c>
      <c r="L57" s="105">
        <f t="shared" si="6"/>
        <v>6153308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268367</v>
      </c>
      <c r="F58" s="104">
        <f>F59</f>
        <v>854875</v>
      </c>
      <c r="G58" s="104">
        <f>G59+G60+G61</f>
        <v>51131048</v>
      </c>
      <c r="H58" s="104">
        <f>H59+H60+H61</f>
        <v>81612232</v>
      </c>
      <c r="I58" s="104">
        <f>I59+I60+I61</f>
        <v>92390302</v>
      </c>
      <c r="J58" s="104">
        <f>J59+J60+J61</f>
        <v>162173182</v>
      </c>
      <c r="K58" s="104">
        <f>K59+K60+K61</f>
        <v>170343121</v>
      </c>
      <c r="L58" s="105">
        <f t="shared" si="6"/>
        <v>558773127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268367</v>
      </c>
      <c r="F59" s="104">
        <v>854875</v>
      </c>
      <c r="G59" s="104">
        <v>19651245</v>
      </c>
      <c r="H59" s="104">
        <v>35121012</v>
      </c>
      <c r="I59" s="104">
        <v>38793813</v>
      </c>
      <c r="J59" s="104">
        <v>77802877</v>
      </c>
      <c r="K59" s="104">
        <v>69550858</v>
      </c>
      <c r="L59" s="105">
        <f t="shared" si="6"/>
        <v>242043047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27305645</v>
      </c>
      <c r="H60" s="104">
        <v>38176308</v>
      </c>
      <c r="I60" s="104">
        <v>39615867</v>
      </c>
      <c r="J60" s="104">
        <v>53537598</v>
      </c>
      <c r="K60" s="104">
        <v>31209510</v>
      </c>
      <c r="L60" s="105">
        <f t="shared" si="6"/>
        <v>189844928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4174158</v>
      </c>
      <c r="H61" s="104">
        <v>8314912</v>
      </c>
      <c r="I61" s="104">
        <v>13980622</v>
      </c>
      <c r="J61" s="104">
        <v>30832707</v>
      </c>
      <c r="K61" s="104">
        <v>69582753</v>
      </c>
      <c r="L61" s="105">
        <f t="shared" si="6"/>
        <v>126885152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41540</v>
      </c>
      <c r="F62" s="104">
        <f>F63</f>
        <v>150660</v>
      </c>
      <c r="G62" s="104">
        <f>G63+G64+G65</f>
        <v>8109790</v>
      </c>
      <c r="H62" s="104">
        <f>H63+H64+H65</f>
        <v>12292670</v>
      </c>
      <c r="I62" s="104">
        <f>I63+I64+I65</f>
        <v>13452830</v>
      </c>
      <c r="J62" s="104">
        <f>J63+J64+J65</f>
        <v>21897270</v>
      </c>
      <c r="K62" s="104">
        <f>K63+K64+K65</f>
        <v>21624450</v>
      </c>
      <c r="L62" s="105">
        <f t="shared" si="6"/>
        <v>77569210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41540</v>
      </c>
      <c r="F63" s="104">
        <v>150660</v>
      </c>
      <c r="G63" s="104">
        <v>3359860</v>
      </c>
      <c r="H63" s="104">
        <v>5591690</v>
      </c>
      <c r="I63" s="104">
        <v>6281230</v>
      </c>
      <c r="J63" s="104">
        <v>11586950</v>
      </c>
      <c r="K63" s="104">
        <v>10111990</v>
      </c>
      <c r="L63" s="105">
        <f t="shared" si="6"/>
        <v>37123920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4236020</v>
      </c>
      <c r="H64" s="104">
        <v>5683360</v>
      </c>
      <c r="I64" s="104">
        <v>5491000</v>
      </c>
      <c r="J64" s="104">
        <v>6925050</v>
      </c>
      <c r="K64" s="104">
        <v>4014220</v>
      </c>
      <c r="L64" s="105">
        <f t="shared" si="6"/>
        <v>26349650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513910</v>
      </c>
      <c r="H65" s="104">
        <v>1017620</v>
      </c>
      <c r="I65" s="104">
        <v>1680600</v>
      </c>
      <c r="J65" s="104">
        <v>3385270</v>
      </c>
      <c r="K65" s="104">
        <v>7498240</v>
      </c>
      <c r="L65" s="105">
        <f t="shared" si="6"/>
        <v>14095640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268367</v>
      </c>
      <c r="F66" s="116">
        <f aca="true" t="shared" si="7" ref="F66:L66">F53+F54+F55+F56+F57+F58</f>
        <v>23760063</v>
      </c>
      <c r="G66" s="116">
        <f t="shared" si="7"/>
        <v>136329110</v>
      </c>
      <c r="H66" s="116">
        <f t="shared" si="7"/>
        <v>158303834</v>
      </c>
      <c r="I66" s="116">
        <f t="shared" si="7"/>
        <v>157935313</v>
      </c>
      <c r="J66" s="116">
        <f t="shared" si="7"/>
        <v>218744264</v>
      </c>
      <c r="K66" s="116">
        <f t="shared" si="7"/>
        <v>244163922</v>
      </c>
      <c r="L66" s="117">
        <f t="shared" si="7"/>
        <v>939504873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6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平成１３年９月月報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102</v>
      </c>
      <c r="J15" s="124"/>
      <c r="K15" s="122">
        <f>G15+I15</f>
        <v>102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1168514</v>
      </c>
      <c r="J16" s="120"/>
      <c r="K16" s="118">
        <f>G16+I16</f>
        <v>1168514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25</v>
      </c>
      <c r="H20" s="124"/>
      <c r="I20" s="122">
        <v>533</v>
      </c>
      <c r="J20" s="124"/>
      <c r="K20" s="122">
        <f>G20+I20</f>
        <v>558</v>
      </c>
      <c r="L20" s="125"/>
    </row>
    <row r="21" spans="4:12" ht="18.75" customHeight="1" thickBot="1">
      <c r="D21" s="54" t="s">
        <v>88</v>
      </c>
      <c r="E21" s="55"/>
      <c r="F21" s="55"/>
      <c r="G21" s="118">
        <v>267600</v>
      </c>
      <c r="H21" s="120"/>
      <c r="I21" s="118">
        <v>3778916</v>
      </c>
      <c r="J21" s="120"/>
      <c r="K21" s="118">
        <f>G21+I21</f>
        <v>4046516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34</v>
      </c>
      <c r="H25" s="124"/>
      <c r="I25" s="122">
        <v>99</v>
      </c>
      <c r="J25" s="124"/>
      <c r="K25" s="122">
        <f>G25+I25</f>
        <v>133</v>
      </c>
      <c r="L25" s="125"/>
    </row>
    <row r="26" spans="4:12" ht="18.75" customHeight="1" thickBot="1">
      <c r="D26" s="54" t="s">
        <v>88</v>
      </c>
      <c r="E26" s="55"/>
      <c r="F26" s="55"/>
      <c r="G26" s="118">
        <v>288252</v>
      </c>
      <c r="H26" s="120"/>
      <c r="I26" s="118">
        <v>431774</v>
      </c>
      <c r="J26" s="120"/>
      <c r="K26" s="118">
        <f>G26+I26</f>
        <v>720026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59</v>
      </c>
      <c r="H30" s="124"/>
      <c r="I30" s="122">
        <f>I15+I20+I25</f>
        <v>734</v>
      </c>
      <c r="J30" s="124"/>
      <c r="K30" s="122">
        <f>G30+I30</f>
        <v>793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555852</v>
      </c>
      <c r="H31" s="120"/>
      <c r="I31" s="118">
        <f>I16+I21+I26</f>
        <v>5379204</v>
      </c>
      <c r="J31" s="120"/>
      <c r="K31" s="118">
        <f>G31+I31</f>
        <v>5935056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平成１３年９月月報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1429730890</v>
      </c>
      <c r="E14" s="74">
        <v>449541760</v>
      </c>
      <c r="F14" s="74">
        <v>3077490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371845290</v>
      </c>
      <c r="E15" s="74">
        <v>119070860</v>
      </c>
      <c r="F15" s="74">
        <v>520500</v>
      </c>
      <c r="G15" s="74">
        <v>0</v>
      </c>
      <c r="H15" s="74">
        <v>252774430</v>
      </c>
      <c r="I15" s="61">
        <v>1314100</v>
      </c>
    </row>
    <row r="16" spans="2:9" ht="21" customHeight="1">
      <c r="B16" s="75"/>
      <c r="C16" s="73" t="s">
        <v>31</v>
      </c>
      <c r="D16" s="74">
        <f aca="true" t="shared" si="0" ref="D16:I16">D14+D15</f>
        <v>1801576180</v>
      </c>
      <c r="E16" s="74">
        <f t="shared" si="0"/>
        <v>568612620</v>
      </c>
      <c r="F16" s="74">
        <f t="shared" si="0"/>
        <v>3597990</v>
      </c>
      <c r="G16" s="74">
        <f t="shared" si="0"/>
        <v>0</v>
      </c>
      <c r="H16" s="74">
        <f t="shared" si="0"/>
        <v>252774430</v>
      </c>
      <c r="I16" s="61">
        <f t="shared" si="0"/>
        <v>1314100</v>
      </c>
    </row>
    <row r="17" spans="2:9" ht="21" customHeight="1">
      <c r="B17" s="75" t="s">
        <v>57</v>
      </c>
      <c r="C17" s="73" t="s">
        <v>56</v>
      </c>
      <c r="D17" s="74">
        <v>4778930</v>
      </c>
      <c r="E17" s="74">
        <v>1822220</v>
      </c>
      <c r="F17" s="74">
        <v>14940</v>
      </c>
      <c r="G17" s="74">
        <v>0</v>
      </c>
      <c r="H17" s="74">
        <v>2956710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1429730890</v>
      </c>
      <c r="E18" s="74">
        <f>E14</f>
        <v>449541760</v>
      </c>
      <c r="F18" s="74">
        <f>F14</f>
        <v>3077490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376624220</v>
      </c>
      <c r="E19" s="74">
        <f>E15+E17</f>
        <v>120893080</v>
      </c>
      <c r="F19" s="74">
        <f>F15+F17</f>
        <v>535440</v>
      </c>
      <c r="G19" s="74">
        <f>G15+G17</f>
        <v>0</v>
      </c>
      <c r="H19" s="74">
        <f>H15+H17</f>
        <v>255731140</v>
      </c>
      <c r="I19" s="61">
        <f>I16+I18</f>
        <v>1314100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1806355110</v>
      </c>
      <c r="E20" s="79">
        <f t="shared" si="1"/>
        <v>570434840</v>
      </c>
      <c r="F20" s="79">
        <f t="shared" si="1"/>
        <v>3612930</v>
      </c>
      <c r="G20" s="79">
        <f t="shared" si="1"/>
        <v>0</v>
      </c>
      <c r="H20" s="79">
        <f t="shared" si="1"/>
        <v>255731140</v>
      </c>
      <c r="I20" s="62">
        <f t="shared" si="1"/>
        <v>1314100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5271278783</v>
      </c>
      <c r="E27" s="74">
        <v>4364575498</v>
      </c>
      <c r="F27" s="74">
        <v>76949</v>
      </c>
      <c r="G27" s="74">
        <v>0</v>
      </c>
      <c r="H27" s="61">
        <v>906780234</v>
      </c>
    </row>
    <row r="28" spans="2:8" ht="21.75" customHeight="1">
      <c r="B28" s="27" t="s">
        <v>97</v>
      </c>
      <c r="C28" s="53"/>
      <c r="D28" s="74">
        <v>130279343</v>
      </c>
      <c r="E28" s="74">
        <v>108370732</v>
      </c>
      <c r="F28" s="74">
        <v>0</v>
      </c>
      <c r="G28" s="74">
        <v>0</v>
      </c>
      <c r="H28" s="61">
        <v>21908611</v>
      </c>
    </row>
    <row r="29" spans="2:8" ht="21.75" customHeight="1">
      <c r="B29" s="27" t="s">
        <v>98</v>
      </c>
      <c r="C29" s="53"/>
      <c r="D29" s="74">
        <v>42097747</v>
      </c>
      <c r="E29" s="74">
        <v>41144551</v>
      </c>
      <c r="F29" s="74">
        <v>0</v>
      </c>
      <c r="G29" s="74">
        <v>0</v>
      </c>
      <c r="H29" s="61">
        <v>953196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5443655873</v>
      </c>
      <c r="E31" s="79">
        <f>SUM(E27:E30)</f>
        <v>4514090781</v>
      </c>
      <c r="F31" s="79">
        <f>SUM(F27:F30)</f>
        <v>76949</v>
      </c>
      <c r="G31" s="79">
        <f>SUM(G27:G30)</f>
        <v>0</v>
      </c>
      <c r="H31" s="62">
        <f>SUM(H27:H30)</f>
        <v>929642041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2007-01-04T07:16:16Z</dcterms:modified>
  <cp:category/>
  <cp:version/>
  <cp:contentType/>
  <cp:contentStatus/>
</cp:coreProperties>
</file>