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<sst xmlns="http://schemas.openxmlformats.org/spreadsheetml/2006/main" count="294" uniqueCount="134">
  <si>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</si>
  <si>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</si>
  <si>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</si>
  <si>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</si>
  <si>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</si>
  <si>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</si>
  <si>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</si>
  <si>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</si>
  <si>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</si>
  <si>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</si>
  <si>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</si>
  <si>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</si>
  <si>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</si>
  <si>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</si>
  <si>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</si>
  <si>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</si>
  <si>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</si>
  <si>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</si>
  <si>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</si>
  <si>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</si>
  <si>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</si>
  <si>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</si>
  <si>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</si>
  <si>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</si>
  <si>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</si>
  <si>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</si>
  <si>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</si>
  <si>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</si>
  <si>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</si>
  <si>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</si>
  <si>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</si>
  <si>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</si>
  <si>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</si>
  <si>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</si>
  <si>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</si>
  <si>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</si>
  <si>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</si>
  <si>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</si>
  <si>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</si>
  <si>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</si>
  <si>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</si>
  <si>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</si>
  <si>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</si>
  <si>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</si>
  <si>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</si>
  <si>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</si>
  <si>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</si>
  <si>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</si>
  <si>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</si>
  <si>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</si>
  <si>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</si>
  <si>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</si>
  <si>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</si>
  <si>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</si>
  <si>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</si>
  <si>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</si>
  <si>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</si>
  <si>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</si>
  <si>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</si>
  <si>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</si>
  <si>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</si>
  <si>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</si>
  <si>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</si>
  <si>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</si>
  <si>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</si>
  <si>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</si>
  <si>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</si>
  <si>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</si>
  <si>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</si>
  <si>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</si>
  <si>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</si>
  <si>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</si>
  <si>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</si>
  <si>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</si>
  <si>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</si>
  <si>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</si>
  <si>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</si>
  <si>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</si>
  <si>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</si>
  <si>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</si>
  <si>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</si>
  <si>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</si>
  <si>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</si>
  <si>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</si>
  <si>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</si>
  <si>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</si>
  <si>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</si>
  <si>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</si>
  <si>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</si>
  <si>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</si>
  <si>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</si>
  <si>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</si>
  <si>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</si>
  <si>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</si>
  <si>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</si>
  <si>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</si>
  <si>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</si>
  <si>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</si>
  <si>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</si>
  <si>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</si>
  <si>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</si>
  <si>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</si>
  <si>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</si>
  <si>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</si>
  <si>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</si>
  <si>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</si>
  <si>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</si>
  <si>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</si>
  <si>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</si>
  <si>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</si>
  <si>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</si>
  <si>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</si>
  <si>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</si>
  <si>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</si>
  <si>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</si>
  <si>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</si>
  <si>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</si>
  <si>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</si>
  <si>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</si>
  <si>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</si>
  <si>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</si>
  <si>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</si>
  <si>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</si>
  <si>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</si>
  <si>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</si>
  <si>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</si>
  <si>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</si>
  <si>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</si>
  <si>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</si>
  <si>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</si>
  <si>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</si>
  <si>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</si>
  <si>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</si>
  <si>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平成１４年１０月月報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</si>
</sst>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4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50590</v>
      </c>
      <c r="E15" s="153"/>
      <c r="F15" s="153"/>
      <c r="G15" s="153"/>
      <c r="H15" s="154"/>
      <c r="I15" s="152">
        <v>335</v>
      </c>
      <c r="J15" s="153"/>
      <c r="K15" s="153"/>
      <c r="L15" s="153"/>
      <c r="M15" s="154"/>
      <c r="N15" s="152">
        <v>166</v>
      </c>
      <c r="O15" s="153"/>
      <c r="P15" s="153"/>
      <c r="Q15" s="153"/>
      <c r="R15" s="154"/>
      <c r="S15" s="152">
        <f>D15+I15-N15</f>
        <v>50759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41424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41550</v>
      </c>
      <c r="T20" s="161"/>
    </row>
    <row r="21" spans="3:20" ht="21.75" customHeight="1">
      <c r="C21" s="20" t="s">
        <v>41</v>
      </c>
      <c r="D21" s="158">
        <v>27687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27821</v>
      </c>
      <c r="T21" s="161"/>
    </row>
    <row r="22" spans="3:20" ht="21.75" customHeight="1">
      <c r="C22" s="22" t="s">
        <v>42</v>
      </c>
      <c r="D22" s="158">
        <v>671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671</v>
      </c>
      <c r="T22" s="161"/>
    </row>
    <row r="23" spans="3:20" ht="21.75" customHeight="1">
      <c r="C23" s="22" t="s">
        <v>43</v>
      </c>
      <c r="D23" s="158">
        <v>91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91</v>
      </c>
      <c r="T23" s="161"/>
    </row>
    <row r="24" spans="3:20" ht="21.75" customHeight="1" thickBot="1">
      <c r="C24" s="19" t="s">
        <v>7</v>
      </c>
      <c r="D24" s="152">
        <f>D20+D21</f>
        <v>69111</v>
      </c>
      <c r="E24" s="153"/>
      <c r="F24" s="153"/>
      <c r="G24" s="153"/>
      <c r="H24" s="154"/>
      <c r="I24" s="23" t="s">
        <v>44</v>
      </c>
      <c r="J24" s="24"/>
      <c r="K24" s="153">
        <f>S29</f>
        <v>525</v>
      </c>
      <c r="L24" s="155"/>
      <c r="M24" s="156"/>
      <c r="N24" s="23" t="s">
        <v>45</v>
      </c>
      <c r="O24" s="24"/>
      <c r="P24" s="153">
        <f>S31</f>
        <v>265</v>
      </c>
      <c r="Q24" s="155"/>
      <c r="R24" s="156"/>
      <c r="S24" s="152">
        <f>S20+S21</f>
        <v>69371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91</v>
      </c>
      <c r="E29" s="159"/>
      <c r="F29" s="160"/>
      <c r="G29" s="158">
        <v>0</v>
      </c>
      <c r="H29" s="159"/>
      <c r="I29" s="160"/>
      <c r="J29" s="158">
        <v>434</v>
      </c>
      <c r="K29" s="159"/>
      <c r="L29" s="160"/>
      <c r="M29" s="158">
        <v>0</v>
      </c>
      <c r="N29" s="159"/>
      <c r="O29" s="160"/>
      <c r="P29" s="158">
        <v>0</v>
      </c>
      <c r="Q29" s="159"/>
      <c r="R29" s="160"/>
      <c r="S29" s="29">
        <f>SUM(D29:R29)</f>
        <v>525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80</v>
      </c>
      <c r="E31" s="153"/>
      <c r="F31" s="154"/>
      <c r="G31" s="152">
        <v>3</v>
      </c>
      <c r="H31" s="153"/>
      <c r="I31" s="154"/>
      <c r="J31" s="152">
        <v>182</v>
      </c>
      <c r="K31" s="153"/>
      <c r="L31" s="154"/>
      <c r="M31" s="152">
        <v>0</v>
      </c>
      <c r="N31" s="153"/>
      <c r="O31" s="154"/>
      <c r="P31" s="152">
        <v>0</v>
      </c>
      <c r="Q31" s="153"/>
      <c r="R31" s="154"/>
      <c r="S31" s="34">
        <f>SUM(D31:R31)</f>
        <v>265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平成１４年１０月月報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1833</v>
      </c>
      <c r="G14" s="46">
        <f t="shared" si="0"/>
        <v>2429</v>
      </c>
      <c r="H14" s="46">
        <f t="shared" si="0"/>
        <v>1517</v>
      </c>
      <c r="I14" s="46">
        <f t="shared" si="0"/>
        <v>1003</v>
      </c>
      <c r="J14" s="46">
        <f t="shared" si="0"/>
        <v>936</v>
      </c>
      <c r="K14" s="46">
        <f t="shared" si="0"/>
        <v>1019</v>
      </c>
      <c r="L14" s="47">
        <f>SUM(F14:K14)</f>
        <v>8737</v>
      </c>
      <c r="M14" s="3"/>
    </row>
    <row r="15" spans="3:13" ht="22.5" customHeight="1">
      <c r="C15" s="44"/>
      <c r="D15" s="48" t="s">
        <v>40</v>
      </c>
      <c r="E15" s="48"/>
      <c r="F15" s="46">
        <v>356</v>
      </c>
      <c r="G15" s="46">
        <v>455</v>
      </c>
      <c r="H15" s="46">
        <v>269</v>
      </c>
      <c r="I15" s="46">
        <v>178</v>
      </c>
      <c r="J15" s="46">
        <v>128</v>
      </c>
      <c r="K15" s="46">
        <v>182</v>
      </c>
      <c r="L15" s="47">
        <f>SUM(F15:K15)</f>
        <v>1568</v>
      </c>
      <c r="M15" s="3"/>
    </row>
    <row r="16" spans="3:13" ht="22.5" customHeight="1">
      <c r="C16" s="44"/>
      <c r="D16" s="48" t="s">
        <v>51</v>
      </c>
      <c r="E16" s="48"/>
      <c r="F16" s="46">
        <v>1477</v>
      </c>
      <c r="G16" s="46">
        <v>1974</v>
      </c>
      <c r="H16" s="46">
        <v>1248</v>
      </c>
      <c r="I16" s="46">
        <v>825</v>
      </c>
      <c r="J16" s="46">
        <v>808</v>
      </c>
      <c r="K16" s="46">
        <v>837</v>
      </c>
      <c r="L16" s="47">
        <f>SUM(F16:K16)</f>
        <v>7169</v>
      </c>
      <c r="M16" s="3"/>
    </row>
    <row r="17" spans="3:13" ht="22.5" customHeight="1">
      <c r="C17" s="44" t="s">
        <v>52</v>
      </c>
      <c r="D17" s="45"/>
      <c r="E17" s="45"/>
      <c r="F17" s="46">
        <v>47</v>
      </c>
      <c r="G17" s="46">
        <v>99</v>
      </c>
      <c r="H17" s="46">
        <v>85</v>
      </c>
      <c r="I17" s="46">
        <v>40</v>
      </c>
      <c r="J17" s="46">
        <v>31</v>
      </c>
      <c r="K17" s="46">
        <v>58</v>
      </c>
      <c r="L17" s="47">
        <f>SUM(F17:K17)</f>
        <v>360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1880</v>
      </c>
      <c r="G18" s="51">
        <f t="shared" si="1"/>
        <v>2528</v>
      </c>
      <c r="H18" s="51">
        <f t="shared" si="1"/>
        <v>1602</v>
      </c>
      <c r="I18" s="51">
        <f t="shared" si="1"/>
        <v>1043</v>
      </c>
      <c r="J18" s="51">
        <f t="shared" si="1"/>
        <v>967</v>
      </c>
      <c r="K18" s="51">
        <f t="shared" si="1"/>
        <v>1077</v>
      </c>
      <c r="L18" s="52">
        <f>SUM(F18:K18)</f>
        <v>9097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1103</v>
      </c>
      <c r="G23" s="46">
        <v>1554</v>
      </c>
      <c r="H23" s="46">
        <v>933</v>
      </c>
      <c r="I23" s="46">
        <v>545</v>
      </c>
      <c r="J23" s="46">
        <v>359</v>
      </c>
      <c r="K23" s="46">
        <v>364</v>
      </c>
      <c r="L23" s="47">
        <f>SUM(F23:K23)</f>
        <v>4858</v>
      </c>
      <c r="M23" s="3"/>
    </row>
    <row r="24" spans="3:13" ht="22.5" customHeight="1">
      <c r="C24" s="55" t="s">
        <v>55</v>
      </c>
      <c r="D24" s="45"/>
      <c r="E24" s="45"/>
      <c r="F24" s="46">
        <v>22</v>
      </c>
      <c r="G24" s="46">
        <v>59</v>
      </c>
      <c r="H24" s="46">
        <v>54</v>
      </c>
      <c r="I24" s="46">
        <v>28</v>
      </c>
      <c r="J24" s="46">
        <v>14</v>
      </c>
      <c r="K24" s="46">
        <v>28</v>
      </c>
      <c r="L24" s="47">
        <f>SUM(F24:K24)</f>
        <v>205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1125</v>
      </c>
      <c r="G25" s="51">
        <f t="shared" si="2"/>
        <v>1613</v>
      </c>
      <c r="H25" s="51">
        <f t="shared" si="2"/>
        <v>987</v>
      </c>
      <c r="I25" s="51">
        <f t="shared" si="2"/>
        <v>573</v>
      </c>
      <c r="J25" s="51">
        <f t="shared" si="2"/>
        <v>373</v>
      </c>
      <c r="K25" s="51">
        <f t="shared" si="2"/>
        <v>392</v>
      </c>
      <c r="L25" s="52">
        <f>SUM(F25:K25)</f>
        <v>5063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771</v>
      </c>
      <c r="G30" s="163"/>
      <c r="H30" s="162">
        <v>628</v>
      </c>
      <c r="I30" s="163"/>
      <c r="J30" s="162">
        <v>334</v>
      </c>
      <c r="K30" s="163"/>
      <c r="L30" s="56">
        <f>SUM(F30:K30)</f>
        <v>1733</v>
      </c>
      <c r="M30" s="3"/>
    </row>
    <row r="31" spans="3:13" ht="22.5" customHeight="1">
      <c r="C31" s="55" t="s">
        <v>55</v>
      </c>
      <c r="D31" s="45"/>
      <c r="E31" s="45"/>
      <c r="F31" s="162">
        <v>7</v>
      </c>
      <c r="G31" s="163"/>
      <c r="H31" s="162">
        <v>9</v>
      </c>
      <c r="I31" s="163"/>
      <c r="J31" s="162">
        <v>8</v>
      </c>
      <c r="K31" s="163"/>
      <c r="L31" s="56">
        <f>SUM(F31:K31)</f>
        <v>24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778</v>
      </c>
      <c r="G32" s="165"/>
      <c r="H32" s="164">
        <f>H30+H31</f>
        <v>637</v>
      </c>
      <c r="I32" s="165"/>
      <c r="J32" s="164">
        <f>J30+J31</f>
        <v>342</v>
      </c>
      <c r="K32" s="165"/>
      <c r="L32" s="57">
        <f>SUM(F32:K32)</f>
        <v>1757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平成１４年１０月月報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2454</v>
      </c>
      <c r="H10" s="107">
        <f t="shared" si="0"/>
        <v>4327</v>
      </c>
      <c r="I10" s="107">
        <f t="shared" si="0"/>
        <v>2998</v>
      </c>
      <c r="J10" s="107">
        <f t="shared" si="0"/>
        <v>1872</v>
      </c>
      <c r="K10" s="107">
        <f t="shared" si="0"/>
        <v>1371</v>
      </c>
      <c r="L10" s="107">
        <f t="shared" si="0"/>
        <v>1725</v>
      </c>
      <c r="M10" s="108">
        <f>SUM(F10:L10)</f>
        <v>14747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1262</v>
      </c>
      <c r="H11" s="107">
        <f t="shared" si="1"/>
        <v>2431</v>
      </c>
      <c r="I11" s="107">
        <f t="shared" si="1"/>
        <v>1773</v>
      </c>
      <c r="J11" s="107">
        <f t="shared" si="1"/>
        <v>1069</v>
      </c>
      <c r="K11" s="107">
        <f t="shared" si="1"/>
        <v>821</v>
      </c>
      <c r="L11" s="107">
        <f t="shared" si="1"/>
        <v>1083</v>
      </c>
      <c r="M11" s="108">
        <f>SUM(F11:L11)</f>
        <v>8439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819</v>
      </c>
      <c r="H12" s="116">
        <v>999</v>
      </c>
      <c r="I12" s="116">
        <v>558</v>
      </c>
      <c r="J12" s="116">
        <v>267</v>
      </c>
      <c r="K12" s="116">
        <v>189</v>
      </c>
      <c r="L12" s="116">
        <v>284</v>
      </c>
      <c r="M12" s="117">
        <f aca="true" t="shared" si="2" ref="M12:M67">SUM(F12:L12)</f>
        <v>3116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4</v>
      </c>
      <c r="I13" s="116">
        <v>17</v>
      </c>
      <c r="J13" s="116">
        <v>23</v>
      </c>
      <c r="K13" s="116">
        <v>36</v>
      </c>
      <c r="L13" s="116">
        <v>139</v>
      </c>
      <c r="M13" s="117">
        <f t="shared" si="2"/>
        <v>219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29</v>
      </c>
      <c r="H14" s="116">
        <v>161</v>
      </c>
      <c r="I14" s="116">
        <v>165</v>
      </c>
      <c r="J14" s="116">
        <v>135</v>
      </c>
      <c r="K14" s="116">
        <v>126</v>
      </c>
      <c r="L14" s="116">
        <v>203</v>
      </c>
      <c r="M14" s="117">
        <f t="shared" si="2"/>
        <v>819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0</v>
      </c>
      <c r="H15" s="116">
        <v>15</v>
      </c>
      <c r="I15" s="116">
        <v>13</v>
      </c>
      <c r="J15" s="116">
        <v>13</v>
      </c>
      <c r="K15" s="116">
        <v>8</v>
      </c>
      <c r="L15" s="116">
        <v>24</v>
      </c>
      <c r="M15" s="117">
        <f t="shared" si="2"/>
        <v>73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189</v>
      </c>
      <c r="H16" s="116">
        <v>528</v>
      </c>
      <c r="I16" s="116">
        <v>438</v>
      </c>
      <c r="J16" s="116">
        <v>274</v>
      </c>
      <c r="K16" s="116">
        <v>165</v>
      </c>
      <c r="L16" s="116">
        <v>133</v>
      </c>
      <c r="M16" s="117">
        <f t="shared" si="2"/>
        <v>1727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34</v>
      </c>
      <c r="H17" s="116">
        <v>143</v>
      </c>
      <c r="I17" s="116">
        <v>131</v>
      </c>
      <c r="J17" s="116">
        <v>70</v>
      </c>
      <c r="K17" s="116">
        <v>45</v>
      </c>
      <c r="L17" s="116">
        <v>25</v>
      </c>
      <c r="M17" s="117">
        <f t="shared" si="2"/>
        <v>448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191</v>
      </c>
      <c r="H18" s="116">
        <v>581</v>
      </c>
      <c r="I18" s="116">
        <v>451</v>
      </c>
      <c r="J18" s="116">
        <v>287</v>
      </c>
      <c r="K18" s="116">
        <v>252</v>
      </c>
      <c r="L18" s="116">
        <v>275</v>
      </c>
      <c r="M18" s="117">
        <f t="shared" si="2"/>
        <v>2037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10</v>
      </c>
      <c r="H19" s="107">
        <f t="shared" si="3"/>
        <v>87</v>
      </c>
      <c r="I19" s="107">
        <f t="shared" si="3"/>
        <v>125</v>
      </c>
      <c r="J19" s="107">
        <f t="shared" si="3"/>
        <v>127</v>
      </c>
      <c r="K19" s="107">
        <f t="shared" si="3"/>
        <v>90</v>
      </c>
      <c r="L19" s="107">
        <f t="shared" si="3"/>
        <v>104</v>
      </c>
      <c r="M19" s="108">
        <f t="shared" si="2"/>
        <v>543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8</v>
      </c>
      <c r="H20" s="116">
        <v>71</v>
      </c>
      <c r="I20" s="116">
        <v>99</v>
      </c>
      <c r="J20" s="116">
        <v>108</v>
      </c>
      <c r="K20" s="116">
        <v>71</v>
      </c>
      <c r="L20" s="116">
        <v>76</v>
      </c>
      <c r="M20" s="117">
        <f t="shared" si="2"/>
        <v>433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2</v>
      </c>
      <c r="H21" s="116">
        <v>16</v>
      </c>
      <c r="I21" s="116">
        <v>26</v>
      </c>
      <c r="J21" s="116">
        <v>19</v>
      </c>
      <c r="K21" s="116">
        <v>19</v>
      </c>
      <c r="L21" s="116">
        <v>26</v>
      </c>
      <c r="M21" s="117">
        <f>SUM(F21:L21)</f>
        <v>108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2</v>
      </c>
      <c r="M22" s="117">
        <f t="shared" si="2"/>
        <v>2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1139</v>
      </c>
      <c r="H23" s="107">
        <f t="shared" si="4"/>
        <v>1733</v>
      </c>
      <c r="I23" s="107">
        <f t="shared" si="4"/>
        <v>1058</v>
      </c>
      <c r="J23" s="107">
        <f t="shared" si="4"/>
        <v>642</v>
      </c>
      <c r="K23" s="107">
        <f t="shared" si="4"/>
        <v>445</v>
      </c>
      <c r="L23" s="107">
        <f t="shared" si="4"/>
        <v>532</v>
      </c>
      <c r="M23" s="108">
        <f t="shared" si="2"/>
        <v>5549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24</v>
      </c>
      <c r="H24" s="116">
        <v>99</v>
      </c>
      <c r="I24" s="116">
        <v>60</v>
      </c>
      <c r="J24" s="116">
        <v>73</v>
      </c>
      <c r="K24" s="116">
        <v>67</v>
      </c>
      <c r="L24" s="116">
        <v>140</v>
      </c>
      <c r="M24" s="117">
        <f t="shared" si="2"/>
        <v>463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11</v>
      </c>
      <c r="I25" s="116">
        <v>13</v>
      </c>
      <c r="J25" s="116">
        <v>12</v>
      </c>
      <c r="K25" s="116">
        <v>4</v>
      </c>
      <c r="L25" s="116">
        <v>4</v>
      </c>
      <c r="M25" s="117">
        <f t="shared" si="2"/>
        <v>44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4</v>
      </c>
      <c r="H26" s="116">
        <v>26</v>
      </c>
      <c r="I26" s="116">
        <v>13</v>
      </c>
      <c r="J26" s="116">
        <v>14</v>
      </c>
      <c r="K26" s="116">
        <v>7</v>
      </c>
      <c r="L26" s="116">
        <v>3</v>
      </c>
      <c r="M26" s="117">
        <f t="shared" si="2"/>
        <v>67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1111</v>
      </c>
      <c r="H27" s="116">
        <v>1597</v>
      </c>
      <c r="I27" s="116">
        <v>972</v>
      </c>
      <c r="J27" s="116">
        <v>543</v>
      </c>
      <c r="K27" s="116">
        <v>367</v>
      </c>
      <c r="L27" s="116">
        <v>385</v>
      </c>
      <c r="M27" s="117">
        <f>SUM(F27:L27)</f>
        <v>4975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21</v>
      </c>
      <c r="H28" s="116">
        <v>44</v>
      </c>
      <c r="I28" s="116">
        <v>28</v>
      </c>
      <c r="J28" s="116">
        <v>25</v>
      </c>
      <c r="K28" s="116">
        <v>11</v>
      </c>
      <c r="L28" s="116">
        <v>5</v>
      </c>
      <c r="M28" s="117">
        <f t="shared" si="2"/>
        <v>134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22</v>
      </c>
      <c r="H29" s="116">
        <v>32</v>
      </c>
      <c r="I29" s="116">
        <v>14</v>
      </c>
      <c r="J29" s="116">
        <v>9</v>
      </c>
      <c r="K29" s="116">
        <v>4</v>
      </c>
      <c r="L29" s="116">
        <v>1</v>
      </c>
      <c r="M29" s="117">
        <f t="shared" si="2"/>
        <v>82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1</v>
      </c>
      <c r="G30" s="128">
        <f t="shared" si="5"/>
        <v>3</v>
      </c>
      <c r="H30" s="128">
        <f t="shared" si="5"/>
        <v>226</v>
      </c>
      <c r="I30" s="128">
        <f t="shared" si="5"/>
        <v>308</v>
      </c>
      <c r="J30" s="128">
        <f t="shared" si="5"/>
        <v>302</v>
      </c>
      <c r="K30" s="128">
        <f t="shared" si="5"/>
        <v>436</v>
      </c>
      <c r="L30" s="128">
        <f t="shared" si="5"/>
        <v>503</v>
      </c>
      <c r="M30" s="117">
        <f t="shared" si="2"/>
        <v>1779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1</v>
      </c>
      <c r="G31" s="116">
        <v>3</v>
      </c>
      <c r="H31" s="116">
        <v>72</v>
      </c>
      <c r="I31" s="116">
        <v>128</v>
      </c>
      <c r="J31" s="116">
        <v>131</v>
      </c>
      <c r="K31" s="116">
        <v>202</v>
      </c>
      <c r="L31" s="116">
        <v>249</v>
      </c>
      <c r="M31" s="117">
        <f t="shared" si="2"/>
        <v>786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129</v>
      </c>
      <c r="I32" s="116">
        <v>152</v>
      </c>
      <c r="J32" s="116">
        <v>128</v>
      </c>
      <c r="K32" s="116">
        <v>149</v>
      </c>
      <c r="L32" s="116">
        <v>84</v>
      </c>
      <c r="M32" s="117">
        <f t="shared" si="2"/>
        <v>642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25</v>
      </c>
      <c r="I33" s="116">
        <v>28</v>
      </c>
      <c r="J33" s="116">
        <v>43</v>
      </c>
      <c r="K33" s="116">
        <v>85</v>
      </c>
      <c r="L33" s="116">
        <v>170</v>
      </c>
      <c r="M33" s="117">
        <f t="shared" si="2"/>
        <v>351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1</v>
      </c>
      <c r="G34" s="128">
        <f t="shared" si="6"/>
        <v>3</v>
      </c>
      <c r="H34" s="128">
        <f t="shared" si="6"/>
        <v>225</v>
      </c>
      <c r="I34" s="128">
        <f t="shared" si="6"/>
        <v>308</v>
      </c>
      <c r="J34" s="128">
        <f t="shared" si="6"/>
        <v>301</v>
      </c>
      <c r="K34" s="128">
        <f t="shared" si="6"/>
        <v>433</v>
      </c>
      <c r="L34" s="128">
        <f t="shared" si="6"/>
        <v>497</v>
      </c>
      <c r="M34" s="117">
        <f t="shared" si="2"/>
        <v>1768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1</v>
      </c>
      <c r="G35" s="116">
        <v>3</v>
      </c>
      <c r="H35" s="116">
        <v>71</v>
      </c>
      <c r="I35" s="116">
        <v>128</v>
      </c>
      <c r="J35" s="116">
        <v>131</v>
      </c>
      <c r="K35" s="116">
        <v>199</v>
      </c>
      <c r="L35" s="116">
        <v>246</v>
      </c>
      <c r="M35" s="117">
        <f t="shared" si="2"/>
        <v>779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129</v>
      </c>
      <c r="I36" s="116">
        <v>152</v>
      </c>
      <c r="J36" s="116">
        <v>127</v>
      </c>
      <c r="K36" s="116">
        <v>149</v>
      </c>
      <c r="L36" s="116">
        <v>84</v>
      </c>
      <c r="M36" s="117">
        <f t="shared" si="2"/>
        <v>641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25</v>
      </c>
      <c r="I37" s="116">
        <v>28</v>
      </c>
      <c r="J37" s="116">
        <v>43</v>
      </c>
      <c r="K37" s="116">
        <v>85</v>
      </c>
      <c r="L37" s="116">
        <v>167</v>
      </c>
      <c r="M37" s="117">
        <f>SUM(F37:L37)</f>
        <v>348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1</v>
      </c>
      <c r="G38" s="131">
        <f t="shared" si="7"/>
        <v>2457</v>
      </c>
      <c r="H38" s="131">
        <f t="shared" si="7"/>
        <v>4553</v>
      </c>
      <c r="I38" s="131">
        <f t="shared" si="7"/>
        <v>3306</v>
      </c>
      <c r="J38" s="131">
        <f t="shared" si="7"/>
        <v>2174</v>
      </c>
      <c r="K38" s="131">
        <f t="shared" si="7"/>
        <v>1807</v>
      </c>
      <c r="L38" s="131">
        <f t="shared" si="7"/>
        <v>2228</v>
      </c>
      <c r="M38" s="132">
        <f>SUM(F38:L38)</f>
        <v>16526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3629615</v>
      </c>
      <c r="H42" s="107">
        <f t="shared" si="8"/>
        <v>11534952</v>
      </c>
      <c r="I42" s="107">
        <f t="shared" si="8"/>
        <v>9954664</v>
      </c>
      <c r="J42" s="107">
        <f t="shared" si="8"/>
        <v>7913376</v>
      </c>
      <c r="K42" s="107">
        <f t="shared" si="8"/>
        <v>6000156</v>
      </c>
      <c r="L42" s="107">
        <f t="shared" si="8"/>
        <v>8188040</v>
      </c>
      <c r="M42" s="108">
        <f>SUM(F42:L42)</f>
        <v>47220803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2820121</v>
      </c>
      <c r="H43" s="107">
        <f t="shared" si="9"/>
        <v>9231832</v>
      </c>
      <c r="I43" s="107">
        <f t="shared" si="9"/>
        <v>7729899</v>
      </c>
      <c r="J43" s="107">
        <f t="shared" si="9"/>
        <v>5629887</v>
      </c>
      <c r="K43" s="107">
        <f t="shared" si="9"/>
        <v>4554255</v>
      </c>
      <c r="L43" s="107">
        <f t="shared" si="9"/>
        <v>6516032</v>
      </c>
      <c r="M43" s="108">
        <f t="shared" si="2"/>
        <v>36482026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1856849</v>
      </c>
      <c r="H44" s="116">
        <v>4574714</v>
      </c>
      <c r="I44" s="116">
        <v>3314641</v>
      </c>
      <c r="J44" s="116">
        <v>1892211</v>
      </c>
      <c r="K44" s="116">
        <v>1802975</v>
      </c>
      <c r="L44" s="116">
        <v>3006673</v>
      </c>
      <c r="M44" s="117">
        <f>SUM(F44:L44)</f>
        <v>16448063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12125</v>
      </c>
      <c r="I45" s="116">
        <v>90400</v>
      </c>
      <c r="J45" s="116">
        <v>122954</v>
      </c>
      <c r="K45" s="116">
        <v>184625</v>
      </c>
      <c r="L45" s="116">
        <v>773875</v>
      </c>
      <c r="M45" s="117">
        <f t="shared" si="2"/>
        <v>1183979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56690</v>
      </c>
      <c r="H46" s="116">
        <v>588782</v>
      </c>
      <c r="I46" s="116">
        <v>690309</v>
      </c>
      <c r="J46" s="116">
        <v>723750</v>
      </c>
      <c r="K46" s="116">
        <v>592436</v>
      </c>
      <c r="L46" s="116">
        <v>1145164</v>
      </c>
      <c r="M46" s="117">
        <f t="shared" si="2"/>
        <v>3797131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0</v>
      </c>
      <c r="H47" s="116">
        <v>31900</v>
      </c>
      <c r="I47" s="116">
        <v>30250</v>
      </c>
      <c r="J47" s="116">
        <v>29700</v>
      </c>
      <c r="K47" s="116">
        <v>17600</v>
      </c>
      <c r="L47" s="116">
        <v>47300</v>
      </c>
      <c r="M47" s="117">
        <f t="shared" si="2"/>
        <v>156750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553297</v>
      </c>
      <c r="H48" s="116">
        <v>2541592</v>
      </c>
      <c r="I48" s="116">
        <v>2282039</v>
      </c>
      <c r="J48" s="116">
        <v>1931422</v>
      </c>
      <c r="K48" s="116">
        <v>1288849</v>
      </c>
      <c r="L48" s="116">
        <v>947865</v>
      </c>
      <c r="M48" s="117">
        <f t="shared" si="2"/>
        <v>9545064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109150</v>
      </c>
      <c r="H49" s="116">
        <v>753284</v>
      </c>
      <c r="I49" s="116">
        <v>737205</v>
      </c>
      <c r="J49" s="116">
        <v>512633</v>
      </c>
      <c r="K49" s="116">
        <v>317733</v>
      </c>
      <c r="L49" s="116">
        <v>180854</v>
      </c>
      <c r="M49" s="117">
        <f t="shared" si="2"/>
        <v>2610859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244135</v>
      </c>
      <c r="H50" s="116">
        <v>729435</v>
      </c>
      <c r="I50" s="116">
        <v>585055</v>
      </c>
      <c r="J50" s="116">
        <v>417217</v>
      </c>
      <c r="K50" s="116">
        <v>350037</v>
      </c>
      <c r="L50" s="116">
        <v>414301</v>
      </c>
      <c r="M50" s="117">
        <f t="shared" si="2"/>
        <v>2740180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41312</v>
      </c>
      <c r="H51" s="107">
        <f t="shared" si="10"/>
        <v>453704</v>
      </c>
      <c r="I51" s="107">
        <f t="shared" si="10"/>
        <v>953932</v>
      </c>
      <c r="J51" s="107">
        <f t="shared" si="10"/>
        <v>1164995</v>
      </c>
      <c r="K51" s="107">
        <f t="shared" si="10"/>
        <v>820101</v>
      </c>
      <c r="L51" s="107">
        <f t="shared" si="10"/>
        <v>1056652</v>
      </c>
      <c r="M51" s="108">
        <f t="shared" si="2"/>
        <v>4490696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32258</v>
      </c>
      <c r="H52" s="116">
        <v>369708</v>
      </c>
      <c r="I52" s="116">
        <v>714172</v>
      </c>
      <c r="J52" s="116">
        <v>1005303</v>
      </c>
      <c r="K52" s="116">
        <v>649913</v>
      </c>
      <c r="L52" s="116">
        <v>779880</v>
      </c>
      <c r="M52" s="117">
        <f t="shared" si="2"/>
        <v>3551234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9054</v>
      </c>
      <c r="H53" s="116">
        <v>83996</v>
      </c>
      <c r="I53" s="116">
        <v>239760</v>
      </c>
      <c r="J53" s="116">
        <v>159692</v>
      </c>
      <c r="K53" s="116">
        <v>170188</v>
      </c>
      <c r="L53" s="116">
        <v>220574</v>
      </c>
      <c r="M53" s="117">
        <f t="shared" si="2"/>
        <v>883264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56198</v>
      </c>
      <c r="M54" s="117">
        <f t="shared" si="2"/>
        <v>56198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768182</v>
      </c>
      <c r="H55" s="107">
        <f t="shared" si="11"/>
        <v>1849416</v>
      </c>
      <c r="I55" s="107">
        <f t="shared" si="11"/>
        <v>1270833</v>
      </c>
      <c r="J55" s="107">
        <f t="shared" si="11"/>
        <v>1118494</v>
      </c>
      <c r="K55" s="107">
        <f t="shared" si="11"/>
        <v>625800</v>
      </c>
      <c r="L55" s="107">
        <f t="shared" si="11"/>
        <v>615356</v>
      </c>
      <c r="M55" s="108">
        <f t="shared" si="2"/>
        <v>6248081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16520</v>
      </c>
      <c r="H56" s="116">
        <v>69130</v>
      </c>
      <c r="I56" s="116">
        <v>39080</v>
      </c>
      <c r="J56" s="116">
        <v>53100</v>
      </c>
      <c r="K56" s="116">
        <v>48130</v>
      </c>
      <c r="L56" s="116">
        <v>107640</v>
      </c>
      <c r="M56" s="117">
        <f t="shared" si="2"/>
        <v>333600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223316</v>
      </c>
      <c r="I57" s="116">
        <v>283665</v>
      </c>
      <c r="J57" s="116">
        <v>312852</v>
      </c>
      <c r="K57" s="116">
        <v>106268</v>
      </c>
      <c r="L57" s="116">
        <v>107498</v>
      </c>
      <c r="M57" s="117">
        <f t="shared" si="2"/>
        <v>1033599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29512</v>
      </c>
      <c r="H58" s="116">
        <v>407022</v>
      </c>
      <c r="I58" s="116">
        <v>248248</v>
      </c>
      <c r="J58" s="116">
        <v>296422</v>
      </c>
      <c r="K58" s="116">
        <v>163122</v>
      </c>
      <c r="L58" s="116">
        <v>76818</v>
      </c>
      <c r="M58" s="117">
        <f t="shared" si="2"/>
        <v>1221144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722150</v>
      </c>
      <c r="H59" s="116">
        <v>1149948</v>
      </c>
      <c r="I59" s="116">
        <v>699840</v>
      </c>
      <c r="J59" s="116">
        <v>456120</v>
      </c>
      <c r="K59" s="116">
        <v>308280</v>
      </c>
      <c r="L59" s="116">
        <v>323400</v>
      </c>
      <c r="M59" s="117">
        <f t="shared" si="2"/>
        <v>3659738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25203</v>
      </c>
      <c r="G60" s="128">
        <f t="shared" si="12"/>
        <v>75237</v>
      </c>
      <c r="H60" s="128">
        <f t="shared" si="12"/>
        <v>5889033</v>
      </c>
      <c r="I60" s="128">
        <f t="shared" si="12"/>
        <v>8155495</v>
      </c>
      <c r="J60" s="128">
        <f t="shared" si="12"/>
        <v>8829177</v>
      </c>
      <c r="K60" s="128">
        <f t="shared" si="12"/>
        <v>13499179</v>
      </c>
      <c r="L60" s="128">
        <f t="shared" si="12"/>
        <v>16413530</v>
      </c>
      <c r="M60" s="117">
        <f t="shared" si="2"/>
        <v>52886854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25203</v>
      </c>
      <c r="G61" s="116">
        <v>75237</v>
      </c>
      <c r="H61" s="116">
        <v>1739168</v>
      </c>
      <c r="I61" s="116">
        <v>3233920</v>
      </c>
      <c r="J61" s="116">
        <v>3553013</v>
      </c>
      <c r="K61" s="116">
        <v>5754666</v>
      </c>
      <c r="L61" s="116">
        <v>7103672</v>
      </c>
      <c r="M61" s="117">
        <f>SUM(F61:L61)</f>
        <v>21484879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3286718</v>
      </c>
      <c r="I62" s="116">
        <v>3967977</v>
      </c>
      <c r="J62" s="116">
        <v>3686834</v>
      </c>
      <c r="K62" s="116">
        <v>4402586</v>
      </c>
      <c r="L62" s="116">
        <v>2619824</v>
      </c>
      <c r="M62" s="117">
        <f>SUM(F62:L62)</f>
        <v>17963939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863147</v>
      </c>
      <c r="I63" s="116">
        <v>953598</v>
      </c>
      <c r="J63" s="116">
        <v>1589330</v>
      </c>
      <c r="K63" s="116">
        <v>3341927</v>
      </c>
      <c r="L63" s="116">
        <v>6690034</v>
      </c>
      <c r="M63" s="117">
        <f t="shared" si="2"/>
        <v>13438036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31</v>
      </c>
      <c r="G64" s="128">
        <f t="shared" si="13"/>
        <v>93</v>
      </c>
      <c r="H64" s="128">
        <f t="shared" si="13"/>
        <v>6552</v>
      </c>
      <c r="I64" s="128">
        <f t="shared" si="13"/>
        <v>8752</v>
      </c>
      <c r="J64" s="128">
        <f t="shared" si="13"/>
        <v>8899</v>
      </c>
      <c r="K64" s="128">
        <f t="shared" si="13"/>
        <v>12789</v>
      </c>
      <c r="L64" s="128">
        <f t="shared" si="13"/>
        <v>14505</v>
      </c>
      <c r="M64" s="117">
        <f t="shared" si="2"/>
        <v>51621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31</v>
      </c>
      <c r="G65" s="116">
        <v>93</v>
      </c>
      <c r="H65" s="116">
        <v>2148</v>
      </c>
      <c r="I65" s="116">
        <v>3749</v>
      </c>
      <c r="J65" s="116">
        <v>4002</v>
      </c>
      <c r="K65" s="116">
        <v>6029</v>
      </c>
      <c r="L65" s="116">
        <v>7225</v>
      </c>
      <c r="M65" s="117">
        <f>SUM(F65:L65)</f>
        <v>23277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3667</v>
      </c>
      <c r="I66" s="116">
        <v>4195</v>
      </c>
      <c r="J66" s="116">
        <v>3665</v>
      </c>
      <c r="K66" s="116">
        <v>4178</v>
      </c>
      <c r="L66" s="116">
        <v>2379</v>
      </c>
      <c r="M66" s="117">
        <f>SUM(F66:L66)</f>
        <v>18084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737</v>
      </c>
      <c r="I67" s="116">
        <v>808</v>
      </c>
      <c r="J67" s="116">
        <v>1232</v>
      </c>
      <c r="K67" s="116">
        <v>2582</v>
      </c>
      <c r="L67" s="116">
        <v>4901</v>
      </c>
      <c r="M67" s="117">
        <f t="shared" si="2"/>
        <v>10260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25203</v>
      </c>
      <c r="G68" s="131">
        <f aca="true" t="shared" si="14" ref="G68:L68">G42+G60</f>
        <v>3704852</v>
      </c>
      <c r="H68" s="131">
        <f t="shared" si="14"/>
        <v>17423985</v>
      </c>
      <c r="I68" s="131">
        <f t="shared" si="14"/>
        <v>18110159</v>
      </c>
      <c r="J68" s="131">
        <f>J42+J60</f>
        <v>16742553</v>
      </c>
      <c r="K68" s="131">
        <f t="shared" si="14"/>
        <v>19499335</v>
      </c>
      <c r="L68" s="131">
        <f t="shared" si="14"/>
        <v>24601570</v>
      </c>
      <c r="M68" s="132">
        <f>SUM(F68:L68)</f>
        <v>100107657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41480322</v>
      </c>
      <c r="H72" s="107">
        <f t="shared" si="15"/>
        <v>126461861</v>
      </c>
      <c r="I72" s="107">
        <f t="shared" si="15"/>
        <v>106740097</v>
      </c>
      <c r="J72" s="107">
        <f t="shared" si="15"/>
        <v>84457519</v>
      </c>
      <c r="K72" s="107">
        <f t="shared" si="15"/>
        <v>63868678</v>
      </c>
      <c r="L72" s="107">
        <f t="shared" si="15"/>
        <v>86102482</v>
      </c>
      <c r="M72" s="108">
        <f>SUM(F72:L72)</f>
        <v>509110959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29705156</v>
      </c>
      <c r="H73" s="107">
        <f t="shared" si="16"/>
        <v>97105982</v>
      </c>
      <c r="I73" s="107">
        <f t="shared" si="16"/>
        <v>81258347</v>
      </c>
      <c r="J73" s="107">
        <f t="shared" si="16"/>
        <v>59090532</v>
      </c>
      <c r="K73" s="107">
        <f t="shared" si="16"/>
        <v>47853075</v>
      </c>
      <c r="L73" s="107">
        <f t="shared" si="16"/>
        <v>68538178</v>
      </c>
      <c r="M73" s="108">
        <f>SUM(F73:L73)</f>
        <v>383551270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19675517</v>
      </c>
      <c r="H74" s="116">
        <v>48479450</v>
      </c>
      <c r="I74" s="116">
        <v>35120925</v>
      </c>
      <c r="J74" s="116">
        <v>20012897</v>
      </c>
      <c r="K74" s="116">
        <v>19085166</v>
      </c>
      <c r="L74" s="116">
        <v>31863154</v>
      </c>
      <c r="M74" s="117">
        <f aca="true" t="shared" si="17" ref="M74:M82">SUM(F74:L74)</f>
        <v>174237109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128525</v>
      </c>
      <c r="I75" s="116">
        <v>958240</v>
      </c>
      <c r="J75" s="116">
        <v>1303312</v>
      </c>
      <c r="K75" s="116">
        <v>1957025</v>
      </c>
      <c r="L75" s="116">
        <v>8203075</v>
      </c>
      <c r="M75" s="117">
        <f t="shared" si="17"/>
        <v>12550177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589575</v>
      </c>
      <c r="H76" s="116">
        <v>6121750</v>
      </c>
      <c r="I76" s="116">
        <v>7179001</v>
      </c>
      <c r="J76" s="116">
        <v>7522118</v>
      </c>
      <c r="K76" s="116">
        <v>6161320</v>
      </c>
      <c r="L76" s="116">
        <v>11909675</v>
      </c>
      <c r="M76" s="117">
        <f t="shared" si="17"/>
        <v>39483439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0</v>
      </c>
      <c r="H77" s="116">
        <v>331760</v>
      </c>
      <c r="I77" s="116">
        <v>313984</v>
      </c>
      <c r="J77" s="116">
        <v>308880</v>
      </c>
      <c r="K77" s="116">
        <v>183040</v>
      </c>
      <c r="L77" s="116">
        <v>491920</v>
      </c>
      <c r="M77" s="117">
        <f t="shared" si="17"/>
        <v>1629584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5864890</v>
      </c>
      <c r="H78" s="116">
        <v>26929255</v>
      </c>
      <c r="I78" s="116">
        <v>24171544</v>
      </c>
      <c r="J78" s="116">
        <v>20456928</v>
      </c>
      <c r="K78" s="116">
        <v>13661747</v>
      </c>
      <c r="L78" s="116">
        <v>10046473</v>
      </c>
      <c r="M78" s="117">
        <f t="shared" si="17"/>
        <v>101130837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1133824</v>
      </c>
      <c r="H79" s="116">
        <v>7820892</v>
      </c>
      <c r="I79" s="116">
        <v>7664103</v>
      </c>
      <c r="J79" s="116">
        <v>5314227</v>
      </c>
      <c r="K79" s="116">
        <v>3304407</v>
      </c>
      <c r="L79" s="116">
        <v>1880871</v>
      </c>
      <c r="M79" s="117">
        <f t="shared" si="17"/>
        <v>27118324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2441350</v>
      </c>
      <c r="H80" s="116">
        <v>7294350</v>
      </c>
      <c r="I80" s="116">
        <v>5850550</v>
      </c>
      <c r="J80" s="116">
        <v>4172170</v>
      </c>
      <c r="K80" s="116">
        <v>3500370</v>
      </c>
      <c r="L80" s="116">
        <v>4143010</v>
      </c>
      <c r="M80" s="117">
        <f t="shared" si="17"/>
        <v>27401800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429642</v>
      </c>
      <c r="H81" s="107">
        <f t="shared" si="18"/>
        <v>4716401</v>
      </c>
      <c r="I81" s="107">
        <f t="shared" si="18"/>
        <v>9920853</v>
      </c>
      <c r="J81" s="107">
        <f t="shared" si="18"/>
        <v>12113422</v>
      </c>
      <c r="K81" s="107">
        <f t="shared" si="18"/>
        <v>8520871</v>
      </c>
      <c r="L81" s="107">
        <f t="shared" si="18"/>
        <v>10988862</v>
      </c>
      <c r="M81" s="108">
        <f t="shared" si="17"/>
        <v>46690051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335481</v>
      </c>
      <c r="H82" s="116">
        <v>3844935</v>
      </c>
      <c r="I82" s="116">
        <v>7427356</v>
      </c>
      <c r="J82" s="116">
        <v>10454212</v>
      </c>
      <c r="K82" s="116">
        <v>6759065</v>
      </c>
      <c r="L82" s="116">
        <v>8110724</v>
      </c>
      <c r="M82" s="117">
        <f t="shared" si="17"/>
        <v>36931773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94161</v>
      </c>
      <c r="H83" s="116">
        <v>871466</v>
      </c>
      <c r="I83" s="116">
        <v>2493497</v>
      </c>
      <c r="J83" s="116">
        <v>1659210</v>
      </c>
      <c r="K83" s="116">
        <v>1761806</v>
      </c>
      <c r="L83" s="116">
        <v>2293959</v>
      </c>
      <c r="M83" s="117">
        <f aca="true" t="shared" si="19" ref="M83:M89">SUM(F83:L83)</f>
        <v>9174099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584179</v>
      </c>
      <c r="M84" s="117">
        <f t="shared" si="19"/>
        <v>584179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7699524</v>
      </c>
      <c r="H85" s="107">
        <f t="shared" si="20"/>
        <v>18836387</v>
      </c>
      <c r="I85" s="107">
        <f t="shared" si="20"/>
        <v>13003410</v>
      </c>
      <c r="J85" s="107">
        <f t="shared" si="20"/>
        <v>11501817</v>
      </c>
      <c r="K85" s="107">
        <f t="shared" si="20"/>
        <v>6400103</v>
      </c>
      <c r="L85" s="107">
        <f t="shared" si="20"/>
        <v>6248709</v>
      </c>
      <c r="M85" s="108">
        <f t="shared" si="19"/>
        <v>63689950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165200</v>
      </c>
      <c r="H86" s="116">
        <v>691300</v>
      </c>
      <c r="I86" s="116">
        <v>390800</v>
      </c>
      <c r="J86" s="116">
        <v>531000</v>
      </c>
      <c r="K86" s="116">
        <v>481300</v>
      </c>
      <c r="L86" s="116">
        <v>1076400</v>
      </c>
      <c r="M86" s="117">
        <f t="shared" si="19"/>
        <v>3336000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2356071</v>
      </c>
      <c r="I87" s="116">
        <v>3006849</v>
      </c>
      <c r="J87" s="116">
        <v>3300582</v>
      </c>
      <c r="K87" s="116">
        <v>1126440</v>
      </c>
      <c r="L87" s="116">
        <v>1139477</v>
      </c>
      <c r="M87" s="117">
        <f t="shared" si="19"/>
        <v>10929419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312824</v>
      </c>
      <c r="H88" s="116">
        <v>4289536</v>
      </c>
      <c r="I88" s="116">
        <v>2607361</v>
      </c>
      <c r="J88" s="116">
        <v>3109035</v>
      </c>
      <c r="K88" s="116">
        <v>1709563</v>
      </c>
      <c r="L88" s="116">
        <v>798832</v>
      </c>
      <c r="M88" s="117">
        <f t="shared" si="19"/>
        <v>12827151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7221500</v>
      </c>
      <c r="H89" s="116">
        <v>11499480</v>
      </c>
      <c r="I89" s="116">
        <v>6998400</v>
      </c>
      <c r="J89" s="116">
        <v>4561200</v>
      </c>
      <c r="K89" s="116">
        <v>3082800</v>
      </c>
      <c r="L89" s="116">
        <v>3234000</v>
      </c>
      <c r="M89" s="117">
        <f t="shared" si="19"/>
        <v>36597380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540388</v>
      </c>
      <c r="H90" s="116">
        <v>1054581</v>
      </c>
      <c r="I90" s="116">
        <v>595441</v>
      </c>
      <c r="J90" s="116">
        <v>567438</v>
      </c>
      <c r="K90" s="116">
        <v>298359</v>
      </c>
      <c r="L90" s="116">
        <v>237483</v>
      </c>
      <c r="M90" s="117">
        <f aca="true" t="shared" si="21" ref="M90:M98">SUM(F90:L90)</f>
        <v>3293690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3105612</v>
      </c>
      <c r="H91" s="116">
        <v>4748510</v>
      </c>
      <c r="I91" s="116">
        <v>1962046</v>
      </c>
      <c r="J91" s="116">
        <v>1184310</v>
      </c>
      <c r="K91" s="116">
        <v>796270</v>
      </c>
      <c r="L91" s="116">
        <v>89250</v>
      </c>
      <c r="M91" s="117">
        <f t="shared" si="21"/>
        <v>11885998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317750</v>
      </c>
      <c r="G92" s="128">
        <f t="shared" si="22"/>
        <v>979624</v>
      </c>
      <c r="H92" s="128">
        <f t="shared" si="22"/>
        <v>75252859</v>
      </c>
      <c r="I92" s="128">
        <f t="shared" si="22"/>
        <v>103214465</v>
      </c>
      <c r="J92" s="128">
        <f t="shared" si="22"/>
        <v>110712453</v>
      </c>
      <c r="K92" s="128">
        <f t="shared" si="22"/>
        <v>167481250</v>
      </c>
      <c r="L92" s="128">
        <f t="shared" si="22"/>
        <v>201727821</v>
      </c>
      <c r="M92" s="117">
        <f t="shared" si="21"/>
        <v>659686222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317750</v>
      </c>
      <c r="G93" s="116">
        <v>979624</v>
      </c>
      <c r="H93" s="116">
        <v>22694098</v>
      </c>
      <c r="I93" s="116">
        <v>41428765</v>
      </c>
      <c r="J93" s="116">
        <v>45397078</v>
      </c>
      <c r="K93" s="116">
        <v>72514623</v>
      </c>
      <c r="L93" s="116">
        <v>89021715</v>
      </c>
      <c r="M93" s="117">
        <f t="shared" si="21"/>
        <v>272353653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42009862</v>
      </c>
      <c r="I94" s="116">
        <v>50180204</v>
      </c>
      <c r="J94" s="116">
        <v>46194015</v>
      </c>
      <c r="K94" s="116">
        <v>54692607</v>
      </c>
      <c r="L94" s="116">
        <v>32403506</v>
      </c>
      <c r="M94" s="117">
        <f t="shared" si="21"/>
        <v>225480194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10548899</v>
      </c>
      <c r="I95" s="116">
        <v>11605496</v>
      </c>
      <c r="J95" s="116">
        <v>19121360</v>
      </c>
      <c r="K95" s="116">
        <v>40274020</v>
      </c>
      <c r="L95" s="116">
        <v>80302600</v>
      </c>
      <c r="M95" s="117">
        <f t="shared" si="21"/>
        <v>161852375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65720</v>
      </c>
      <c r="G96" s="128">
        <f t="shared" si="23"/>
        <v>197160</v>
      </c>
      <c r="H96" s="128">
        <f t="shared" si="23"/>
        <v>14235640</v>
      </c>
      <c r="I96" s="128">
        <f t="shared" si="23"/>
        <v>18774490</v>
      </c>
      <c r="J96" s="128">
        <f t="shared" si="23"/>
        <v>19218530</v>
      </c>
      <c r="K96" s="128">
        <f t="shared" si="23"/>
        <v>27668130</v>
      </c>
      <c r="L96" s="128">
        <f t="shared" si="23"/>
        <v>31806750</v>
      </c>
      <c r="M96" s="117">
        <f t="shared" si="21"/>
        <v>111966420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65720</v>
      </c>
      <c r="G97" s="116">
        <v>197160</v>
      </c>
      <c r="H97" s="116">
        <v>4636410</v>
      </c>
      <c r="I97" s="116">
        <v>7925230</v>
      </c>
      <c r="J97" s="116">
        <v>8553640</v>
      </c>
      <c r="K97" s="116">
        <v>12901530</v>
      </c>
      <c r="L97" s="116">
        <v>15406100</v>
      </c>
      <c r="M97" s="117">
        <f t="shared" si="21"/>
        <v>49685790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7961240</v>
      </c>
      <c r="I98" s="116">
        <v>9069750</v>
      </c>
      <c r="J98" s="116">
        <v>7928900</v>
      </c>
      <c r="K98" s="116">
        <v>9035510</v>
      </c>
      <c r="L98" s="116">
        <v>5218930</v>
      </c>
      <c r="M98" s="117">
        <f t="shared" si="21"/>
        <v>39214330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1637990</v>
      </c>
      <c r="I99" s="116">
        <v>1779510</v>
      </c>
      <c r="J99" s="116">
        <v>2735990</v>
      </c>
      <c r="K99" s="116">
        <v>5731090</v>
      </c>
      <c r="L99" s="116">
        <v>11181720</v>
      </c>
      <c r="M99" s="117">
        <f>SUM(F99:L99)</f>
        <v>23066300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317750</v>
      </c>
      <c r="G100" s="131">
        <f t="shared" si="24"/>
        <v>42459946</v>
      </c>
      <c r="H100" s="131">
        <f t="shared" si="24"/>
        <v>201714720</v>
      </c>
      <c r="I100" s="131">
        <f t="shared" si="24"/>
        <v>209954562</v>
      </c>
      <c r="J100" s="131">
        <f t="shared" si="24"/>
        <v>195169972</v>
      </c>
      <c r="K100" s="131">
        <f t="shared" si="24"/>
        <v>231349928</v>
      </c>
      <c r="L100" s="131">
        <f t="shared" si="24"/>
        <v>287830303</v>
      </c>
      <c r="M100" s="132">
        <f>SUM(F100:L100)</f>
        <v>1168797181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38053944</v>
      </c>
      <c r="H104" s="107">
        <f t="shared" si="25"/>
        <v>114964752</v>
      </c>
      <c r="I104" s="107">
        <f t="shared" si="25"/>
        <v>96765294</v>
      </c>
      <c r="J104" s="107">
        <f t="shared" si="25"/>
        <v>76467491</v>
      </c>
      <c r="K104" s="107">
        <f t="shared" si="25"/>
        <v>57789824</v>
      </c>
      <c r="L104" s="107">
        <f t="shared" si="25"/>
        <v>77815298</v>
      </c>
      <c r="M104" s="108">
        <f>SUM(F104:L104)</f>
        <v>461856603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26734155</v>
      </c>
      <c r="H105" s="107">
        <f t="shared" si="26"/>
        <v>87394575</v>
      </c>
      <c r="I105" s="107">
        <f t="shared" si="26"/>
        <v>73131950</v>
      </c>
      <c r="J105" s="107">
        <f t="shared" si="26"/>
        <v>53181158</v>
      </c>
      <c r="K105" s="107">
        <f t="shared" si="26"/>
        <v>43067542</v>
      </c>
      <c r="L105" s="107">
        <f t="shared" si="26"/>
        <v>61684079</v>
      </c>
      <c r="M105" s="108">
        <f>SUM(F105:L105)</f>
        <v>345193459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17707582</v>
      </c>
      <c r="H106" s="116">
        <v>43631048</v>
      </c>
      <c r="I106" s="116">
        <v>31608580</v>
      </c>
      <c r="J106" s="116">
        <v>18011492</v>
      </c>
      <c r="K106" s="116">
        <v>17176564</v>
      </c>
      <c r="L106" s="116">
        <v>28676706</v>
      </c>
      <c r="M106" s="117">
        <f aca="true" t="shared" si="27" ref="M106:M114">SUM(F106:L106)</f>
        <v>156811972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115672</v>
      </c>
      <c r="I107" s="116">
        <v>862416</v>
      </c>
      <c r="J107" s="116">
        <v>1172980</v>
      </c>
      <c r="K107" s="116">
        <v>1761322</v>
      </c>
      <c r="L107" s="116">
        <v>7382766</v>
      </c>
      <c r="M107" s="117">
        <f t="shared" si="27"/>
        <v>11295156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530610</v>
      </c>
      <c r="H108" s="116">
        <v>5509522</v>
      </c>
      <c r="I108" s="116">
        <v>6461046</v>
      </c>
      <c r="J108" s="116">
        <v>6769849</v>
      </c>
      <c r="K108" s="116">
        <v>5545133</v>
      </c>
      <c r="L108" s="116">
        <v>10718631</v>
      </c>
      <c r="M108" s="117">
        <f t="shared" si="27"/>
        <v>35534791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0</v>
      </c>
      <c r="H109" s="116">
        <v>298584</v>
      </c>
      <c r="I109" s="116">
        <v>282585</v>
      </c>
      <c r="J109" s="116">
        <v>277992</v>
      </c>
      <c r="K109" s="116">
        <v>164736</v>
      </c>
      <c r="L109" s="116">
        <v>442728</v>
      </c>
      <c r="M109" s="117">
        <f t="shared" si="27"/>
        <v>1466625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5278319</v>
      </c>
      <c r="H110" s="116">
        <v>24236087</v>
      </c>
      <c r="I110" s="116">
        <v>21754192</v>
      </c>
      <c r="J110" s="116">
        <v>18411123</v>
      </c>
      <c r="K110" s="116">
        <v>12295510</v>
      </c>
      <c r="L110" s="116">
        <v>9041766</v>
      </c>
      <c r="M110" s="117">
        <f t="shared" si="27"/>
        <v>91016997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1020429</v>
      </c>
      <c r="H111" s="116">
        <v>7038747</v>
      </c>
      <c r="I111" s="116">
        <v>6897636</v>
      </c>
      <c r="J111" s="116">
        <v>4782769</v>
      </c>
      <c r="K111" s="116">
        <v>2973944</v>
      </c>
      <c r="L111" s="116">
        <v>1692773</v>
      </c>
      <c r="M111" s="117">
        <f t="shared" si="27"/>
        <v>24406298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2197215</v>
      </c>
      <c r="H112" s="116">
        <v>6564915</v>
      </c>
      <c r="I112" s="116">
        <v>5265495</v>
      </c>
      <c r="J112" s="116">
        <v>3754953</v>
      </c>
      <c r="K112" s="116">
        <v>3150333</v>
      </c>
      <c r="L112" s="116">
        <v>3728709</v>
      </c>
      <c r="M112" s="117">
        <f t="shared" si="27"/>
        <v>24661620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386674</v>
      </c>
      <c r="H113" s="107">
        <f t="shared" si="28"/>
        <v>4244725</v>
      </c>
      <c r="I113" s="107">
        <f t="shared" si="28"/>
        <v>8928710</v>
      </c>
      <c r="J113" s="107">
        <f t="shared" si="28"/>
        <v>10902025</v>
      </c>
      <c r="K113" s="107">
        <f t="shared" si="28"/>
        <v>7668745</v>
      </c>
      <c r="L113" s="107">
        <f t="shared" si="28"/>
        <v>9889924</v>
      </c>
      <c r="M113" s="108">
        <f t="shared" si="27"/>
        <v>42020803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301930</v>
      </c>
      <c r="H114" s="116">
        <v>3460416</v>
      </c>
      <c r="I114" s="116">
        <v>6684574</v>
      </c>
      <c r="J114" s="116">
        <v>9408743</v>
      </c>
      <c r="K114" s="116">
        <v>6083130</v>
      </c>
      <c r="L114" s="116">
        <v>7299614</v>
      </c>
      <c r="M114" s="117">
        <f t="shared" si="27"/>
        <v>33238407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84744</v>
      </c>
      <c r="H115" s="116">
        <v>784309</v>
      </c>
      <c r="I115" s="116">
        <v>2244136</v>
      </c>
      <c r="J115" s="116">
        <v>1493282</v>
      </c>
      <c r="K115" s="116">
        <v>1585615</v>
      </c>
      <c r="L115" s="116">
        <v>2064549</v>
      </c>
      <c r="M115" s="117">
        <f aca="true" t="shared" si="29" ref="M115:M121">SUM(F115:L115)</f>
        <v>8256635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525761</v>
      </c>
      <c r="M116" s="117">
        <f t="shared" si="29"/>
        <v>525761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7651720</v>
      </c>
      <c r="H117" s="107">
        <f t="shared" si="30"/>
        <v>18102675</v>
      </c>
      <c r="I117" s="107">
        <f t="shared" si="30"/>
        <v>12402900</v>
      </c>
      <c r="J117" s="107">
        <f t="shared" si="30"/>
        <v>10807737</v>
      </c>
      <c r="K117" s="107">
        <f t="shared" si="30"/>
        <v>6068371</v>
      </c>
      <c r="L117" s="107">
        <f t="shared" si="30"/>
        <v>5947236</v>
      </c>
      <c r="M117" s="108">
        <f t="shared" si="29"/>
        <v>60980639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148680</v>
      </c>
      <c r="H118" s="116">
        <v>622170</v>
      </c>
      <c r="I118" s="116">
        <v>351720</v>
      </c>
      <c r="J118" s="116">
        <v>477900</v>
      </c>
      <c r="K118" s="116">
        <v>433170</v>
      </c>
      <c r="L118" s="116">
        <v>968760</v>
      </c>
      <c r="M118" s="117">
        <f t="shared" si="29"/>
        <v>3002400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2120461</v>
      </c>
      <c r="I119" s="116">
        <v>2706159</v>
      </c>
      <c r="J119" s="116">
        <v>2970515</v>
      </c>
      <c r="K119" s="116">
        <v>1013796</v>
      </c>
      <c r="L119" s="116">
        <v>1025528</v>
      </c>
      <c r="M119" s="117">
        <f t="shared" si="29"/>
        <v>9836459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281540</v>
      </c>
      <c r="H120" s="116">
        <v>3860564</v>
      </c>
      <c r="I120" s="116">
        <v>2346621</v>
      </c>
      <c r="J120" s="116">
        <v>2798122</v>
      </c>
      <c r="K120" s="116">
        <v>1538605</v>
      </c>
      <c r="L120" s="116">
        <v>718948</v>
      </c>
      <c r="M120" s="117">
        <f t="shared" si="29"/>
        <v>11544400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7221500</v>
      </c>
      <c r="H121" s="116">
        <v>11499480</v>
      </c>
      <c r="I121" s="116">
        <v>6998400</v>
      </c>
      <c r="J121" s="116">
        <v>4561200</v>
      </c>
      <c r="K121" s="116">
        <v>3082800</v>
      </c>
      <c r="L121" s="116">
        <v>3234000</v>
      </c>
      <c r="M121" s="117">
        <f t="shared" si="29"/>
        <v>36597380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486347</v>
      </c>
      <c r="H122" s="116">
        <v>949119</v>
      </c>
      <c r="I122" s="116">
        <v>535895</v>
      </c>
      <c r="J122" s="116">
        <v>510693</v>
      </c>
      <c r="K122" s="116">
        <v>268523</v>
      </c>
      <c r="L122" s="116">
        <v>213734</v>
      </c>
      <c r="M122" s="117">
        <f aca="true" t="shared" si="31" ref="M122:M130">SUM(F122:L122)</f>
        <v>2964311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2795048</v>
      </c>
      <c r="H123" s="116">
        <v>4273658</v>
      </c>
      <c r="I123" s="116">
        <v>1765839</v>
      </c>
      <c r="J123" s="116">
        <v>1065878</v>
      </c>
      <c r="K123" s="116">
        <v>716643</v>
      </c>
      <c r="L123" s="116">
        <v>80325</v>
      </c>
      <c r="M123" s="117">
        <f t="shared" si="31"/>
        <v>10697391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268367</v>
      </c>
      <c r="G124" s="128">
        <f t="shared" si="32"/>
        <v>854875</v>
      </c>
      <c r="H124" s="128">
        <f t="shared" si="32"/>
        <v>65509871</v>
      </c>
      <c r="I124" s="128">
        <f t="shared" si="32"/>
        <v>89896882</v>
      </c>
      <c r="J124" s="128">
        <f t="shared" si="32"/>
        <v>96706001</v>
      </c>
      <c r="K124" s="128">
        <f t="shared" si="32"/>
        <v>146843928</v>
      </c>
      <c r="L124" s="128">
        <f t="shared" si="32"/>
        <v>177634403</v>
      </c>
      <c r="M124" s="117">
        <f>SUM(F124:L124)</f>
        <v>577714327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268367</v>
      </c>
      <c r="G125" s="116">
        <v>854875</v>
      </c>
      <c r="H125" s="116">
        <v>20110748</v>
      </c>
      <c r="I125" s="116">
        <v>36487149</v>
      </c>
      <c r="J125" s="116">
        <v>40195026</v>
      </c>
      <c r="K125" s="116">
        <v>64353645</v>
      </c>
      <c r="L125" s="116">
        <v>79582042</v>
      </c>
      <c r="M125" s="117">
        <f t="shared" si="31"/>
        <v>241851852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36231866</v>
      </c>
      <c r="I126" s="116">
        <v>43306407</v>
      </c>
      <c r="J126" s="116">
        <v>39862091</v>
      </c>
      <c r="K126" s="116">
        <v>47329720</v>
      </c>
      <c r="L126" s="116">
        <v>28009762</v>
      </c>
      <c r="M126" s="117">
        <f t="shared" si="31"/>
        <v>194739846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9167257</v>
      </c>
      <c r="I127" s="116">
        <v>10103326</v>
      </c>
      <c r="J127" s="116">
        <v>16648884</v>
      </c>
      <c r="K127" s="116">
        <v>35160563</v>
      </c>
      <c r="L127" s="116">
        <v>70042599</v>
      </c>
      <c r="M127" s="117">
        <f t="shared" si="31"/>
        <v>141122629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41540</v>
      </c>
      <c r="G128" s="128">
        <f t="shared" si="33"/>
        <v>150660</v>
      </c>
      <c r="H128" s="128">
        <f t="shared" si="33"/>
        <v>10284640</v>
      </c>
      <c r="I128" s="128">
        <f t="shared" si="33"/>
        <v>13449650</v>
      </c>
      <c r="J128" s="128">
        <f t="shared" si="33"/>
        <v>13791650</v>
      </c>
      <c r="K128" s="128">
        <f t="shared" si="33"/>
        <v>20103860</v>
      </c>
      <c r="L128" s="128">
        <f t="shared" si="33"/>
        <v>23218290</v>
      </c>
      <c r="M128" s="117">
        <f t="shared" si="31"/>
        <v>81040290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41540</v>
      </c>
      <c r="G129" s="116">
        <v>150660</v>
      </c>
      <c r="H129" s="116">
        <v>3549050</v>
      </c>
      <c r="I129" s="116">
        <v>5882650</v>
      </c>
      <c r="J129" s="116">
        <v>6466060</v>
      </c>
      <c r="K129" s="116">
        <v>9793500</v>
      </c>
      <c r="L129" s="116">
        <v>11840720</v>
      </c>
      <c r="M129" s="117">
        <f t="shared" si="31"/>
        <v>37724180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5588140</v>
      </c>
      <c r="I130" s="116">
        <v>6307050</v>
      </c>
      <c r="J130" s="116">
        <v>5423520</v>
      </c>
      <c r="K130" s="116">
        <v>6238390</v>
      </c>
      <c r="L130" s="116">
        <v>3543670</v>
      </c>
      <c r="M130" s="117">
        <f t="shared" si="31"/>
        <v>27100770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1147450</v>
      </c>
      <c r="I131" s="116">
        <v>1259950</v>
      </c>
      <c r="J131" s="116">
        <v>1902070</v>
      </c>
      <c r="K131" s="116">
        <v>4071970</v>
      </c>
      <c r="L131" s="116">
        <v>7833900</v>
      </c>
      <c r="M131" s="117">
        <f>SUM(F131:L131)</f>
        <v>16215340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268367</v>
      </c>
      <c r="G132" s="131">
        <f t="shared" si="34"/>
        <v>38908819</v>
      </c>
      <c r="H132" s="131">
        <f t="shared" si="34"/>
        <v>180474623</v>
      </c>
      <c r="I132" s="131">
        <f t="shared" si="34"/>
        <v>186662176</v>
      </c>
      <c r="J132" s="131">
        <f t="shared" si="34"/>
        <v>173173492</v>
      </c>
      <c r="K132" s="131">
        <f t="shared" si="34"/>
        <v>204633752</v>
      </c>
      <c r="L132" s="131">
        <f t="shared" si="34"/>
        <v>255449701</v>
      </c>
      <c r="M132" s="132">
        <f>SUM(F132:L132)</f>
        <v>1039570930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平成１４年１０月月報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401</v>
      </c>
      <c r="J15" s="160"/>
      <c r="K15" s="158">
        <f>G15+I15</f>
        <v>401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695257</v>
      </c>
      <c r="J16" s="154"/>
      <c r="K16" s="152">
        <f>G16+I16</f>
        <v>695257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91</v>
      </c>
      <c r="H20" s="160"/>
      <c r="I20" s="158">
        <v>787</v>
      </c>
      <c r="J20" s="160"/>
      <c r="K20" s="158">
        <f>G20+I20</f>
        <v>878</v>
      </c>
      <c r="L20" s="161"/>
    </row>
    <row r="21" spans="4:12" ht="18.75" customHeight="1" thickBot="1">
      <c r="D21" s="49" t="s">
        <v>64</v>
      </c>
      <c r="E21" s="50"/>
      <c r="F21" s="50"/>
      <c r="G21" s="152">
        <v>844867</v>
      </c>
      <c r="H21" s="154"/>
      <c r="I21" s="152">
        <v>5258869</v>
      </c>
      <c r="J21" s="154"/>
      <c r="K21" s="152">
        <f>G21+I21</f>
        <v>6103736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85</v>
      </c>
      <c r="H25" s="160"/>
      <c r="I25" s="158">
        <v>122</v>
      </c>
      <c r="J25" s="160"/>
      <c r="K25" s="158">
        <f>G25+I25</f>
        <v>207</v>
      </c>
      <c r="L25" s="161"/>
    </row>
    <row r="26" spans="4:12" ht="18.75" customHeight="1" thickBot="1">
      <c r="D26" s="49" t="s">
        <v>64</v>
      </c>
      <c r="E26" s="50"/>
      <c r="F26" s="50"/>
      <c r="G26" s="152">
        <v>545178</v>
      </c>
      <c r="H26" s="154"/>
      <c r="I26" s="152">
        <v>529027</v>
      </c>
      <c r="J26" s="154"/>
      <c r="K26" s="152">
        <f>G26+I26</f>
        <v>1074205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176</v>
      </c>
      <c r="H30" s="160"/>
      <c r="I30" s="158">
        <f>I15+I20+I25</f>
        <v>1310</v>
      </c>
      <c r="J30" s="160"/>
      <c r="K30" s="158">
        <f>G30+I30</f>
        <v>1486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1390045</v>
      </c>
      <c r="H31" s="154"/>
      <c r="I31" s="152">
        <f>I16+I21+I26</f>
        <v>6483153</v>
      </c>
      <c r="J31" s="154"/>
      <c r="K31" s="152">
        <f>G31+I31</f>
        <v>7873198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5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平成１４年１０月月報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1953295260</v>
      </c>
      <c r="E14" s="69">
        <v>931722410</v>
      </c>
      <c r="F14" s="69">
        <v>6104400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526779060</v>
      </c>
      <c r="E15" s="69">
        <v>280091885</v>
      </c>
      <c r="F15" s="69">
        <v>945266</v>
      </c>
      <c r="G15" s="69">
        <v>0</v>
      </c>
      <c r="H15" s="69">
        <v>246687175</v>
      </c>
      <c r="I15" s="56">
        <v>14745260</v>
      </c>
    </row>
    <row r="16" spans="2:9" ht="21" customHeight="1">
      <c r="B16" s="70"/>
      <c r="C16" s="68" t="s">
        <v>7</v>
      </c>
      <c r="D16" s="69">
        <f aca="true" t="shared" si="0" ref="D16:I16">D14+D15</f>
        <v>2480074320</v>
      </c>
      <c r="E16" s="69">
        <f t="shared" si="0"/>
        <v>1211814295</v>
      </c>
      <c r="F16" s="69">
        <f t="shared" si="0"/>
        <v>7049666</v>
      </c>
      <c r="G16" s="69">
        <f t="shared" si="0"/>
        <v>0</v>
      </c>
      <c r="H16" s="69">
        <f t="shared" si="0"/>
        <v>246687175</v>
      </c>
      <c r="I16" s="56">
        <f t="shared" si="0"/>
        <v>14745260</v>
      </c>
    </row>
    <row r="17" spans="2:9" ht="21" customHeight="1">
      <c r="B17" s="70" t="s">
        <v>33</v>
      </c>
      <c r="C17" s="68" t="s">
        <v>32</v>
      </c>
      <c r="D17" s="69">
        <v>17099450</v>
      </c>
      <c r="E17" s="69">
        <v>4393290</v>
      </c>
      <c r="F17" s="69">
        <v>3940</v>
      </c>
      <c r="G17" s="69">
        <v>0</v>
      </c>
      <c r="H17" s="69">
        <v>12706160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1953295260</v>
      </c>
      <c r="E18" s="69">
        <f>E14</f>
        <v>931722410</v>
      </c>
      <c r="F18" s="69">
        <f>F14</f>
        <v>6104400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543878510</v>
      </c>
      <c r="E19" s="69">
        <f>E15+E17</f>
        <v>284485175</v>
      </c>
      <c r="F19" s="69">
        <f>F15+F17</f>
        <v>949206</v>
      </c>
      <c r="G19" s="69">
        <f>G15+G17</f>
        <v>0</v>
      </c>
      <c r="H19" s="69">
        <f>H15+H17</f>
        <v>259393335</v>
      </c>
      <c r="I19" s="56">
        <f>I16+I18</f>
        <v>14745260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2497173770</v>
      </c>
      <c r="E20" s="74">
        <f t="shared" si="1"/>
        <v>1216207585</v>
      </c>
      <c r="F20" s="74">
        <f t="shared" si="1"/>
        <v>7053606</v>
      </c>
      <c r="G20" s="74">
        <f t="shared" si="1"/>
        <v>0</v>
      </c>
      <c r="H20" s="74">
        <f t="shared" si="1"/>
        <v>259393335</v>
      </c>
      <c r="I20" s="57">
        <f t="shared" si="1"/>
        <v>14745260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5856805958</v>
      </c>
      <c r="E27" s="69">
        <v>5857135907</v>
      </c>
      <c r="F27" s="69">
        <v>329949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219634509</v>
      </c>
      <c r="E28" s="69">
        <v>219634509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53904435</v>
      </c>
      <c r="E29" s="69">
        <v>53986829</v>
      </c>
      <c r="F29" s="69">
        <v>82394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6130344902</v>
      </c>
      <c r="E31" s="74">
        <f>SUM(E27:E30)</f>
        <v>6130757245</v>
      </c>
      <c r="F31" s="74">
        <f>SUM(F27:F30)</f>
        <v>412343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2007-01-10T06:32:13Z</dcterms:modified>
  <cp:category/>
  <cp:version/>
  <cp:contentType/>
  <cp:contentStatus/>
</cp:coreProperties>
</file>