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<sst xmlns="http://schemas.openxmlformats.org/spreadsheetml/2006/main" count="294" uniqueCount="134">
  <si>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</si>
  <si>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</si>
  <si>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</si>
  <si>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</si>
  <si>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</si>
  <si>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</si>
  <si>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</si>
  <si>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</si>
  <si>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</si>
  <si>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</si>
  <si>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</si>
  <si>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</si>
  <si>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</si>
  <si>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</si>
  <si>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</si>
  <si>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</si>
  <si>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</si>
  <si>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</si>
  <si>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</si>
  <si>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</si>
  <si>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</si>
  <si>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</si>
  <si>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</si>
  <si>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</si>
  <si>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</si>
  <si>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</si>
  <si>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</si>
  <si>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</si>
  <si>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</si>
  <si>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</si>
  <si>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</si>
  <si>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</si>
  <si>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</si>
  <si>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</si>
  <si>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</si>
  <si>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</si>
  <si>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</si>
  <si>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</si>
  <si>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</si>
  <si>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</si>
  <si>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</si>
  <si>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</si>
  <si>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</si>
  <si>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</si>
  <si>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</si>
  <si>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</si>
  <si>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</si>
  <si>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</si>
  <si>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</si>
  <si>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</si>
  <si>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</si>
  <si>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</si>
  <si>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</si>
  <si>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</si>
  <si>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</si>
  <si>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</si>
  <si>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</si>
  <si>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</si>
  <si>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</si>
  <si>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</si>
  <si>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</si>
  <si>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</si>
  <si>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</si>
  <si>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</si>
  <si>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</si>
  <si>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</si>
  <si>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</si>
  <si>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</si>
  <si>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</si>
  <si>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</si>
  <si>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</si>
  <si>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</si>
  <si>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</si>
  <si>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</si>
  <si>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</si>
  <si>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</si>
  <si>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</si>
  <si>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</si>
  <si>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</si>
  <si>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</si>
  <si>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</si>
  <si>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</si>
  <si>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</si>
  <si>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</si>
  <si>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</si>
  <si>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</si>
  <si>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</si>
  <si>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</si>
  <si>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</si>
  <si>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</si>
  <si>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</si>
  <si>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</si>
  <si>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</si>
  <si>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</si>
  <si>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</si>
  <si>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</si>
  <si>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</si>
  <si>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</si>
  <si>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</si>
  <si>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</si>
  <si>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</si>
  <si>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</si>
  <si>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</si>
  <si>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</si>
  <si>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</si>
  <si>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</si>
  <si>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</si>
  <si>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</si>
  <si>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</si>
  <si>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</si>
  <si>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</si>
  <si>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</si>
  <si>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</si>
  <si>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</si>
  <si>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</si>
  <si>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</si>
  <si>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</si>
  <si>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</si>
  <si>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</si>
  <si>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</si>
  <si>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</si>
  <si>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</si>
  <si>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</si>
  <si>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</si>
  <si>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</si>
  <si>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</si>
  <si>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</si>
  <si>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</si>
  <si>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</si>
  <si>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</si>
  <si>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</si>
  <si>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</si>
  <si>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</si>
  <si>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平成１４年１２月月報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</si>
</sst>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2">
        <v>50951</v>
      </c>
      <c r="E15" s="153"/>
      <c r="F15" s="153"/>
      <c r="G15" s="153"/>
      <c r="H15" s="154"/>
      <c r="I15" s="152">
        <v>364</v>
      </c>
      <c r="J15" s="153"/>
      <c r="K15" s="153"/>
      <c r="L15" s="153"/>
      <c r="M15" s="154"/>
      <c r="N15" s="152">
        <v>167</v>
      </c>
      <c r="O15" s="153"/>
      <c r="P15" s="153"/>
      <c r="Q15" s="153"/>
      <c r="R15" s="154"/>
      <c r="S15" s="152">
        <f>D15+I15-N15</f>
        <v>51148</v>
      </c>
      <c r="T15" s="157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8">
        <v>41732</v>
      </c>
      <c r="E20" s="159"/>
      <c r="F20" s="159"/>
      <c r="G20" s="159"/>
      <c r="H20" s="160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8">
        <v>41975</v>
      </c>
      <c r="T20" s="161"/>
    </row>
    <row r="21" spans="3:20" ht="21.75" customHeight="1">
      <c r="C21" s="20" t="s">
        <v>41</v>
      </c>
      <c r="D21" s="158">
        <v>27950</v>
      </c>
      <c r="E21" s="159"/>
      <c r="F21" s="159"/>
      <c r="G21" s="159"/>
      <c r="H21" s="160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8">
        <v>28035</v>
      </c>
      <c r="T21" s="161"/>
    </row>
    <row r="22" spans="3:20" ht="21.75" customHeight="1">
      <c r="C22" s="22" t="s">
        <v>42</v>
      </c>
      <c r="D22" s="158">
        <v>681</v>
      </c>
      <c r="E22" s="159"/>
      <c r="F22" s="159"/>
      <c r="G22" s="159"/>
      <c r="H22" s="160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8">
        <v>683</v>
      </c>
      <c r="T22" s="161"/>
    </row>
    <row r="23" spans="3:20" ht="21.75" customHeight="1">
      <c r="C23" s="22" t="s">
        <v>43</v>
      </c>
      <c r="D23" s="158">
        <v>90</v>
      </c>
      <c r="E23" s="159"/>
      <c r="F23" s="159"/>
      <c r="G23" s="159"/>
      <c r="H23" s="160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8">
        <v>89</v>
      </c>
      <c r="T23" s="161"/>
    </row>
    <row r="24" spans="3:20" ht="21.75" customHeight="1" thickBot="1">
      <c r="C24" s="19" t="s">
        <v>7</v>
      </c>
      <c r="D24" s="152">
        <f>D20+D21</f>
        <v>69682</v>
      </c>
      <c r="E24" s="153"/>
      <c r="F24" s="153"/>
      <c r="G24" s="153"/>
      <c r="H24" s="154"/>
      <c r="I24" s="23" t="s">
        <v>44</v>
      </c>
      <c r="J24" s="24"/>
      <c r="K24" s="153">
        <f>S29</f>
        <v>586</v>
      </c>
      <c r="L24" s="155"/>
      <c r="M24" s="156"/>
      <c r="N24" s="23" t="s">
        <v>45</v>
      </c>
      <c r="O24" s="24"/>
      <c r="P24" s="153">
        <f>S31</f>
        <v>258</v>
      </c>
      <c r="Q24" s="155"/>
      <c r="R24" s="156"/>
      <c r="S24" s="152">
        <f>S20+S21</f>
        <v>70010</v>
      </c>
      <c r="T24" s="157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6" t="s">
        <v>85</v>
      </c>
      <c r="N28" s="147"/>
      <c r="O28" s="14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3"/>
      <c r="D29" s="158">
        <v>87</v>
      </c>
      <c r="E29" s="159"/>
      <c r="F29" s="160"/>
      <c r="G29" s="158">
        <v>0</v>
      </c>
      <c r="H29" s="159"/>
      <c r="I29" s="160"/>
      <c r="J29" s="158">
        <v>499</v>
      </c>
      <c r="K29" s="159"/>
      <c r="L29" s="160"/>
      <c r="M29" s="158">
        <v>0</v>
      </c>
      <c r="N29" s="159"/>
      <c r="O29" s="160"/>
      <c r="P29" s="158">
        <v>0</v>
      </c>
      <c r="Q29" s="159"/>
      <c r="R29" s="160"/>
      <c r="S29" s="29">
        <f>SUM(D29:R29)</f>
        <v>586</v>
      </c>
      <c r="T29" s="4"/>
    </row>
    <row r="30" spans="3:20" ht="24.75" customHeight="1">
      <c r="C30" s="14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49" t="s">
        <v>86</v>
      </c>
      <c r="N30" s="150"/>
      <c r="O30" s="15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5"/>
      <c r="D31" s="152">
        <v>79</v>
      </c>
      <c r="E31" s="153"/>
      <c r="F31" s="154"/>
      <c r="G31" s="152">
        <v>0</v>
      </c>
      <c r="H31" s="153"/>
      <c r="I31" s="154"/>
      <c r="J31" s="152">
        <v>179</v>
      </c>
      <c r="K31" s="153"/>
      <c r="L31" s="154"/>
      <c r="M31" s="152">
        <v>0</v>
      </c>
      <c r="N31" s="153"/>
      <c r="O31" s="154"/>
      <c r="P31" s="152">
        <v>0</v>
      </c>
      <c r="Q31" s="153"/>
      <c r="R31" s="154"/>
      <c r="S31" s="34">
        <f>SUM(D31:R31)</f>
        <v>258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平成１４年１２月月報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1938</v>
      </c>
      <c r="G14" s="46">
        <f t="shared" si="0"/>
        <v>2478</v>
      </c>
      <c r="H14" s="46">
        <f t="shared" si="0"/>
        <v>1532</v>
      </c>
      <c r="I14" s="46">
        <f t="shared" si="0"/>
        <v>985</v>
      </c>
      <c r="J14" s="46">
        <f t="shared" si="0"/>
        <v>938</v>
      </c>
      <c r="K14" s="46">
        <f t="shared" si="0"/>
        <v>1015</v>
      </c>
      <c r="L14" s="47">
        <f>SUM(F14:K14)</f>
        <v>8886</v>
      </c>
      <c r="M14" s="3"/>
    </row>
    <row r="15" spans="3:13" ht="22.5" customHeight="1">
      <c r="C15" s="44"/>
      <c r="D15" s="48" t="s">
        <v>40</v>
      </c>
      <c r="E15" s="48"/>
      <c r="F15" s="46">
        <v>383</v>
      </c>
      <c r="G15" s="46">
        <v>465</v>
      </c>
      <c r="H15" s="46">
        <v>265</v>
      </c>
      <c r="I15" s="46">
        <v>177</v>
      </c>
      <c r="J15" s="46">
        <v>128</v>
      </c>
      <c r="K15" s="46">
        <v>174</v>
      </c>
      <c r="L15" s="47">
        <f>SUM(F15:K15)</f>
        <v>1592</v>
      </c>
      <c r="M15" s="3"/>
    </row>
    <row r="16" spans="3:13" ht="22.5" customHeight="1">
      <c r="C16" s="44"/>
      <c r="D16" s="48" t="s">
        <v>51</v>
      </c>
      <c r="E16" s="48"/>
      <c r="F16" s="46">
        <v>1555</v>
      </c>
      <c r="G16" s="46">
        <v>2013</v>
      </c>
      <c r="H16" s="46">
        <v>1267</v>
      </c>
      <c r="I16" s="46">
        <v>808</v>
      </c>
      <c r="J16" s="46">
        <v>810</v>
      </c>
      <c r="K16" s="46">
        <v>841</v>
      </c>
      <c r="L16" s="47">
        <f>SUM(F16:K16)</f>
        <v>7294</v>
      </c>
      <c r="M16" s="3"/>
    </row>
    <row r="17" spans="3:13" ht="22.5" customHeight="1">
      <c r="C17" s="44" t="s">
        <v>52</v>
      </c>
      <c r="D17" s="45"/>
      <c r="E17" s="45"/>
      <c r="F17" s="46">
        <v>46</v>
      </c>
      <c r="G17" s="46">
        <v>105</v>
      </c>
      <c r="H17" s="46">
        <v>81</v>
      </c>
      <c r="I17" s="46">
        <v>42</v>
      </c>
      <c r="J17" s="46">
        <v>29</v>
      </c>
      <c r="K17" s="46">
        <v>60</v>
      </c>
      <c r="L17" s="47">
        <f>SUM(F17:K17)</f>
        <v>363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1984</v>
      </c>
      <c r="G18" s="51">
        <f t="shared" si="1"/>
        <v>2583</v>
      </c>
      <c r="H18" s="51">
        <f t="shared" si="1"/>
        <v>1613</v>
      </c>
      <c r="I18" s="51">
        <f t="shared" si="1"/>
        <v>1027</v>
      </c>
      <c r="J18" s="51">
        <f t="shared" si="1"/>
        <v>967</v>
      </c>
      <c r="K18" s="51">
        <f t="shared" si="1"/>
        <v>1075</v>
      </c>
      <c r="L18" s="52">
        <f>SUM(F18:K18)</f>
        <v>9249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1167</v>
      </c>
      <c r="G23" s="46">
        <v>1647</v>
      </c>
      <c r="H23" s="46">
        <v>969</v>
      </c>
      <c r="I23" s="46">
        <v>554</v>
      </c>
      <c r="J23" s="46">
        <v>370</v>
      </c>
      <c r="K23" s="46">
        <v>358</v>
      </c>
      <c r="L23" s="47">
        <f>SUM(F23:K23)</f>
        <v>5065</v>
      </c>
      <c r="M23" s="3"/>
    </row>
    <row r="24" spans="3:13" ht="22.5" customHeight="1">
      <c r="C24" s="55" t="s">
        <v>55</v>
      </c>
      <c r="D24" s="45"/>
      <c r="E24" s="45"/>
      <c r="F24" s="46">
        <v>22</v>
      </c>
      <c r="G24" s="46">
        <v>55</v>
      </c>
      <c r="H24" s="46">
        <v>60</v>
      </c>
      <c r="I24" s="46">
        <v>29</v>
      </c>
      <c r="J24" s="46">
        <v>17</v>
      </c>
      <c r="K24" s="46">
        <v>31</v>
      </c>
      <c r="L24" s="47">
        <f>SUM(F24:K24)</f>
        <v>214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1189</v>
      </c>
      <c r="G25" s="51">
        <f t="shared" si="2"/>
        <v>1702</v>
      </c>
      <c r="H25" s="51">
        <f t="shared" si="2"/>
        <v>1029</v>
      </c>
      <c r="I25" s="51">
        <f t="shared" si="2"/>
        <v>583</v>
      </c>
      <c r="J25" s="51">
        <f t="shared" si="2"/>
        <v>387</v>
      </c>
      <c r="K25" s="51">
        <f t="shared" si="2"/>
        <v>389</v>
      </c>
      <c r="L25" s="52">
        <f>SUM(F25:K25)</f>
        <v>5279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778</v>
      </c>
      <c r="G30" s="163"/>
      <c r="H30" s="162">
        <v>635</v>
      </c>
      <c r="I30" s="163"/>
      <c r="J30" s="162">
        <v>358</v>
      </c>
      <c r="K30" s="163"/>
      <c r="L30" s="56">
        <f>SUM(F30:K30)</f>
        <v>1771</v>
      </c>
      <c r="M30" s="3"/>
    </row>
    <row r="31" spans="3:13" ht="22.5" customHeight="1">
      <c r="C31" s="55" t="s">
        <v>55</v>
      </c>
      <c r="D31" s="45"/>
      <c r="E31" s="45"/>
      <c r="F31" s="162">
        <v>8</v>
      </c>
      <c r="G31" s="163"/>
      <c r="H31" s="162">
        <v>9</v>
      </c>
      <c r="I31" s="163"/>
      <c r="J31" s="162">
        <v>10</v>
      </c>
      <c r="K31" s="163"/>
      <c r="L31" s="56">
        <f>SUM(F31:K31)</f>
        <v>27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786</v>
      </c>
      <c r="G32" s="165"/>
      <c r="H32" s="164">
        <f>H30+H31</f>
        <v>644</v>
      </c>
      <c r="I32" s="165"/>
      <c r="J32" s="164">
        <f>J30+J31</f>
        <v>368</v>
      </c>
      <c r="K32" s="165"/>
      <c r="L32" s="57">
        <f>SUM(F32:K32)</f>
        <v>1798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5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平成１４年１２月月報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2739</v>
      </c>
      <c r="H10" s="107">
        <f t="shared" si="0"/>
        <v>4628</v>
      </c>
      <c r="I10" s="107">
        <f t="shared" si="0"/>
        <v>3065</v>
      </c>
      <c r="J10" s="107">
        <f t="shared" si="0"/>
        <v>1899</v>
      </c>
      <c r="K10" s="107">
        <f t="shared" si="0"/>
        <v>1441</v>
      </c>
      <c r="L10" s="107">
        <f t="shared" si="0"/>
        <v>1738</v>
      </c>
      <c r="M10" s="108">
        <f>SUM(F10:L10)</f>
        <v>15510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1470</v>
      </c>
      <c r="H11" s="107">
        <f t="shared" si="1"/>
        <v>2688</v>
      </c>
      <c r="I11" s="107">
        <f t="shared" si="1"/>
        <v>1827</v>
      </c>
      <c r="J11" s="107">
        <f t="shared" si="1"/>
        <v>1115</v>
      </c>
      <c r="K11" s="107">
        <f t="shared" si="1"/>
        <v>874</v>
      </c>
      <c r="L11" s="107">
        <f t="shared" si="1"/>
        <v>1099</v>
      </c>
      <c r="M11" s="108">
        <f>SUM(F11:L11)</f>
        <v>9073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981</v>
      </c>
      <c r="H12" s="116">
        <v>1157</v>
      </c>
      <c r="I12" s="116">
        <v>571</v>
      </c>
      <c r="J12" s="116">
        <v>278</v>
      </c>
      <c r="K12" s="116">
        <v>208</v>
      </c>
      <c r="L12" s="116">
        <v>262</v>
      </c>
      <c r="M12" s="117">
        <f aca="true" t="shared" si="2" ref="M12:M67">SUM(F12:L12)</f>
        <v>3457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0</v>
      </c>
      <c r="H13" s="116">
        <v>4</v>
      </c>
      <c r="I13" s="116">
        <v>16</v>
      </c>
      <c r="J13" s="116">
        <v>23</v>
      </c>
      <c r="K13" s="116">
        <v>49</v>
      </c>
      <c r="L13" s="116">
        <v>140</v>
      </c>
      <c r="M13" s="117">
        <f t="shared" si="2"/>
        <v>232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32</v>
      </c>
      <c r="H14" s="116">
        <v>184</v>
      </c>
      <c r="I14" s="116">
        <v>186</v>
      </c>
      <c r="J14" s="116">
        <v>145</v>
      </c>
      <c r="K14" s="116">
        <v>134</v>
      </c>
      <c r="L14" s="116">
        <v>206</v>
      </c>
      <c r="M14" s="117">
        <f t="shared" si="2"/>
        <v>887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0</v>
      </c>
      <c r="H15" s="116">
        <v>8</v>
      </c>
      <c r="I15" s="116">
        <v>12</v>
      </c>
      <c r="J15" s="116">
        <v>14</v>
      </c>
      <c r="K15" s="116">
        <v>7</v>
      </c>
      <c r="L15" s="116">
        <v>21</v>
      </c>
      <c r="M15" s="117">
        <f t="shared" si="2"/>
        <v>62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210</v>
      </c>
      <c r="H16" s="116">
        <v>584</v>
      </c>
      <c r="I16" s="116">
        <v>438</v>
      </c>
      <c r="J16" s="116">
        <v>270</v>
      </c>
      <c r="K16" s="116">
        <v>164</v>
      </c>
      <c r="L16" s="116">
        <v>135</v>
      </c>
      <c r="M16" s="117">
        <f t="shared" si="2"/>
        <v>1801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32</v>
      </c>
      <c r="H17" s="116">
        <v>148</v>
      </c>
      <c r="I17" s="116">
        <v>136</v>
      </c>
      <c r="J17" s="116">
        <v>74</v>
      </c>
      <c r="K17" s="116">
        <v>39</v>
      </c>
      <c r="L17" s="116">
        <v>30</v>
      </c>
      <c r="M17" s="117">
        <f t="shared" si="2"/>
        <v>459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215</v>
      </c>
      <c r="H18" s="116">
        <v>603</v>
      </c>
      <c r="I18" s="116">
        <v>468</v>
      </c>
      <c r="J18" s="116">
        <v>311</v>
      </c>
      <c r="K18" s="116">
        <v>273</v>
      </c>
      <c r="L18" s="116">
        <v>305</v>
      </c>
      <c r="M18" s="117">
        <f t="shared" si="2"/>
        <v>2175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10</v>
      </c>
      <c r="H19" s="107">
        <f t="shared" si="3"/>
        <v>83</v>
      </c>
      <c r="I19" s="107">
        <f t="shared" si="3"/>
        <v>114</v>
      </c>
      <c r="J19" s="107">
        <f t="shared" si="3"/>
        <v>120</v>
      </c>
      <c r="K19" s="107">
        <f t="shared" si="3"/>
        <v>97</v>
      </c>
      <c r="L19" s="107">
        <f t="shared" si="3"/>
        <v>97</v>
      </c>
      <c r="M19" s="108">
        <f t="shared" si="2"/>
        <v>521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9</v>
      </c>
      <c r="H20" s="116">
        <v>68</v>
      </c>
      <c r="I20" s="116">
        <v>89</v>
      </c>
      <c r="J20" s="116">
        <v>97</v>
      </c>
      <c r="K20" s="116">
        <v>77</v>
      </c>
      <c r="L20" s="116">
        <v>76</v>
      </c>
      <c r="M20" s="117">
        <f t="shared" si="2"/>
        <v>416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1</v>
      </c>
      <c r="H21" s="116">
        <v>15</v>
      </c>
      <c r="I21" s="116">
        <v>25</v>
      </c>
      <c r="J21" s="116">
        <v>22</v>
      </c>
      <c r="K21" s="116">
        <v>18</v>
      </c>
      <c r="L21" s="116">
        <v>20</v>
      </c>
      <c r="M21" s="117">
        <f>SUM(F21:L21)</f>
        <v>101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0</v>
      </c>
      <c r="J22" s="116">
        <v>1</v>
      </c>
      <c r="K22" s="116">
        <v>2</v>
      </c>
      <c r="L22" s="116">
        <v>1</v>
      </c>
      <c r="M22" s="117">
        <f t="shared" si="2"/>
        <v>4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1208</v>
      </c>
      <c r="H23" s="107">
        <f t="shared" si="4"/>
        <v>1795</v>
      </c>
      <c r="I23" s="107">
        <f t="shared" si="4"/>
        <v>1095</v>
      </c>
      <c r="J23" s="107">
        <f t="shared" si="4"/>
        <v>648</v>
      </c>
      <c r="K23" s="107">
        <f t="shared" si="4"/>
        <v>459</v>
      </c>
      <c r="L23" s="107">
        <f t="shared" si="4"/>
        <v>533</v>
      </c>
      <c r="M23" s="108">
        <f t="shared" si="2"/>
        <v>5738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26</v>
      </c>
      <c r="H24" s="116">
        <v>96</v>
      </c>
      <c r="I24" s="116">
        <v>65</v>
      </c>
      <c r="J24" s="116">
        <v>77</v>
      </c>
      <c r="K24" s="116">
        <v>72</v>
      </c>
      <c r="L24" s="116">
        <v>133</v>
      </c>
      <c r="M24" s="117">
        <f t="shared" si="2"/>
        <v>469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13</v>
      </c>
      <c r="I25" s="116">
        <v>20</v>
      </c>
      <c r="J25" s="116">
        <v>13</v>
      </c>
      <c r="K25" s="116">
        <v>6</v>
      </c>
      <c r="L25" s="116">
        <v>4</v>
      </c>
      <c r="M25" s="117">
        <f t="shared" si="2"/>
        <v>56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5</v>
      </c>
      <c r="H26" s="116">
        <v>31</v>
      </c>
      <c r="I26" s="116">
        <v>16</v>
      </c>
      <c r="J26" s="116">
        <v>16</v>
      </c>
      <c r="K26" s="116">
        <v>8</v>
      </c>
      <c r="L26" s="116">
        <v>10</v>
      </c>
      <c r="M26" s="117">
        <f t="shared" si="2"/>
        <v>86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1177</v>
      </c>
      <c r="H27" s="116">
        <v>1655</v>
      </c>
      <c r="I27" s="116">
        <v>994</v>
      </c>
      <c r="J27" s="116">
        <v>542</v>
      </c>
      <c r="K27" s="116">
        <v>373</v>
      </c>
      <c r="L27" s="116">
        <v>386</v>
      </c>
      <c r="M27" s="117">
        <f>SUM(F27:L27)</f>
        <v>5127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34</v>
      </c>
      <c r="H28" s="116">
        <v>31</v>
      </c>
      <c r="I28" s="116">
        <v>20</v>
      </c>
      <c r="J28" s="116">
        <v>10</v>
      </c>
      <c r="K28" s="116">
        <v>8</v>
      </c>
      <c r="L28" s="116">
        <v>7</v>
      </c>
      <c r="M28" s="117">
        <f t="shared" si="2"/>
        <v>110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17</v>
      </c>
      <c r="H29" s="116">
        <v>31</v>
      </c>
      <c r="I29" s="116">
        <v>9</v>
      </c>
      <c r="J29" s="116">
        <v>6</v>
      </c>
      <c r="K29" s="116">
        <v>3</v>
      </c>
      <c r="L29" s="116">
        <v>2</v>
      </c>
      <c r="M29" s="117">
        <f t="shared" si="2"/>
        <v>68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1</v>
      </c>
      <c r="G30" s="128">
        <f t="shared" si="5"/>
        <v>3</v>
      </c>
      <c r="H30" s="128">
        <f t="shared" si="5"/>
        <v>237</v>
      </c>
      <c r="I30" s="128">
        <f t="shared" si="5"/>
        <v>312</v>
      </c>
      <c r="J30" s="128">
        <f t="shared" si="5"/>
        <v>315</v>
      </c>
      <c r="K30" s="128">
        <f t="shared" si="5"/>
        <v>445</v>
      </c>
      <c r="L30" s="128">
        <f t="shared" si="5"/>
        <v>523</v>
      </c>
      <c r="M30" s="117">
        <f t="shared" si="2"/>
        <v>1836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1</v>
      </c>
      <c r="G31" s="116">
        <v>3</v>
      </c>
      <c r="H31" s="116">
        <v>76</v>
      </c>
      <c r="I31" s="116">
        <v>121</v>
      </c>
      <c r="J31" s="116">
        <v>133</v>
      </c>
      <c r="K31" s="116">
        <v>204</v>
      </c>
      <c r="L31" s="116">
        <v>259</v>
      </c>
      <c r="M31" s="117">
        <f t="shared" si="2"/>
        <v>797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131</v>
      </c>
      <c r="I32" s="116">
        <v>158</v>
      </c>
      <c r="J32" s="116">
        <v>141</v>
      </c>
      <c r="K32" s="116">
        <v>144</v>
      </c>
      <c r="L32" s="116">
        <v>87</v>
      </c>
      <c r="M32" s="117">
        <f t="shared" si="2"/>
        <v>661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30</v>
      </c>
      <c r="I33" s="116">
        <v>33</v>
      </c>
      <c r="J33" s="116">
        <v>41</v>
      </c>
      <c r="K33" s="116">
        <v>97</v>
      </c>
      <c r="L33" s="116">
        <v>177</v>
      </c>
      <c r="M33" s="117">
        <f t="shared" si="2"/>
        <v>378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1</v>
      </c>
      <c r="G34" s="128">
        <f t="shared" si="6"/>
        <v>3</v>
      </c>
      <c r="H34" s="128">
        <f t="shared" si="6"/>
        <v>237</v>
      </c>
      <c r="I34" s="128">
        <f t="shared" si="6"/>
        <v>311</v>
      </c>
      <c r="J34" s="128">
        <f t="shared" si="6"/>
        <v>313</v>
      </c>
      <c r="K34" s="128">
        <f t="shared" si="6"/>
        <v>442</v>
      </c>
      <c r="L34" s="128">
        <f t="shared" si="6"/>
        <v>514</v>
      </c>
      <c r="M34" s="117">
        <f t="shared" si="2"/>
        <v>1821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1</v>
      </c>
      <c r="G35" s="116">
        <v>3</v>
      </c>
      <c r="H35" s="116">
        <v>76</v>
      </c>
      <c r="I35" s="116">
        <v>120</v>
      </c>
      <c r="J35" s="116">
        <v>130</v>
      </c>
      <c r="K35" s="116">
        <v>203</v>
      </c>
      <c r="L35" s="116">
        <v>254</v>
      </c>
      <c r="M35" s="117">
        <f t="shared" si="2"/>
        <v>787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131</v>
      </c>
      <c r="I36" s="116">
        <v>158</v>
      </c>
      <c r="J36" s="116">
        <v>142</v>
      </c>
      <c r="K36" s="116">
        <v>144</v>
      </c>
      <c r="L36" s="116">
        <v>87</v>
      </c>
      <c r="M36" s="117">
        <f t="shared" si="2"/>
        <v>662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30</v>
      </c>
      <c r="I37" s="116">
        <v>33</v>
      </c>
      <c r="J37" s="116">
        <v>41</v>
      </c>
      <c r="K37" s="116">
        <v>95</v>
      </c>
      <c r="L37" s="116">
        <v>173</v>
      </c>
      <c r="M37" s="117">
        <f>SUM(F37:L37)</f>
        <v>372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1</v>
      </c>
      <c r="G38" s="131">
        <f t="shared" si="7"/>
        <v>2742</v>
      </c>
      <c r="H38" s="131">
        <f t="shared" si="7"/>
        <v>4865</v>
      </c>
      <c r="I38" s="131">
        <f t="shared" si="7"/>
        <v>3377</v>
      </c>
      <c r="J38" s="131">
        <f t="shared" si="7"/>
        <v>2214</v>
      </c>
      <c r="K38" s="131">
        <f t="shared" si="7"/>
        <v>1886</v>
      </c>
      <c r="L38" s="131">
        <f t="shared" si="7"/>
        <v>2261</v>
      </c>
      <c r="M38" s="132">
        <f>SUM(F38:L38)</f>
        <v>17346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4323488</v>
      </c>
      <c r="H42" s="107">
        <f t="shared" si="8"/>
        <v>13027813</v>
      </c>
      <c r="I42" s="107">
        <f t="shared" si="8"/>
        <v>10483625</v>
      </c>
      <c r="J42" s="107">
        <f t="shared" si="8"/>
        <v>8232949</v>
      </c>
      <c r="K42" s="107">
        <f t="shared" si="8"/>
        <v>6639083</v>
      </c>
      <c r="L42" s="107">
        <f t="shared" si="8"/>
        <v>8364565</v>
      </c>
      <c r="M42" s="108">
        <f>SUM(F42:L42)</f>
        <v>51071523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3469558</v>
      </c>
      <c r="H43" s="107">
        <f t="shared" si="9"/>
        <v>10520584</v>
      </c>
      <c r="I43" s="107">
        <f t="shared" si="9"/>
        <v>8219145</v>
      </c>
      <c r="J43" s="107">
        <f t="shared" si="9"/>
        <v>6044098</v>
      </c>
      <c r="K43" s="107">
        <f t="shared" si="9"/>
        <v>5101750</v>
      </c>
      <c r="L43" s="107">
        <f t="shared" si="9"/>
        <v>6678293</v>
      </c>
      <c r="M43" s="108">
        <f t="shared" si="2"/>
        <v>40033428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2351786</v>
      </c>
      <c r="H44" s="116">
        <v>5333864</v>
      </c>
      <c r="I44" s="116">
        <v>3616153</v>
      </c>
      <c r="J44" s="116">
        <v>2212519</v>
      </c>
      <c r="K44" s="116">
        <v>2236652</v>
      </c>
      <c r="L44" s="116">
        <v>2971093</v>
      </c>
      <c r="M44" s="117">
        <f>SUM(F44:L44)</f>
        <v>18722067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0</v>
      </c>
      <c r="H45" s="116">
        <v>17125</v>
      </c>
      <c r="I45" s="116">
        <v>113750</v>
      </c>
      <c r="J45" s="116">
        <v>131528</v>
      </c>
      <c r="K45" s="116">
        <v>237625</v>
      </c>
      <c r="L45" s="116">
        <v>762250</v>
      </c>
      <c r="M45" s="117">
        <f t="shared" si="2"/>
        <v>1262278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87123</v>
      </c>
      <c r="H46" s="116">
        <v>706340</v>
      </c>
      <c r="I46" s="116">
        <v>769234</v>
      </c>
      <c r="J46" s="116">
        <v>715772</v>
      </c>
      <c r="K46" s="116">
        <v>683298</v>
      </c>
      <c r="L46" s="116">
        <v>1176978</v>
      </c>
      <c r="M46" s="117">
        <f t="shared" si="2"/>
        <v>4138745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0</v>
      </c>
      <c r="H47" s="116">
        <v>18150</v>
      </c>
      <c r="I47" s="116">
        <v>25300</v>
      </c>
      <c r="J47" s="116">
        <v>31350</v>
      </c>
      <c r="K47" s="116">
        <v>9900</v>
      </c>
      <c r="L47" s="116">
        <v>47850</v>
      </c>
      <c r="M47" s="117">
        <f t="shared" si="2"/>
        <v>132550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648556</v>
      </c>
      <c r="H48" s="116">
        <v>2795787</v>
      </c>
      <c r="I48" s="116">
        <v>2280482</v>
      </c>
      <c r="J48" s="116">
        <v>2000818</v>
      </c>
      <c r="K48" s="116">
        <v>1270754</v>
      </c>
      <c r="L48" s="116">
        <v>997590</v>
      </c>
      <c r="M48" s="117">
        <f t="shared" si="2"/>
        <v>9993987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107318</v>
      </c>
      <c r="H49" s="116">
        <v>861499</v>
      </c>
      <c r="I49" s="116">
        <v>793604</v>
      </c>
      <c r="J49" s="116">
        <v>516494</v>
      </c>
      <c r="K49" s="116">
        <v>266891</v>
      </c>
      <c r="L49" s="116">
        <v>243917</v>
      </c>
      <c r="M49" s="117">
        <f t="shared" si="2"/>
        <v>2789723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274775</v>
      </c>
      <c r="H50" s="116">
        <v>787819</v>
      </c>
      <c r="I50" s="116">
        <v>620622</v>
      </c>
      <c r="J50" s="116">
        <v>435617</v>
      </c>
      <c r="K50" s="116">
        <v>396630</v>
      </c>
      <c r="L50" s="116">
        <v>478615</v>
      </c>
      <c r="M50" s="117">
        <f t="shared" si="2"/>
        <v>2994078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34734</v>
      </c>
      <c r="H51" s="107">
        <f t="shared" si="10"/>
        <v>444200</v>
      </c>
      <c r="I51" s="107">
        <f t="shared" si="10"/>
        <v>748278</v>
      </c>
      <c r="J51" s="107">
        <f t="shared" si="10"/>
        <v>1005328</v>
      </c>
      <c r="K51" s="107">
        <f t="shared" si="10"/>
        <v>885784</v>
      </c>
      <c r="L51" s="107">
        <f t="shared" si="10"/>
        <v>928800</v>
      </c>
      <c r="M51" s="108">
        <f t="shared" si="2"/>
        <v>4047124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29704</v>
      </c>
      <c r="H52" s="116">
        <v>354222</v>
      </c>
      <c r="I52" s="116">
        <v>568105</v>
      </c>
      <c r="J52" s="116">
        <v>828984</v>
      </c>
      <c r="K52" s="116">
        <v>707494</v>
      </c>
      <c r="L52" s="116">
        <v>744164</v>
      </c>
      <c r="M52" s="117">
        <f t="shared" si="2"/>
        <v>3232673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5030</v>
      </c>
      <c r="H53" s="116">
        <v>89978</v>
      </c>
      <c r="I53" s="116">
        <v>180173</v>
      </c>
      <c r="J53" s="116">
        <v>173808</v>
      </c>
      <c r="K53" s="116">
        <v>161992</v>
      </c>
      <c r="L53" s="116">
        <v>164236</v>
      </c>
      <c r="M53" s="117">
        <f t="shared" si="2"/>
        <v>775217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0</v>
      </c>
      <c r="J54" s="116">
        <v>2536</v>
      </c>
      <c r="K54" s="116">
        <v>16298</v>
      </c>
      <c r="L54" s="116">
        <v>20400</v>
      </c>
      <c r="M54" s="117">
        <f t="shared" si="2"/>
        <v>39234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819196</v>
      </c>
      <c r="H55" s="107">
        <f t="shared" si="11"/>
        <v>2063029</v>
      </c>
      <c r="I55" s="107">
        <f t="shared" si="11"/>
        <v>1516202</v>
      </c>
      <c r="J55" s="107">
        <f t="shared" si="11"/>
        <v>1183523</v>
      </c>
      <c r="K55" s="107">
        <f t="shared" si="11"/>
        <v>651549</v>
      </c>
      <c r="L55" s="107">
        <f t="shared" si="11"/>
        <v>757472</v>
      </c>
      <c r="M55" s="108">
        <f t="shared" si="2"/>
        <v>6990971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17970</v>
      </c>
      <c r="H56" s="116">
        <v>79060</v>
      </c>
      <c r="I56" s="116">
        <v>43580</v>
      </c>
      <c r="J56" s="116">
        <v>64790</v>
      </c>
      <c r="K56" s="116">
        <v>67080</v>
      </c>
      <c r="L56" s="116">
        <v>103600</v>
      </c>
      <c r="M56" s="117">
        <f t="shared" si="2"/>
        <v>376080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298881</v>
      </c>
      <c r="I57" s="116">
        <v>481590</v>
      </c>
      <c r="J57" s="116">
        <v>324685</v>
      </c>
      <c r="K57" s="116">
        <v>115875</v>
      </c>
      <c r="L57" s="116">
        <v>108376</v>
      </c>
      <c r="M57" s="117">
        <f t="shared" si="2"/>
        <v>1329407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36176</v>
      </c>
      <c r="H58" s="116">
        <v>493380</v>
      </c>
      <c r="I58" s="116">
        <v>275352</v>
      </c>
      <c r="J58" s="116">
        <v>338768</v>
      </c>
      <c r="K58" s="116">
        <v>155274</v>
      </c>
      <c r="L58" s="116">
        <v>221256</v>
      </c>
      <c r="M58" s="117">
        <f t="shared" si="2"/>
        <v>1520206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765050</v>
      </c>
      <c r="H59" s="116">
        <v>1191708</v>
      </c>
      <c r="I59" s="116">
        <v>715680</v>
      </c>
      <c r="J59" s="116">
        <v>455280</v>
      </c>
      <c r="K59" s="116">
        <v>313320</v>
      </c>
      <c r="L59" s="116">
        <v>324240</v>
      </c>
      <c r="M59" s="117">
        <f t="shared" si="2"/>
        <v>3765278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7611</v>
      </c>
      <c r="G60" s="128">
        <f t="shared" si="12"/>
        <v>75237</v>
      </c>
      <c r="H60" s="128">
        <f t="shared" si="12"/>
        <v>6023185</v>
      </c>
      <c r="I60" s="128">
        <f t="shared" si="12"/>
        <v>8071915</v>
      </c>
      <c r="J60" s="128">
        <f t="shared" si="12"/>
        <v>8847032</v>
      </c>
      <c r="K60" s="128">
        <f t="shared" si="12"/>
        <v>13650711</v>
      </c>
      <c r="L60" s="128">
        <f t="shared" si="12"/>
        <v>16994499</v>
      </c>
      <c r="M60" s="117">
        <f t="shared" si="2"/>
        <v>53670190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7611</v>
      </c>
      <c r="G61" s="116">
        <v>75237</v>
      </c>
      <c r="H61" s="116">
        <v>1864585</v>
      </c>
      <c r="I61" s="116">
        <v>3069516</v>
      </c>
      <c r="J61" s="116">
        <v>3519579</v>
      </c>
      <c r="K61" s="116">
        <v>5830610</v>
      </c>
      <c r="L61" s="116">
        <v>7567540</v>
      </c>
      <c r="M61" s="117">
        <f>SUM(F61:L61)</f>
        <v>21934678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3202596</v>
      </c>
      <c r="I62" s="116">
        <v>3942520</v>
      </c>
      <c r="J62" s="116">
        <v>3757752</v>
      </c>
      <c r="K62" s="116">
        <v>4172017</v>
      </c>
      <c r="L62" s="116">
        <v>2561402</v>
      </c>
      <c r="M62" s="117">
        <f>SUM(F62:L62)</f>
        <v>17636287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956004</v>
      </c>
      <c r="I63" s="116">
        <v>1059879</v>
      </c>
      <c r="J63" s="116">
        <v>1569701</v>
      </c>
      <c r="K63" s="116">
        <v>3648084</v>
      </c>
      <c r="L63" s="116">
        <v>6865557</v>
      </c>
      <c r="M63" s="117">
        <f t="shared" si="2"/>
        <v>14099225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7</v>
      </c>
      <c r="G64" s="128">
        <f t="shared" si="13"/>
        <v>93</v>
      </c>
      <c r="H64" s="128">
        <f t="shared" si="13"/>
        <v>6720</v>
      </c>
      <c r="I64" s="128">
        <f t="shared" si="13"/>
        <v>8651</v>
      </c>
      <c r="J64" s="128">
        <f t="shared" si="13"/>
        <v>8930</v>
      </c>
      <c r="K64" s="128">
        <f t="shared" si="13"/>
        <v>12906</v>
      </c>
      <c r="L64" s="128">
        <f t="shared" si="13"/>
        <v>14969</v>
      </c>
      <c r="M64" s="117">
        <f t="shared" si="2"/>
        <v>52276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7</v>
      </c>
      <c r="G65" s="116">
        <v>93</v>
      </c>
      <c r="H65" s="116">
        <v>2305</v>
      </c>
      <c r="I65" s="116">
        <v>3555</v>
      </c>
      <c r="J65" s="116">
        <v>3898</v>
      </c>
      <c r="K65" s="116">
        <v>6116</v>
      </c>
      <c r="L65" s="116">
        <v>7602</v>
      </c>
      <c r="M65" s="117">
        <f>SUM(F65:L65)</f>
        <v>23576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3593</v>
      </c>
      <c r="I66" s="116">
        <v>4173</v>
      </c>
      <c r="J66" s="116">
        <v>3806</v>
      </c>
      <c r="K66" s="116">
        <v>3989</v>
      </c>
      <c r="L66" s="116">
        <v>2336</v>
      </c>
      <c r="M66" s="117">
        <f>SUM(F66:L66)</f>
        <v>17897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822</v>
      </c>
      <c r="I67" s="116">
        <v>923</v>
      </c>
      <c r="J67" s="116">
        <v>1226</v>
      </c>
      <c r="K67" s="116">
        <v>2801</v>
      </c>
      <c r="L67" s="116">
        <v>5031</v>
      </c>
      <c r="M67" s="117">
        <f t="shared" si="2"/>
        <v>10803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7611</v>
      </c>
      <c r="G68" s="131">
        <f aca="true" t="shared" si="14" ref="G68:L68">G42+G60</f>
        <v>4398725</v>
      </c>
      <c r="H68" s="131">
        <f t="shared" si="14"/>
        <v>19050998</v>
      </c>
      <c r="I68" s="131">
        <f t="shared" si="14"/>
        <v>18555540</v>
      </c>
      <c r="J68" s="131">
        <f>J42+J60</f>
        <v>17079981</v>
      </c>
      <c r="K68" s="131">
        <f t="shared" si="14"/>
        <v>20289794</v>
      </c>
      <c r="L68" s="131">
        <f t="shared" si="14"/>
        <v>25359064</v>
      </c>
      <c r="M68" s="132">
        <f>SUM(F68:L68)</f>
        <v>104741713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48386954</v>
      </c>
      <c r="H72" s="107">
        <f t="shared" si="15"/>
        <v>140874584</v>
      </c>
      <c r="I72" s="107">
        <f t="shared" si="15"/>
        <v>111215367</v>
      </c>
      <c r="J72" s="107">
        <f t="shared" si="15"/>
        <v>87250660</v>
      </c>
      <c r="K72" s="107">
        <f t="shared" si="15"/>
        <v>70211026</v>
      </c>
      <c r="L72" s="107">
        <f t="shared" si="15"/>
        <v>88188026</v>
      </c>
      <c r="M72" s="108">
        <f>SUM(F72:L72)</f>
        <v>546126617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36565809</v>
      </c>
      <c r="H73" s="107">
        <f t="shared" si="16"/>
        <v>110674825</v>
      </c>
      <c r="I73" s="107">
        <f t="shared" si="16"/>
        <v>86390107</v>
      </c>
      <c r="J73" s="107">
        <f t="shared" si="16"/>
        <v>63472990</v>
      </c>
      <c r="K73" s="107">
        <f t="shared" si="16"/>
        <v>53631477</v>
      </c>
      <c r="L73" s="107">
        <f t="shared" si="16"/>
        <v>70199889</v>
      </c>
      <c r="M73" s="108">
        <f>SUM(F73:L73)</f>
        <v>420935097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24921256</v>
      </c>
      <c r="H74" s="116">
        <v>56512573</v>
      </c>
      <c r="I74" s="116">
        <v>38312904</v>
      </c>
      <c r="J74" s="116">
        <v>23405214</v>
      </c>
      <c r="K74" s="116">
        <v>23693020</v>
      </c>
      <c r="L74" s="116">
        <v>31486512</v>
      </c>
      <c r="M74" s="117">
        <f aca="true" t="shared" si="17" ref="M74:M82">SUM(F74:L74)</f>
        <v>198331479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0</v>
      </c>
      <c r="H75" s="116">
        <v>181525</v>
      </c>
      <c r="I75" s="116">
        <v>1205750</v>
      </c>
      <c r="J75" s="116">
        <v>1394196</v>
      </c>
      <c r="K75" s="116">
        <v>2518825</v>
      </c>
      <c r="L75" s="116">
        <v>8079850</v>
      </c>
      <c r="M75" s="117">
        <f t="shared" si="17"/>
        <v>13380146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906078</v>
      </c>
      <c r="H76" s="116">
        <v>7345285</v>
      </c>
      <c r="I76" s="116">
        <v>7999133</v>
      </c>
      <c r="J76" s="116">
        <v>7439150</v>
      </c>
      <c r="K76" s="116">
        <v>7104785</v>
      </c>
      <c r="L76" s="116">
        <v>12240543</v>
      </c>
      <c r="M76" s="117">
        <f t="shared" si="17"/>
        <v>43034974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0</v>
      </c>
      <c r="H77" s="116">
        <v>188760</v>
      </c>
      <c r="I77" s="116">
        <v>262658</v>
      </c>
      <c r="J77" s="116">
        <v>326040</v>
      </c>
      <c r="K77" s="116">
        <v>102960</v>
      </c>
      <c r="L77" s="116">
        <v>497640</v>
      </c>
      <c r="M77" s="117">
        <f t="shared" si="17"/>
        <v>1378058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6874629</v>
      </c>
      <c r="H78" s="116">
        <v>29620226</v>
      </c>
      <c r="I78" s="116">
        <v>24153979</v>
      </c>
      <c r="J78" s="116">
        <v>21187526</v>
      </c>
      <c r="K78" s="116">
        <v>13469934</v>
      </c>
      <c r="L78" s="116">
        <v>10572469</v>
      </c>
      <c r="M78" s="117">
        <f t="shared" si="17"/>
        <v>105878763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1116096</v>
      </c>
      <c r="H79" s="116">
        <v>8948266</v>
      </c>
      <c r="I79" s="116">
        <v>8249463</v>
      </c>
      <c r="J79" s="116">
        <v>5364694</v>
      </c>
      <c r="K79" s="116">
        <v>2775653</v>
      </c>
      <c r="L79" s="116">
        <v>2536725</v>
      </c>
      <c r="M79" s="117">
        <f t="shared" si="17"/>
        <v>28990897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2747750</v>
      </c>
      <c r="H80" s="116">
        <v>7878190</v>
      </c>
      <c r="I80" s="116">
        <v>6206220</v>
      </c>
      <c r="J80" s="116">
        <v>4356170</v>
      </c>
      <c r="K80" s="116">
        <v>3966300</v>
      </c>
      <c r="L80" s="116">
        <v>4786150</v>
      </c>
      <c r="M80" s="117">
        <f t="shared" si="17"/>
        <v>29940780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361231</v>
      </c>
      <c r="H81" s="107">
        <f t="shared" si="18"/>
        <v>4618250</v>
      </c>
      <c r="I81" s="107">
        <f t="shared" si="18"/>
        <v>7774107</v>
      </c>
      <c r="J81" s="107">
        <f t="shared" si="18"/>
        <v>10450559</v>
      </c>
      <c r="K81" s="107">
        <f t="shared" si="18"/>
        <v>9210923</v>
      </c>
      <c r="L81" s="107">
        <f t="shared" si="18"/>
        <v>9659214</v>
      </c>
      <c r="M81" s="108">
        <f t="shared" si="17"/>
        <v>42074284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308919</v>
      </c>
      <c r="H82" s="116">
        <v>3682486</v>
      </c>
      <c r="I82" s="116">
        <v>5900317</v>
      </c>
      <c r="J82" s="116">
        <v>8619743</v>
      </c>
      <c r="K82" s="116">
        <v>7357911</v>
      </c>
      <c r="L82" s="116">
        <v>7739280</v>
      </c>
      <c r="M82" s="117">
        <f t="shared" si="17"/>
        <v>33608656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52312</v>
      </c>
      <c r="H83" s="116">
        <v>935764</v>
      </c>
      <c r="I83" s="116">
        <v>1873790</v>
      </c>
      <c r="J83" s="116">
        <v>1804442</v>
      </c>
      <c r="K83" s="116">
        <v>1684709</v>
      </c>
      <c r="L83" s="116">
        <v>1708046</v>
      </c>
      <c r="M83" s="117">
        <f aca="true" t="shared" si="19" ref="M83:M89">SUM(F83:L83)</f>
        <v>8059063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0</v>
      </c>
      <c r="J84" s="116">
        <v>26374</v>
      </c>
      <c r="K84" s="116">
        <v>168303</v>
      </c>
      <c r="L84" s="116">
        <v>211888</v>
      </c>
      <c r="M84" s="117">
        <f t="shared" si="19"/>
        <v>406565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8213663</v>
      </c>
      <c r="H85" s="107">
        <f t="shared" si="20"/>
        <v>21065696</v>
      </c>
      <c r="I85" s="107">
        <f t="shared" si="20"/>
        <v>15592116</v>
      </c>
      <c r="J85" s="107">
        <f t="shared" si="20"/>
        <v>12184612</v>
      </c>
      <c r="K85" s="107">
        <f t="shared" si="20"/>
        <v>6658648</v>
      </c>
      <c r="L85" s="107">
        <f t="shared" si="20"/>
        <v>7771498</v>
      </c>
      <c r="M85" s="108">
        <f t="shared" si="19"/>
        <v>71486233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179700</v>
      </c>
      <c r="H86" s="116">
        <v>790600</v>
      </c>
      <c r="I86" s="116">
        <v>435800</v>
      </c>
      <c r="J86" s="116">
        <v>647900</v>
      </c>
      <c r="K86" s="116">
        <v>670800</v>
      </c>
      <c r="L86" s="116">
        <v>1036000</v>
      </c>
      <c r="M86" s="117">
        <f t="shared" si="19"/>
        <v>3760800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3153086</v>
      </c>
      <c r="I87" s="116">
        <v>5104854</v>
      </c>
      <c r="J87" s="116">
        <v>3426011</v>
      </c>
      <c r="K87" s="116">
        <v>1228274</v>
      </c>
      <c r="L87" s="116">
        <v>1148784</v>
      </c>
      <c r="M87" s="117">
        <f t="shared" si="19"/>
        <v>14061009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383463</v>
      </c>
      <c r="H88" s="116">
        <v>5204930</v>
      </c>
      <c r="I88" s="116">
        <v>2894662</v>
      </c>
      <c r="J88" s="116">
        <v>3557901</v>
      </c>
      <c r="K88" s="116">
        <v>1626374</v>
      </c>
      <c r="L88" s="116">
        <v>2344314</v>
      </c>
      <c r="M88" s="117">
        <f t="shared" si="19"/>
        <v>16011644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7650500</v>
      </c>
      <c r="H89" s="116">
        <v>11917080</v>
      </c>
      <c r="I89" s="116">
        <v>7156800</v>
      </c>
      <c r="J89" s="116">
        <v>4552800</v>
      </c>
      <c r="K89" s="116">
        <v>3133200</v>
      </c>
      <c r="L89" s="116">
        <v>3242400</v>
      </c>
      <c r="M89" s="117">
        <f t="shared" si="19"/>
        <v>37652780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750815</v>
      </c>
      <c r="H90" s="116">
        <v>613896</v>
      </c>
      <c r="I90" s="116">
        <v>372156</v>
      </c>
      <c r="J90" s="116">
        <v>410090</v>
      </c>
      <c r="K90" s="116">
        <v>242505</v>
      </c>
      <c r="L90" s="116">
        <v>344825</v>
      </c>
      <c r="M90" s="117">
        <f aca="true" t="shared" si="21" ref="M90:M98">SUM(F90:L90)</f>
        <v>2734287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2495436</v>
      </c>
      <c r="H91" s="116">
        <v>3901917</v>
      </c>
      <c r="I91" s="116">
        <v>1086881</v>
      </c>
      <c r="J91" s="116">
        <v>732409</v>
      </c>
      <c r="K91" s="116">
        <v>467473</v>
      </c>
      <c r="L91" s="116">
        <v>212600</v>
      </c>
      <c r="M91" s="117">
        <f t="shared" si="21"/>
        <v>8896716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90950</v>
      </c>
      <c r="G92" s="128">
        <f t="shared" si="22"/>
        <v>990474</v>
      </c>
      <c r="H92" s="128">
        <f t="shared" si="22"/>
        <v>77054561</v>
      </c>
      <c r="I92" s="128">
        <f t="shared" si="22"/>
        <v>102204588</v>
      </c>
      <c r="J92" s="128">
        <f t="shared" si="22"/>
        <v>110956709</v>
      </c>
      <c r="K92" s="128">
        <f t="shared" si="22"/>
        <v>169216029</v>
      </c>
      <c r="L92" s="128">
        <f t="shared" si="22"/>
        <v>208906315</v>
      </c>
      <c r="M92" s="117">
        <f t="shared" si="21"/>
        <v>669419626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90950</v>
      </c>
      <c r="G93" s="116">
        <v>990474</v>
      </c>
      <c r="H93" s="116">
        <v>24330661</v>
      </c>
      <c r="I93" s="116">
        <v>39384558</v>
      </c>
      <c r="J93" s="116">
        <v>44832571</v>
      </c>
      <c r="K93" s="116">
        <v>73460517</v>
      </c>
      <c r="L93" s="116">
        <v>94779306</v>
      </c>
      <c r="M93" s="117">
        <f t="shared" si="21"/>
        <v>277869037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41006199</v>
      </c>
      <c r="I94" s="116">
        <v>49889669</v>
      </c>
      <c r="J94" s="116">
        <v>47232399</v>
      </c>
      <c r="K94" s="116">
        <v>51864992</v>
      </c>
      <c r="L94" s="116">
        <v>31702039</v>
      </c>
      <c r="M94" s="117">
        <f t="shared" si="21"/>
        <v>221695298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11717701</v>
      </c>
      <c r="I95" s="116">
        <v>12930361</v>
      </c>
      <c r="J95" s="116">
        <v>18891739</v>
      </c>
      <c r="K95" s="116">
        <v>43890520</v>
      </c>
      <c r="L95" s="116">
        <v>82424970</v>
      </c>
      <c r="M95" s="117">
        <f t="shared" si="21"/>
        <v>169855291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14840</v>
      </c>
      <c r="G96" s="128">
        <f t="shared" si="23"/>
        <v>208010</v>
      </c>
      <c r="H96" s="128">
        <f t="shared" si="23"/>
        <v>14642500</v>
      </c>
      <c r="I96" s="128">
        <f t="shared" si="23"/>
        <v>18576570</v>
      </c>
      <c r="J96" s="128">
        <f t="shared" si="23"/>
        <v>19305950</v>
      </c>
      <c r="K96" s="128">
        <f t="shared" si="23"/>
        <v>27906370</v>
      </c>
      <c r="L96" s="128">
        <f t="shared" si="23"/>
        <v>32896680</v>
      </c>
      <c r="M96" s="117">
        <f t="shared" si="21"/>
        <v>113550920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14840</v>
      </c>
      <c r="G97" s="116">
        <v>208010</v>
      </c>
      <c r="H97" s="116">
        <v>4978050</v>
      </c>
      <c r="I97" s="116">
        <v>7558900</v>
      </c>
      <c r="J97" s="116">
        <v>8339910</v>
      </c>
      <c r="K97" s="116">
        <v>13069570</v>
      </c>
      <c r="L97" s="116">
        <v>16324040</v>
      </c>
      <c r="M97" s="117">
        <f t="shared" si="21"/>
        <v>50493320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7832360</v>
      </c>
      <c r="I98" s="116">
        <v>9030360</v>
      </c>
      <c r="J98" s="116">
        <v>8237220</v>
      </c>
      <c r="K98" s="116">
        <v>8615330</v>
      </c>
      <c r="L98" s="116">
        <v>5118570</v>
      </c>
      <c r="M98" s="117">
        <f t="shared" si="21"/>
        <v>38833840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1832090</v>
      </c>
      <c r="I99" s="116">
        <v>1987310</v>
      </c>
      <c r="J99" s="116">
        <v>2728820</v>
      </c>
      <c r="K99" s="116">
        <v>6221470</v>
      </c>
      <c r="L99" s="116">
        <v>11454070</v>
      </c>
      <c r="M99" s="117">
        <f>SUM(F99:L99)</f>
        <v>24223760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90950</v>
      </c>
      <c r="G100" s="131">
        <f t="shared" si="24"/>
        <v>49377428</v>
      </c>
      <c r="H100" s="131">
        <f t="shared" si="24"/>
        <v>217929145</v>
      </c>
      <c r="I100" s="131">
        <f t="shared" si="24"/>
        <v>213419955</v>
      </c>
      <c r="J100" s="131">
        <f t="shared" si="24"/>
        <v>198207369</v>
      </c>
      <c r="K100" s="131">
        <f t="shared" si="24"/>
        <v>239427055</v>
      </c>
      <c r="L100" s="131">
        <f t="shared" si="24"/>
        <v>297094341</v>
      </c>
      <c r="M100" s="132">
        <f>SUM(F100:L100)</f>
        <v>1215546243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44312737</v>
      </c>
      <c r="H104" s="107">
        <f t="shared" si="25"/>
        <v>127977874</v>
      </c>
      <c r="I104" s="107">
        <f t="shared" si="25"/>
        <v>100808867</v>
      </c>
      <c r="J104" s="107">
        <f t="shared" si="25"/>
        <v>78980484</v>
      </c>
      <c r="K104" s="107">
        <f t="shared" si="25"/>
        <v>63502979</v>
      </c>
      <c r="L104" s="107">
        <f t="shared" si="25"/>
        <v>79693133</v>
      </c>
      <c r="M104" s="108">
        <f>SUM(F104:L104)</f>
        <v>495276074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32908667</v>
      </c>
      <c r="H105" s="107">
        <f t="shared" si="26"/>
        <v>99606455</v>
      </c>
      <c r="I105" s="107">
        <f t="shared" si="26"/>
        <v>77750518</v>
      </c>
      <c r="J105" s="107">
        <f t="shared" si="26"/>
        <v>57125373</v>
      </c>
      <c r="K105" s="107">
        <f t="shared" si="26"/>
        <v>48268113</v>
      </c>
      <c r="L105" s="107">
        <f t="shared" si="26"/>
        <v>63179622</v>
      </c>
      <c r="M105" s="108">
        <f>SUM(F105:L105)</f>
        <v>378838748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22428680</v>
      </c>
      <c r="H106" s="116">
        <v>50860792</v>
      </c>
      <c r="I106" s="116">
        <v>34481336</v>
      </c>
      <c r="J106" s="116">
        <v>21064565</v>
      </c>
      <c r="K106" s="116">
        <v>21323621</v>
      </c>
      <c r="L106" s="116">
        <v>28337736</v>
      </c>
      <c r="M106" s="117">
        <f aca="true" t="shared" si="27" ref="M106:M114">SUM(F106:L106)</f>
        <v>178496730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0</v>
      </c>
      <c r="H107" s="116">
        <v>163372</v>
      </c>
      <c r="I107" s="116">
        <v>1085175</v>
      </c>
      <c r="J107" s="116">
        <v>1254775</v>
      </c>
      <c r="K107" s="116">
        <v>2266941</v>
      </c>
      <c r="L107" s="116">
        <v>7271865</v>
      </c>
      <c r="M107" s="117">
        <f t="shared" si="27"/>
        <v>12042128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815464</v>
      </c>
      <c r="H108" s="116">
        <v>6610703</v>
      </c>
      <c r="I108" s="116">
        <v>7199161</v>
      </c>
      <c r="J108" s="116">
        <v>6695183</v>
      </c>
      <c r="K108" s="116">
        <v>6394264</v>
      </c>
      <c r="L108" s="116">
        <v>11016410</v>
      </c>
      <c r="M108" s="117">
        <f t="shared" si="27"/>
        <v>38731185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0</v>
      </c>
      <c r="H109" s="116">
        <v>169884</v>
      </c>
      <c r="I109" s="116">
        <v>236392</v>
      </c>
      <c r="J109" s="116">
        <v>293436</v>
      </c>
      <c r="K109" s="116">
        <v>92664</v>
      </c>
      <c r="L109" s="116">
        <v>447876</v>
      </c>
      <c r="M109" s="117">
        <f t="shared" si="27"/>
        <v>1240252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6187074</v>
      </c>
      <c r="H110" s="116">
        <v>26657954</v>
      </c>
      <c r="I110" s="116">
        <v>21738393</v>
      </c>
      <c r="J110" s="116">
        <v>19068673</v>
      </c>
      <c r="K110" s="116">
        <v>12122882</v>
      </c>
      <c r="L110" s="116">
        <v>9515158</v>
      </c>
      <c r="M110" s="117">
        <f t="shared" si="27"/>
        <v>95290134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1004474</v>
      </c>
      <c r="H111" s="116">
        <v>8053379</v>
      </c>
      <c r="I111" s="116">
        <v>7424463</v>
      </c>
      <c r="J111" s="116">
        <v>4828188</v>
      </c>
      <c r="K111" s="116">
        <v>2498071</v>
      </c>
      <c r="L111" s="116">
        <v>2283042</v>
      </c>
      <c r="M111" s="117">
        <f t="shared" si="27"/>
        <v>26091617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2472975</v>
      </c>
      <c r="H112" s="116">
        <v>7090371</v>
      </c>
      <c r="I112" s="116">
        <v>5585598</v>
      </c>
      <c r="J112" s="116">
        <v>3920553</v>
      </c>
      <c r="K112" s="116">
        <v>3569670</v>
      </c>
      <c r="L112" s="116">
        <v>4307535</v>
      </c>
      <c r="M112" s="117">
        <f t="shared" si="27"/>
        <v>26946702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325105</v>
      </c>
      <c r="H113" s="107">
        <f t="shared" si="28"/>
        <v>4156389</v>
      </c>
      <c r="I113" s="107">
        <f t="shared" si="28"/>
        <v>6996647</v>
      </c>
      <c r="J113" s="107">
        <f t="shared" si="28"/>
        <v>9405453</v>
      </c>
      <c r="K113" s="107">
        <f t="shared" si="28"/>
        <v>8289787</v>
      </c>
      <c r="L113" s="107">
        <f t="shared" si="28"/>
        <v>8693247</v>
      </c>
      <c r="M113" s="108">
        <f t="shared" si="27"/>
        <v>37866628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278025</v>
      </c>
      <c r="H114" s="116">
        <v>3314210</v>
      </c>
      <c r="I114" s="116">
        <v>5310246</v>
      </c>
      <c r="J114" s="116">
        <v>7757728</v>
      </c>
      <c r="K114" s="116">
        <v>6622090</v>
      </c>
      <c r="L114" s="116">
        <v>6965317</v>
      </c>
      <c r="M114" s="117">
        <f t="shared" si="27"/>
        <v>30247616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47080</v>
      </c>
      <c r="H115" s="116">
        <v>842179</v>
      </c>
      <c r="I115" s="116">
        <v>1686401</v>
      </c>
      <c r="J115" s="116">
        <v>1623989</v>
      </c>
      <c r="K115" s="116">
        <v>1516226</v>
      </c>
      <c r="L115" s="116">
        <v>1537231</v>
      </c>
      <c r="M115" s="117">
        <f aca="true" t="shared" si="29" ref="M115:M121">SUM(F115:L115)</f>
        <v>7253106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0</v>
      </c>
      <c r="J116" s="116">
        <v>23736</v>
      </c>
      <c r="K116" s="116">
        <v>151471</v>
      </c>
      <c r="L116" s="116">
        <v>190699</v>
      </c>
      <c r="M116" s="117">
        <f t="shared" si="29"/>
        <v>365906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8157344</v>
      </c>
      <c r="H117" s="107">
        <f t="shared" si="30"/>
        <v>20150807</v>
      </c>
      <c r="I117" s="107">
        <f t="shared" si="30"/>
        <v>14748571</v>
      </c>
      <c r="J117" s="107">
        <f t="shared" si="30"/>
        <v>11421411</v>
      </c>
      <c r="K117" s="107">
        <f t="shared" si="30"/>
        <v>6306100</v>
      </c>
      <c r="L117" s="107">
        <f t="shared" si="30"/>
        <v>7318582</v>
      </c>
      <c r="M117" s="108">
        <f t="shared" si="29"/>
        <v>68102815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161730</v>
      </c>
      <c r="H118" s="116">
        <v>711540</v>
      </c>
      <c r="I118" s="116">
        <v>392220</v>
      </c>
      <c r="J118" s="116">
        <v>583110</v>
      </c>
      <c r="K118" s="116">
        <v>603720</v>
      </c>
      <c r="L118" s="116">
        <v>932400</v>
      </c>
      <c r="M118" s="117">
        <f t="shared" si="29"/>
        <v>3384720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2837773</v>
      </c>
      <c r="I119" s="116">
        <v>4594360</v>
      </c>
      <c r="J119" s="116">
        <v>3083401</v>
      </c>
      <c r="K119" s="116">
        <v>1105445</v>
      </c>
      <c r="L119" s="116">
        <v>1033904</v>
      </c>
      <c r="M119" s="117">
        <f t="shared" si="29"/>
        <v>12654883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345114</v>
      </c>
      <c r="H120" s="116">
        <v>4684414</v>
      </c>
      <c r="I120" s="116">
        <v>2605191</v>
      </c>
      <c r="J120" s="116">
        <v>3202100</v>
      </c>
      <c r="K120" s="116">
        <v>1463735</v>
      </c>
      <c r="L120" s="116">
        <v>2109878</v>
      </c>
      <c r="M120" s="117">
        <f t="shared" si="29"/>
        <v>14410432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7650500</v>
      </c>
      <c r="H121" s="116">
        <v>11917080</v>
      </c>
      <c r="I121" s="116">
        <v>7156800</v>
      </c>
      <c r="J121" s="116">
        <v>4552800</v>
      </c>
      <c r="K121" s="116">
        <v>3133200</v>
      </c>
      <c r="L121" s="116">
        <v>3242400</v>
      </c>
      <c r="M121" s="117">
        <f t="shared" si="29"/>
        <v>37652780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675731</v>
      </c>
      <c r="H122" s="116">
        <v>552502</v>
      </c>
      <c r="I122" s="116">
        <v>334940</v>
      </c>
      <c r="J122" s="116">
        <v>369080</v>
      </c>
      <c r="K122" s="116">
        <v>218254</v>
      </c>
      <c r="L122" s="116">
        <v>310342</v>
      </c>
      <c r="M122" s="117">
        <f aca="true" t="shared" si="31" ref="M122:M130">SUM(F122:L122)</f>
        <v>2460849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2245890</v>
      </c>
      <c r="H123" s="116">
        <v>3511721</v>
      </c>
      <c r="I123" s="116">
        <v>978191</v>
      </c>
      <c r="J123" s="116">
        <v>659167</v>
      </c>
      <c r="K123" s="116">
        <v>420725</v>
      </c>
      <c r="L123" s="116">
        <v>191340</v>
      </c>
      <c r="M123" s="117">
        <f t="shared" si="31"/>
        <v>8007034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77879</v>
      </c>
      <c r="G124" s="128">
        <f t="shared" si="32"/>
        <v>865725</v>
      </c>
      <c r="H124" s="128">
        <f t="shared" si="32"/>
        <v>67106117</v>
      </c>
      <c r="I124" s="128">
        <f t="shared" si="32"/>
        <v>88822928</v>
      </c>
      <c r="J124" s="128">
        <f t="shared" si="32"/>
        <v>96833358</v>
      </c>
      <c r="K124" s="128">
        <f t="shared" si="32"/>
        <v>148362409</v>
      </c>
      <c r="L124" s="128">
        <f t="shared" si="32"/>
        <v>183896736</v>
      </c>
      <c r="M124" s="117">
        <f>SUM(F124:L124)</f>
        <v>585965152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77879</v>
      </c>
      <c r="G125" s="116">
        <v>865725</v>
      </c>
      <c r="H125" s="116">
        <v>21537360</v>
      </c>
      <c r="I125" s="116">
        <v>34593442</v>
      </c>
      <c r="J125" s="116">
        <v>39649093</v>
      </c>
      <c r="K125" s="116">
        <v>65151512</v>
      </c>
      <c r="L125" s="116">
        <v>84580107</v>
      </c>
      <c r="M125" s="117">
        <f t="shared" si="31"/>
        <v>246455118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35332514</v>
      </c>
      <c r="I126" s="116">
        <v>43025543</v>
      </c>
      <c r="J126" s="116">
        <v>40747316</v>
      </c>
      <c r="K126" s="116">
        <v>44915550</v>
      </c>
      <c r="L126" s="116">
        <v>27413423</v>
      </c>
      <c r="M126" s="117">
        <f t="shared" si="31"/>
        <v>191434346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10236243</v>
      </c>
      <c r="I127" s="116">
        <v>11203943</v>
      </c>
      <c r="J127" s="116">
        <v>16436949</v>
      </c>
      <c r="K127" s="116">
        <v>38295347</v>
      </c>
      <c r="L127" s="116">
        <v>71903206</v>
      </c>
      <c r="M127" s="117">
        <f t="shared" si="31"/>
        <v>148075688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9380</v>
      </c>
      <c r="G128" s="128">
        <f t="shared" si="33"/>
        <v>161510</v>
      </c>
      <c r="H128" s="128">
        <f t="shared" si="33"/>
        <v>10628620</v>
      </c>
      <c r="I128" s="128">
        <f t="shared" si="33"/>
        <v>13186990</v>
      </c>
      <c r="J128" s="128">
        <f t="shared" si="33"/>
        <v>13827290</v>
      </c>
      <c r="K128" s="128">
        <f t="shared" si="33"/>
        <v>20289320</v>
      </c>
      <c r="L128" s="128">
        <f t="shared" si="33"/>
        <v>23986440</v>
      </c>
      <c r="M128" s="117">
        <f t="shared" si="31"/>
        <v>82089550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9380</v>
      </c>
      <c r="G129" s="116">
        <v>161510</v>
      </c>
      <c r="H129" s="116">
        <v>3813310</v>
      </c>
      <c r="I129" s="116">
        <v>5579560</v>
      </c>
      <c r="J129" s="116">
        <v>6285250</v>
      </c>
      <c r="K129" s="116">
        <v>9905160</v>
      </c>
      <c r="L129" s="116">
        <v>12468620</v>
      </c>
      <c r="M129" s="117">
        <f t="shared" si="31"/>
        <v>38222790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5476100</v>
      </c>
      <c r="I130" s="116">
        <v>6252220</v>
      </c>
      <c r="J130" s="116">
        <v>5651700</v>
      </c>
      <c r="K130" s="116">
        <v>5990910</v>
      </c>
      <c r="L130" s="116">
        <v>3488330</v>
      </c>
      <c r="M130" s="117">
        <f t="shared" si="31"/>
        <v>26859260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1339210</v>
      </c>
      <c r="I131" s="116">
        <v>1355210</v>
      </c>
      <c r="J131" s="116">
        <v>1890340</v>
      </c>
      <c r="K131" s="116">
        <v>4393250</v>
      </c>
      <c r="L131" s="116">
        <v>8029490</v>
      </c>
      <c r="M131" s="117">
        <f>SUM(F131:L131)</f>
        <v>17007500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77879</v>
      </c>
      <c r="G132" s="131">
        <f t="shared" si="34"/>
        <v>45178462</v>
      </c>
      <c r="H132" s="131">
        <f t="shared" si="34"/>
        <v>195083991</v>
      </c>
      <c r="I132" s="131">
        <f t="shared" si="34"/>
        <v>189631795</v>
      </c>
      <c r="J132" s="131">
        <f t="shared" si="34"/>
        <v>175813842</v>
      </c>
      <c r="K132" s="131">
        <f t="shared" si="34"/>
        <v>211865388</v>
      </c>
      <c r="L132" s="131">
        <f t="shared" si="34"/>
        <v>263589869</v>
      </c>
      <c r="M132" s="132">
        <f>SUM(F132:L132)</f>
        <v>1081241226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0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平成１４年１２月月報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8">
        <v>0</v>
      </c>
      <c r="H15" s="160"/>
      <c r="I15" s="158">
        <v>121</v>
      </c>
      <c r="J15" s="160"/>
      <c r="K15" s="158">
        <f>G15+I15</f>
        <v>121</v>
      </c>
      <c r="L15" s="161"/>
    </row>
    <row r="16" spans="4:12" ht="18.75" customHeight="1" thickBot="1">
      <c r="D16" s="49" t="s">
        <v>64</v>
      </c>
      <c r="E16" s="50"/>
      <c r="F16" s="50"/>
      <c r="G16" s="152">
        <v>0</v>
      </c>
      <c r="H16" s="154"/>
      <c r="I16" s="152">
        <v>1490395</v>
      </c>
      <c r="J16" s="154"/>
      <c r="K16" s="152">
        <f>G16+I16</f>
        <v>1490395</v>
      </c>
      <c r="L16" s="157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8">
        <v>70</v>
      </c>
      <c r="H20" s="160"/>
      <c r="I20" s="158">
        <v>891</v>
      </c>
      <c r="J20" s="160"/>
      <c r="K20" s="158">
        <f>G20+I20</f>
        <v>961</v>
      </c>
      <c r="L20" s="161"/>
    </row>
    <row r="21" spans="4:12" ht="18.75" customHeight="1" thickBot="1">
      <c r="D21" s="49" t="s">
        <v>64</v>
      </c>
      <c r="E21" s="50"/>
      <c r="F21" s="50"/>
      <c r="G21" s="152">
        <v>697069</v>
      </c>
      <c r="H21" s="154"/>
      <c r="I21" s="152">
        <v>5803330</v>
      </c>
      <c r="J21" s="154"/>
      <c r="K21" s="152">
        <f>G21+I21</f>
        <v>6500399</v>
      </c>
      <c r="L21" s="157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8">
        <v>83</v>
      </c>
      <c r="H25" s="160"/>
      <c r="I25" s="158">
        <v>141</v>
      </c>
      <c r="J25" s="160"/>
      <c r="K25" s="158">
        <f>G25+I25</f>
        <v>224</v>
      </c>
      <c r="L25" s="161"/>
    </row>
    <row r="26" spans="4:12" ht="18.75" customHeight="1" thickBot="1">
      <c r="D26" s="49" t="s">
        <v>64</v>
      </c>
      <c r="E26" s="50"/>
      <c r="F26" s="50"/>
      <c r="G26" s="152">
        <v>592431</v>
      </c>
      <c r="H26" s="154"/>
      <c r="I26" s="152">
        <v>599669</v>
      </c>
      <c r="J26" s="154"/>
      <c r="K26" s="152">
        <f>G26+I26</f>
        <v>1192100</v>
      </c>
      <c r="L26" s="157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8">
        <f>G15+G20+G25</f>
        <v>153</v>
      </c>
      <c r="H30" s="160"/>
      <c r="I30" s="158">
        <f>I15+I20+I25</f>
        <v>1153</v>
      </c>
      <c r="J30" s="160"/>
      <c r="K30" s="158">
        <f>G30+I30</f>
        <v>1306</v>
      </c>
      <c r="L30" s="161"/>
    </row>
    <row r="31" spans="4:12" ht="18.75" customHeight="1" thickBot="1">
      <c r="D31" s="49" t="s">
        <v>64</v>
      </c>
      <c r="E31" s="50"/>
      <c r="F31" s="50"/>
      <c r="G31" s="152">
        <f>G16+G21+G26</f>
        <v>1289500</v>
      </c>
      <c r="H31" s="154"/>
      <c r="I31" s="152">
        <f>I16+I21+I26</f>
        <v>7893394</v>
      </c>
      <c r="J31" s="154"/>
      <c r="K31" s="152">
        <f>G31+I31</f>
        <v>9182894</v>
      </c>
      <c r="L31" s="157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平成１４年１２月月報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1945791460</v>
      </c>
      <c r="E14" s="69">
        <v>1273970730</v>
      </c>
      <c r="F14" s="69">
        <v>5068050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544800090</v>
      </c>
      <c r="E15" s="69">
        <v>362353815</v>
      </c>
      <c r="F15" s="69">
        <v>1173746</v>
      </c>
      <c r="G15" s="69">
        <v>0</v>
      </c>
      <c r="H15" s="69">
        <v>182446275</v>
      </c>
      <c r="I15" s="56">
        <v>15192220</v>
      </c>
    </row>
    <row r="16" spans="2:9" ht="21" customHeight="1">
      <c r="B16" s="70"/>
      <c r="C16" s="68" t="s">
        <v>7</v>
      </c>
      <c r="D16" s="69">
        <f aca="true" t="shared" si="0" ref="D16:I16">D14+D15</f>
        <v>2490591550</v>
      </c>
      <c r="E16" s="69">
        <f t="shared" si="0"/>
        <v>1636324545</v>
      </c>
      <c r="F16" s="69">
        <f t="shared" si="0"/>
        <v>6241796</v>
      </c>
      <c r="G16" s="69">
        <f t="shared" si="0"/>
        <v>0</v>
      </c>
      <c r="H16" s="69">
        <f t="shared" si="0"/>
        <v>182446275</v>
      </c>
      <c r="I16" s="56">
        <f t="shared" si="0"/>
        <v>15192220</v>
      </c>
    </row>
    <row r="17" spans="2:9" ht="21" customHeight="1">
      <c r="B17" s="70" t="s">
        <v>33</v>
      </c>
      <c r="C17" s="68" t="s">
        <v>32</v>
      </c>
      <c r="D17" s="69">
        <v>16901140</v>
      </c>
      <c r="E17" s="69">
        <v>5056620</v>
      </c>
      <c r="F17" s="69">
        <v>3040</v>
      </c>
      <c r="G17" s="69">
        <v>134240</v>
      </c>
      <c r="H17" s="69">
        <v>11710280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1945791460</v>
      </c>
      <c r="E18" s="69">
        <f>E14</f>
        <v>1273970730</v>
      </c>
      <c r="F18" s="69">
        <f>F14</f>
        <v>5068050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561701230</v>
      </c>
      <c r="E19" s="69">
        <f>E15+E17</f>
        <v>367410435</v>
      </c>
      <c r="F19" s="69">
        <f>F15+F17</f>
        <v>1176786</v>
      </c>
      <c r="G19" s="69">
        <f>G15+G17</f>
        <v>134240</v>
      </c>
      <c r="H19" s="69">
        <f>H15+H17</f>
        <v>194156555</v>
      </c>
      <c r="I19" s="56">
        <f>I16+I18</f>
        <v>15192220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2507492690</v>
      </c>
      <c r="E20" s="74">
        <f t="shared" si="1"/>
        <v>1641381165</v>
      </c>
      <c r="F20" s="74">
        <f t="shared" si="1"/>
        <v>6244836</v>
      </c>
      <c r="G20" s="74">
        <f t="shared" si="1"/>
        <v>134240</v>
      </c>
      <c r="H20" s="74">
        <f t="shared" si="1"/>
        <v>194156555</v>
      </c>
      <c r="I20" s="57">
        <f t="shared" si="1"/>
        <v>15192220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7877687455</v>
      </c>
      <c r="E27" s="69">
        <v>7878686788</v>
      </c>
      <c r="F27" s="69">
        <v>999333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304361190</v>
      </c>
      <c r="E28" s="69">
        <v>304361190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71187131</v>
      </c>
      <c r="E29" s="69">
        <v>71269525</v>
      </c>
      <c r="F29" s="69">
        <v>82394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8253235776</v>
      </c>
      <c r="E31" s="74">
        <f>SUM(E27:E30)</f>
        <v>8254317503</v>
      </c>
      <c r="F31" s="74">
        <f>SUM(F27:F30)</f>
        <v>1081727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2007-01-10T06:54:48Z</dcterms:modified>
  <cp:category/>
  <cp:version/>
  <cp:contentType/>
  <cp:contentStatus/>
</cp:coreProperties>
</file>