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<sst xmlns="http://schemas.openxmlformats.org/spreadsheetml/2006/main" count="206" uniqueCount="116">
  <si>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</si>
  <si>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</si>
  <si>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</si>
  <si>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</si>
  <si>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</si>
  <si>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</si>
  <si>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</si>
  <si>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</si>
  <si>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</si>
  <si>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</si>
  <si>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</si>
  <si>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</si>
  <si>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</si>
  <si>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</si>
  <si>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</si>
  <si>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</si>
  <si>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</si>
  <si>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</si>
  <si>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</si>
  <si>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</si>
  <si>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</si>
  <si>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</si>
  <si>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</si>
  <si>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</si>
  <si>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</si>
  <si>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</si>
  <si>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</si>
  <si>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</si>
  <si>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</si>
  <si>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</si>
  <si>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</si>
  <si>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</si>
  <si>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</si>
  <si>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</si>
  <si>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</si>
  <si>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</si>
  <si>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</si>
  <si>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</si>
  <si>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</si>
  <si>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</si>
  <si>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</si>
  <si>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</si>
  <si>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</si>
  <si>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</si>
  <si>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</si>
  <si>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</si>
  <si>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</si>
  <si>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</si>
  <si>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</si>
  <si>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</si>
  <si>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</si>
  <si>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</si>
  <si>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</si>
  <si>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</si>
  <si>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</si>
  <si>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</si>
  <si>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</si>
  <si>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</si>
  <si>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</si>
  <si>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</si>
  <si>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</si>
  <si>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</si>
  <si>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</si>
  <si>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</si>
  <si>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</si>
  <si>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</si>
  <si>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</si>
  <si>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</si>
  <si>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</si>
  <si>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</si>
  <si>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</si>
  <si>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</si>
  <si>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</si>
  <si>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</si>
  <si>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</si>
  <si>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</si>
  <si>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</si>
  <si>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</si>
  <si>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</si>
  <si>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</si>
  <si>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</si>
  <si>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</si>
  <si>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</si>
  <si>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</si>
  <si>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</si>
  <si>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</si>
  <si>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</si>
  <si>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</si>
  <si>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</si>
  <si>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</si>
  <si>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</si>
  <si>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</si>
  <si>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</si>
  <si>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</si>
  <si>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</si>
  <si>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</si>
  <si>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</si>
  <si>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</si>
  <si>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</si>
  <si>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</si>
  <si>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</si>
  <si>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</si>
  <si>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</si>
  <si>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</si>
  <si>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</si>
  <si>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</si>
  <si>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</si>
  <si>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</si>
  <si>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</si>
  <si>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</si>
  <si>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</si>
  <si>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</si>
  <si>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</si>
  <si>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</si>
  <si>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</si>
  <si>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平成１４年２月月報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</si>
</sst>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419725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24375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419725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533900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J21" sqref="J21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49417</v>
      </c>
      <c r="E15" s="119"/>
      <c r="F15" s="119"/>
      <c r="G15" s="119"/>
      <c r="H15" s="120"/>
      <c r="I15" s="118">
        <v>329</v>
      </c>
      <c r="J15" s="119"/>
      <c r="K15" s="119"/>
      <c r="L15" s="119"/>
      <c r="M15" s="120"/>
      <c r="N15" s="118">
        <v>154</v>
      </c>
      <c r="O15" s="119"/>
      <c r="P15" s="119"/>
      <c r="Q15" s="119"/>
      <c r="R15" s="120"/>
      <c r="S15" s="118">
        <f>D15+I15-N15</f>
        <v>49592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40677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40793</v>
      </c>
      <c r="T20" s="125"/>
    </row>
    <row r="21" spans="3:20" ht="21.75" customHeight="1">
      <c r="C21" s="25" t="s">
        <v>65</v>
      </c>
      <c r="D21" s="122">
        <v>26637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26813</v>
      </c>
      <c r="T21" s="125"/>
    </row>
    <row r="22" spans="3:20" ht="21.75" customHeight="1">
      <c r="C22" s="27" t="s">
        <v>66</v>
      </c>
      <c r="D22" s="122">
        <v>660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657</v>
      </c>
      <c r="T22" s="125"/>
    </row>
    <row r="23" spans="3:20" ht="21.75" customHeight="1">
      <c r="C23" s="27" t="s">
        <v>67</v>
      </c>
      <c r="D23" s="122">
        <v>98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94</v>
      </c>
      <c r="T23" s="125"/>
    </row>
    <row r="24" spans="3:20" ht="21.75" customHeight="1" thickBot="1">
      <c r="C24" s="24" t="s">
        <v>31</v>
      </c>
      <c r="D24" s="118">
        <f>D20+D21</f>
        <v>67314</v>
      </c>
      <c r="E24" s="119"/>
      <c r="F24" s="119"/>
      <c r="G24" s="119"/>
      <c r="H24" s="120"/>
      <c r="I24" s="28" t="s">
        <v>68</v>
      </c>
      <c r="J24" s="29"/>
      <c r="K24" s="119">
        <f>S29</f>
        <v>549</v>
      </c>
      <c r="L24" s="126"/>
      <c r="M24" s="127"/>
      <c r="N24" s="28" t="s">
        <v>69</v>
      </c>
      <c r="O24" s="29"/>
      <c r="P24" s="119">
        <f>S31</f>
        <v>257</v>
      </c>
      <c r="Q24" s="126"/>
      <c r="R24" s="127"/>
      <c r="S24" s="118">
        <f>S20+S21</f>
        <v>67606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65</v>
      </c>
      <c r="E29" s="123"/>
      <c r="F29" s="124"/>
      <c r="G29" s="122">
        <v>0</v>
      </c>
      <c r="H29" s="123"/>
      <c r="I29" s="124"/>
      <c r="J29" s="122">
        <v>484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549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62</v>
      </c>
      <c r="E31" s="119"/>
      <c r="F31" s="120"/>
      <c r="G31" s="118">
        <v>5</v>
      </c>
      <c r="H31" s="119"/>
      <c r="I31" s="120"/>
      <c r="J31" s="118">
        <v>189</v>
      </c>
      <c r="K31" s="119"/>
      <c r="L31" s="120"/>
      <c r="M31" s="118">
        <v>0</v>
      </c>
      <c r="N31" s="119"/>
      <c r="O31" s="120"/>
      <c r="P31" s="118">
        <v>1</v>
      </c>
      <c r="Q31" s="119"/>
      <c r="R31" s="120"/>
      <c r="S31" s="39">
        <f>SUM(D31:R31)</f>
        <v>257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平成１４年２月月報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1443</v>
      </c>
      <c r="G14" s="51">
        <f t="shared" si="0"/>
        <v>2107</v>
      </c>
      <c r="H14" s="51">
        <f t="shared" si="0"/>
        <v>1408</v>
      </c>
      <c r="I14" s="51">
        <f t="shared" si="0"/>
        <v>954</v>
      </c>
      <c r="J14" s="51">
        <f t="shared" si="0"/>
        <v>945</v>
      </c>
      <c r="K14" s="51">
        <f t="shared" si="0"/>
        <v>977</v>
      </c>
      <c r="L14" s="52">
        <f>SUM(F14:K14)</f>
        <v>7834</v>
      </c>
      <c r="M14" s="8"/>
    </row>
    <row r="15" spans="3:13" ht="22.5" customHeight="1">
      <c r="C15" s="49"/>
      <c r="D15" s="53" t="s">
        <v>64</v>
      </c>
      <c r="E15" s="53"/>
      <c r="F15" s="51">
        <v>289</v>
      </c>
      <c r="G15" s="51">
        <v>382</v>
      </c>
      <c r="H15" s="51">
        <v>254</v>
      </c>
      <c r="I15" s="51">
        <v>178</v>
      </c>
      <c r="J15" s="51">
        <v>152</v>
      </c>
      <c r="K15" s="51">
        <v>150</v>
      </c>
      <c r="L15" s="52">
        <f>SUM(F15:K15)</f>
        <v>1405</v>
      </c>
      <c r="M15" s="8"/>
    </row>
    <row r="16" spans="3:13" ht="22.5" customHeight="1">
      <c r="C16" s="49"/>
      <c r="D16" s="53" t="s">
        <v>75</v>
      </c>
      <c r="E16" s="53"/>
      <c r="F16" s="51">
        <v>1154</v>
      </c>
      <c r="G16" s="51">
        <v>1725</v>
      </c>
      <c r="H16" s="51">
        <v>1154</v>
      </c>
      <c r="I16" s="51">
        <v>776</v>
      </c>
      <c r="J16" s="51">
        <v>793</v>
      </c>
      <c r="K16" s="51">
        <v>827</v>
      </c>
      <c r="L16" s="52">
        <f>SUM(F16:K16)</f>
        <v>6429</v>
      </c>
      <c r="M16" s="8"/>
    </row>
    <row r="17" spans="3:13" ht="22.5" customHeight="1">
      <c r="C17" s="49" t="s">
        <v>76</v>
      </c>
      <c r="D17" s="50"/>
      <c r="E17" s="50"/>
      <c r="F17" s="51">
        <v>34</v>
      </c>
      <c r="G17" s="51">
        <v>82</v>
      </c>
      <c r="H17" s="51">
        <v>70</v>
      </c>
      <c r="I17" s="51">
        <v>38</v>
      </c>
      <c r="J17" s="51">
        <v>35</v>
      </c>
      <c r="K17" s="51">
        <v>53</v>
      </c>
      <c r="L17" s="52">
        <f>SUM(F17:K17)</f>
        <v>312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1477</v>
      </c>
      <c r="G18" s="56">
        <f t="shared" si="1"/>
        <v>2189</v>
      </c>
      <c r="H18" s="56">
        <f t="shared" si="1"/>
        <v>1478</v>
      </c>
      <c r="I18" s="56">
        <f t="shared" si="1"/>
        <v>992</v>
      </c>
      <c r="J18" s="56">
        <f t="shared" si="1"/>
        <v>980</v>
      </c>
      <c r="K18" s="56">
        <f t="shared" si="1"/>
        <v>1030</v>
      </c>
      <c r="L18" s="57">
        <f>SUM(F18:K18)</f>
        <v>8146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804</v>
      </c>
      <c r="G23" s="51">
        <v>1372</v>
      </c>
      <c r="H23" s="51">
        <v>834</v>
      </c>
      <c r="I23" s="51">
        <v>526</v>
      </c>
      <c r="J23" s="51">
        <v>370</v>
      </c>
      <c r="K23" s="51">
        <v>366</v>
      </c>
      <c r="L23" s="52">
        <f>SUM(F23:K23)</f>
        <v>4272</v>
      </c>
      <c r="M23" s="8"/>
    </row>
    <row r="24" spans="3:13" ht="22.5" customHeight="1">
      <c r="C24" s="60" t="s">
        <v>79</v>
      </c>
      <c r="D24" s="50"/>
      <c r="E24" s="50"/>
      <c r="F24" s="51">
        <v>16</v>
      </c>
      <c r="G24" s="51">
        <v>54</v>
      </c>
      <c r="H24" s="51">
        <v>48</v>
      </c>
      <c r="I24" s="51">
        <v>30</v>
      </c>
      <c r="J24" s="51">
        <v>14</v>
      </c>
      <c r="K24" s="51">
        <v>29</v>
      </c>
      <c r="L24" s="52">
        <f>SUM(F24:K24)</f>
        <v>191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820</v>
      </c>
      <c r="G25" s="56">
        <f t="shared" si="2"/>
        <v>1426</v>
      </c>
      <c r="H25" s="56">
        <f t="shared" si="2"/>
        <v>882</v>
      </c>
      <c r="I25" s="56">
        <f t="shared" si="2"/>
        <v>556</v>
      </c>
      <c r="J25" s="56">
        <f t="shared" si="2"/>
        <v>384</v>
      </c>
      <c r="K25" s="56">
        <f t="shared" si="2"/>
        <v>395</v>
      </c>
      <c r="L25" s="57">
        <f>SUM(F25:K25)</f>
        <v>4463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762</v>
      </c>
      <c r="G30" s="139"/>
      <c r="H30" s="138">
        <v>616</v>
      </c>
      <c r="I30" s="139"/>
      <c r="J30" s="138">
        <v>312</v>
      </c>
      <c r="K30" s="139"/>
      <c r="L30" s="61">
        <f>SUM(F30:K30)</f>
        <v>1690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12</v>
      </c>
      <c r="I31" s="139"/>
      <c r="J31" s="138">
        <v>9</v>
      </c>
      <c r="K31" s="139"/>
      <c r="L31" s="61">
        <f>SUM(F31:K31)</f>
        <v>28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769</v>
      </c>
      <c r="G32" s="141"/>
      <c r="H32" s="140">
        <f>H30+H31</f>
        <v>628</v>
      </c>
      <c r="I32" s="141"/>
      <c r="J32" s="140">
        <f>J30+J31</f>
        <v>321</v>
      </c>
      <c r="K32" s="141"/>
      <c r="L32" s="62">
        <f>SUM(F32:K32)</f>
        <v>1718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平成１４年２月月報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927</v>
      </c>
      <c r="G10" s="104">
        <v>2033</v>
      </c>
      <c r="H10" s="104">
        <v>1459</v>
      </c>
      <c r="I10" s="104">
        <v>1013</v>
      </c>
      <c r="J10" s="104">
        <v>793</v>
      </c>
      <c r="K10" s="104">
        <v>1002</v>
      </c>
      <c r="L10" s="105">
        <f aca="true" t="shared" si="0" ref="L10:L22">SUM(E10:K10)</f>
        <v>7227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8</v>
      </c>
      <c r="G11" s="104">
        <v>58</v>
      </c>
      <c r="H11" s="104">
        <v>86</v>
      </c>
      <c r="I11" s="104">
        <v>96</v>
      </c>
      <c r="J11" s="104">
        <v>86</v>
      </c>
      <c r="K11" s="104">
        <v>109</v>
      </c>
      <c r="L11" s="105">
        <f t="shared" si="0"/>
        <v>443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821</v>
      </c>
      <c r="G12" s="104">
        <v>1449</v>
      </c>
      <c r="H12" s="104">
        <v>941</v>
      </c>
      <c r="I12" s="104">
        <v>595</v>
      </c>
      <c r="J12" s="104">
        <v>437</v>
      </c>
      <c r="K12" s="104">
        <v>503</v>
      </c>
      <c r="L12" s="105">
        <f t="shared" si="0"/>
        <v>4746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20</v>
      </c>
      <c r="G13" s="104">
        <v>37</v>
      </c>
      <c r="H13" s="104">
        <v>23</v>
      </c>
      <c r="I13" s="104">
        <v>18</v>
      </c>
      <c r="J13" s="104">
        <v>7</v>
      </c>
      <c r="K13" s="104">
        <v>7</v>
      </c>
      <c r="L13" s="105">
        <f t="shared" si="0"/>
        <v>112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13</v>
      </c>
      <c r="G14" s="104">
        <v>27</v>
      </c>
      <c r="H14" s="104">
        <v>16</v>
      </c>
      <c r="I14" s="104">
        <v>13</v>
      </c>
      <c r="J14" s="104">
        <v>9</v>
      </c>
      <c r="K14" s="104">
        <v>2</v>
      </c>
      <c r="L14" s="105">
        <f t="shared" si="0"/>
        <v>80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213</v>
      </c>
      <c r="H15" s="104">
        <f>H16+H17+H18</f>
        <v>279</v>
      </c>
      <c r="I15" s="104">
        <f>I16+I17+I18</f>
        <v>292</v>
      </c>
      <c r="J15" s="104">
        <f>J16+J17+J18</f>
        <v>443</v>
      </c>
      <c r="K15" s="104">
        <f>K16+K17+K18</f>
        <v>466</v>
      </c>
      <c r="L15" s="105">
        <f t="shared" si="0"/>
        <v>1697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78</v>
      </c>
      <c r="H16" s="104">
        <v>120</v>
      </c>
      <c r="I16" s="104">
        <v>133</v>
      </c>
      <c r="J16" s="104">
        <v>219</v>
      </c>
      <c r="K16" s="104">
        <v>218</v>
      </c>
      <c r="L16" s="105">
        <f t="shared" si="0"/>
        <v>772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124</v>
      </c>
      <c r="H17" s="104">
        <v>136</v>
      </c>
      <c r="I17" s="104">
        <v>119</v>
      </c>
      <c r="J17" s="104">
        <v>163</v>
      </c>
      <c r="K17" s="104">
        <v>87</v>
      </c>
      <c r="L17" s="105">
        <f t="shared" si="0"/>
        <v>629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23</v>
      </c>
      <c r="I18" s="104">
        <v>40</v>
      </c>
      <c r="J18" s="104">
        <v>61</v>
      </c>
      <c r="K18" s="104">
        <v>161</v>
      </c>
      <c r="L18" s="105">
        <f t="shared" si="0"/>
        <v>296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213</v>
      </c>
      <c r="H19" s="104">
        <f>H20+H21+H22</f>
        <v>279</v>
      </c>
      <c r="I19" s="104">
        <f>I20+I21+I22</f>
        <v>292</v>
      </c>
      <c r="J19" s="104">
        <f>J20+J21+J22</f>
        <v>440</v>
      </c>
      <c r="K19" s="104">
        <f>K20+K21+K22</f>
        <v>459</v>
      </c>
      <c r="L19" s="105">
        <f t="shared" si="0"/>
        <v>1687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78</v>
      </c>
      <c r="H20" s="104">
        <v>120</v>
      </c>
      <c r="I20" s="104">
        <v>133</v>
      </c>
      <c r="J20" s="104">
        <v>219</v>
      </c>
      <c r="K20" s="104">
        <v>212</v>
      </c>
      <c r="L20" s="105">
        <f t="shared" si="0"/>
        <v>766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124</v>
      </c>
      <c r="H21" s="104">
        <v>136</v>
      </c>
      <c r="I21" s="104">
        <v>119</v>
      </c>
      <c r="J21" s="104">
        <v>163</v>
      </c>
      <c r="K21" s="104">
        <v>87</v>
      </c>
      <c r="L21" s="105">
        <f t="shared" si="0"/>
        <v>629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23</v>
      </c>
      <c r="I22" s="104">
        <v>40</v>
      </c>
      <c r="J22" s="104">
        <v>58</v>
      </c>
      <c r="K22" s="104">
        <v>160</v>
      </c>
      <c r="L22" s="105">
        <f t="shared" si="0"/>
        <v>292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1792</v>
      </c>
      <c r="G23" s="116">
        <f t="shared" si="1"/>
        <v>3817</v>
      </c>
      <c r="H23" s="116">
        <f t="shared" si="1"/>
        <v>2804</v>
      </c>
      <c r="I23" s="116">
        <f t="shared" si="1"/>
        <v>2027</v>
      </c>
      <c r="J23" s="116">
        <f t="shared" si="1"/>
        <v>1775</v>
      </c>
      <c r="K23" s="116">
        <f t="shared" si="1"/>
        <v>2089</v>
      </c>
      <c r="L23" s="117">
        <f t="shared" si="1"/>
        <v>14305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2008856</v>
      </c>
      <c r="G25" s="104">
        <v>7333262</v>
      </c>
      <c r="H25" s="104">
        <v>6326621</v>
      </c>
      <c r="I25" s="104">
        <v>5378734</v>
      </c>
      <c r="J25" s="104">
        <v>4382203</v>
      </c>
      <c r="K25" s="104">
        <v>6484323</v>
      </c>
      <c r="L25" s="105">
        <f aca="true" t="shared" si="2" ref="L25:L35">SUM(E25:K25)</f>
        <v>31913999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30706</v>
      </c>
      <c r="G26" s="104">
        <v>335070</v>
      </c>
      <c r="H26" s="104">
        <v>469690</v>
      </c>
      <c r="I26" s="104">
        <v>834572</v>
      </c>
      <c r="J26" s="104">
        <v>680324</v>
      </c>
      <c r="K26" s="104">
        <v>1079442</v>
      </c>
      <c r="L26" s="105">
        <f t="shared" si="2"/>
        <v>3429804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554890</v>
      </c>
      <c r="G27" s="104">
        <v>1473228</v>
      </c>
      <c r="H27" s="104">
        <v>1051351</v>
      </c>
      <c r="I27" s="104">
        <v>952434</v>
      </c>
      <c r="J27" s="104">
        <v>737892</v>
      </c>
      <c r="K27" s="104">
        <v>632112</v>
      </c>
      <c r="L27" s="105">
        <f t="shared" si="2"/>
        <v>5401907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5365221</v>
      </c>
      <c r="H28" s="104">
        <f>H29+H30+H31</f>
        <v>7384502</v>
      </c>
      <c r="I28" s="104">
        <f>I29+I30+I31</f>
        <v>8051141</v>
      </c>
      <c r="J28" s="104">
        <f>J29+J30+J31</f>
        <v>13240241</v>
      </c>
      <c r="K28" s="104">
        <f>K29+K30+K31</f>
        <v>14795694</v>
      </c>
      <c r="L28" s="105">
        <f t="shared" si="2"/>
        <v>48937239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1931316</v>
      </c>
      <c r="H29" s="104">
        <v>3087547</v>
      </c>
      <c r="I29" s="104">
        <v>3521503</v>
      </c>
      <c r="J29" s="104">
        <v>6310065</v>
      </c>
      <c r="K29" s="104">
        <v>6201965</v>
      </c>
      <c r="L29" s="105">
        <f t="shared" si="2"/>
        <v>21152836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3068614</v>
      </c>
      <c r="H30" s="104">
        <v>3486038</v>
      </c>
      <c r="I30" s="104">
        <v>3134137</v>
      </c>
      <c r="J30" s="104">
        <v>4752325</v>
      </c>
      <c r="K30" s="104">
        <v>2625564</v>
      </c>
      <c r="L30" s="105">
        <f t="shared" si="2"/>
        <v>17066678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365291</v>
      </c>
      <c r="H31" s="104">
        <v>810917</v>
      </c>
      <c r="I31" s="104">
        <v>1395501</v>
      </c>
      <c r="J31" s="104">
        <v>2177851</v>
      </c>
      <c r="K31" s="104">
        <v>5968165</v>
      </c>
      <c r="L31" s="105">
        <f t="shared" si="2"/>
        <v>10717725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6220</v>
      </c>
      <c r="H32" s="104">
        <f>H33+H34+H35</f>
        <v>7959</v>
      </c>
      <c r="I32" s="104">
        <f>I33+I34+I35</f>
        <v>8345</v>
      </c>
      <c r="J32" s="104">
        <f>J33+J34+J35</f>
        <v>12944</v>
      </c>
      <c r="K32" s="104">
        <f>K33+K34+K35</f>
        <v>13371</v>
      </c>
      <c r="L32" s="105">
        <f t="shared" si="2"/>
        <v>48963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2393</v>
      </c>
      <c r="H33" s="104">
        <v>3571</v>
      </c>
      <c r="I33" s="104">
        <v>3970</v>
      </c>
      <c r="J33" s="104">
        <v>6610</v>
      </c>
      <c r="K33" s="104">
        <v>6283</v>
      </c>
      <c r="L33" s="105">
        <f t="shared" si="2"/>
        <v>22951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3510</v>
      </c>
      <c r="H34" s="104">
        <v>3700</v>
      </c>
      <c r="I34" s="104">
        <v>3226</v>
      </c>
      <c r="J34" s="104">
        <v>4614</v>
      </c>
      <c r="K34" s="104">
        <v>2414</v>
      </c>
      <c r="L34" s="105">
        <f t="shared" si="2"/>
        <v>17464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317</v>
      </c>
      <c r="H35" s="104">
        <v>688</v>
      </c>
      <c r="I35" s="104">
        <v>1149</v>
      </c>
      <c r="J35" s="104">
        <v>1720</v>
      </c>
      <c r="K35" s="104">
        <v>4674</v>
      </c>
      <c r="L35" s="105">
        <f t="shared" si="2"/>
        <v>8548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2669689</v>
      </c>
      <c r="G36" s="116">
        <f t="shared" si="3"/>
        <v>14506781</v>
      </c>
      <c r="H36" s="116">
        <f t="shared" si="3"/>
        <v>15232164</v>
      </c>
      <c r="I36" s="116">
        <f t="shared" si="3"/>
        <v>15216881</v>
      </c>
      <c r="J36" s="116">
        <f t="shared" si="3"/>
        <v>19040660</v>
      </c>
      <c r="K36" s="116">
        <f t="shared" si="3"/>
        <v>22991571</v>
      </c>
      <c r="L36" s="117">
        <f t="shared" si="3"/>
        <v>89682949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21168818</v>
      </c>
      <c r="G38" s="104">
        <v>77146404</v>
      </c>
      <c r="H38" s="104">
        <v>66483070</v>
      </c>
      <c r="I38" s="104">
        <v>56512475</v>
      </c>
      <c r="J38" s="104">
        <v>46074549</v>
      </c>
      <c r="K38" s="104">
        <v>68231541</v>
      </c>
      <c r="L38" s="105">
        <f aca="true" t="shared" si="4" ref="L38:L50">SUM(E38:K38)</f>
        <v>335616857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319339</v>
      </c>
      <c r="G39" s="104">
        <v>3484709</v>
      </c>
      <c r="H39" s="104">
        <v>4884751</v>
      </c>
      <c r="I39" s="104">
        <v>8676868</v>
      </c>
      <c r="J39" s="104">
        <v>7067585</v>
      </c>
      <c r="K39" s="104">
        <v>11188579</v>
      </c>
      <c r="L39" s="105">
        <f t="shared" si="4"/>
        <v>35621831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5561752</v>
      </c>
      <c r="G40" s="104">
        <v>14992772</v>
      </c>
      <c r="H40" s="104">
        <v>10704226</v>
      </c>
      <c r="I40" s="104">
        <v>9751050</v>
      </c>
      <c r="J40" s="104">
        <v>7600172</v>
      </c>
      <c r="K40" s="104">
        <v>6441335</v>
      </c>
      <c r="L40" s="105">
        <f t="shared" si="4"/>
        <v>55051307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425815</v>
      </c>
      <c r="G41" s="104">
        <v>966008</v>
      </c>
      <c r="H41" s="104">
        <v>588192</v>
      </c>
      <c r="I41" s="104">
        <v>581774</v>
      </c>
      <c r="J41" s="104">
        <v>166909</v>
      </c>
      <c r="K41" s="104">
        <v>302700</v>
      </c>
      <c r="L41" s="105">
        <f t="shared" si="4"/>
        <v>3031398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1700555</v>
      </c>
      <c r="G42" s="104">
        <v>3099895</v>
      </c>
      <c r="H42" s="104">
        <v>1836724</v>
      </c>
      <c r="I42" s="104">
        <v>1689129</v>
      </c>
      <c r="J42" s="104">
        <v>1197595</v>
      </c>
      <c r="K42" s="104">
        <v>243260</v>
      </c>
      <c r="L42" s="105">
        <f t="shared" si="4"/>
        <v>9767158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68788403</v>
      </c>
      <c r="H43" s="104">
        <f>H44+H45+H46</f>
        <v>93376824</v>
      </c>
      <c r="I43" s="104">
        <f>I44+I45+I46</f>
        <v>100959819</v>
      </c>
      <c r="J43" s="104">
        <f>J44+J45+J46</f>
        <v>164536764</v>
      </c>
      <c r="K43" s="104">
        <f>K44+K45+K46</f>
        <v>181702028</v>
      </c>
      <c r="L43" s="105">
        <f t="shared" si="4"/>
        <v>610661212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25100320</v>
      </c>
      <c r="H44" s="104">
        <v>39483202</v>
      </c>
      <c r="I44" s="104">
        <v>44818762</v>
      </c>
      <c r="J44" s="104">
        <v>79396089</v>
      </c>
      <c r="K44" s="104">
        <v>77292924</v>
      </c>
      <c r="L44" s="105">
        <f t="shared" si="4"/>
        <v>267388671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39198012</v>
      </c>
      <c r="H45" s="104">
        <v>44023276</v>
      </c>
      <c r="I45" s="104">
        <v>39165474</v>
      </c>
      <c r="J45" s="104">
        <v>58987335</v>
      </c>
      <c r="K45" s="104">
        <v>32474360</v>
      </c>
      <c r="L45" s="105">
        <f t="shared" si="4"/>
        <v>213848457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4490071</v>
      </c>
      <c r="H46" s="104">
        <v>9870346</v>
      </c>
      <c r="I46" s="104">
        <v>16975583</v>
      </c>
      <c r="J46" s="104">
        <v>26153340</v>
      </c>
      <c r="K46" s="104">
        <v>71934744</v>
      </c>
      <c r="L46" s="105">
        <f t="shared" si="4"/>
        <v>129424084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13115720</v>
      </c>
      <c r="H47" s="104">
        <f>H48+H49+H50</f>
        <v>16863870</v>
      </c>
      <c r="I47" s="104">
        <f>I48+I49+I50</f>
        <v>17617790</v>
      </c>
      <c r="J47" s="104">
        <f>J48+J49+J50</f>
        <v>27274260</v>
      </c>
      <c r="K47" s="104">
        <f>K48+K49+K50</f>
        <v>28516260</v>
      </c>
      <c r="L47" s="105">
        <f t="shared" si="4"/>
        <v>103650780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5054560</v>
      </c>
      <c r="H48" s="104">
        <v>7493520</v>
      </c>
      <c r="I48" s="104">
        <v>8366700</v>
      </c>
      <c r="J48" s="104">
        <v>13948850</v>
      </c>
      <c r="K48" s="104">
        <v>13013510</v>
      </c>
      <c r="L48" s="105">
        <f t="shared" si="4"/>
        <v>48140020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7364170</v>
      </c>
      <c r="H49" s="104">
        <v>7880440</v>
      </c>
      <c r="I49" s="104">
        <v>6689360</v>
      </c>
      <c r="J49" s="104">
        <v>9675710</v>
      </c>
      <c r="K49" s="104">
        <v>5244780</v>
      </c>
      <c r="L49" s="105">
        <f t="shared" si="4"/>
        <v>36854460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696990</v>
      </c>
      <c r="H50" s="104">
        <v>1489910</v>
      </c>
      <c r="I50" s="104">
        <v>2561730</v>
      </c>
      <c r="J50" s="104">
        <v>3649700</v>
      </c>
      <c r="K50" s="104">
        <v>10257970</v>
      </c>
      <c r="L50" s="105">
        <f t="shared" si="4"/>
        <v>18656300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30155903</v>
      </c>
      <c r="G51" s="116">
        <f t="shared" si="5"/>
        <v>168478191</v>
      </c>
      <c r="H51" s="116">
        <f t="shared" si="5"/>
        <v>177873787</v>
      </c>
      <c r="I51" s="116">
        <f t="shared" si="5"/>
        <v>178171115</v>
      </c>
      <c r="J51" s="116">
        <f t="shared" si="5"/>
        <v>226643574</v>
      </c>
      <c r="K51" s="116">
        <f t="shared" si="5"/>
        <v>268109443</v>
      </c>
      <c r="L51" s="117">
        <f t="shared" si="5"/>
        <v>1049749763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19051536</v>
      </c>
      <c r="G53" s="104">
        <v>69433099</v>
      </c>
      <c r="H53" s="104">
        <v>59834251</v>
      </c>
      <c r="I53" s="104">
        <v>50861774</v>
      </c>
      <c r="J53" s="104">
        <v>41467703</v>
      </c>
      <c r="K53" s="104">
        <v>61408126</v>
      </c>
      <c r="L53" s="105">
        <f aca="true" t="shared" si="6" ref="L53:L65">SUM(E53:K53)</f>
        <v>302056489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287402</v>
      </c>
      <c r="G54" s="104">
        <v>3136211</v>
      </c>
      <c r="H54" s="104">
        <v>4396237</v>
      </c>
      <c r="I54" s="104">
        <v>7809141</v>
      </c>
      <c r="J54" s="104">
        <v>6360793</v>
      </c>
      <c r="K54" s="104">
        <v>10069671</v>
      </c>
      <c r="L54" s="105">
        <f t="shared" si="6"/>
        <v>32059455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5534025</v>
      </c>
      <c r="G55" s="104">
        <v>14494996</v>
      </c>
      <c r="H55" s="104">
        <v>10260197</v>
      </c>
      <c r="I55" s="104">
        <v>9221970</v>
      </c>
      <c r="J55" s="104">
        <v>7155153</v>
      </c>
      <c r="K55" s="104">
        <v>6123118</v>
      </c>
      <c r="L55" s="105">
        <f t="shared" si="6"/>
        <v>52789459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383231</v>
      </c>
      <c r="G56" s="104">
        <v>869401</v>
      </c>
      <c r="H56" s="104">
        <v>529369</v>
      </c>
      <c r="I56" s="104">
        <v>523594</v>
      </c>
      <c r="J56" s="104">
        <v>150217</v>
      </c>
      <c r="K56" s="104">
        <v>272430</v>
      </c>
      <c r="L56" s="105">
        <f t="shared" si="6"/>
        <v>2728242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1530497</v>
      </c>
      <c r="G57" s="104">
        <v>2789903</v>
      </c>
      <c r="H57" s="104">
        <v>1653049</v>
      </c>
      <c r="I57" s="104">
        <v>1520213</v>
      </c>
      <c r="J57" s="104">
        <v>1077835</v>
      </c>
      <c r="K57" s="104">
        <v>218934</v>
      </c>
      <c r="L57" s="105">
        <f t="shared" si="6"/>
        <v>8790431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59941069</v>
      </c>
      <c r="H58" s="104">
        <f>H59+H60+H61</f>
        <v>81228126</v>
      </c>
      <c r="I58" s="104">
        <f>I59+I60+I61</f>
        <v>88563317</v>
      </c>
      <c r="J58" s="104">
        <f>J59+J60+J61</f>
        <v>144150544</v>
      </c>
      <c r="K58" s="104">
        <f>K59+K60+K61</f>
        <v>159907660</v>
      </c>
      <c r="L58" s="105">
        <f t="shared" si="6"/>
        <v>534913958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22351344</v>
      </c>
      <c r="H59" s="104">
        <v>34729733</v>
      </c>
      <c r="I59" s="104">
        <v>39962356</v>
      </c>
      <c r="J59" s="104">
        <v>70439177</v>
      </c>
      <c r="K59" s="104">
        <v>69219502</v>
      </c>
      <c r="L59" s="105">
        <f t="shared" si="6"/>
        <v>237825354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33693988</v>
      </c>
      <c r="H60" s="104">
        <v>37910262</v>
      </c>
      <c r="I60" s="104">
        <v>33825321</v>
      </c>
      <c r="J60" s="104">
        <v>50931260</v>
      </c>
      <c r="K60" s="104">
        <v>28073574</v>
      </c>
      <c r="L60" s="105">
        <f t="shared" si="6"/>
        <v>184434405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3895737</v>
      </c>
      <c r="H61" s="104">
        <v>8588131</v>
      </c>
      <c r="I61" s="104">
        <v>14775640</v>
      </c>
      <c r="J61" s="104">
        <v>22780107</v>
      </c>
      <c r="K61" s="104">
        <v>62614584</v>
      </c>
      <c r="L61" s="105">
        <f t="shared" si="6"/>
        <v>112654199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9403580</v>
      </c>
      <c r="H62" s="104">
        <f>H63+H64+H65</f>
        <v>11950130</v>
      </c>
      <c r="I62" s="104">
        <f>I63+I64+I65</f>
        <v>12822640</v>
      </c>
      <c r="J62" s="104">
        <f>J63+J64+J65</f>
        <v>19579990</v>
      </c>
      <c r="K62" s="104">
        <f>K63+K64+K65</f>
        <v>20538430</v>
      </c>
      <c r="L62" s="105">
        <f t="shared" si="6"/>
        <v>74486970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3878040</v>
      </c>
      <c r="H63" s="104">
        <v>5522620</v>
      </c>
      <c r="I63" s="104">
        <v>6422590</v>
      </c>
      <c r="J63" s="104">
        <v>10502260</v>
      </c>
      <c r="K63" s="104">
        <v>9865880</v>
      </c>
      <c r="L63" s="105">
        <f t="shared" si="6"/>
        <v>36383590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5043570</v>
      </c>
      <c r="H64" s="104">
        <v>5381760</v>
      </c>
      <c r="I64" s="104">
        <v>4596860</v>
      </c>
      <c r="J64" s="104">
        <v>6550870</v>
      </c>
      <c r="K64" s="104">
        <v>3566980</v>
      </c>
      <c r="L64" s="105">
        <f t="shared" si="6"/>
        <v>25140040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481970</v>
      </c>
      <c r="H65" s="104">
        <v>1045750</v>
      </c>
      <c r="I65" s="104">
        <v>1803190</v>
      </c>
      <c r="J65" s="104">
        <v>2526860</v>
      </c>
      <c r="K65" s="104">
        <v>7105570</v>
      </c>
      <c r="L65" s="105">
        <f t="shared" si="6"/>
        <v>12963340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27641566</v>
      </c>
      <c r="G66" s="116">
        <f t="shared" si="7"/>
        <v>150664679</v>
      </c>
      <c r="H66" s="116">
        <f t="shared" si="7"/>
        <v>157901229</v>
      </c>
      <c r="I66" s="116">
        <f t="shared" si="7"/>
        <v>158500009</v>
      </c>
      <c r="J66" s="116">
        <f t="shared" si="7"/>
        <v>200362245</v>
      </c>
      <c r="K66" s="116">
        <f t="shared" si="7"/>
        <v>237999939</v>
      </c>
      <c r="L66" s="117">
        <f t="shared" si="7"/>
        <v>933338034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3">
      <selection activeCell="D32" sqref="D32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平成１４年２月月報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102</v>
      </c>
      <c r="J15" s="124"/>
      <c r="K15" s="122">
        <f>G15+I15</f>
        <v>102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1435162</v>
      </c>
      <c r="J16" s="120"/>
      <c r="K16" s="118">
        <f>G16+I16</f>
        <v>1435162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42</v>
      </c>
      <c r="H20" s="124"/>
      <c r="I20" s="122">
        <v>593</v>
      </c>
      <c r="J20" s="124"/>
      <c r="K20" s="122">
        <f>G20+I20</f>
        <v>635</v>
      </c>
      <c r="L20" s="125"/>
    </row>
    <row r="21" spans="4:12" ht="18.75" customHeight="1" thickBot="1">
      <c r="D21" s="54" t="s">
        <v>88</v>
      </c>
      <c r="E21" s="55"/>
      <c r="F21" s="55"/>
      <c r="G21" s="118">
        <v>442393</v>
      </c>
      <c r="H21" s="120"/>
      <c r="I21" s="118">
        <v>3832209</v>
      </c>
      <c r="J21" s="120"/>
      <c r="K21" s="118">
        <f>G21+I21</f>
        <v>4274602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35</v>
      </c>
      <c r="H25" s="124"/>
      <c r="I25" s="122">
        <v>126</v>
      </c>
      <c r="J25" s="124"/>
      <c r="K25" s="122">
        <f>G25+I25</f>
        <v>161</v>
      </c>
      <c r="L25" s="125"/>
    </row>
    <row r="26" spans="4:12" ht="18.75" customHeight="1" thickBot="1">
      <c r="D26" s="54" t="s">
        <v>88</v>
      </c>
      <c r="E26" s="55"/>
      <c r="F26" s="55"/>
      <c r="G26" s="118">
        <v>352168</v>
      </c>
      <c r="H26" s="120"/>
      <c r="I26" s="118">
        <v>618448</v>
      </c>
      <c r="J26" s="120"/>
      <c r="K26" s="118">
        <f>G26+I26</f>
        <v>970616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77</v>
      </c>
      <c r="H30" s="124"/>
      <c r="I30" s="122">
        <f>I15+I20+I25</f>
        <v>821</v>
      </c>
      <c r="J30" s="124"/>
      <c r="K30" s="122">
        <f>G30+I30</f>
        <v>898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794561</v>
      </c>
      <c r="H31" s="120"/>
      <c r="I31" s="118">
        <f>I16+I21+I26</f>
        <v>5885819</v>
      </c>
      <c r="J31" s="120"/>
      <c r="K31" s="118">
        <f>G31+I31</f>
        <v>6680380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4" width="13.00390625" style="43" bestFit="1" customWidth="1"/>
    <col min="5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平成１４年２月月報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1411355270</v>
      </c>
      <c r="E14" s="74">
        <v>1094630070</v>
      </c>
      <c r="F14" s="74">
        <v>7951740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400783210</v>
      </c>
      <c r="E15" s="74">
        <v>310590770</v>
      </c>
      <c r="F15" s="74">
        <v>1521820</v>
      </c>
      <c r="G15" s="74">
        <v>0</v>
      </c>
      <c r="H15" s="74">
        <v>90192440</v>
      </c>
      <c r="I15" s="61">
        <v>8387390</v>
      </c>
    </row>
    <row r="16" spans="2:9" ht="21" customHeight="1">
      <c r="B16" s="75"/>
      <c r="C16" s="73" t="s">
        <v>31</v>
      </c>
      <c r="D16" s="74">
        <f aca="true" t="shared" si="0" ref="D16:I16">D14+D15</f>
        <v>1812138480</v>
      </c>
      <c r="E16" s="74">
        <f t="shared" si="0"/>
        <v>1405220840</v>
      </c>
      <c r="F16" s="74">
        <f t="shared" si="0"/>
        <v>9473560</v>
      </c>
      <c r="G16" s="74">
        <f t="shared" si="0"/>
        <v>0</v>
      </c>
      <c r="H16" s="74">
        <f t="shared" si="0"/>
        <v>90192440</v>
      </c>
      <c r="I16" s="61">
        <f t="shared" si="0"/>
        <v>8387390</v>
      </c>
    </row>
    <row r="17" spans="2:9" ht="21" customHeight="1">
      <c r="B17" s="75" t="s">
        <v>57</v>
      </c>
      <c r="C17" s="73" t="s">
        <v>56</v>
      </c>
      <c r="D17" s="74">
        <v>4668360</v>
      </c>
      <c r="E17" s="74">
        <v>2373180</v>
      </c>
      <c r="F17" s="74">
        <v>12760</v>
      </c>
      <c r="G17" s="74">
        <v>0</v>
      </c>
      <c r="H17" s="74">
        <v>2295180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1411355270</v>
      </c>
      <c r="E18" s="74">
        <f>E14</f>
        <v>1094630070</v>
      </c>
      <c r="F18" s="74">
        <f>F14</f>
        <v>7951740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405451570</v>
      </c>
      <c r="E19" s="74">
        <f>E15+E17</f>
        <v>312963950</v>
      </c>
      <c r="F19" s="74">
        <f>F15+F17</f>
        <v>1534580</v>
      </c>
      <c r="G19" s="74">
        <f>G15+G17</f>
        <v>0</v>
      </c>
      <c r="H19" s="74">
        <f>H15+H17</f>
        <v>92487620</v>
      </c>
      <c r="I19" s="61">
        <f>I16+I18</f>
        <v>8387390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1816806840</v>
      </c>
      <c r="E20" s="79">
        <f t="shared" si="1"/>
        <v>1407594020</v>
      </c>
      <c r="F20" s="79">
        <f t="shared" si="1"/>
        <v>9486320</v>
      </c>
      <c r="G20" s="79">
        <f t="shared" si="1"/>
        <v>0</v>
      </c>
      <c r="H20" s="79">
        <f t="shared" si="1"/>
        <v>92487620</v>
      </c>
      <c r="I20" s="62">
        <f t="shared" si="1"/>
        <v>8387390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9823227394</v>
      </c>
      <c r="E27" s="74">
        <v>8932450082</v>
      </c>
      <c r="F27" s="74">
        <v>76949</v>
      </c>
      <c r="G27" s="74">
        <v>0</v>
      </c>
      <c r="H27" s="61">
        <v>890854261</v>
      </c>
    </row>
    <row r="28" spans="2:8" ht="21.75" customHeight="1">
      <c r="B28" s="27" t="s">
        <v>97</v>
      </c>
      <c r="C28" s="53"/>
      <c r="D28" s="74">
        <v>264001041</v>
      </c>
      <c r="E28" s="74">
        <v>237927555</v>
      </c>
      <c r="F28" s="74">
        <v>0</v>
      </c>
      <c r="G28" s="74">
        <v>0</v>
      </c>
      <c r="H28" s="61">
        <v>26073486</v>
      </c>
    </row>
    <row r="29" spans="2:8" ht="21.75" customHeight="1">
      <c r="B29" s="27" t="s">
        <v>98</v>
      </c>
      <c r="C29" s="53"/>
      <c r="D29" s="74">
        <v>80746046</v>
      </c>
      <c r="E29" s="74">
        <v>79950577</v>
      </c>
      <c r="F29" s="74">
        <v>5016</v>
      </c>
      <c r="G29" s="74">
        <v>0</v>
      </c>
      <c r="H29" s="61">
        <v>800485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10167974481</v>
      </c>
      <c r="E31" s="79">
        <f>SUM(E27:E30)</f>
        <v>9250328214</v>
      </c>
      <c r="F31" s="79">
        <f>SUM(F27:F30)</f>
        <v>81965</v>
      </c>
      <c r="G31" s="79">
        <f>SUM(G27:G30)</f>
        <v>0</v>
      </c>
      <c r="H31" s="62">
        <f>SUM(H27:H30)</f>
        <v>917728232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2007-01-04T08:06:19Z</cp:lastPrinted>
  <dcterms:created xsi:type="dcterms:W3CDTF">2006-12-27T00:16:47Z</dcterms:created>
  <dcterms:modified xsi:type="dcterms:W3CDTF">2007-01-04T08:06:57Z</dcterms:modified>
  <cp:category/>
  <cp:version/>
  <cp:contentType/>
  <cp:contentStatus/>
</cp:coreProperties>
</file>