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<sst xmlns="http://schemas.openxmlformats.org/spreadsheetml/2006/main" count="294" uniqueCount="134">
  <si>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</si>
  <si>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</si>
  <si>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</si>
  <si>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</si>
  <si>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</si>
  <si>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</si>
  <si>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</si>
  <si>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</si>
  <si>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</si>
  <si>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</si>
  <si>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</si>
  <si>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</si>
  <si>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</si>
  <si>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</si>
  <si>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</si>
  <si>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</si>
  <si>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</si>
  <si>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</si>
  <si>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</si>
  <si>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</si>
  <si>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</si>
  <si>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</si>
  <si>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</si>
  <si>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</si>
  <si>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</si>
  <si>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</si>
  <si>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</si>
  <si>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</si>
  <si>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</si>
  <si>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</si>
  <si>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</si>
  <si>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</si>
  <si>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</si>
  <si>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</si>
  <si>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</si>
  <si>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</si>
  <si>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</si>
  <si>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</si>
  <si>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</si>
  <si>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</si>
  <si>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</si>
  <si>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</si>
  <si>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</si>
  <si>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</si>
  <si>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</si>
  <si>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</si>
  <si>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</si>
  <si>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</si>
  <si>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</si>
  <si>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</si>
  <si>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</si>
  <si>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</si>
  <si>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</si>
  <si>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</si>
  <si>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</si>
  <si>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</si>
  <si>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</si>
  <si>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</si>
  <si>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</si>
  <si>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</si>
  <si>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</si>
  <si>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</si>
  <si>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</si>
  <si>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</si>
  <si>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</si>
  <si>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</si>
  <si>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</si>
  <si>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</si>
  <si>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</si>
  <si>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</si>
  <si>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</si>
  <si>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</si>
  <si>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</si>
  <si>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</si>
  <si>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</si>
  <si>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</si>
  <si>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</si>
  <si>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</si>
  <si>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</si>
  <si>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</si>
  <si>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</si>
  <si>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</si>
  <si>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</si>
  <si>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</si>
  <si>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</si>
  <si>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</si>
  <si>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</si>
  <si>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</si>
  <si>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</si>
  <si>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</si>
  <si>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</si>
  <si>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</si>
  <si>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</si>
  <si>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</si>
  <si>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</si>
  <si>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</si>
  <si>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</si>
  <si>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</si>
  <si>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</si>
  <si>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</si>
  <si>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</si>
  <si>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</si>
  <si>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</si>
  <si>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</si>
  <si>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</si>
  <si>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</si>
  <si>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</si>
  <si>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</si>
  <si>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</si>
  <si>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</si>
  <si>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</si>
  <si>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</si>
  <si>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</si>
  <si>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</si>
  <si>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</si>
  <si>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</si>
  <si>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</si>
  <si>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</si>
  <si>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</si>
  <si>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</si>
  <si>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</si>
  <si>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</si>
  <si>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</si>
  <si>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</si>
  <si>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</si>
  <si>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</si>
  <si>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</si>
  <si>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</si>
  <si>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</si>
  <si>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</si>
  <si>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</si>
  <si>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</si>
  <si>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</si>
  <si>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平成１４年５月月報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</si>
</sst>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2">
        <v>49940</v>
      </c>
      <c r="E15" s="153"/>
      <c r="F15" s="153"/>
      <c r="G15" s="153"/>
      <c r="H15" s="154"/>
      <c r="I15" s="152">
        <v>291</v>
      </c>
      <c r="J15" s="153"/>
      <c r="K15" s="153"/>
      <c r="L15" s="153"/>
      <c r="M15" s="154"/>
      <c r="N15" s="152">
        <v>165</v>
      </c>
      <c r="O15" s="153"/>
      <c r="P15" s="153"/>
      <c r="Q15" s="153"/>
      <c r="R15" s="154"/>
      <c r="S15" s="152">
        <f>D15+I15-N15</f>
        <v>50066</v>
      </c>
      <c r="T15" s="157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8">
        <v>40994</v>
      </c>
      <c r="E20" s="159"/>
      <c r="F20" s="159"/>
      <c r="G20" s="159"/>
      <c r="H20" s="160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8">
        <v>41081</v>
      </c>
      <c r="T20" s="161"/>
    </row>
    <row r="21" spans="3:20" ht="21.75" customHeight="1">
      <c r="C21" s="20" t="s">
        <v>41</v>
      </c>
      <c r="D21" s="158">
        <v>27121</v>
      </c>
      <c r="E21" s="159"/>
      <c r="F21" s="159"/>
      <c r="G21" s="159"/>
      <c r="H21" s="160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8">
        <v>27210</v>
      </c>
      <c r="T21" s="161"/>
    </row>
    <row r="22" spans="3:20" ht="21.75" customHeight="1">
      <c r="C22" s="22" t="s">
        <v>42</v>
      </c>
      <c r="D22" s="158">
        <v>666</v>
      </c>
      <c r="E22" s="159"/>
      <c r="F22" s="159"/>
      <c r="G22" s="159"/>
      <c r="H22" s="160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8">
        <v>667</v>
      </c>
      <c r="T22" s="161"/>
    </row>
    <row r="23" spans="3:20" ht="21.75" customHeight="1">
      <c r="C23" s="22" t="s">
        <v>43</v>
      </c>
      <c r="D23" s="158">
        <v>96</v>
      </c>
      <c r="E23" s="159"/>
      <c r="F23" s="159"/>
      <c r="G23" s="159"/>
      <c r="H23" s="160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8">
        <v>95</v>
      </c>
      <c r="T23" s="161"/>
    </row>
    <row r="24" spans="3:20" ht="21.75" customHeight="1" thickBot="1">
      <c r="C24" s="19" t="s">
        <v>7</v>
      </c>
      <c r="D24" s="152">
        <f>D20+D21</f>
        <v>68115</v>
      </c>
      <c r="E24" s="153"/>
      <c r="F24" s="153"/>
      <c r="G24" s="153"/>
      <c r="H24" s="154"/>
      <c r="I24" s="23" t="s">
        <v>44</v>
      </c>
      <c r="J24" s="24"/>
      <c r="K24" s="153">
        <f>S29</f>
        <v>431</v>
      </c>
      <c r="L24" s="155"/>
      <c r="M24" s="156"/>
      <c r="N24" s="23" t="s">
        <v>45</v>
      </c>
      <c r="O24" s="24"/>
      <c r="P24" s="153">
        <f>S31</f>
        <v>255</v>
      </c>
      <c r="Q24" s="155"/>
      <c r="R24" s="156"/>
      <c r="S24" s="152">
        <f>S20+S21</f>
        <v>68291</v>
      </c>
      <c r="T24" s="157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6" t="s">
        <v>85</v>
      </c>
      <c r="N28" s="147"/>
      <c r="O28" s="14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3"/>
      <c r="D29" s="158">
        <v>107</v>
      </c>
      <c r="E29" s="159"/>
      <c r="F29" s="160"/>
      <c r="G29" s="158">
        <v>0</v>
      </c>
      <c r="H29" s="159"/>
      <c r="I29" s="160"/>
      <c r="J29" s="158">
        <v>322</v>
      </c>
      <c r="K29" s="159"/>
      <c r="L29" s="160"/>
      <c r="M29" s="158">
        <v>0</v>
      </c>
      <c r="N29" s="159"/>
      <c r="O29" s="160"/>
      <c r="P29" s="158">
        <v>2</v>
      </c>
      <c r="Q29" s="159"/>
      <c r="R29" s="160"/>
      <c r="S29" s="29">
        <f>SUM(D29:R29)</f>
        <v>431</v>
      </c>
      <c r="T29" s="4"/>
    </row>
    <row r="30" spans="3:20" ht="24.75" customHeight="1">
      <c r="C30" s="14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49" t="s">
        <v>86</v>
      </c>
      <c r="N30" s="150"/>
      <c r="O30" s="15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5"/>
      <c r="D31" s="152">
        <v>76</v>
      </c>
      <c r="E31" s="153"/>
      <c r="F31" s="154"/>
      <c r="G31" s="152">
        <v>1</v>
      </c>
      <c r="H31" s="153"/>
      <c r="I31" s="154"/>
      <c r="J31" s="152">
        <v>177</v>
      </c>
      <c r="K31" s="153"/>
      <c r="L31" s="154"/>
      <c r="M31" s="152">
        <v>0</v>
      </c>
      <c r="N31" s="153"/>
      <c r="O31" s="154"/>
      <c r="P31" s="152">
        <v>1</v>
      </c>
      <c r="Q31" s="153"/>
      <c r="R31" s="154"/>
      <c r="S31" s="34">
        <f>SUM(D31:R31)</f>
        <v>255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平成１４年５月月報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1583</v>
      </c>
      <c r="G14" s="46">
        <f t="shared" si="0"/>
        <v>2221</v>
      </c>
      <c r="H14" s="46">
        <f t="shared" si="0"/>
        <v>1431</v>
      </c>
      <c r="I14" s="46">
        <f t="shared" si="0"/>
        <v>964</v>
      </c>
      <c r="J14" s="46">
        <f t="shared" si="0"/>
        <v>948</v>
      </c>
      <c r="K14" s="46">
        <f t="shared" si="0"/>
        <v>991</v>
      </c>
      <c r="L14" s="47">
        <f>SUM(F14:K14)</f>
        <v>8138</v>
      </c>
      <c r="M14" s="3"/>
    </row>
    <row r="15" spans="3:13" ht="22.5" customHeight="1">
      <c r="C15" s="44"/>
      <c r="D15" s="48" t="s">
        <v>40</v>
      </c>
      <c r="E15" s="48"/>
      <c r="F15" s="46">
        <v>315</v>
      </c>
      <c r="G15" s="46">
        <v>407</v>
      </c>
      <c r="H15" s="46">
        <v>269</v>
      </c>
      <c r="I15" s="46">
        <v>170</v>
      </c>
      <c r="J15" s="46">
        <v>146</v>
      </c>
      <c r="K15" s="46">
        <v>160</v>
      </c>
      <c r="L15" s="47">
        <f>SUM(F15:K15)</f>
        <v>1467</v>
      </c>
      <c r="M15" s="3"/>
    </row>
    <row r="16" spans="3:13" ht="22.5" customHeight="1">
      <c r="C16" s="44"/>
      <c r="D16" s="48" t="s">
        <v>51</v>
      </c>
      <c r="E16" s="48"/>
      <c r="F16" s="46">
        <v>1268</v>
      </c>
      <c r="G16" s="46">
        <v>1814</v>
      </c>
      <c r="H16" s="46">
        <v>1162</v>
      </c>
      <c r="I16" s="46">
        <v>794</v>
      </c>
      <c r="J16" s="46">
        <v>802</v>
      </c>
      <c r="K16" s="46">
        <v>831</v>
      </c>
      <c r="L16" s="47">
        <f>SUM(F16:K16)</f>
        <v>6671</v>
      </c>
      <c r="M16" s="3"/>
    </row>
    <row r="17" spans="3:13" ht="22.5" customHeight="1">
      <c r="C17" s="44" t="s">
        <v>52</v>
      </c>
      <c r="D17" s="45"/>
      <c r="E17" s="45"/>
      <c r="F17" s="46">
        <v>37</v>
      </c>
      <c r="G17" s="46">
        <v>93</v>
      </c>
      <c r="H17" s="46">
        <v>69</v>
      </c>
      <c r="I17" s="46">
        <v>45</v>
      </c>
      <c r="J17" s="46">
        <v>34</v>
      </c>
      <c r="K17" s="46">
        <v>51</v>
      </c>
      <c r="L17" s="47">
        <f>SUM(F17:K17)</f>
        <v>329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1620</v>
      </c>
      <c r="G18" s="51">
        <f t="shared" si="1"/>
        <v>2314</v>
      </c>
      <c r="H18" s="51">
        <f t="shared" si="1"/>
        <v>1500</v>
      </c>
      <c r="I18" s="51">
        <f t="shared" si="1"/>
        <v>1009</v>
      </c>
      <c r="J18" s="51">
        <f t="shared" si="1"/>
        <v>982</v>
      </c>
      <c r="K18" s="51">
        <f t="shared" si="1"/>
        <v>1042</v>
      </c>
      <c r="L18" s="52">
        <f>SUM(F18:K18)</f>
        <v>8467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899</v>
      </c>
      <c r="G23" s="46">
        <v>1404</v>
      </c>
      <c r="H23" s="46">
        <v>864</v>
      </c>
      <c r="I23" s="46">
        <v>526</v>
      </c>
      <c r="J23" s="46">
        <v>367</v>
      </c>
      <c r="K23" s="46">
        <v>352</v>
      </c>
      <c r="L23" s="47">
        <f>SUM(F23:K23)</f>
        <v>4412</v>
      </c>
      <c r="M23" s="3"/>
    </row>
    <row r="24" spans="3:13" ht="22.5" customHeight="1">
      <c r="C24" s="55" t="s">
        <v>55</v>
      </c>
      <c r="D24" s="45"/>
      <c r="E24" s="45"/>
      <c r="F24" s="46">
        <v>19</v>
      </c>
      <c r="G24" s="46">
        <v>57</v>
      </c>
      <c r="H24" s="46">
        <v>46</v>
      </c>
      <c r="I24" s="46">
        <v>35</v>
      </c>
      <c r="J24" s="46">
        <v>17</v>
      </c>
      <c r="K24" s="46">
        <v>30</v>
      </c>
      <c r="L24" s="47">
        <f>SUM(F24:K24)</f>
        <v>204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918</v>
      </c>
      <c r="G25" s="51">
        <f t="shared" si="2"/>
        <v>1461</v>
      </c>
      <c r="H25" s="51">
        <f t="shared" si="2"/>
        <v>910</v>
      </c>
      <c r="I25" s="51">
        <f t="shared" si="2"/>
        <v>561</v>
      </c>
      <c r="J25" s="51">
        <f t="shared" si="2"/>
        <v>384</v>
      </c>
      <c r="K25" s="51">
        <f t="shared" si="2"/>
        <v>382</v>
      </c>
      <c r="L25" s="52">
        <f>SUM(F25:K25)</f>
        <v>4616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773</v>
      </c>
      <c r="G30" s="163"/>
      <c r="H30" s="162">
        <v>626</v>
      </c>
      <c r="I30" s="163"/>
      <c r="J30" s="162">
        <v>288</v>
      </c>
      <c r="K30" s="163"/>
      <c r="L30" s="56">
        <f>SUM(F30:K30)</f>
        <v>1687</v>
      </c>
      <c r="M30" s="3"/>
    </row>
    <row r="31" spans="3:13" ht="22.5" customHeight="1">
      <c r="C31" s="55" t="s">
        <v>55</v>
      </c>
      <c r="D31" s="45"/>
      <c r="E31" s="45"/>
      <c r="F31" s="162">
        <v>7</v>
      </c>
      <c r="G31" s="163"/>
      <c r="H31" s="162">
        <v>13</v>
      </c>
      <c r="I31" s="163"/>
      <c r="J31" s="162">
        <v>8</v>
      </c>
      <c r="K31" s="163"/>
      <c r="L31" s="56">
        <f>SUM(F31:K31)</f>
        <v>28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780</v>
      </c>
      <c r="G32" s="165"/>
      <c r="H32" s="164">
        <f>H30+H31</f>
        <v>639</v>
      </c>
      <c r="I32" s="165"/>
      <c r="J32" s="164">
        <f>J30+J31</f>
        <v>296</v>
      </c>
      <c r="K32" s="165"/>
      <c r="L32" s="57">
        <f>SUM(F32:K32)</f>
        <v>1715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">
      <selection activeCell="M104" sqref="M104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平成１４年５月月報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2049</v>
      </c>
      <c r="H10" s="107">
        <f t="shared" si="0"/>
        <v>3863</v>
      </c>
      <c r="I10" s="107">
        <f t="shared" si="0"/>
        <v>2725</v>
      </c>
      <c r="J10" s="107">
        <f t="shared" si="0"/>
        <v>1784</v>
      </c>
      <c r="K10" s="107">
        <f t="shared" si="0"/>
        <v>1379</v>
      </c>
      <c r="L10" s="107">
        <f t="shared" si="0"/>
        <v>1644</v>
      </c>
      <c r="M10" s="108">
        <f>SUM(F10:L10)</f>
        <v>13444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1081</v>
      </c>
      <c r="H11" s="107">
        <f t="shared" si="1"/>
        <v>2198</v>
      </c>
      <c r="I11" s="107">
        <f t="shared" si="1"/>
        <v>1577</v>
      </c>
      <c r="J11" s="107">
        <f t="shared" si="1"/>
        <v>1037</v>
      </c>
      <c r="K11" s="107">
        <f t="shared" si="1"/>
        <v>816</v>
      </c>
      <c r="L11" s="107">
        <f t="shared" si="1"/>
        <v>1016</v>
      </c>
      <c r="M11" s="108">
        <f>SUM(F11:L11)</f>
        <v>7725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701</v>
      </c>
      <c r="H12" s="116">
        <v>919</v>
      </c>
      <c r="I12" s="116">
        <v>468</v>
      </c>
      <c r="J12" s="116">
        <v>261</v>
      </c>
      <c r="K12" s="116">
        <v>195</v>
      </c>
      <c r="L12" s="116">
        <v>256</v>
      </c>
      <c r="M12" s="117">
        <f aca="true" t="shared" si="2" ref="M12:M67">SUM(F12:L12)</f>
        <v>2800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1</v>
      </c>
      <c r="H13" s="116">
        <v>5</v>
      </c>
      <c r="I13" s="116">
        <v>19</v>
      </c>
      <c r="J13" s="116">
        <v>22</v>
      </c>
      <c r="K13" s="116">
        <v>46</v>
      </c>
      <c r="L13" s="116">
        <v>134</v>
      </c>
      <c r="M13" s="117">
        <f t="shared" si="2"/>
        <v>227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29</v>
      </c>
      <c r="H14" s="116">
        <v>153</v>
      </c>
      <c r="I14" s="116">
        <v>176</v>
      </c>
      <c r="J14" s="116">
        <v>143</v>
      </c>
      <c r="K14" s="116">
        <v>131</v>
      </c>
      <c r="L14" s="116">
        <v>213</v>
      </c>
      <c r="M14" s="117">
        <f t="shared" si="2"/>
        <v>845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1</v>
      </c>
      <c r="H15" s="116">
        <v>9</v>
      </c>
      <c r="I15" s="116">
        <v>11</v>
      </c>
      <c r="J15" s="116">
        <v>11</v>
      </c>
      <c r="K15" s="116">
        <v>5</v>
      </c>
      <c r="L15" s="116">
        <v>21</v>
      </c>
      <c r="M15" s="117">
        <f t="shared" si="2"/>
        <v>58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171</v>
      </c>
      <c r="H16" s="116">
        <v>526</v>
      </c>
      <c r="I16" s="116">
        <v>397</v>
      </c>
      <c r="J16" s="116">
        <v>246</v>
      </c>
      <c r="K16" s="116">
        <v>165</v>
      </c>
      <c r="L16" s="116">
        <v>121</v>
      </c>
      <c r="M16" s="117">
        <f t="shared" si="2"/>
        <v>1626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22</v>
      </c>
      <c r="H17" s="116">
        <v>123</v>
      </c>
      <c r="I17" s="116">
        <v>108</v>
      </c>
      <c r="J17" s="116">
        <v>84</v>
      </c>
      <c r="K17" s="116">
        <v>48</v>
      </c>
      <c r="L17" s="116">
        <v>24</v>
      </c>
      <c r="M17" s="117">
        <f t="shared" si="2"/>
        <v>409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156</v>
      </c>
      <c r="H18" s="116">
        <v>463</v>
      </c>
      <c r="I18" s="116">
        <v>398</v>
      </c>
      <c r="J18" s="116">
        <v>270</v>
      </c>
      <c r="K18" s="116">
        <v>226</v>
      </c>
      <c r="L18" s="116">
        <v>247</v>
      </c>
      <c r="M18" s="117">
        <f t="shared" si="2"/>
        <v>1760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6</v>
      </c>
      <c r="H19" s="107">
        <f t="shared" si="3"/>
        <v>77</v>
      </c>
      <c r="I19" s="107">
        <f t="shared" si="3"/>
        <v>111</v>
      </c>
      <c r="J19" s="107">
        <f t="shared" si="3"/>
        <v>105</v>
      </c>
      <c r="K19" s="107">
        <f t="shared" si="3"/>
        <v>92</v>
      </c>
      <c r="L19" s="107">
        <f t="shared" si="3"/>
        <v>91</v>
      </c>
      <c r="M19" s="108">
        <f t="shared" si="2"/>
        <v>482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5</v>
      </c>
      <c r="H20" s="116">
        <v>65</v>
      </c>
      <c r="I20" s="116">
        <v>87</v>
      </c>
      <c r="J20" s="116">
        <v>85</v>
      </c>
      <c r="K20" s="116">
        <v>77</v>
      </c>
      <c r="L20" s="116">
        <v>73</v>
      </c>
      <c r="M20" s="117">
        <f t="shared" si="2"/>
        <v>392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1</v>
      </c>
      <c r="H21" s="116">
        <v>12</v>
      </c>
      <c r="I21" s="116">
        <v>24</v>
      </c>
      <c r="J21" s="116">
        <v>20</v>
      </c>
      <c r="K21" s="116">
        <v>14</v>
      </c>
      <c r="L21" s="116">
        <v>17</v>
      </c>
      <c r="M21" s="117">
        <f>SUM(F21:L21)</f>
        <v>88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0</v>
      </c>
      <c r="K22" s="116">
        <v>1</v>
      </c>
      <c r="L22" s="116">
        <v>1</v>
      </c>
      <c r="M22" s="117">
        <f t="shared" si="2"/>
        <v>2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928</v>
      </c>
      <c r="H23" s="107">
        <f t="shared" si="4"/>
        <v>1533</v>
      </c>
      <c r="I23" s="107">
        <f t="shared" si="4"/>
        <v>989</v>
      </c>
      <c r="J23" s="107">
        <f t="shared" si="4"/>
        <v>619</v>
      </c>
      <c r="K23" s="107">
        <f t="shared" si="4"/>
        <v>452</v>
      </c>
      <c r="L23" s="107">
        <f t="shared" si="4"/>
        <v>529</v>
      </c>
      <c r="M23" s="108">
        <f t="shared" si="2"/>
        <v>5050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24</v>
      </c>
      <c r="H24" s="116">
        <v>86</v>
      </c>
      <c r="I24" s="116">
        <v>69</v>
      </c>
      <c r="J24" s="116">
        <v>66</v>
      </c>
      <c r="K24" s="116">
        <v>71</v>
      </c>
      <c r="L24" s="116">
        <v>157</v>
      </c>
      <c r="M24" s="117">
        <f t="shared" si="2"/>
        <v>473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6</v>
      </c>
      <c r="I25" s="116">
        <v>13</v>
      </c>
      <c r="J25" s="116">
        <v>10</v>
      </c>
      <c r="K25" s="116">
        <v>7</v>
      </c>
      <c r="L25" s="116">
        <v>5</v>
      </c>
      <c r="M25" s="117">
        <f t="shared" si="2"/>
        <v>41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2</v>
      </c>
      <c r="H26" s="116">
        <v>14</v>
      </c>
      <c r="I26" s="116">
        <v>13</v>
      </c>
      <c r="J26" s="116">
        <v>12</v>
      </c>
      <c r="K26" s="116">
        <v>6</v>
      </c>
      <c r="L26" s="116">
        <v>2</v>
      </c>
      <c r="M26" s="117">
        <f t="shared" si="2"/>
        <v>49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902</v>
      </c>
      <c r="H27" s="116">
        <v>1427</v>
      </c>
      <c r="I27" s="116">
        <v>894</v>
      </c>
      <c r="J27" s="116">
        <v>531</v>
      </c>
      <c r="K27" s="116">
        <v>368</v>
      </c>
      <c r="L27" s="116">
        <v>365</v>
      </c>
      <c r="M27" s="117">
        <f>SUM(F27:L27)</f>
        <v>4487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19</v>
      </c>
      <c r="H28" s="116">
        <v>31</v>
      </c>
      <c r="I28" s="116">
        <v>25</v>
      </c>
      <c r="J28" s="116">
        <v>13</v>
      </c>
      <c r="K28" s="116">
        <v>13</v>
      </c>
      <c r="L28" s="116">
        <v>5</v>
      </c>
      <c r="M28" s="117">
        <f t="shared" si="2"/>
        <v>106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15</v>
      </c>
      <c r="H29" s="116">
        <v>24</v>
      </c>
      <c r="I29" s="116">
        <v>23</v>
      </c>
      <c r="J29" s="116">
        <v>10</v>
      </c>
      <c r="K29" s="116">
        <v>6</v>
      </c>
      <c r="L29" s="116">
        <v>3</v>
      </c>
      <c r="M29" s="117">
        <f t="shared" si="2"/>
        <v>81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1</v>
      </c>
      <c r="G30" s="128">
        <f t="shared" si="5"/>
        <v>3</v>
      </c>
      <c r="H30" s="128">
        <f t="shared" si="5"/>
        <v>243</v>
      </c>
      <c r="I30" s="128">
        <f t="shared" si="5"/>
        <v>272</v>
      </c>
      <c r="J30" s="128">
        <f t="shared" si="5"/>
        <v>285</v>
      </c>
      <c r="K30" s="128">
        <f t="shared" si="5"/>
        <v>449</v>
      </c>
      <c r="L30" s="128">
        <f t="shared" si="5"/>
        <v>495</v>
      </c>
      <c r="M30" s="117">
        <f t="shared" si="2"/>
        <v>1748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1</v>
      </c>
      <c r="G31" s="116">
        <v>3</v>
      </c>
      <c r="H31" s="116">
        <v>86</v>
      </c>
      <c r="I31" s="116">
        <v>115</v>
      </c>
      <c r="J31" s="116">
        <v>132</v>
      </c>
      <c r="K31" s="116">
        <v>214</v>
      </c>
      <c r="L31" s="116">
        <v>234</v>
      </c>
      <c r="M31" s="117">
        <f t="shared" si="2"/>
        <v>785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141</v>
      </c>
      <c r="I32" s="116">
        <v>137</v>
      </c>
      <c r="J32" s="116">
        <v>123</v>
      </c>
      <c r="K32" s="116">
        <v>158</v>
      </c>
      <c r="L32" s="116">
        <v>98</v>
      </c>
      <c r="M32" s="117">
        <f t="shared" si="2"/>
        <v>657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16</v>
      </c>
      <c r="I33" s="116">
        <v>20</v>
      </c>
      <c r="J33" s="116">
        <v>30</v>
      </c>
      <c r="K33" s="116">
        <v>77</v>
      </c>
      <c r="L33" s="116">
        <v>163</v>
      </c>
      <c r="M33" s="117">
        <f t="shared" si="2"/>
        <v>306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1</v>
      </c>
      <c r="G34" s="128">
        <f t="shared" si="6"/>
        <v>3</v>
      </c>
      <c r="H34" s="128">
        <f t="shared" si="6"/>
        <v>243</v>
      </c>
      <c r="I34" s="128">
        <f t="shared" si="6"/>
        <v>271</v>
      </c>
      <c r="J34" s="128">
        <f t="shared" si="6"/>
        <v>284</v>
      </c>
      <c r="K34" s="128">
        <f t="shared" si="6"/>
        <v>447</v>
      </c>
      <c r="L34" s="128">
        <f t="shared" si="6"/>
        <v>491</v>
      </c>
      <c r="M34" s="117">
        <f t="shared" si="2"/>
        <v>1740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1</v>
      </c>
      <c r="G35" s="116">
        <v>3</v>
      </c>
      <c r="H35" s="116">
        <v>86</v>
      </c>
      <c r="I35" s="116">
        <v>114</v>
      </c>
      <c r="J35" s="116">
        <v>132</v>
      </c>
      <c r="K35" s="116">
        <v>212</v>
      </c>
      <c r="L35" s="116">
        <v>232</v>
      </c>
      <c r="M35" s="117">
        <f t="shared" si="2"/>
        <v>780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141</v>
      </c>
      <c r="I36" s="116">
        <v>137</v>
      </c>
      <c r="J36" s="116">
        <v>123</v>
      </c>
      <c r="K36" s="116">
        <v>158</v>
      </c>
      <c r="L36" s="116">
        <v>98</v>
      </c>
      <c r="M36" s="117">
        <f t="shared" si="2"/>
        <v>657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16</v>
      </c>
      <c r="I37" s="116">
        <v>20</v>
      </c>
      <c r="J37" s="116">
        <v>29</v>
      </c>
      <c r="K37" s="116">
        <v>77</v>
      </c>
      <c r="L37" s="116">
        <v>161</v>
      </c>
      <c r="M37" s="117">
        <f>SUM(F37:L37)</f>
        <v>303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1</v>
      </c>
      <c r="G38" s="131">
        <f t="shared" si="7"/>
        <v>2052</v>
      </c>
      <c r="H38" s="131">
        <f t="shared" si="7"/>
        <v>4106</v>
      </c>
      <c r="I38" s="131">
        <f t="shared" si="7"/>
        <v>2997</v>
      </c>
      <c r="J38" s="131">
        <f t="shared" si="7"/>
        <v>2069</v>
      </c>
      <c r="K38" s="131">
        <f t="shared" si="7"/>
        <v>1828</v>
      </c>
      <c r="L38" s="131">
        <f t="shared" si="7"/>
        <v>2139</v>
      </c>
      <c r="M38" s="132">
        <f>SUM(F38:L38)</f>
        <v>15192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3041007</v>
      </c>
      <c r="H42" s="107">
        <f t="shared" si="8"/>
        <v>9892833</v>
      </c>
      <c r="I42" s="107">
        <f t="shared" si="8"/>
        <v>9002072</v>
      </c>
      <c r="J42" s="107">
        <f t="shared" si="8"/>
        <v>7459264</v>
      </c>
      <c r="K42" s="107">
        <f t="shared" si="8"/>
        <v>6006980</v>
      </c>
      <c r="L42" s="107">
        <f t="shared" si="8"/>
        <v>7841040</v>
      </c>
      <c r="M42" s="108">
        <f>SUM(F42:L42)</f>
        <v>43243196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2405046</v>
      </c>
      <c r="H43" s="107">
        <f t="shared" si="9"/>
        <v>8042672</v>
      </c>
      <c r="I43" s="107">
        <f t="shared" si="9"/>
        <v>7014997</v>
      </c>
      <c r="J43" s="107">
        <f t="shared" si="9"/>
        <v>5600053</v>
      </c>
      <c r="K43" s="107">
        <f t="shared" si="9"/>
        <v>4504137</v>
      </c>
      <c r="L43" s="107">
        <f t="shared" si="9"/>
        <v>6292344</v>
      </c>
      <c r="M43" s="108">
        <f t="shared" si="2"/>
        <v>33859249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1570895</v>
      </c>
      <c r="H44" s="116">
        <v>3845418</v>
      </c>
      <c r="I44" s="116">
        <v>2949958</v>
      </c>
      <c r="J44" s="116">
        <v>2123759</v>
      </c>
      <c r="K44" s="116">
        <v>1748668</v>
      </c>
      <c r="L44" s="116">
        <v>2947326</v>
      </c>
      <c r="M44" s="117">
        <f>SUM(F44:L44)</f>
        <v>15186024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1250</v>
      </c>
      <c r="H45" s="116">
        <v>17500</v>
      </c>
      <c r="I45" s="116">
        <v>93750</v>
      </c>
      <c r="J45" s="116">
        <v>113750</v>
      </c>
      <c r="K45" s="116">
        <v>234325</v>
      </c>
      <c r="L45" s="116">
        <v>673777</v>
      </c>
      <c r="M45" s="117">
        <f t="shared" si="2"/>
        <v>1134352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59481</v>
      </c>
      <c r="H46" s="116">
        <v>529926</v>
      </c>
      <c r="I46" s="116">
        <v>713136</v>
      </c>
      <c r="J46" s="116">
        <v>665428</v>
      </c>
      <c r="K46" s="116">
        <v>637722</v>
      </c>
      <c r="L46" s="116">
        <v>1262566</v>
      </c>
      <c r="M46" s="117">
        <f t="shared" si="2"/>
        <v>3868259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2200</v>
      </c>
      <c r="H47" s="116">
        <v>13200</v>
      </c>
      <c r="I47" s="116">
        <v>24750</v>
      </c>
      <c r="J47" s="116">
        <v>18700</v>
      </c>
      <c r="K47" s="116">
        <v>9900</v>
      </c>
      <c r="L47" s="116">
        <v>35200</v>
      </c>
      <c r="M47" s="117">
        <f t="shared" si="2"/>
        <v>103950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496566</v>
      </c>
      <c r="H48" s="116">
        <v>2353719</v>
      </c>
      <c r="I48" s="116">
        <v>2114008</v>
      </c>
      <c r="J48" s="116">
        <v>1758220</v>
      </c>
      <c r="K48" s="116">
        <v>1217559</v>
      </c>
      <c r="L48" s="116">
        <v>851924</v>
      </c>
      <c r="M48" s="117">
        <f t="shared" si="2"/>
        <v>8791996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69729</v>
      </c>
      <c r="H49" s="116">
        <v>695378</v>
      </c>
      <c r="I49" s="116">
        <v>594355</v>
      </c>
      <c r="J49" s="116">
        <v>559679</v>
      </c>
      <c r="K49" s="116">
        <v>338007</v>
      </c>
      <c r="L49" s="116">
        <v>150858</v>
      </c>
      <c r="M49" s="117">
        <f t="shared" si="2"/>
        <v>2408006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204925</v>
      </c>
      <c r="H50" s="116">
        <v>587531</v>
      </c>
      <c r="I50" s="116">
        <v>525040</v>
      </c>
      <c r="J50" s="116">
        <v>360517</v>
      </c>
      <c r="K50" s="116">
        <v>317956</v>
      </c>
      <c r="L50" s="116">
        <v>370693</v>
      </c>
      <c r="M50" s="117">
        <f t="shared" si="2"/>
        <v>2366662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20241</v>
      </c>
      <c r="H51" s="107">
        <f t="shared" si="10"/>
        <v>406486</v>
      </c>
      <c r="I51" s="107">
        <f t="shared" si="10"/>
        <v>753862</v>
      </c>
      <c r="J51" s="107">
        <f t="shared" si="10"/>
        <v>880370</v>
      </c>
      <c r="K51" s="107">
        <f t="shared" si="10"/>
        <v>811182</v>
      </c>
      <c r="L51" s="107">
        <f t="shared" si="10"/>
        <v>924718</v>
      </c>
      <c r="M51" s="108">
        <f t="shared" si="2"/>
        <v>3796859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16217</v>
      </c>
      <c r="H52" s="116">
        <v>321680</v>
      </c>
      <c r="I52" s="116">
        <v>562866</v>
      </c>
      <c r="J52" s="116">
        <v>739146</v>
      </c>
      <c r="K52" s="116">
        <v>711567</v>
      </c>
      <c r="L52" s="116">
        <v>767582</v>
      </c>
      <c r="M52" s="117">
        <f t="shared" si="2"/>
        <v>3119058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4024</v>
      </c>
      <c r="H53" s="116">
        <v>84806</v>
      </c>
      <c r="I53" s="116">
        <v>190996</v>
      </c>
      <c r="J53" s="116">
        <v>141224</v>
      </c>
      <c r="K53" s="116">
        <v>95244</v>
      </c>
      <c r="L53" s="116">
        <v>147686</v>
      </c>
      <c r="M53" s="117">
        <f t="shared" si="2"/>
        <v>663980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0</v>
      </c>
      <c r="K54" s="116">
        <v>4371</v>
      </c>
      <c r="L54" s="116">
        <v>9450</v>
      </c>
      <c r="M54" s="117">
        <f t="shared" si="2"/>
        <v>13821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615720</v>
      </c>
      <c r="H55" s="107">
        <f t="shared" si="11"/>
        <v>1443675</v>
      </c>
      <c r="I55" s="107">
        <f t="shared" si="11"/>
        <v>1233213</v>
      </c>
      <c r="J55" s="107">
        <f t="shared" si="11"/>
        <v>978841</v>
      </c>
      <c r="K55" s="107">
        <f t="shared" si="11"/>
        <v>691661</v>
      </c>
      <c r="L55" s="107">
        <f t="shared" si="11"/>
        <v>623978</v>
      </c>
      <c r="M55" s="108">
        <f t="shared" si="2"/>
        <v>5587088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15140</v>
      </c>
      <c r="H56" s="116">
        <v>61210</v>
      </c>
      <c r="I56" s="116">
        <v>48500</v>
      </c>
      <c r="J56" s="116">
        <v>46390</v>
      </c>
      <c r="K56" s="116">
        <v>56700</v>
      </c>
      <c r="L56" s="116">
        <v>130820</v>
      </c>
      <c r="M56" s="117">
        <f t="shared" si="2"/>
        <v>358760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127073</v>
      </c>
      <c r="I57" s="116">
        <v>311265</v>
      </c>
      <c r="J57" s="116">
        <v>251459</v>
      </c>
      <c r="K57" s="116">
        <v>185969</v>
      </c>
      <c r="L57" s="116">
        <v>135470</v>
      </c>
      <c r="M57" s="117">
        <f t="shared" si="2"/>
        <v>1011236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14280</v>
      </c>
      <c r="H58" s="116">
        <v>228384</v>
      </c>
      <c r="I58" s="116">
        <v>229768</v>
      </c>
      <c r="J58" s="116">
        <v>234952</v>
      </c>
      <c r="K58" s="116">
        <v>139872</v>
      </c>
      <c r="L58" s="116">
        <v>51088</v>
      </c>
      <c r="M58" s="117">
        <f t="shared" si="2"/>
        <v>898344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586300</v>
      </c>
      <c r="H59" s="116">
        <v>1027008</v>
      </c>
      <c r="I59" s="116">
        <v>643680</v>
      </c>
      <c r="J59" s="116">
        <v>446040</v>
      </c>
      <c r="K59" s="116">
        <v>309120</v>
      </c>
      <c r="L59" s="116">
        <v>306600</v>
      </c>
      <c r="M59" s="117">
        <f t="shared" si="2"/>
        <v>3318748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25203</v>
      </c>
      <c r="G60" s="128">
        <f t="shared" si="12"/>
        <v>75237</v>
      </c>
      <c r="H60" s="128">
        <f t="shared" si="12"/>
        <v>6002234</v>
      </c>
      <c r="I60" s="128">
        <f t="shared" si="12"/>
        <v>7345118</v>
      </c>
      <c r="J60" s="128">
        <f t="shared" si="12"/>
        <v>7836367</v>
      </c>
      <c r="K60" s="128">
        <f t="shared" si="12"/>
        <v>13402566</v>
      </c>
      <c r="L60" s="128">
        <f t="shared" si="12"/>
        <v>16254436</v>
      </c>
      <c r="M60" s="117">
        <f t="shared" si="2"/>
        <v>50941161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25203</v>
      </c>
      <c r="G61" s="116">
        <v>75237</v>
      </c>
      <c r="H61" s="116">
        <v>2046080</v>
      </c>
      <c r="I61" s="116">
        <v>3011791</v>
      </c>
      <c r="J61" s="116">
        <v>3490096</v>
      </c>
      <c r="K61" s="116">
        <v>6089346</v>
      </c>
      <c r="L61" s="116">
        <v>6742570</v>
      </c>
      <c r="M61" s="117">
        <f>SUM(F61:L61)</f>
        <v>21480323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3441568</v>
      </c>
      <c r="I62" s="116">
        <v>3573946</v>
      </c>
      <c r="J62" s="116">
        <v>3283642</v>
      </c>
      <c r="K62" s="116">
        <v>4493264</v>
      </c>
      <c r="L62" s="116">
        <v>2969266</v>
      </c>
      <c r="M62" s="117">
        <f>SUM(F62:L62)</f>
        <v>17761686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514586</v>
      </c>
      <c r="I63" s="116">
        <v>759381</v>
      </c>
      <c r="J63" s="116">
        <v>1062629</v>
      </c>
      <c r="K63" s="116">
        <v>2819956</v>
      </c>
      <c r="L63" s="116">
        <v>6542600</v>
      </c>
      <c r="M63" s="117">
        <f t="shared" si="2"/>
        <v>11699152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31</v>
      </c>
      <c r="G64" s="128">
        <f t="shared" si="13"/>
        <v>93</v>
      </c>
      <c r="H64" s="128">
        <f t="shared" si="13"/>
        <v>6815</v>
      </c>
      <c r="I64" s="128">
        <f t="shared" si="13"/>
        <v>7893</v>
      </c>
      <c r="J64" s="128">
        <f t="shared" si="13"/>
        <v>8043</v>
      </c>
      <c r="K64" s="128">
        <f t="shared" si="13"/>
        <v>12813</v>
      </c>
      <c r="L64" s="128">
        <f t="shared" si="13"/>
        <v>14364</v>
      </c>
      <c r="M64" s="117">
        <f t="shared" si="2"/>
        <v>50052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31</v>
      </c>
      <c r="G65" s="116">
        <v>93</v>
      </c>
      <c r="H65" s="116">
        <v>2528</v>
      </c>
      <c r="I65" s="116">
        <v>3495</v>
      </c>
      <c r="J65" s="116">
        <v>3935</v>
      </c>
      <c r="K65" s="116">
        <v>6379</v>
      </c>
      <c r="L65" s="116">
        <v>6874</v>
      </c>
      <c r="M65" s="117">
        <f>SUM(F65:L65)</f>
        <v>23335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3852</v>
      </c>
      <c r="I66" s="116">
        <v>3784</v>
      </c>
      <c r="J66" s="116">
        <v>3284</v>
      </c>
      <c r="K66" s="116">
        <v>4287</v>
      </c>
      <c r="L66" s="116">
        <v>2697</v>
      </c>
      <c r="M66" s="117">
        <f>SUM(F66:L66)</f>
        <v>17904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435</v>
      </c>
      <c r="I67" s="116">
        <v>614</v>
      </c>
      <c r="J67" s="116">
        <v>824</v>
      </c>
      <c r="K67" s="116">
        <v>2147</v>
      </c>
      <c r="L67" s="116">
        <v>4793</v>
      </c>
      <c r="M67" s="117">
        <f t="shared" si="2"/>
        <v>8813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25203</v>
      </c>
      <c r="G68" s="131">
        <f aca="true" t="shared" si="14" ref="G68:L68">G42+G60</f>
        <v>3116244</v>
      </c>
      <c r="H68" s="131">
        <f t="shared" si="14"/>
        <v>15895067</v>
      </c>
      <c r="I68" s="131">
        <f t="shared" si="14"/>
        <v>16347190</v>
      </c>
      <c r="J68" s="131">
        <f>J42+J60</f>
        <v>15295631</v>
      </c>
      <c r="K68" s="131">
        <f t="shared" si="14"/>
        <v>19409546</v>
      </c>
      <c r="L68" s="131">
        <f t="shared" si="14"/>
        <v>24095476</v>
      </c>
      <c r="M68" s="132">
        <f>SUM(F68:L68)</f>
        <v>94184357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34493711</v>
      </c>
      <c r="H72" s="107">
        <f t="shared" si="15"/>
        <v>107457469</v>
      </c>
      <c r="I72" s="107">
        <f t="shared" si="15"/>
        <v>98156001</v>
      </c>
      <c r="J72" s="107">
        <f t="shared" si="15"/>
        <v>79692493</v>
      </c>
      <c r="K72" s="107">
        <f t="shared" si="15"/>
        <v>64137949</v>
      </c>
      <c r="L72" s="107">
        <f t="shared" si="15"/>
        <v>82684987</v>
      </c>
      <c r="M72" s="108">
        <f>SUM(F72:L72)</f>
        <v>466622610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25337708</v>
      </c>
      <c r="H73" s="107">
        <f t="shared" si="16"/>
        <v>84614732</v>
      </c>
      <c r="I73" s="107">
        <f t="shared" si="16"/>
        <v>73729895</v>
      </c>
      <c r="J73" s="107">
        <f t="shared" si="16"/>
        <v>58849742</v>
      </c>
      <c r="K73" s="107">
        <f t="shared" si="16"/>
        <v>47331434</v>
      </c>
      <c r="L73" s="107">
        <f t="shared" si="16"/>
        <v>66182364</v>
      </c>
      <c r="M73" s="108">
        <f>SUM(F73:L73)</f>
        <v>356045875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16645015</v>
      </c>
      <c r="H74" s="116">
        <v>40742086</v>
      </c>
      <c r="I74" s="116">
        <v>31254113</v>
      </c>
      <c r="J74" s="116">
        <v>22492087</v>
      </c>
      <c r="K74" s="116">
        <v>18513693</v>
      </c>
      <c r="L74" s="116">
        <v>31237399</v>
      </c>
      <c r="M74" s="117">
        <f aca="true" t="shared" si="17" ref="M74:M82">SUM(F74:L74)</f>
        <v>160884393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13250</v>
      </c>
      <c r="H75" s="116">
        <v>185500</v>
      </c>
      <c r="I75" s="116">
        <v>993750</v>
      </c>
      <c r="J75" s="116">
        <v>1205750</v>
      </c>
      <c r="K75" s="116">
        <v>2482270</v>
      </c>
      <c r="L75" s="116">
        <v>7142035</v>
      </c>
      <c r="M75" s="117">
        <f t="shared" si="17"/>
        <v>12022555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618602</v>
      </c>
      <c r="H76" s="116">
        <v>5510115</v>
      </c>
      <c r="I76" s="116">
        <v>7414669</v>
      </c>
      <c r="J76" s="116">
        <v>6914412</v>
      </c>
      <c r="K76" s="116">
        <v>6631625</v>
      </c>
      <c r="L76" s="116">
        <v>13130653</v>
      </c>
      <c r="M76" s="117">
        <f t="shared" si="17"/>
        <v>40220076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22880</v>
      </c>
      <c r="H77" s="116">
        <v>137280</v>
      </c>
      <c r="I77" s="116">
        <v>257400</v>
      </c>
      <c r="J77" s="116">
        <v>194480</v>
      </c>
      <c r="K77" s="116">
        <v>102960</v>
      </c>
      <c r="L77" s="116">
        <v>366080</v>
      </c>
      <c r="M77" s="117">
        <f t="shared" si="17"/>
        <v>1081080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5263538</v>
      </c>
      <c r="H78" s="116">
        <v>24937910</v>
      </c>
      <c r="I78" s="116">
        <v>22381033</v>
      </c>
      <c r="J78" s="116">
        <v>18621990</v>
      </c>
      <c r="K78" s="116">
        <v>12906068</v>
      </c>
      <c r="L78" s="116">
        <v>9030352</v>
      </c>
      <c r="M78" s="117">
        <f t="shared" si="17"/>
        <v>93140891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725173</v>
      </c>
      <c r="H79" s="116">
        <v>7226531</v>
      </c>
      <c r="I79" s="116">
        <v>6178530</v>
      </c>
      <c r="J79" s="116">
        <v>5815853</v>
      </c>
      <c r="K79" s="116">
        <v>3515258</v>
      </c>
      <c r="L79" s="116">
        <v>1568915</v>
      </c>
      <c r="M79" s="117">
        <f t="shared" si="17"/>
        <v>25030260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2049250</v>
      </c>
      <c r="H80" s="116">
        <v>5875310</v>
      </c>
      <c r="I80" s="116">
        <v>5250400</v>
      </c>
      <c r="J80" s="116">
        <v>3605170</v>
      </c>
      <c r="K80" s="116">
        <v>3179560</v>
      </c>
      <c r="L80" s="116">
        <v>3706930</v>
      </c>
      <c r="M80" s="117">
        <f t="shared" si="17"/>
        <v>23666620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210504</v>
      </c>
      <c r="H81" s="107">
        <f t="shared" si="18"/>
        <v>4227425</v>
      </c>
      <c r="I81" s="107">
        <f t="shared" si="18"/>
        <v>7830649</v>
      </c>
      <c r="J81" s="107">
        <f t="shared" si="18"/>
        <v>9154835</v>
      </c>
      <c r="K81" s="107">
        <f t="shared" si="18"/>
        <v>8436238</v>
      </c>
      <c r="L81" s="107">
        <f t="shared" si="18"/>
        <v>9615106</v>
      </c>
      <c r="M81" s="108">
        <f t="shared" si="17"/>
        <v>39474757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168655</v>
      </c>
      <c r="H82" s="116">
        <v>3345447</v>
      </c>
      <c r="I82" s="116">
        <v>5847064</v>
      </c>
      <c r="J82" s="116">
        <v>7686114</v>
      </c>
      <c r="K82" s="116">
        <v>7400248</v>
      </c>
      <c r="L82" s="116">
        <v>7980959</v>
      </c>
      <c r="M82" s="117">
        <f t="shared" si="17"/>
        <v>32428487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41849</v>
      </c>
      <c r="H83" s="116">
        <v>881978</v>
      </c>
      <c r="I83" s="116">
        <v>1983585</v>
      </c>
      <c r="J83" s="116">
        <v>1468721</v>
      </c>
      <c r="K83" s="116">
        <v>990532</v>
      </c>
      <c r="L83" s="116">
        <v>1535927</v>
      </c>
      <c r="M83" s="117">
        <f aca="true" t="shared" si="19" ref="M83:M89">SUM(F83:L83)</f>
        <v>6902592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0</v>
      </c>
      <c r="K84" s="116">
        <v>45458</v>
      </c>
      <c r="L84" s="116">
        <v>98220</v>
      </c>
      <c r="M84" s="117">
        <f t="shared" si="19"/>
        <v>143678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6171378</v>
      </c>
      <c r="H85" s="107">
        <f t="shared" si="20"/>
        <v>14650016</v>
      </c>
      <c r="I85" s="107">
        <f t="shared" si="20"/>
        <v>12632682</v>
      </c>
      <c r="J85" s="107">
        <f t="shared" si="20"/>
        <v>10022681</v>
      </c>
      <c r="K85" s="107">
        <f t="shared" si="20"/>
        <v>7102348</v>
      </c>
      <c r="L85" s="107">
        <f t="shared" si="20"/>
        <v>6341062</v>
      </c>
      <c r="M85" s="108">
        <f t="shared" si="19"/>
        <v>56920167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151400</v>
      </c>
      <c r="H86" s="116">
        <v>612100</v>
      </c>
      <c r="I86" s="116">
        <v>485000</v>
      </c>
      <c r="J86" s="116">
        <v>463900</v>
      </c>
      <c r="K86" s="116">
        <v>567000</v>
      </c>
      <c r="L86" s="116">
        <v>1308200</v>
      </c>
      <c r="M86" s="117">
        <f t="shared" si="19"/>
        <v>3587600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1346971</v>
      </c>
      <c r="I87" s="116">
        <v>3299409</v>
      </c>
      <c r="J87" s="116">
        <v>2649818</v>
      </c>
      <c r="K87" s="116">
        <v>1971270</v>
      </c>
      <c r="L87" s="116">
        <v>1435980</v>
      </c>
      <c r="M87" s="117">
        <f t="shared" si="19"/>
        <v>10703448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156978</v>
      </c>
      <c r="H88" s="116">
        <v>2420865</v>
      </c>
      <c r="I88" s="116">
        <v>2411473</v>
      </c>
      <c r="J88" s="116">
        <v>2448563</v>
      </c>
      <c r="K88" s="116">
        <v>1472878</v>
      </c>
      <c r="L88" s="116">
        <v>530882</v>
      </c>
      <c r="M88" s="117">
        <f t="shared" si="19"/>
        <v>9441639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5863000</v>
      </c>
      <c r="H89" s="116">
        <v>10270080</v>
      </c>
      <c r="I89" s="116">
        <v>6436800</v>
      </c>
      <c r="J89" s="116">
        <v>4460400</v>
      </c>
      <c r="K89" s="116">
        <v>3091200</v>
      </c>
      <c r="L89" s="116">
        <v>3066000</v>
      </c>
      <c r="M89" s="117">
        <f t="shared" si="19"/>
        <v>33187480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465340</v>
      </c>
      <c r="H90" s="116">
        <v>928005</v>
      </c>
      <c r="I90" s="116">
        <v>821260</v>
      </c>
      <c r="J90" s="116">
        <v>387085</v>
      </c>
      <c r="K90" s="116">
        <v>386349</v>
      </c>
      <c r="L90" s="116">
        <v>108105</v>
      </c>
      <c r="M90" s="117">
        <f aca="true" t="shared" si="21" ref="M90:M98">SUM(F90:L90)</f>
        <v>3096144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2308781</v>
      </c>
      <c r="H91" s="116">
        <v>3037291</v>
      </c>
      <c r="I91" s="116">
        <v>3141515</v>
      </c>
      <c r="J91" s="116">
        <v>1278150</v>
      </c>
      <c r="K91" s="116">
        <v>881580</v>
      </c>
      <c r="L91" s="116">
        <v>438350</v>
      </c>
      <c r="M91" s="117">
        <f t="shared" si="21"/>
        <v>11085667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317750</v>
      </c>
      <c r="G92" s="128">
        <f t="shared" si="22"/>
        <v>979624</v>
      </c>
      <c r="H92" s="128">
        <f t="shared" si="22"/>
        <v>76826702</v>
      </c>
      <c r="I92" s="128">
        <f t="shared" si="22"/>
        <v>92853637</v>
      </c>
      <c r="J92" s="128">
        <f t="shared" si="22"/>
        <v>98064988</v>
      </c>
      <c r="K92" s="128">
        <f t="shared" si="22"/>
        <v>166013674</v>
      </c>
      <c r="L92" s="128">
        <f t="shared" si="22"/>
        <v>199098394</v>
      </c>
      <c r="M92" s="117">
        <f t="shared" si="21"/>
        <v>634154769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317750</v>
      </c>
      <c r="G93" s="116">
        <v>979624</v>
      </c>
      <c r="H93" s="116">
        <v>26580492</v>
      </c>
      <c r="I93" s="116">
        <v>38591704</v>
      </c>
      <c r="J93" s="116">
        <v>44431617</v>
      </c>
      <c r="K93" s="116">
        <v>76605743</v>
      </c>
      <c r="L93" s="116">
        <v>84283752</v>
      </c>
      <c r="M93" s="117">
        <f t="shared" si="21"/>
        <v>271790682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43973850</v>
      </c>
      <c r="I94" s="116">
        <v>45109647</v>
      </c>
      <c r="J94" s="116">
        <v>40907834</v>
      </c>
      <c r="K94" s="116">
        <v>55680250</v>
      </c>
      <c r="L94" s="116">
        <v>36585364</v>
      </c>
      <c r="M94" s="117">
        <f t="shared" si="21"/>
        <v>222256945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6272360</v>
      </c>
      <c r="I95" s="116">
        <v>9152286</v>
      </c>
      <c r="J95" s="116">
        <v>12725537</v>
      </c>
      <c r="K95" s="116">
        <v>33727681</v>
      </c>
      <c r="L95" s="116">
        <v>78229278</v>
      </c>
      <c r="M95" s="117">
        <f t="shared" si="21"/>
        <v>140107142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65720</v>
      </c>
      <c r="G96" s="128">
        <f t="shared" si="23"/>
        <v>197160</v>
      </c>
      <c r="H96" s="128">
        <f t="shared" si="23"/>
        <v>14597100</v>
      </c>
      <c r="I96" s="128">
        <f t="shared" si="23"/>
        <v>16759260</v>
      </c>
      <c r="J96" s="128">
        <f t="shared" si="23"/>
        <v>16927060</v>
      </c>
      <c r="K96" s="128">
        <f t="shared" si="23"/>
        <v>27147010</v>
      </c>
      <c r="L96" s="128">
        <f t="shared" si="23"/>
        <v>30787230</v>
      </c>
      <c r="M96" s="117">
        <f t="shared" si="21"/>
        <v>106480540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65720</v>
      </c>
      <c r="G97" s="116">
        <v>197160</v>
      </c>
      <c r="H97" s="116">
        <v>5351060</v>
      </c>
      <c r="I97" s="116">
        <v>7350500</v>
      </c>
      <c r="J97" s="116">
        <v>8285650</v>
      </c>
      <c r="K97" s="116">
        <v>13473480</v>
      </c>
      <c r="L97" s="116">
        <v>14408380</v>
      </c>
      <c r="M97" s="117">
        <f t="shared" si="21"/>
        <v>49131950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8283740</v>
      </c>
      <c r="I98" s="116">
        <v>8072780</v>
      </c>
      <c r="J98" s="116">
        <v>6877630</v>
      </c>
      <c r="K98" s="116">
        <v>9060890</v>
      </c>
      <c r="L98" s="116">
        <v>5787440</v>
      </c>
      <c r="M98" s="117">
        <f t="shared" si="21"/>
        <v>38082480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962300</v>
      </c>
      <c r="I99" s="116">
        <v>1335980</v>
      </c>
      <c r="J99" s="116">
        <v>1763780</v>
      </c>
      <c r="K99" s="116">
        <v>4612640</v>
      </c>
      <c r="L99" s="116">
        <v>10591410</v>
      </c>
      <c r="M99" s="117">
        <f>SUM(F99:L99)</f>
        <v>19266110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317750</v>
      </c>
      <c r="G100" s="131">
        <f t="shared" si="24"/>
        <v>35473335</v>
      </c>
      <c r="H100" s="131">
        <f t="shared" si="24"/>
        <v>184284171</v>
      </c>
      <c r="I100" s="131">
        <f t="shared" si="24"/>
        <v>191009638</v>
      </c>
      <c r="J100" s="131">
        <f t="shared" si="24"/>
        <v>177757481</v>
      </c>
      <c r="K100" s="131">
        <f t="shared" si="24"/>
        <v>230151623</v>
      </c>
      <c r="L100" s="131">
        <f t="shared" si="24"/>
        <v>281783381</v>
      </c>
      <c r="M100" s="132">
        <f>SUM(F100:L100)</f>
        <v>1100777379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31630188</v>
      </c>
      <c r="H104" s="107">
        <f t="shared" si="25"/>
        <v>97739791</v>
      </c>
      <c r="I104" s="107">
        <f t="shared" si="25"/>
        <v>88988425</v>
      </c>
      <c r="J104" s="107">
        <f t="shared" si="25"/>
        <v>72180830</v>
      </c>
      <c r="K104" s="107">
        <f t="shared" si="25"/>
        <v>58034608</v>
      </c>
      <c r="L104" s="107">
        <f t="shared" si="25"/>
        <v>74722784</v>
      </c>
      <c r="M104" s="108">
        <f>SUM(F104:L104)</f>
        <v>423296626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22803492</v>
      </c>
      <c r="H105" s="107">
        <f t="shared" si="26"/>
        <v>76154375</v>
      </c>
      <c r="I105" s="107">
        <f t="shared" si="26"/>
        <v>66356411</v>
      </c>
      <c r="J105" s="107">
        <f t="shared" si="26"/>
        <v>52976377</v>
      </c>
      <c r="K105" s="107">
        <f t="shared" si="26"/>
        <v>42599664</v>
      </c>
      <c r="L105" s="107">
        <f t="shared" si="26"/>
        <v>59563864</v>
      </c>
      <c r="M105" s="108">
        <f>SUM(F105:L105)</f>
        <v>320454183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14980170</v>
      </c>
      <c r="H106" s="116">
        <v>36662148</v>
      </c>
      <c r="I106" s="116">
        <v>28128489</v>
      </c>
      <c r="J106" s="116">
        <v>20242768</v>
      </c>
      <c r="K106" s="116">
        <v>16662238</v>
      </c>
      <c r="L106" s="116">
        <v>28113550</v>
      </c>
      <c r="M106" s="117">
        <f aca="true" t="shared" si="27" ref="M106:M114">SUM(F106:L106)</f>
        <v>144789363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11925</v>
      </c>
      <c r="H107" s="116">
        <v>166950</v>
      </c>
      <c r="I107" s="116">
        <v>894375</v>
      </c>
      <c r="J107" s="116">
        <v>1085175</v>
      </c>
      <c r="K107" s="116">
        <v>2234042</v>
      </c>
      <c r="L107" s="116">
        <v>6427829</v>
      </c>
      <c r="M107" s="117">
        <f t="shared" si="27"/>
        <v>10820296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556735</v>
      </c>
      <c r="H108" s="116">
        <v>4959055</v>
      </c>
      <c r="I108" s="116">
        <v>6673143</v>
      </c>
      <c r="J108" s="116">
        <v>6225512</v>
      </c>
      <c r="K108" s="116">
        <v>5968412</v>
      </c>
      <c r="L108" s="116">
        <v>11817499</v>
      </c>
      <c r="M108" s="117">
        <f t="shared" si="27"/>
        <v>36200356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20592</v>
      </c>
      <c r="H109" s="116">
        <v>123552</v>
      </c>
      <c r="I109" s="116">
        <v>231660</v>
      </c>
      <c r="J109" s="116">
        <v>175032</v>
      </c>
      <c r="K109" s="116">
        <v>92664</v>
      </c>
      <c r="L109" s="116">
        <v>329472</v>
      </c>
      <c r="M109" s="117">
        <f t="shared" si="27"/>
        <v>972972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4737099</v>
      </c>
      <c r="H110" s="116">
        <v>22443868</v>
      </c>
      <c r="I110" s="116">
        <v>20142755</v>
      </c>
      <c r="J110" s="116">
        <v>16767347</v>
      </c>
      <c r="K110" s="116">
        <v>11615394</v>
      </c>
      <c r="L110" s="116">
        <v>8127266</v>
      </c>
      <c r="M110" s="117">
        <f t="shared" si="27"/>
        <v>83833729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652646</v>
      </c>
      <c r="H111" s="116">
        <v>6510073</v>
      </c>
      <c r="I111" s="116">
        <v>5560629</v>
      </c>
      <c r="J111" s="116">
        <v>5234228</v>
      </c>
      <c r="K111" s="116">
        <v>3163710</v>
      </c>
      <c r="L111" s="116">
        <v>1412011</v>
      </c>
      <c r="M111" s="117">
        <f t="shared" si="27"/>
        <v>22533297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1844325</v>
      </c>
      <c r="H112" s="116">
        <v>5288729</v>
      </c>
      <c r="I112" s="116">
        <v>4725360</v>
      </c>
      <c r="J112" s="116">
        <v>3246315</v>
      </c>
      <c r="K112" s="116">
        <v>2863204</v>
      </c>
      <c r="L112" s="116">
        <v>3336237</v>
      </c>
      <c r="M112" s="117">
        <f t="shared" si="27"/>
        <v>21304170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189452</v>
      </c>
      <c r="H113" s="107">
        <f t="shared" si="28"/>
        <v>3804647</v>
      </c>
      <c r="I113" s="107">
        <f t="shared" si="28"/>
        <v>7052438</v>
      </c>
      <c r="J113" s="107">
        <f t="shared" si="28"/>
        <v>8239305</v>
      </c>
      <c r="K113" s="107">
        <f t="shared" si="28"/>
        <v>7592577</v>
      </c>
      <c r="L113" s="107">
        <f t="shared" si="28"/>
        <v>8653558</v>
      </c>
      <c r="M113" s="108">
        <f t="shared" si="27"/>
        <v>35531977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151788</v>
      </c>
      <c r="H114" s="116">
        <v>3010874</v>
      </c>
      <c r="I114" s="116">
        <v>5267223</v>
      </c>
      <c r="J114" s="116">
        <v>6917464</v>
      </c>
      <c r="K114" s="116">
        <v>6660191</v>
      </c>
      <c r="L114" s="116">
        <v>7182834</v>
      </c>
      <c r="M114" s="117">
        <f t="shared" si="27"/>
        <v>29190374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37664</v>
      </c>
      <c r="H115" s="116">
        <v>793773</v>
      </c>
      <c r="I115" s="116">
        <v>1785215</v>
      </c>
      <c r="J115" s="116">
        <v>1321841</v>
      </c>
      <c r="K115" s="116">
        <v>891474</v>
      </c>
      <c r="L115" s="116">
        <v>1382326</v>
      </c>
      <c r="M115" s="117">
        <f aca="true" t="shared" si="29" ref="M115:M121">SUM(F115:L115)</f>
        <v>6212293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0</v>
      </c>
      <c r="K116" s="116">
        <v>40912</v>
      </c>
      <c r="L116" s="116">
        <v>88398</v>
      </c>
      <c r="M116" s="117">
        <f t="shared" si="29"/>
        <v>129310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6140539</v>
      </c>
      <c r="H117" s="107">
        <f t="shared" si="30"/>
        <v>14212008</v>
      </c>
      <c r="I117" s="107">
        <f t="shared" si="30"/>
        <v>12013084</v>
      </c>
      <c r="J117" s="107">
        <f t="shared" si="30"/>
        <v>9466438</v>
      </c>
      <c r="K117" s="107">
        <f t="shared" si="30"/>
        <v>6701232</v>
      </c>
      <c r="L117" s="107">
        <f t="shared" si="30"/>
        <v>6013553</v>
      </c>
      <c r="M117" s="108">
        <f t="shared" si="29"/>
        <v>54546854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136260</v>
      </c>
      <c r="H118" s="116">
        <v>550890</v>
      </c>
      <c r="I118" s="116">
        <v>436500</v>
      </c>
      <c r="J118" s="116">
        <v>417510</v>
      </c>
      <c r="K118" s="116">
        <v>510300</v>
      </c>
      <c r="L118" s="116">
        <v>1177380</v>
      </c>
      <c r="M118" s="117">
        <f t="shared" si="29"/>
        <v>3228840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1212272</v>
      </c>
      <c r="I119" s="116">
        <v>2969462</v>
      </c>
      <c r="J119" s="116">
        <v>2384829</v>
      </c>
      <c r="K119" s="116">
        <v>1774143</v>
      </c>
      <c r="L119" s="116">
        <v>1292380</v>
      </c>
      <c r="M119" s="117">
        <f t="shared" si="29"/>
        <v>9633086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141279</v>
      </c>
      <c r="H120" s="116">
        <v>2178766</v>
      </c>
      <c r="I120" s="116">
        <v>2170322</v>
      </c>
      <c r="J120" s="116">
        <v>2203699</v>
      </c>
      <c r="K120" s="116">
        <v>1325589</v>
      </c>
      <c r="L120" s="116">
        <v>477793</v>
      </c>
      <c r="M120" s="117">
        <f t="shared" si="29"/>
        <v>8497448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5863000</v>
      </c>
      <c r="H121" s="116">
        <v>10270080</v>
      </c>
      <c r="I121" s="116">
        <v>6436800</v>
      </c>
      <c r="J121" s="116">
        <v>4460400</v>
      </c>
      <c r="K121" s="116">
        <v>3091200</v>
      </c>
      <c r="L121" s="116">
        <v>3066000</v>
      </c>
      <c r="M121" s="117">
        <f t="shared" si="29"/>
        <v>33187480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418804</v>
      </c>
      <c r="H122" s="116">
        <v>835202</v>
      </c>
      <c r="I122" s="116">
        <v>739132</v>
      </c>
      <c r="J122" s="116">
        <v>348375</v>
      </c>
      <c r="K122" s="116">
        <v>347713</v>
      </c>
      <c r="L122" s="116">
        <v>97294</v>
      </c>
      <c r="M122" s="117">
        <f aca="true" t="shared" si="31" ref="M122:M130">SUM(F122:L122)</f>
        <v>2786520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2077901</v>
      </c>
      <c r="H123" s="116">
        <v>2733559</v>
      </c>
      <c r="I123" s="116">
        <v>2827360</v>
      </c>
      <c r="J123" s="116">
        <v>1150335</v>
      </c>
      <c r="K123" s="116">
        <v>793422</v>
      </c>
      <c r="L123" s="116">
        <v>394515</v>
      </c>
      <c r="M123" s="117">
        <f t="shared" si="31"/>
        <v>9977092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268367</v>
      </c>
      <c r="G124" s="128">
        <f t="shared" si="32"/>
        <v>854875</v>
      </c>
      <c r="H124" s="128">
        <f t="shared" si="32"/>
        <v>66822777</v>
      </c>
      <c r="I124" s="128">
        <f t="shared" si="32"/>
        <v>80885681</v>
      </c>
      <c r="J124" s="128">
        <f t="shared" si="32"/>
        <v>85937503</v>
      </c>
      <c r="K124" s="128">
        <f t="shared" si="32"/>
        <v>145634681</v>
      </c>
      <c r="L124" s="128">
        <f t="shared" si="32"/>
        <v>175108894</v>
      </c>
      <c r="M124" s="117">
        <f>SUM(F124:L124)</f>
        <v>555512778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268367</v>
      </c>
      <c r="G125" s="116">
        <v>854875</v>
      </c>
      <c r="H125" s="116">
        <v>23572942</v>
      </c>
      <c r="I125" s="116">
        <v>34001821</v>
      </c>
      <c r="J125" s="116">
        <v>39490540</v>
      </c>
      <c r="K125" s="116">
        <v>68018029</v>
      </c>
      <c r="L125" s="116">
        <v>75256063</v>
      </c>
      <c r="M125" s="117">
        <f t="shared" si="31"/>
        <v>241462637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37796789</v>
      </c>
      <c r="I126" s="116">
        <v>38910292</v>
      </c>
      <c r="J126" s="116">
        <v>35343055</v>
      </c>
      <c r="K126" s="116">
        <v>48197492</v>
      </c>
      <c r="L126" s="116">
        <v>31625883</v>
      </c>
      <c r="M126" s="117">
        <f t="shared" si="31"/>
        <v>191873511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5453046</v>
      </c>
      <c r="I127" s="116">
        <v>7973568</v>
      </c>
      <c r="J127" s="116">
        <v>11103908</v>
      </c>
      <c r="K127" s="116">
        <v>29419160</v>
      </c>
      <c r="L127" s="116">
        <v>68226948</v>
      </c>
      <c r="M127" s="117">
        <f t="shared" si="31"/>
        <v>122176630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41540</v>
      </c>
      <c r="G128" s="128">
        <f t="shared" si="33"/>
        <v>150660</v>
      </c>
      <c r="H128" s="128">
        <f t="shared" si="33"/>
        <v>10423560</v>
      </c>
      <c r="I128" s="128">
        <f t="shared" si="33"/>
        <v>11981360</v>
      </c>
      <c r="J128" s="128">
        <f t="shared" si="33"/>
        <v>12280840</v>
      </c>
      <c r="K128" s="128">
        <f t="shared" si="33"/>
        <v>19603370</v>
      </c>
      <c r="L128" s="128">
        <f t="shared" si="33"/>
        <v>22131040</v>
      </c>
      <c r="M128" s="117">
        <f t="shared" si="31"/>
        <v>76612370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41540</v>
      </c>
      <c r="G129" s="116">
        <v>150660</v>
      </c>
      <c r="H129" s="116">
        <v>4073820</v>
      </c>
      <c r="I129" s="116">
        <v>5465300</v>
      </c>
      <c r="J129" s="116">
        <v>6326590</v>
      </c>
      <c r="K129" s="116">
        <v>10147580</v>
      </c>
      <c r="L129" s="116">
        <v>10870310</v>
      </c>
      <c r="M129" s="117">
        <f t="shared" si="31"/>
        <v>37075800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5675740</v>
      </c>
      <c r="I130" s="116">
        <v>5577160</v>
      </c>
      <c r="J130" s="116">
        <v>4715910</v>
      </c>
      <c r="K130" s="116">
        <v>6240130</v>
      </c>
      <c r="L130" s="116">
        <v>3907780</v>
      </c>
      <c r="M130" s="117">
        <f t="shared" si="31"/>
        <v>26116720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674000</v>
      </c>
      <c r="I131" s="116">
        <v>938900</v>
      </c>
      <c r="J131" s="116">
        <v>1238340</v>
      </c>
      <c r="K131" s="116">
        <v>3215660</v>
      </c>
      <c r="L131" s="116">
        <v>7352950</v>
      </c>
      <c r="M131" s="117">
        <f>SUM(F131:L131)</f>
        <v>13419850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268367</v>
      </c>
      <c r="G132" s="131">
        <f t="shared" si="34"/>
        <v>32485063</v>
      </c>
      <c r="H132" s="131">
        <f t="shared" si="34"/>
        <v>164562568</v>
      </c>
      <c r="I132" s="131">
        <f t="shared" si="34"/>
        <v>169874106</v>
      </c>
      <c r="J132" s="131">
        <f t="shared" si="34"/>
        <v>158118333</v>
      </c>
      <c r="K132" s="131">
        <f t="shared" si="34"/>
        <v>203669289</v>
      </c>
      <c r="L132" s="131">
        <f t="shared" si="34"/>
        <v>249831678</v>
      </c>
      <c r="M132" s="132">
        <f>SUM(F132:L132)</f>
        <v>978809404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平成１４年５月月報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8">
        <v>0</v>
      </c>
      <c r="H15" s="160"/>
      <c r="I15" s="158">
        <v>33</v>
      </c>
      <c r="J15" s="160"/>
      <c r="K15" s="158">
        <f>G15+I15</f>
        <v>33</v>
      </c>
      <c r="L15" s="161"/>
    </row>
    <row r="16" spans="4:12" ht="18.75" customHeight="1" thickBot="1">
      <c r="D16" s="49" t="s">
        <v>64</v>
      </c>
      <c r="E16" s="50"/>
      <c r="F16" s="50"/>
      <c r="G16" s="152">
        <v>0</v>
      </c>
      <c r="H16" s="154"/>
      <c r="I16" s="152">
        <v>477376</v>
      </c>
      <c r="J16" s="154"/>
      <c r="K16" s="152">
        <f>G16+I16</f>
        <v>477376</v>
      </c>
      <c r="L16" s="157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8">
        <v>53</v>
      </c>
      <c r="H20" s="160"/>
      <c r="I20" s="158">
        <v>762</v>
      </c>
      <c r="J20" s="160"/>
      <c r="K20" s="158">
        <f>G20+I20</f>
        <v>815</v>
      </c>
      <c r="L20" s="161"/>
    </row>
    <row r="21" spans="4:12" ht="18.75" customHeight="1" thickBot="1">
      <c r="D21" s="49" t="s">
        <v>64</v>
      </c>
      <c r="E21" s="50"/>
      <c r="F21" s="50"/>
      <c r="G21" s="152">
        <v>468592</v>
      </c>
      <c r="H21" s="154"/>
      <c r="I21" s="152">
        <v>5002476</v>
      </c>
      <c r="J21" s="154"/>
      <c r="K21" s="152">
        <f>G21+I21</f>
        <v>5471068</v>
      </c>
      <c r="L21" s="157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8">
        <v>83</v>
      </c>
      <c r="H25" s="160"/>
      <c r="I25" s="158">
        <v>111</v>
      </c>
      <c r="J25" s="160"/>
      <c r="K25" s="158">
        <f>G25+I25</f>
        <v>194</v>
      </c>
      <c r="L25" s="161"/>
    </row>
    <row r="26" spans="4:12" ht="18.75" customHeight="1" thickBot="1">
      <c r="D26" s="49" t="s">
        <v>64</v>
      </c>
      <c r="E26" s="50"/>
      <c r="F26" s="50"/>
      <c r="G26" s="152">
        <v>525696</v>
      </c>
      <c r="H26" s="154"/>
      <c r="I26" s="152">
        <v>627179</v>
      </c>
      <c r="J26" s="154"/>
      <c r="K26" s="152">
        <f>G26+I26</f>
        <v>1152875</v>
      </c>
      <c r="L26" s="157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8">
        <f>G15+G20+G25</f>
        <v>136</v>
      </c>
      <c r="H30" s="160"/>
      <c r="I30" s="158">
        <f>I15+I20+I25</f>
        <v>906</v>
      </c>
      <c r="J30" s="160"/>
      <c r="K30" s="158">
        <f>G30+I30</f>
        <v>1042</v>
      </c>
      <c r="L30" s="161"/>
    </row>
    <row r="31" spans="4:12" ht="18.75" customHeight="1" thickBot="1">
      <c r="D31" s="49" t="s">
        <v>64</v>
      </c>
      <c r="E31" s="50"/>
      <c r="F31" s="50"/>
      <c r="G31" s="152">
        <f>G16+G21+G26</f>
        <v>994288</v>
      </c>
      <c r="H31" s="154"/>
      <c r="I31" s="152">
        <f>I16+I21+I26</f>
        <v>6107031</v>
      </c>
      <c r="J31" s="154"/>
      <c r="K31" s="152">
        <f>G31+I31</f>
        <v>7101319</v>
      </c>
      <c r="L31" s="157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平成１４年５月月報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938228800</v>
      </c>
      <c r="E14" s="69">
        <v>313375400</v>
      </c>
      <c r="F14" s="69">
        <v>2723500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2614820</v>
      </c>
      <c r="E15" s="69">
        <v>2252010</v>
      </c>
      <c r="F15" s="69">
        <v>3960</v>
      </c>
      <c r="G15" s="69">
        <v>0</v>
      </c>
      <c r="H15" s="69">
        <v>362810</v>
      </c>
      <c r="I15" s="56">
        <v>32450</v>
      </c>
    </row>
    <row r="16" spans="2:9" ht="21" customHeight="1">
      <c r="B16" s="70"/>
      <c r="C16" s="68" t="s">
        <v>7</v>
      </c>
      <c r="D16" s="69">
        <f aca="true" t="shared" si="0" ref="D16:I16">D14+D15</f>
        <v>940843620</v>
      </c>
      <c r="E16" s="69">
        <f t="shared" si="0"/>
        <v>315627410</v>
      </c>
      <c r="F16" s="69">
        <f t="shared" si="0"/>
        <v>2727460</v>
      </c>
      <c r="G16" s="69">
        <f t="shared" si="0"/>
        <v>0</v>
      </c>
      <c r="H16" s="69">
        <f t="shared" si="0"/>
        <v>362810</v>
      </c>
      <c r="I16" s="56">
        <f t="shared" si="0"/>
        <v>32450</v>
      </c>
    </row>
    <row r="17" spans="2:9" ht="21" customHeight="1">
      <c r="B17" s="70" t="s">
        <v>33</v>
      </c>
      <c r="C17" s="68" t="s">
        <v>32</v>
      </c>
      <c r="D17" s="69">
        <v>2156980</v>
      </c>
      <c r="E17" s="69">
        <v>299140</v>
      </c>
      <c r="F17" s="69">
        <v>0</v>
      </c>
      <c r="G17" s="69">
        <v>0</v>
      </c>
      <c r="H17" s="69">
        <v>1857840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938228800</v>
      </c>
      <c r="E18" s="69">
        <f>E14</f>
        <v>313375400</v>
      </c>
      <c r="F18" s="69">
        <f>F14</f>
        <v>2723500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4771800</v>
      </c>
      <c r="E19" s="69">
        <f>E15+E17</f>
        <v>2551150</v>
      </c>
      <c r="F19" s="69">
        <f>F15+F17</f>
        <v>3960</v>
      </c>
      <c r="G19" s="69">
        <f>G15+G17</f>
        <v>0</v>
      </c>
      <c r="H19" s="69">
        <f>H15+H17</f>
        <v>2220650</v>
      </c>
      <c r="I19" s="56">
        <f>I16+I18</f>
        <v>32450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943000600</v>
      </c>
      <c r="E20" s="74">
        <f t="shared" si="1"/>
        <v>315926550</v>
      </c>
      <c r="F20" s="74">
        <f t="shared" si="1"/>
        <v>2727460</v>
      </c>
      <c r="G20" s="74">
        <f t="shared" si="1"/>
        <v>0</v>
      </c>
      <c r="H20" s="74">
        <f t="shared" si="1"/>
        <v>2220650</v>
      </c>
      <c r="I20" s="57">
        <f t="shared" si="1"/>
        <v>32450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958596750</v>
      </c>
      <c r="E27" s="69">
        <v>958596750</v>
      </c>
      <c r="F27" s="69">
        <v>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34506460</v>
      </c>
      <c r="E28" s="69">
        <v>34506460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15148988</v>
      </c>
      <c r="E29" s="69">
        <v>15231062</v>
      </c>
      <c r="F29" s="69">
        <v>82074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1008252198</v>
      </c>
      <c r="E31" s="74">
        <f>SUM(E27:E30)</f>
        <v>1008334272</v>
      </c>
      <c r="F31" s="74">
        <f>SUM(F27:F30)</f>
        <v>82074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2006-12-27T06:03:10Z</cp:lastPrinted>
  <dcterms:created xsi:type="dcterms:W3CDTF">2006-12-27T00:16:47Z</dcterms:created>
  <dcterms:modified xsi:type="dcterms:W3CDTF">2007-01-10T06:25:55Z</dcterms:modified>
  <cp:category/>
  <cp:version/>
  <cp:contentType/>
  <cp:contentStatus/>
</cp:coreProperties>
</file>