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<sst xmlns="http://schemas.openxmlformats.org/spreadsheetml/2006/main" count="294" uniqueCount="134">
  <si>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</si>
  <si>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</si>
  <si>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</si>
  <si>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</si>
  <si>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</si>
  <si>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</si>
  <si>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</si>
  <si>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</si>
  <si>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</si>
  <si>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</si>
  <si>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</si>
  <si>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</si>
  <si>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</si>
  <si>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</si>
  <si>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</si>
  <si>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</si>
  <si>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</si>
  <si>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</si>
  <si>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</si>
  <si>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</si>
  <si>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</si>
  <si>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</si>
  <si>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</si>
  <si>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</si>
  <si>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</si>
  <si>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</si>
  <si>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</si>
  <si>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</si>
  <si>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</si>
  <si>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</si>
  <si>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</si>
  <si>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</si>
  <si>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</si>
  <si>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</si>
  <si>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</si>
  <si>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</si>
  <si>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</si>
  <si>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</si>
  <si>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</si>
  <si>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</si>
  <si>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</si>
  <si>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</si>
  <si>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</si>
  <si>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</si>
  <si>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</si>
  <si>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</si>
  <si>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</si>
  <si>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</si>
  <si>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</si>
  <si>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</si>
  <si>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</si>
  <si>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</si>
  <si>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</si>
  <si>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</si>
  <si>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</si>
  <si>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</si>
  <si>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</si>
  <si>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</si>
  <si>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</si>
  <si>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</si>
  <si>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</si>
  <si>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</si>
  <si>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</si>
  <si>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</si>
  <si>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</si>
  <si>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</si>
  <si>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</si>
  <si>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</si>
  <si>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</si>
  <si>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</si>
  <si>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</si>
  <si>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</si>
  <si>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</si>
  <si>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</si>
  <si>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</si>
  <si>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</si>
  <si>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</si>
  <si>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</si>
  <si>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</si>
  <si>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</si>
  <si>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</si>
  <si>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</si>
  <si>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</si>
  <si>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</si>
  <si>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</si>
  <si>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</si>
  <si>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</si>
  <si>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</si>
  <si>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</si>
  <si>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</si>
  <si>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</si>
  <si>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</si>
  <si>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</si>
  <si>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</si>
  <si>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</si>
  <si>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</si>
  <si>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</si>
  <si>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</si>
  <si>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</si>
  <si>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</si>
  <si>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</si>
  <si>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</si>
  <si>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</si>
  <si>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</si>
  <si>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</si>
  <si>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</si>
  <si>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</si>
  <si>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</si>
  <si>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</si>
  <si>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</si>
  <si>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</si>
  <si>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</si>
  <si>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</si>
  <si>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</si>
  <si>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</si>
  <si>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</si>
  <si>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</si>
  <si>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</si>
  <si>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</si>
  <si>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</si>
  <si>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</si>
  <si>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</si>
  <si>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</si>
  <si>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</si>
  <si>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</si>
  <si>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</si>
  <si>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</si>
  <si>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</si>
  <si>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</si>
  <si>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</si>
  <si>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</si>
  <si>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</si>
  <si>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</si>
  <si>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平成１５年１０月月報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</si>
</sst>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3">
        <v>52380</v>
      </c>
      <c r="E15" s="154"/>
      <c r="F15" s="154"/>
      <c r="G15" s="154"/>
      <c r="H15" s="155"/>
      <c r="I15" s="153">
        <v>322</v>
      </c>
      <c r="J15" s="154"/>
      <c r="K15" s="154"/>
      <c r="L15" s="154"/>
      <c r="M15" s="155"/>
      <c r="N15" s="153">
        <v>185</v>
      </c>
      <c r="O15" s="154"/>
      <c r="P15" s="154"/>
      <c r="Q15" s="154"/>
      <c r="R15" s="155"/>
      <c r="S15" s="153">
        <f>D15+I15-N15</f>
        <v>52517</v>
      </c>
      <c r="T15" s="158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9">
        <v>42469</v>
      </c>
      <c r="E20" s="160"/>
      <c r="F20" s="160"/>
      <c r="G20" s="160"/>
      <c r="H20" s="161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9">
        <v>42457</v>
      </c>
      <c r="T20" s="162"/>
    </row>
    <row r="21" spans="3:20" ht="21.75" customHeight="1">
      <c r="C21" s="20" t="s">
        <v>41</v>
      </c>
      <c r="D21" s="159">
        <v>29276</v>
      </c>
      <c r="E21" s="160"/>
      <c r="F21" s="160"/>
      <c r="G21" s="160"/>
      <c r="H21" s="161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9">
        <v>29456</v>
      </c>
      <c r="T21" s="162"/>
    </row>
    <row r="22" spans="3:20" ht="21.75" customHeight="1">
      <c r="C22" s="22" t="s">
        <v>42</v>
      </c>
      <c r="D22" s="159">
        <v>702</v>
      </c>
      <c r="E22" s="160"/>
      <c r="F22" s="160"/>
      <c r="G22" s="160"/>
      <c r="H22" s="161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9">
        <v>703</v>
      </c>
      <c r="T22" s="162"/>
    </row>
    <row r="23" spans="3:20" ht="21.75" customHeight="1">
      <c r="C23" s="22" t="s">
        <v>43</v>
      </c>
      <c r="D23" s="159">
        <v>87</v>
      </c>
      <c r="E23" s="160"/>
      <c r="F23" s="160"/>
      <c r="G23" s="160"/>
      <c r="H23" s="161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9">
        <v>84</v>
      </c>
      <c r="T23" s="162"/>
    </row>
    <row r="24" spans="3:20" ht="21.75" customHeight="1" thickBot="1">
      <c r="C24" s="19" t="s">
        <v>7</v>
      </c>
      <c r="D24" s="153">
        <f>D20+D21</f>
        <v>71745</v>
      </c>
      <c r="E24" s="154"/>
      <c r="F24" s="154"/>
      <c r="G24" s="154"/>
      <c r="H24" s="155"/>
      <c r="I24" s="23" t="s">
        <v>44</v>
      </c>
      <c r="J24" s="24"/>
      <c r="K24" s="154">
        <f>S29</f>
        <v>456</v>
      </c>
      <c r="L24" s="156"/>
      <c r="M24" s="157"/>
      <c r="N24" s="23" t="s">
        <v>45</v>
      </c>
      <c r="O24" s="24"/>
      <c r="P24" s="154">
        <f>S31</f>
        <v>288</v>
      </c>
      <c r="Q24" s="156"/>
      <c r="R24" s="157"/>
      <c r="S24" s="153">
        <f>S20+S21</f>
        <v>71913</v>
      </c>
      <c r="T24" s="158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7" t="s">
        <v>85</v>
      </c>
      <c r="N28" s="148"/>
      <c r="O28" s="14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4"/>
      <c r="D29" s="159">
        <v>120</v>
      </c>
      <c r="E29" s="160"/>
      <c r="F29" s="161"/>
      <c r="G29" s="159">
        <v>1</v>
      </c>
      <c r="H29" s="160"/>
      <c r="I29" s="161"/>
      <c r="J29" s="159">
        <v>331</v>
      </c>
      <c r="K29" s="160"/>
      <c r="L29" s="161"/>
      <c r="M29" s="159">
        <v>1</v>
      </c>
      <c r="N29" s="160"/>
      <c r="O29" s="161"/>
      <c r="P29" s="159">
        <v>3</v>
      </c>
      <c r="Q29" s="160"/>
      <c r="R29" s="161"/>
      <c r="S29" s="29">
        <f>SUM(D29:R29)</f>
        <v>456</v>
      </c>
      <c r="T29" s="4"/>
    </row>
    <row r="30" spans="3:20" ht="24.75" customHeight="1">
      <c r="C30" s="14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0" t="s">
        <v>86</v>
      </c>
      <c r="N30" s="151"/>
      <c r="O30" s="15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6"/>
      <c r="D31" s="153">
        <v>79</v>
      </c>
      <c r="E31" s="154"/>
      <c r="F31" s="155"/>
      <c r="G31" s="153">
        <v>1</v>
      </c>
      <c r="H31" s="154"/>
      <c r="I31" s="155"/>
      <c r="J31" s="153">
        <v>208</v>
      </c>
      <c r="K31" s="154"/>
      <c r="L31" s="155"/>
      <c r="M31" s="153">
        <v>0</v>
      </c>
      <c r="N31" s="154"/>
      <c r="O31" s="155"/>
      <c r="P31" s="153">
        <v>0</v>
      </c>
      <c r="Q31" s="154"/>
      <c r="R31" s="155"/>
      <c r="S31" s="34">
        <f>SUM(D31:R31)</f>
        <v>288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平成１５年１０月月報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2359</v>
      </c>
      <c r="G14" s="46">
        <f t="shared" si="0"/>
        <v>2731</v>
      </c>
      <c r="H14" s="46">
        <f t="shared" si="0"/>
        <v>1569</v>
      </c>
      <c r="I14" s="46">
        <f t="shared" si="0"/>
        <v>1102</v>
      </c>
      <c r="J14" s="46">
        <f t="shared" si="0"/>
        <v>1004</v>
      </c>
      <c r="K14" s="46">
        <f t="shared" si="0"/>
        <v>1135</v>
      </c>
      <c r="L14" s="47">
        <f>SUM(F14:K14)</f>
        <v>9900</v>
      </c>
      <c r="M14" s="3"/>
    </row>
    <row r="15" spans="3:13" ht="22.5" customHeight="1">
      <c r="C15" s="44"/>
      <c r="D15" s="48" t="s">
        <v>40</v>
      </c>
      <c r="E15" s="48"/>
      <c r="F15" s="46">
        <v>496</v>
      </c>
      <c r="G15" s="46">
        <v>498</v>
      </c>
      <c r="H15" s="46">
        <v>276</v>
      </c>
      <c r="I15" s="46">
        <v>193</v>
      </c>
      <c r="J15" s="46">
        <v>157</v>
      </c>
      <c r="K15" s="46">
        <v>183</v>
      </c>
      <c r="L15" s="47">
        <f>SUM(F15:K15)</f>
        <v>1803</v>
      </c>
      <c r="M15" s="3"/>
    </row>
    <row r="16" spans="3:13" ht="22.5" customHeight="1">
      <c r="C16" s="44"/>
      <c r="D16" s="48" t="s">
        <v>51</v>
      </c>
      <c r="E16" s="48"/>
      <c r="F16" s="46">
        <v>1863</v>
      </c>
      <c r="G16" s="46">
        <v>2233</v>
      </c>
      <c r="H16" s="46">
        <v>1293</v>
      </c>
      <c r="I16" s="46">
        <v>909</v>
      </c>
      <c r="J16" s="46">
        <v>847</v>
      </c>
      <c r="K16" s="46">
        <v>952</v>
      </c>
      <c r="L16" s="47">
        <f>SUM(F16:K16)</f>
        <v>8097</v>
      </c>
      <c r="M16" s="3"/>
    </row>
    <row r="17" spans="3:13" ht="22.5" customHeight="1">
      <c r="C17" s="44" t="s">
        <v>52</v>
      </c>
      <c r="D17" s="45"/>
      <c r="E17" s="45"/>
      <c r="F17" s="46">
        <v>51</v>
      </c>
      <c r="G17" s="46">
        <v>114</v>
      </c>
      <c r="H17" s="46">
        <v>70</v>
      </c>
      <c r="I17" s="46">
        <v>51</v>
      </c>
      <c r="J17" s="46">
        <v>33</v>
      </c>
      <c r="K17" s="46">
        <v>64</v>
      </c>
      <c r="L17" s="47">
        <f>SUM(F17:K17)</f>
        <v>383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2410</v>
      </c>
      <c r="G18" s="51">
        <f t="shared" si="1"/>
        <v>2845</v>
      </c>
      <c r="H18" s="51">
        <f t="shared" si="1"/>
        <v>1639</v>
      </c>
      <c r="I18" s="51">
        <f t="shared" si="1"/>
        <v>1153</v>
      </c>
      <c r="J18" s="51">
        <f t="shared" si="1"/>
        <v>1037</v>
      </c>
      <c r="K18" s="51">
        <f t="shared" si="1"/>
        <v>1199</v>
      </c>
      <c r="L18" s="52">
        <f>SUM(F18:K18)</f>
        <v>10283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1458</v>
      </c>
      <c r="G23" s="46">
        <v>1761</v>
      </c>
      <c r="H23" s="46">
        <v>1057</v>
      </c>
      <c r="I23" s="46">
        <v>616</v>
      </c>
      <c r="J23" s="46">
        <v>420</v>
      </c>
      <c r="K23" s="46">
        <v>381</v>
      </c>
      <c r="L23" s="47">
        <f>SUM(F23:K23)</f>
        <v>5693</v>
      </c>
      <c r="M23" s="3"/>
    </row>
    <row r="24" spans="3:13" ht="22.5" customHeight="1">
      <c r="C24" s="55" t="s">
        <v>55</v>
      </c>
      <c r="D24" s="45"/>
      <c r="E24" s="45"/>
      <c r="F24" s="46">
        <v>25</v>
      </c>
      <c r="G24" s="46">
        <v>74</v>
      </c>
      <c r="H24" s="46">
        <v>50</v>
      </c>
      <c r="I24" s="46">
        <v>37</v>
      </c>
      <c r="J24" s="46">
        <v>15</v>
      </c>
      <c r="K24" s="46">
        <v>25</v>
      </c>
      <c r="L24" s="47">
        <f>SUM(F24:K24)</f>
        <v>226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1483</v>
      </c>
      <c r="G25" s="51">
        <f t="shared" si="2"/>
        <v>1835</v>
      </c>
      <c r="H25" s="51">
        <f t="shared" si="2"/>
        <v>1107</v>
      </c>
      <c r="I25" s="51">
        <f t="shared" si="2"/>
        <v>653</v>
      </c>
      <c r="J25" s="51">
        <f t="shared" si="2"/>
        <v>435</v>
      </c>
      <c r="K25" s="51">
        <f t="shared" si="2"/>
        <v>406</v>
      </c>
      <c r="L25" s="52">
        <f>SUM(F25:K25)</f>
        <v>5919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785</v>
      </c>
      <c r="G30" s="164"/>
      <c r="H30" s="163">
        <v>663</v>
      </c>
      <c r="I30" s="164"/>
      <c r="J30" s="163">
        <v>364</v>
      </c>
      <c r="K30" s="164"/>
      <c r="L30" s="56">
        <f>SUM(F30:K30)</f>
        <v>1812</v>
      </c>
      <c r="M30" s="3"/>
    </row>
    <row r="31" spans="3:13" ht="22.5" customHeight="1">
      <c r="C31" s="55" t="s">
        <v>55</v>
      </c>
      <c r="D31" s="45"/>
      <c r="E31" s="45"/>
      <c r="F31" s="163">
        <v>8</v>
      </c>
      <c r="G31" s="164"/>
      <c r="H31" s="163">
        <v>11</v>
      </c>
      <c r="I31" s="164"/>
      <c r="J31" s="163">
        <v>13</v>
      </c>
      <c r="K31" s="164"/>
      <c r="L31" s="56">
        <f>SUM(F31:K31)</f>
        <v>32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793</v>
      </c>
      <c r="G32" s="166"/>
      <c r="H32" s="165">
        <f>H30+H31</f>
        <v>674</v>
      </c>
      <c r="I32" s="166"/>
      <c r="J32" s="165">
        <f>J30+J31</f>
        <v>377</v>
      </c>
      <c r="K32" s="166"/>
      <c r="L32" s="57">
        <f>SUM(F32:K32)</f>
        <v>1844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平成１５年１０月月報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3344</v>
      </c>
      <c r="H10" s="108">
        <f t="shared" si="0"/>
        <v>5090</v>
      </c>
      <c r="I10" s="108">
        <f t="shared" si="0"/>
        <v>3377</v>
      </c>
      <c r="J10" s="108">
        <f t="shared" si="0"/>
        <v>2160</v>
      </c>
      <c r="K10" s="108">
        <f t="shared" si="0"/>
        <v>1645</v>
      </c>
      <c r="L10" s="108">
        <f t="shared" si="0"/>
        <v>1829</v>
      </c>
      <c r="M10" s="109">
        <f>SUM(F10:L10)</f>
        <v>17445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1776</v>
      </c>
      <c r="H11" s="108">
        <f t="shared" si="1"/>
        <v>2970</v>
      </c>
      <c r="I11" s="108">
        <f t="shared" si="1"/>
        <v>1987</v>
      </c>
      <c r="J11" s="108">
        <f t="shared" si="1"/>
        <v>1280</v>
      </c>
      <c r="K11" s="108">
        <f t="shared" si="1"/>
        <v>1008</v>
      </c>
      <c r="L11" s="108">
        <f t="shared" si="1"/>
        <v>1170</v>
      </c>
      <c r="M11" s="109">
        <f>SUM(F11:L11)</f>
        <v>10191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1116</v>
      </c>
      <c r="H12" s="117">
        <v>1263</v>
      </c>
      <c r="I12" s="117">
        <v>621</v>
      </c>
      <c r="J12" s="117">
        <v>357</v>
      </c>
      <c r="K12" s="117">
        <v>247</v>
      </c>
      <c r="L12" s="117">
        <v>280</v>
      </c>
      <c r="M12" s="118">
        <f aca="true" t="shared" si="2" ref="M12:M67">SUM(F12:L12)</f>
        <v>3884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0</v>
      </c>
      <c r="H13" s="117">
        <v>6</v>
      </c>
      <c r="I13" s="117">
        <v>12</v>
      </c>
      <c r="J13" s="117">
        <v>25</v>
      </c>
      <c r="K13" s="117">
        <v>52</v>
      </c>
      <c r="L13" s="117">
        <v>145</v>
      </c>
      <c r="M13" s="118">
        <f t="shared" si="2"/>
        <v>240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44</v>
      </c>
      <c r="H14" s="117">
        <v>172</v>
      </c>
      <c r="I14" s="117">
        <v>168</v>
      </c>
      <c r="J14" s="117">
        <v>175</v>
      </c>
      <c r="K14" s="117">
        <v>141</v>
      </c>
      <c r="L14" s="117">
        <v>207</v>
      </c>
      <c r="M14" s="118">
        <f t="shared" si="2"/>
        <v>907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2</v>
      </c>
      <c r="H15" s="117">
        <v>13</v>
      </c>
      <c r="I15" s="117">
        <v>25</v>
      </c>
      <c r="J15" s="117">
        <v>12</v>
      </c>
      <c r="K15" s="117">
        <v>13</v>
      </c>
      <c r="L15" s="117">
        <v>23</v>
      </c>
      <c r="M15" s="118">
        <f t="shared" si="2"/>
        <v>88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262</v>
      </c>
      <c r="H16" s="117">
        <v>618</v>
      </c>
      <c r="I16" s="117">
        <v>467</v>
      </c>
      <c r="J16" s="117">
        <v>261</v>
      </c>
      <c r="K16" s="117">
        <v>190</v>
      </c>
      <c r="L16" s="117">
        <v>124</v>
      </c>
      <c r="M16" s="118">
        <f t="shared" si="2"/>
        <v>1922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35</v>
      </c>
      <c r="H17" s="117">
        <v>152</v>
      </c>
      <c r="I17" s="117">
        <v>133</v>
      </c>
      <c r="J17" s="117">
        <v>72</v>
      </c>
      <c r="K17" s="117">
        <v>49</v>
      </c>
      <c r="L17" s="117">
        <v>30</v>
      </c>
      <c r="M17" s="118">
        <f t="shared" si="2"/>
        <v>471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317</v>
      </c>
      <c r="H18" s="117">
        <v>746</v>
      </c>
      <c r="I18" s="117">
        <v>561</v>
      </c>
      <c r="J18" s="117">
        <v>378</v>
      </c>
      <c r="K18" s="117">
        <v>316</v>
      </c>
      <c r="L18" s="117">
        <v>361</v>
      </c>
      <c r="M18" s="118">
        <f t="shared" si="2"/>
        <v>2679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13</v>
      </c>
      <c r="H19" s="108">
        <f t="shared" si="3"/>
        <v>106</v>
      </c>
      <c r="I19" s="108">
        <f t="shared" si="3"/>
        <v>131</v>
      </c>
      <c r="J19" s="108">
        <f t="shared" si="3"/>
        <v>112</v>
      </c>
      <c r="K19" s="108">
        <f t="shared" si="3"/>
        <v>105</v>
      </c>
      <c r="L19" s="108">
        <f t="shared" si="3"/>
        <v>121</v>
      </c>
      <c r="M19" s="109">
        <f t="shared" si="2"/>
        <v>588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11</v>
      </c>
      <c r="H20" s="117">
        <v>82</v>
      </c>
      <c r="I20" s="117">
        <v>109</v>
      </c>
      <c r="J20" s="117">
        <v>82</v>
      </c>
      <c r="K20" s="117">
        <v>85</v>
      </c>
      <c r="L20" s="117">
        <v>91</v>
      </c>
      <c r="M20" s="118">
        <f t="shared" si="2"/>
        <v>460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2</v>
      </c>
      <c r="H21" s="117">
        <v>24</v>
      </c>
      <c r="I21" s="117">
        <v>21</v>
      </c>
      <c r="J21" s="117">
        <v>30</v>
      </c>
      <c r="K21" s="117">
        <v>20</v>
      </c>
      <c r="L21" s="117">
        <v>28</v>
      </c>
      <c r="M21" s="118">
        <f>SUM(F21:L21)</f>
        <v>125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2</v>
      </c>
      <c r="M22" s="118">
        <f t="shared" si="2"/>
        <v>3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1494</v>
      </c>
      <c r="H23" s="108">
        <f t="shared" si="4"/>
        <v>1958</v>
      </c>
      <c r="I23" s="108">
        <f t="shared" si="4"/>
        <v>1216</v>
      </c>
      <c r="J23" s="108">
        <f t="shared" si="4"/>
        <v>742</v>
      </c>
      <c r="K23" s="108">
        <f t="shared" si="4"/>
        <v>514</v>
      </c>
      <c r="L23" s="108">
        <f t="shared" si="4"/>
        <v>535</v>
      </c>
      <c r="M23" s="109">
        <f t="shared" si="2"/>
        <v>6459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38</v>
      </c>
      <c r="H24" s="117">
        <v>113</v>
      </c>
      <c r="I24" s="117">
        <v>100</v>
      </c>
      <c r="J24" s="117">
        <v>80</v>
      </c>
      <c r="K24" s="117">
        <v>77</v>
      </c>
      <c r="L24" s="117">
        <v>122</v>
      </c>
      <c r="M24" s="118">
        <f t="shared" si="2"/>
        <v>530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30</v>
      </c>
      <c r="I25" s="117">
        <v>38</v>
      </c>
      <c r="J25" s="117">
        <v>28</v>
      </c>
      <c r="K25" s="117">
        <v>12</v>
      </c>
      <c r="L25" s="117">
        <v>6</v>
      </c>
      <c r="M25" s="118">
        <f t="shared" si="2"/>
        <v>114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5</v>
      </c>
      <c r="H26" s="117">
        <v>38</v>
      </c>
      <c r="I26" s="117">
        <v>28</v>
      </c>
      <c r="J26" s="117">
        <v>17</v>
      </c>
      <c r="K26" s="117">
        <v>13</v>
      </c>
      <c r="L26" s="117">
        <v>7</v>
      </c>
      <c r="M26" s="118">
        <f t="shared" si="2"/>
        <v>108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1451</v>
      </c>
      <c r="H27" s="117">
        <v>1777</v>
      </c>
      <c r="I27" s="117">
        <v>1050</v>
      </c>
      <c r="J27" s="117">
        <v>617</v>
      </c>
      <c r="K27" s="117">
        <v>412</v>
      </c>
      <c r="L27" s="117">
        <v>400</v>
      </c>
      <c r="M27" s="118">
        <f>SUM(F27:L27)</f>
        <v>5707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30</v>
      </c>
      <c r="H28" s="117">
        <v>27</v>
      </c>
      <c r="I28" s="117">
        <v>24</v>
      </c>
      <c r="J28" s="117">
        <v>16</v>
      </c>
      <c r="K28" s="117">
        <v>12</v>
      </c>
      <c r="L28" s="117">
        <v>3</v>
      </c>
      <c r="M28" s="118">
        <f t="shared" si="2"/>
        <v>112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31</v>
      </c>
      <c r="H29" s="117">
        <v>29</v>
      </c>
      <c r="I29" s="117">
        <v>19</v>
      </c>
      <c r="J29" s="117">
        <v>10</v>
      </c>
      <c r="K29" s="117">
        <v>6</v>
      </c>
      <c r="L29" s="117">
        <v>0</v>
      </c>
      <c r="M29" s="118">
        <f t="shared" si="2"/>
        <v>95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1</v>
      </c>
      <c r="G30" s="129">
        <f t="shared" si="5"/>
        <v>3</v>
      </c>
      <c r="H30" s="129">
        <f t="shared" si="5"/>
        <v>249</v>
      </c>
      <c r="I30" s="129">
        <f t="shared" si="5"/>
        <v>277</v>
      </c>
      <c r="J30" s="129">
        <f t="shared" si="5"/>
        <v>306</v>
      </c>
      <c r="K30" s="129">
        <f t="shared" si="5"/>
        <v>466</v>
      </c>
      <c r="L30" s="129">
        <f t="shared" si="5"/>
        <v>576</v>
      </c>
      <c r="M30" s="118">
        <f t="shared" si="2"/>
        <v>1878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1</v>
      </c>
      <c r="G31" s="117">
        <v>3</v>
      </c>
      <c r="H31" s="117">
        <v>79</v>
      </c>
      <c r="I31" s="117">
        <v>101</v>
      </c>
      <c r="J31" s="117">
        <v>118</v>
      </c>
      <c r="K31" s="117">
        <v>222</v>
      </c>
      <c r="L31" s="117">
        <v>276</v>
      </c>
      <c r="M31" s="118">
        <f t="shared" si="2"/>
        <v>800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150</v>
      </c>
      <c r="I32" s="117">
        <v>157</v>
      </c>
      <c r="J32" s="117">
        <v>148</v>
      </c>
      <c r="K32" s="117">
        <v>142</v>
      </c>
      <c r="L32" s="117">
        <v>94</v>
      </c>
      <c r="M32" s="118">
        <f t="shared" si="2"/>
        <v>691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20</v>
      </c>
      <c r="I33" s="117">
        <v>19</v>
      </c>
      <c r="J33" s="117">
        <v>40</v>
      </c>
      <c r="K33" s="117">
        <v>102</v>
      </c>
      <c r="L33" s="117">
        <v>206</v>
      </c>
      <c r="M33" s="118">
        <f t="shared" si="2"/>
        <v>387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1</v>
      </c>
      <c r="G34" s="129">
        <f t="shared" si="6"/>
        <v>3</v>
      </c>
      <c r="H34" s="129">
        <f t="shared" si="6"/>
        <v>249</v>
      </c>
      <c r="I34" s="129">
        <f t="shared" si="6"/>
        <v>277</v>
      </c>
      <c r="J34" s="129">
        <f t="shared" si="6"/>
        <v>306</v>
      </c>
      <c r="K34" s="129">
        <f t="shared" si="6"/>
        <v>464</v>
      </c>
      <c r="L34" s="129">
        <f t="shared" si="6"/>
        <v>571</v>
      </c>
      <c r="M34" s="118">
        <f t="shared" si="2"/>
        <v>1871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1</v>
      </c>
      <c r="G35" s="117">
        <v>3</v>
      </c>
      <c r="H35" s="117">
        <v>79</v>
      </c>
      <c r="I35" s="117">
        <v>101</v>
      </c>
      <c r="J35" s="117">
        <v>118</v>
      </c>
      <c r="K35" s="117">
        <v>222</v>
      </c>
      <c r="L35" s="117">
        <v>273</v>
      </c>
      <c r="M35" s="118">
        <f t="shared" si="2"/>
        <v>797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150</v>
      </c>
      <c r="I36" s="117">
        <v>157</v>
      </c>
      <c r="J36" s="117">
        <v>148</v>
      </c>
      <c r="K36" s="117">
        <v>142</v>
      </c>
      <c r="L36" s="117">
        <v>94</v>
      </c>
      <c r="M36" s="118">
        <f t="shared" si="2"/>
        <v>691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20</v>
      </c>
      <c r="I37" s="117">
        <v>19</v>
      </c>
      <c r="J37" s="117">
        <v>40</v>
      </c>
      <c r="K37" s="117">
        <v>100</v>
      </c>
      <c r="L37" s="117">
        <v>204</v>
      </c>
      <c r="M37" s="118">
        <f>SUM(F37:L37)</f>
        <v>383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1</v>
      </c>
      <c r="G38" s="132">
        <f t="shared" si="7"/>
        <v>3347</v>
      </c>
      <c r="H38" s="132">
        <f t="shared" si="7"/>
        <v>5339</v>
      </c>
      <c r="I38" s="132">
        <f t="shared" si="7"/>
        <v>3654</v>
      </c>
      <c r="J38" s="132">
        <f t="shared" si="7"/>
        <v>2466</v>
      </c>
      <c r="K38" s="132">
        <f t="shared" si="7"/>
        <v>2111</v>
      </c>
      <c r="L38" s="132">
        <f t="shared" si="7"/>
        <v>2405</v>
      </c>
      <c r="M38" s="133">
        <f>SUM(F38:L38)</f>
        <v>19323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5340707</v>
      </c>
      <c r="H42" s="108">
        <f t="shared" si="8"/>
        <v>14359675</v>
      </c>
      <c r="I42" s="108">
        <f t="shared" si="8"/>
        <v>11752156</v>
      </c>
      <c r="J42" s="108">
        <f t="shared" si="8"/>
        <v>9306259</v>
      </c>
      <c r="K42" s="108">
        <f t="shared" si="8"/>
        <v>7430787</v>
      </c>
      <c r="L42" s="108">
        <f t="shared" si="8"/>
        <v>8799776</v>
      </c>
      <c r="M42" s="109">
        <f>SUM(F42:L42)</f>
        <v>56989360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3994204</v>
      </c>
      <c r="H43" s="108">
        <f t="shared" si="9"/>
        <v>10823148</v>
      </c>
      <c r="I43" s="108">
        <f t="shared" si="9"/>
        <v>8511800</v>
      </c>
      <c r="J43" s="108">
        <f t="shared" si="9"/>
        <v>6663992</v>
      </c>
      <c r="K43" s="108">
        <f t="shared" si="9"/>
        <v>5389700</v>
      </c>
      <c r="L43" s="108">
        <f t="shared" si="9"/>
        <v>6790732</v>
      </c>
      <c r="M43" s="109">
        <f t="shared" si="2"/>
        <v>42173576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2651129</v>
      </c>
      <c r="H44" s="117">
        <v>5615306</v>
      </c>
      <c r="I44" s="117">
        <v>3874524</v>
      </c>
      <c r="J44" s="117">
        <v>2759195</v>
      </c>
      <c r="K44" s="117">
        <v>2113369</v>
      </c>
      <c r="L44" s="117">
        <v>3185665</v>
      </c>
      <c r="M44" s="118">
        <f>SUM(F44:L44)</f>
        <v>20199188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0</v>
      </c>
      <c r="H45" s="117">
        <v>25000</v>
      </c>
      <c r="I45" s="117">
        <v>63750</v>
      </c>
      <c r="J45" s="117">
        <v>136639</v>
      </c>
      <c r="K45" s="117">
        <v>286373</v>
      </c>
      <c r="L45" s="117">
        <v>879975</v>
      </c>
      <c r="M45" s="118">
        <f t="shared" si="2"/>
        <v>1391737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84137</v>
      </c>
      <c r="H46" s="117">
        <v>607205</v>
      </c>
      <c r="I46" s="117">
        <v>668551</v>
      </c>
      <c r="J46" s="117">
        <v>879846</v>
      </c>
      <c r="K46" s="117">
        <v>765881</v>
      </c>
      <c r="L46" s="117">
        <v>1071489</v>
      </c>
      <c r="M46" s="118">
        <f t="shared" si="2"/>
        <v>4077109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3850</v>
      </c>
      <c r="H47" s="117">
        <v>22400</v>
      </c>
      <c r="I47" s="117">
        <v>48700</v>
      </c>
      <c r="J47" s="117">
        <v>26400</v>
      </c>
      <c r="K47" s="117">
        <v>24350</v>
      </c>
      <c r="L47" s="117">
        <v>44950</v>
      </c>
      <c r="M47" s="118">
        <f t="shared" si="2"/>
        <v>170650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753727</v>
      </c>
      <c r="H48" s="117">
        <v>2820201</v>
      </c>
      <c r="I48" s="117">
        <v>2384251</v>
      </c>
      <c r="J48" s="117">
        <v>1860777</v>
      </c>
      <c r="K48" s="117">
        <v>1388937</v>
      </c>
      <c r="L48" s="117">
        <v>831765</v>
      </c>
      <c r="M48" s="118">
        <f t="shared" si="2"/>
        <v>10039658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106047</v>
      </c>
      <c r="H49" s="117">
        <v>812319</v>
      </c>
      <c r="I49" s="117">
        <v>727632</v>
      </c>
      <c r="J49" s="117">
        <v>428945</v>
      </c>
      <c r="K49" s="117">
        <v>328629</v>
      </c>
      <c r="L49" s="117">
        <v>193009</v>
      </c>
      <c r="M49" s="118">
        <f t="shared" si="2"/>
        <v>2596581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395314</v>
      </c>
      <c r="H50" s="117">
        <v>920717</v>
      </c>
      <c r="I50" s="117">
        <v>744392</v>
      </c>
      <c r="J50" s="117">
        <v>572190</v>
      </c>
      <c r="K50" s="117">
        <v>482161</v>
      </c>
      <c r="L50" s="117">
        <v>583879</v>
      </c>
      <c r="M50" s="118">
        <f t="shared" si="2"/>
        <v>3698653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50351</v>
      </c>
      <c r="H51" s="108">
        <f t="shared" si="10"/>
        <v>596529</v>
      </c>
      <c r="I51" s="108">
        <f t="shared" si="10"/>
        <v>811117</v>
      </c>
      <c r="J51" s="108">
        <f t="shared" si="10"/>
        <v>939476</v>
      </c>
      <c r="K51" s="108">
        <f t="shared" si="10"/>
        <v>1008957</v>
      </c>
      <c r="L51" s="108">
        <f t="shared" si="10"/>
        <v>1265352</v>
      </c>
      <c r="M51" s="109">
        <f t="shared" si="2"/>
        <v>4671782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38327</v>
      </c>
      <c r="H52" s="117">
        <v>444655</v>
      </c>
      <c r="I52" s="117">
        <v>675211</v>
      </c>
      <c r="J52" s="117">
        <v>710284</v>
      </c>
      <c r="K52" s="117">
        <v>836718</v>
      </c>
      <c r="L52" s="117">
        <v>984155</v>
      </c>
      <c r="M52" s="118">
        <f t="shared" si="2"/>
        <v>3689350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12024</v>
      </c>
      <c r="H53" s="117">
        <v>151874</v>
      </c>
      <c r="I53" s="117">
        <v>131670</v>
      </c>
      <c r="J53" s="117">
        <v>229192</v>
      </c>
      <c r="K53" s="117">
        <v>172239</v>
      </c>
      <c r="L53" s="117">
        <v>270026</v>
      </c>
      <c r="M53" s="118">
        <f t="shared" si="2"/>
        <v>967025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4236</v>
      </c>
      <c r="J54" s="117">
        <v>0</v>
      </c>
      <c r="K54" s="117">
        <v>0</v>
      </c>
      <c r="L54" s="117">
        <v>11171</v>
      </c>
      <c r="M54" s="118">
        <f t="shared" si="2"/>
        <v>15407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1296152</v>
      </c>
      <c r="H55" s="108">
        <f t="shared" si="11"/>
        <v>2939998</v>
      </c>
      <c r="I55" s="108">
        <f t="shared" si="11"/>
        <v>2429239</v>
      </c>
      <c r="J55" s="108">
        <f t="shared" si="11"/>
        <v>1702791</v>
      </c>
      <c r="K55" s="108">
        <f t="shared" si="11"/>
        <v>1032130</v>
      </c>
      <c r="L55" s="108">
        <f t="shared" si="11"/>
        <v>743692</v>
      </c>
      <c r="M55" s="109">
        <f t="shared" si="2"/>
        <v>10144002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29630</v>
      </c>
      <c r="H56" s="117">
        <v>83010</v>
      </c>
      <c r="I56" s="117">
        <v>72790</v>
      </c>
      <c r="J56" s="117">
        <v>62190</v>
      </c>
      <c r="K56" s="117">
        <v>59200</v>
      </c>
      <c r="L56" s="117">
        <v>89180</v>
      </c>
      <c r="M56" s="118">
        <f t="shared" si="2"/>
        <v>396000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731464</v>
      </c>
      <c r="I57" s="117">
        <v>973817</v>
      </c>
      <c r="J57" s="117">
        <v>749862</v>
      </c>
      <c r="K57" s="117">
        <v>327285</v>
      </c>
      <c r="L57" s="117">
        <v>149504</v>
      </c>
      <c r="M57" s="118">
        <f t="shared" si="2"/>
        <v>2931932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36652</v>
      </c>
      <c r="H58" s="117">
        <v>618894</v>
      </c>
      <c r="I58" s="117">
        <v>487872</v>
      </c>
      <c r="J58" s="117">
        <v>360374</v>
      </c>
      <c r="K58" s="117">
        <v>287994</v>
      </c>
      <c r="L58" s="117">
        <v>154528</v>
      </c>
      <c r="M58" s="118">
        <f t="shared" si="2"/>
        <v>1946314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1229870</v>
      </c>
      <c r="H59" s="117">
        <v>1506630</v>
      </c>
      <c r="I59" s="117">
        <v>894760</v>
      </c>
      <c r="J59" s="117">
        <v>530365</v>
      </c>
      <c r="K59" s="117">
        <v>357651</v>
      </c>
      <c r="L59" s="117">
        <v>350480</v>
      </c>
      <c r="M59" s="118">
        <f t="shared" si="2"/>
        <v>4869756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21514</v>
      </c>
      <c r="G60" s="129">
        <f t="shared" si="12"/>
        <v>65410</v>
      </c>
      <c r="H60" s="129">
        <f t="shared" si="12"/>
        <v>5863980</v>
      </c>
      <c r="I60" s="129">
        <f t="shared" si="12"/>
        <v>6950875</v>
      </c>
      <c r="J60" s="129">
        <f t="shared" si="12"/>
        <v>8337485</v>
      </c>
      <c r="K60" s="129">
        <f t="shared" si="12"/>
        <v>13724074</v>
      </c>
      <c r="L60" s="129">
        <f t="shared" si="12"/>
        <v>18653545</v>
      </c>
      <c r="M60" s="118">
        <f t="shared" si="2"/>
        <v>53616883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21514</v>
      </c>
      <c r="G61" s="117">
        <v>65410</v>
      </c>
      <c r="H61" s="117">
        <v>1642991</v>
      </c>
      <c r="I61" s="117">
        <v>2392803</v>
      </c>
      <c r="J61" s="117">
        <v>2927095</v>
      </c>
      <c r="K61" s="117">
        <v>6036260</v>
      </c>
      <c r="L61" s="117">
        <v>8025509</v>
      </c>
      <c r="M61" s="118">
        <f>SUM(F61:L61)</f>
        <v>21111582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3731397</v>
      </c>
      <c r="I62" s="117">
        <v>4036657</v>
      </c>
      <c r="J62" s="117">
        <v>4046636</v>
      </c>
      <c r="K62" s="117">
        <v>3937803</v>
      </c>
      <c r="L62" s="117">
        <v>2804470</v>
      </c>
      <c r="M62" s="118">
        <f>SUM(F62:L62)</f>
        <v>18556963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489592</v>
      </c>
      <c r="I63" s="117">
        <v>521415</v>
      </c>
      <c r="J63" s="117">
        <v>1363754</v>
      </c>
      <c r="K63" s="117">
        <v>3750011</v>
      </c>
      <c r="L63" s="117">
        <v>7823566</v>
      </c>
      <c r="M63" s="118">
        <f t="shared" si="2"/>
        <v>13948338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31</v>
      </c>
      <c r="G64" s="129">
        <f t="shared" si="13"/>
        <v>93</v>
      </c>
      <c r="H64" s="129">
        <f t="shared" si="13"/>
        <v>7367</v>
      </c>
      <c r="I64" s="129">
        <f t="shared" si="13"/>
        <v>8120</v>
      </c>
      <c r="J64" s="129">
        <f t="shared" si="13"/>
        <v>8968</v>
      </c>
      <c r="K64" s="129">
        <f t="shared" si="13"/>
        <v>13377</v>
      </c>
      <c r="L64" s="129">
        <f t="shared" si="13"/>
        <v>16523</v>
      </c>
      <c r="M64" s="118">
        <f t="shared" si="2"/>
        <v>54479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31</v>
      </c>
      <c r="G65" s="117">
        <v>93</v>
      </c>
      <c r="H65" s="117">
        <v>2364</v>
      </c>
      <c r="I65" s="117">
        <v>3074</v>
      </c>
      <c r="J65" s="117">
        <v>3574</v>
      </c>
      <c r="K65" s="117">
        <v>6557</v>
      </c>
      <c r="L65" s="117">
        <v>8272</v>
      </c>
      <c r="M65" s="118">
        <f>SUM(F65:L65)</f>
        <v>23965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4406</v>
      </c>
      <c r="I66" s="117">
        <v>4492</v>
      </c>
      <c r="J66" s="117">
        <v>4251</v>
      </c>
      <c r="K66" s="117">
        <v>3895</v>
      </c>
      <c r="L66" s="117">
        <v>2645</v>
      </c>
      <c r="M66" s="118">
        <f>SUM(F66:L66)</f>
        <v>19689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597</v>
      </c>
      <c r="I67" s="117">
        <v>554</v>
      </c>
      <c r="J67" s="117">
        <v>1143</v>
      </c>
      <c r="K67" s="117">
        <v>2925</v>
      </c>
      <c r="L67" s="117">
        <v>5606</v>
      </c>
      <c r="M67" s="118">
        <f t="shared" si="2"/>
        <v>10825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21514</v>
      </c>
      <c r="G68" s="132">
        <f aca="true" t="shared" si="14" ref="G68:L68">G42+G60</f>
        <v>5406117</v>
      </c>
      <c r="H68" s="132">
        <f t="shared" si="14"/>
        <v>20223655</v>
      </c>
      <c r="I68" s="132">
        <f t="shared" si="14"/>
        <v>18703031</v>
      </c>
      <c r="J68" s="132">
        <f>J42+J60</f>
        <v>17643744</v>
      </c>
      <c r="K68" s="132">
        <f t="shared" si="14"/>
        <v>21154861</v>
      </c>
      <c r="L68" s="132">
        <f t="shared" si="14"/>
        <v>27453321</v>
      </c>
      <c r="M68" s="133">
        <f>SUM(F68:L68)</f>
        <v>110606243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61531324</v>
      </c>
      <c r="H72" s="108">
        <f t="shared" si="15"/>
        <v>155933034</v>
      </c>
      <c r="I72" s="108">
        <f t="shared" si="15"/>
        <v>126600127</v>
      </c>
      <c r="J72" s="108">
        <f t="shared" si="15"/>
        <v>99704200</v>
      </c>
      <c r="K72" s="108">
        <f t="shared" si="15"/>
        <v>79089752</v>
      </c>
      <c r="L72" s="108">
        <f t="shared" si="15"/>
        <v>92486467</v>
      </c>
      <c r="M72" s="109">
        <f>SUM(F72:L72)</f>
        <v>615344904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42045634</v>
      </c>
      <c r="H73" s="108">
        <f t="shared" si="16"/>
        <v>113849156</v>
      </c>
      <c r="I73" s="108">
        <f t="shared" si="16"/>
        <v>89457199</v>
      </c>
      <c r="J73" s="108">
        <f t="shared" si="16"/>
        <v>69968673</v>
      </c>
      <c r="K73" s="108">
        <f t="shared" si="16"/>
        <v>56590437</v>
      </c>
      <c r="L73" s="108">
        <f t="shared" si="16"/>
        <v>71348933</v>
      </c>
      <c r="M73" s="109">
        <f>SUM(F73:L73)</f>
        <v>443260032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28092030</v>
      </c>
      <c r="H74" s="117">
        <v>59497300</v>
      </c>
      <c r="I74" s="117">
        <v>41066942</v>
      </c>
      <c r="J74" s="117">
        <v>29221545</v>
      </c>
      <c r="K74" s="117">
        <v>22380114</v>
      </c>
      <c r="L74" s="117">
        <v>33747513</v>
      </c>
      <c r="M74" s="118">
        <f aca="true" t="shared" si="17" ref="M74:M82">SUM(F74:L74)</f>
        <v>214005444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0</v>
      </c>
      <c r="H75" s="117">
        <v>265000</v>
      </c>
      <c r="I75" s="117">
        <v>675750</v>
      </c>
      <c r="J75" s="117">
        <v>1448372</v>
      </c>
      <c r="K75" s="117">
        <v>3034053</v>
      </c>
      <c r="L75" s="117">
        <v>9327735</v>
      </c>
      <c r="M75" s="118">
        <f t="shared" si="17"/>
        <v>14750910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874886</v>
      </c>
      <c r="H76" s="117">
        <v>6313575</v>
      </c>
      <c r="I76" s="117">
        <v>6952561</v>
      </c>
      <c r="J76" s="117">
        <v>9147260</v>
      </c>
      <c r="K76" s="117">
        <v>7965140</v>
      </c>
      <c r="L76" s="117">
        <v>11143461</v>
      </c>
      <c r="M76" s="118">
        <f t="shared" si="17"/>
        <v>42396883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40040</v>
      </c>
      <c r="H77" s="117">
        <v>232960</v>
      </c>
      <c r="I77" s="117">
        <v>506480</v>
      </c>
      <c r="J77" s="117">
        <v>273944</v>
      </c>
      <c r="K77" s="117">
        <v>253240</v>
      </c>
      <c r="L77" s="117">
        <v>467480</v>
      </c>
      <c r="M77" s="118">
        <f t="shared" si="17"/>
        <v>1774144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7983140</v>
      </c>
      <c r="H78" s="117">
        <v>29890782</v>
      </c>
      <c r="I78" s="117">
        <v>25255136</v>
      </c>
      <c r="J78" s="117">
        <v>19699356</v>
      </c>
      <c r="K78" s="117">
        <v>14721503</v>
      </c>
      <c r="L78" s="117">
        <v>8816670</v>
      </c>
      <c r="M78" s="118">
        <f t="shared" si="17"/>
        <v>106366587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1102398</v>
      </c>
      <c r="H79" s="117">
        <v>8442369</v>
      </c>
      <c r="I79" s="117">
        <v>7556410</v>
      </c>
      <c r="J79" s="117">
        <v>4456296</v>
      </c>
      <c r="K79" s="117">
        <v>3414777</v>
      </c>
      <c r="L79" s="117">
        <v>2007284</v>
      </c>
      <c r="M79" s="118">
        <f t="shared" si="17"/>
        <v>26979534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3953140</v>
      </c>
      <c r="H80" s="117">
        <v>9207170</v>
      </c>
      <c r="I80" s="117">
        <v>7443920</v>
      </c>
      <c r="J80" s="117">
        <v>5721900</v>
      </c>
      <c r="K80" s="117">
        <v>4821610</v>
      </c>
      <c r="L80" s="117">
        <v>5838790</v>
      </c>
      <c r="M80" s="118">
        <f t="shared" si="17"/>
        <v>36986530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523646</v>
      </c>
      <c r="H81" s="108">
        <f t="shared" si="18"/>
        <v>6200210</v>
      </c>
      <c r="I81" s="108">
        <f t="shared" si="18"/>
        <v>8431544</v>
      </c>
      <c r="J81" s="108">
        <f t="shared" si="18"/>
        <v>9770509</v>
      </c>
      <c r="K81" s="108">
        <f t="shared" si="18"/>
        <v>10475521</v>
      </c>
      <c r="L81" s="108">
        <f t="shared" si="18"/>
        <v>13159550</v>
      </c>
      <c r="M81" s="109">
        <f t="shared" si="17"/>
        <v>48560980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398597</v>
      </c>
      <c r="H82" s="117">
        <v>4622960</v>
      </c>
      <c r="I82" s="117">
        <v>7019137</v>
      </c>
      <c r="J82" s="117">
        <v>7386919</v>
      </c>
      <c r="K82" s="117">
        <v>8684243</v>
      </c>
      <c r="L82" s="117">
        <v>10235174</v>
      </c>
      <c r="M82" s="118">
        <f t="shared" si="17"/>
        <v>38347030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125049</v>
      </c>
      <c r="H83" s="117">
        <v>1577250</v>
      </c>
      <c r="I83" s="117">
        <v>1368361</v>
      </c>
      <c r="J83" s="117">
        <v>2383590</v>
      </c>
      <c r="K83" s="117">
        <v>1791278</v>
      </c>
      <c r="L83" s="117">
        <v>2808262</v>
      </c>
      <c r="M83" s="118">
        <f aca="true" t="shared" si="19" ref="M83:M89">SUM(F83:L83)</f>
        <v>10053790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44046</v>
      </c>
      <c r="J84" s="117">
        <v>0</v>
      </c>
      <c r="K84" s="117">
        <v>0</v>
      </c>
      <c r="L84" s="117">
        <v>116114</v>
      </c>
      <c r="M84" s="118">
        <f t="shared" si="19"/>
        <v>160160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13716595</v>
      </c>
      <c r="H85" s="108">
        <f t="shared" si="20"/>
        <v>31026961</v>
      </c>
      <c r="I85" s="108">
        <f t="shared" si="20"/>
        <v>25697655</v>
      </c>
      <c r="J85" s="108">
        <f t="shared" si="20"/>
        <v>17976099</v>
      </c>
      <c r="K85" s="108">
        <f t="shared" si="20"/>
        <v>10852624</v>
      </c>
      <c r="L85" s="108">
        <f t="shared" si="20"/>
        <v>7829264</v>
      </c>
      <c r="M85" s="109">
        <f t="shared" si="19"/>
        <v>107099198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296300</v>
      </c>
      <c r="H86" s="117">
        <v>830100</v>
      </c>
      <c r="I86" s="117">
        <v>727900</v>
      </c>
      <c r="J86" s="117">
        <v>621900</v>
      </c>
      <c r="K86" s="117">
        <v>592000</v>
      </c>
      <c r="L86" s="117">
        <v>891800</v>
      </c>
      <c r="M86" s="118">
        <f t="shared" si="19"/>
        <v>3960000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7700271</v>
      </c>
      <c r="I87" s="117">
        <v>10322443</v>
      </c>
      <c r="J87" s="117">
        <v>7931800</v>
      </c>
      <c r="K87" s="117">
        <v>3452749</v>
      </c>
      <c r="L87" s="117">
        <v>1584740</v>
      </c>
      <c r="M87" s="118">
        <f t="shared" si="19"/>
        <v>30992003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385410</v>
      </c>
      <c r="H88" s="117">
        <v>6530458</v>
      </c>
      <c r="I88" s="117">
        <v>5165699</v>
      </c>
      <c r="J88" s="117">
        <v>3805981</v>
      </c>
      <c r="K88" s="117">
        <v>3019256</v>
      </c>
      <c r="L88" s="117">
        <v>1637993</v>
      </c>
      <c r="M88" s="118">
        <f t="shared" si="19"/>
        <v>20544797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13034885</v>
      </c>
      <c r="H89" s="117">
        <v>15966132</v>
      </c>
      <c r="I89" s="117">
        <v>9481613</v>
      </c>
      <c r="J89" s="117">
        <v>5616418</v>
      </c>
      <c r="K89" s="117">
        <v>3788619</v>
      </c>
      <c r="L89" s="117">
        <v>3714731</v>
      </c>
      <c r="M89" s="118">
        <f t="shared" si="19"/>
        <v>51602398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548400</v>
      </c>
      <c r="H90" s="117">
        <v>516790</v>
      </c>
      <c r="I90" s="117">
        <v>936436</v>
      </c>
      <c r="J90" s="117">
        <v>520069</v>
      </c>
      <c r="K90" s="117">
        <v>242400</v>
      </c>
      <c r="L90" s="117">
        <v>148720</v>
      </c>
      <c r="M90" s="118">
        <f aca="true" t="shared" si="21" ref="M90:M98">SUM(F90:L90)</f>
        <v>2912815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4697049</v>
      </c>
      <c r="H91" s="117">
        <v>4339917</v>
      </c>
      <c r="I91" s="117">
        <v>2077293</v>
      </c>
      <c r="J91" s="117">
        <v>1468850</v>
      </c>
      <c r="K91" s="117">
        <v>928770</v>
      </c>
      <c r="L91" s="117">
        <v>0</v>
      </c>
      <c r="M91" s="118">
        <f t="shared" si="21"/>
        <v>13511879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280860</v>
      </c>
      <c r="G92" s="129">
        <f t="shared" si="22"/>
        <v>899122</v>
      </c>
      <c r="H92" s="129">
        <f t="shared" si="22"/>
        <v>76800798</v>
      </c>
      <c r="I92" s="129">
        <f t="shared" si="22"/>
        <v>89508312</v>
      </c>
      <c r="J92" s="129">
        <f t="shared" si="22"/>
        <v>105688737</v>
      </c>
      <c r="K92" s="129">
        <f t="shared" si="22"/>
        <v>170927539</v>
      </c>
      <c r="L92" s="129">
        <f t="shared" si="22"/>
        <v>229466636</v>
      </c>
      <c r="M92" s="118">
        <f t="shared" si="21"/>
        <v>673572004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280860</v>
      </c>
      <c r="G93" s="117">
        <v>899122</v>
      </c>
      <c r="H93" s="117">
        <v>22132239</v>
      </c>
      <c r="I93" s="117">
        <v>31389125</v>
      </c>
      <c r="J93" s="117">
        <v>37937267</v>
      </c>
      <c r="K93" s="117">
        <v>76510645</v>
      </c>
      <c r="L93" s="117">
        <v>101044843</v>
      </c>
      <c r="M93" s="118">
        <f t="shared" si="21"/>
        <v>270194101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48304834</v>
      </c>
      <c r="I94" s="117">
        <v>51528606</v>
      </c>
      <c r="J94" s="117">
        <v>51164172</v>
      </c>
      <c r="K94" s="117">
        <v>49245169</v>
      </c>
      <c r="L94" s="117">
        <v>34808126</v>
      </c>
      <c r="M94" s="118">
        <f t="shared" si="21"/>
        <v>235050907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6363725</v>
      </c>
      <c r="I95" s="117">
        <v>6590581</v>
      </c>
      <c r="J95" s="117">
        <v>16587298</v>
      </c>
      <c r="K95" s="117">
        <v>45171725</v>
      </c>
      <c r="L95" s="117">
        <v>93613667</v>
      </c>
      <c r="M95" s="118">
        <f t="shared" si="21"/>
        <v>168326996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65720</v>
      </c>
      <c r="G96" s="129">
        <f t="shared" si="23"/>
        <v>218860</v>
      </c>
      <c r="H96" s="129">
        <f t="shared" si="23"/>
        <v>15946540</v>
      </c>
      <c r="I96" s="129">
        <f t="shared" si="23"/>
        <v>17523100</v>
      </c>
      <c r="J96" s="129">
        <f t="shared" si="23"/>
        <v>19403710</v>
      </c>
      <c r="K96" s="129">
        <f t="shared" si="23"/>
        <v>28918290</v>
      </c>
      <c r="L96" s="129">
        <f t="shared" si="23"/>
        <v>36509560</v>
      </c>
      <c r="M96" s="118">
        <f t="shared" si="21"/>
        <v>118585780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65720</v>
      </c>
      <c r="G97" s="117">
        <v>218860</v>
      </c>
      <c r="H97" s="117">
        <v>5070580</v>
      </c>
      <c r="I97" s="117">
        <v>6576530</v>
      </c>
      <c r="J97" s="117">
        <v>7629980</v>
      </c>
      <c r="K97" s="117">
        <v>13985140</v>
      </c>
      <c r="L97" s="117">
        <v>17824890</v>
      </c>
      <c r="M97" s="118">
        <f t="shared" si="21"/>
        <v>51371700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9591370</v>
      </c>
      <c r="I98" s="117">
        <v>9710590</v>
      </c>
      <c r="J98" s="117">
        <v>9183070</v>
      </c>
      <c r="K98" s="117">
        <v>8401000</v>
      </c>
      <c r="L98" s="117">
        <v>5763500</v>
      </c>
      <c r="M98" s="118">
        <f t="shared" si="21"/>
        <v>42649530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1284590</v>
      </c>
      <c r="I99" s="117">
        <v>1235980</v>
      </c>
      <c r="J99" s="117">
        <v>2590660</v>
      </c>
      <c r="K99" s="117">
        <v>6532150</v>
      </c>
      <c r="L99" s="117">
        <v>12921170</v>
      </c>
      <c r="M99" s="118">
        <f>SUM(F99:L99)</f>
        <v>24564550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280860</v>
      </c>
      <c r="G100" s="132">
        <f t="shared" si="24"/>
        <v>62430446</v>
      </c>
      <c r="H100" s="132">
        <f t="shared" si="24"/>
        <v>232733832</v>
      </c>
      <c r="I100" s="132">
        <f t="shared" si="24"/>
        <v>216108439</v>
      </c>
      <c r="J100" s="132">
        <f t="shared" si="24"/>
        <v>205392937</v>
      </c>
      <c r="K100" s="132">
        <f t="shared" si="24"/>
        <v>250017291</v>
      </c>
      <c r="L100" s="132">
        <f t="shared" si="24"/>
        <v>321953103</v>
      </c>
      <c r="M100" s="133">
        <f>SUM(F100:L100)</f>
        <v>1288916908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56681076</v>
      </c>
      <c r="H104" s="108">
        <f t="shared" si="25"/>
        <v>141935318</v>
      </c>
      <c r="I104" s="108">
        <f t="shared" si="25"/>
        <v>114887570</v>
      </c>
      <c r="J104" s="108">
        <f t="shared" si="25"/>
        <v>90294999</v>
      </c>
      <c r="K104" s="108">
        <f t="shared" si="25"/>
        <v>71559331</v>
      </c>
      <c r="L104" s="108">
        <f t="shared" si="25"/>
        <v>83608964</v>
      </c>
      <c r="M104" s="109">
        <f>SUM(F104:L104)</f>
        <v>558967258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37840476</v>
      </c>
      <c r="H105" s="108">
        <f t="shared" si="26"/>
        <v>102463305</v>
      </c>
      <c r="I105" s="108">
        <f t="shared" si="26"/>
        <v>80510876</v>
      </c>
      <c r="J105" s="108">
        <f t="shared" si="26"/>
        <v>62971453</v>
      </c>
      <c r="K105" s="108">
        <f t="shared" si="26"/>
        <v>50931133</v>
      </c>
      <c r="L105" s="108">
        <f t="shared" si="26"/>
        <v>64213770</v>
      </c>
      <c r="M105" s="109">
        <f>SUM(F105:L105)</f>
        <v>398931013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25282363</v>
      </c>
      <c r="H106" s="117">
        <v>53547024</v>
      </c>
      <c r="I106" s="117">
        <v>36959978</v>
      </c>
      <c r="J106" s="117">
        <v>26299243</v>
      </c>
      <c r="K106" s="117">
        <v>20141995</v>
      </c>
      <c r="L106" s="117">
        <v>30372641</v>
      </c>
      <c r="M106" s="118">
        <f aca="true" t="shared" si="27" ref="M106:M114">SUM(F106:L106)</f>
        <v>192603244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0</v>
      </c>
      <c r="H107" s="117">
        <v>238500</v>
      </c>
      <c r="I107" s="117">
        <v>608175</v>
      </c>
      <c r="J107" s="117">
        <v>1303534</v>
      </c>
      <c r="K107" s="117">
        <v>2730646</v>
      </c>
      <c r="L107" s="117">
        <v>8394960</v>
      </c>
      <c r="M107" s="118">
        <f t="shared" si="27"/>
        <v>13275815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787387</v>
      </c>
      <c r="H108" s="117">
        <v>5682164</v>
      </c>
      <c r="I108" s="117">
        <v>6257239</v>
      </c>
      <c r="J108" s="117">
        <v>8232462</v>
      </c>
      <c r="K108" s="117">
        <v>7168571</v>
      </c>
      <c r="L108" s="117">
        <v>10029031</v>
      </c>
      <c r="M108" s="118">
        <f t="shared" si="27"/>
        <v>38156854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36036</v>
      </c>
      <c r="H109" s="117">
        <v>209664</v>
      </c>
      <c r="I109" s="117">
        <v>455832</v>
      </c>
      <c r="J109" s="117">
        <v>246549</v>
      </c>
      <c r="K109" s="117">
        <v>227916</v>
      </c>
      <c r="L109" s="117">
        <v>420732</v>
      </c>
      <c r="M109" s="118">
        <f t="shared" si="27"/>
        <v>1596729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7184721</v>
      </c>
      <c r="H110" s="117">
        <v>26901449</v>
      </c>
      <c r="I110" s="117">
        <v>22729424</v>
      </c>
      <c r="J110" s="117">
        <v>17729317</v>
      </c>
      <c r="K110" s="117">
        <v>13249276</v>
      </c>
      <c r="L110" s="117">
        <v>7934950</v>
      </c>
      <c r="M110" s="118">
        <f t="shared" si="27"/>
        <v>95729137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992143</v>
      </c>
      <c r="H111" s="117">
        <v>7598051</v>
      </c>
      <c r="I111" s="117">
        <v>6800700</v>
      </c>
      <c r="J111" s="117">
        <v>4010638</v>
      </c>
      <c r="K111" s="117">
        <v>3073280</v>
      </c>
      <c r="L111" s="117">
        <v>1806545</v>
      </c>
      <c r="M111" s="118">
        <f t="shared" si="27"/>
        <v>24281357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3557826</v>
      </c>
      <c r="H112" s="117">
        <v>8286453</v>
      </c>
      <c r="I112" s="117">
        <v>6699528</v>
      </c>
      <c r="J112" s="117">
        <v>5149710</v>
      </c>
      <c r="K112" s="117">
        <v>4339449</v>
      </c>
      <c r="L112" s="117">
        <v>5254911</v>
      </c>
      <c r="M112" s="118">
        <f t="shared" si="27"/>
        <v>33287877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471277</v>
      </c>
      <c r="H113" s="108">
        <f t="shared" si="28"/>
        <v>5580146</v>
      </c>
      <c r="I113" s="108">
        <f t="shared" si="28"/>
        <v>7588328</v>
      </c>
      <c r="J113" s="108">
        <f t="shared" si="28"/>
        <v>8793414</v>
      </c>
      <c r="K113" s="108">
        <f t="shared" si="28"/>
        <v>9427927</v>
      </c>
      <c r="L113" s="108">
        <f t="shared" si="28"/>
        <v>11843542</v>
      </c>
      <c r="M113" s="109">
        <f t="shared" si="27"/>
        <v>43704634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358733</v>
      </c>
      <c r="H114" s="117">
        <v>4160631</v>
      </c>
      <c r="I114" s="117">
        <v>6317173</v>
      </c>
      <c r="J114" s="117">
        <v>6648193</v>
      </c>
      <c r="K114" s="117">
        <v>7815785</v>
      </c>
      <c r="L114" s="117">
        <v>9211616</v>
      </c>
      <c r="M114" s="118">
        <f t="shared" si="27"/>
        <v>34512131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112544</v>
      </c>
      <c r="H115" s="117">
        <v>1419515</v>
      </c>
      <c r="I115" s="117">
        <v>1231514</v>
      </c>
      <c r="J115" s="117">
        <v>2145221</v>
      </c>
      <c r="K115" s="117">
        <v>1612142</v>
      </c>
      <c r="L115" s="117">
        <v>2527424</v>
      </c>
      <c r="M115" s="118">
        <f aca="true" t="shared" si="29" ref="M115:M121">SUM(F115:L115)</f>
        <v>9048360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39641</v>
      </c>
      <c r="J116" s="117">
        <v>0</v>
      </c>
      <c r="K116" s="117">
        <v>0</v>
      </c>
      <c r="L116" s="117">
        <v>104502</v>
      </c>
      <c r="M116" s="118">
        <f t="shared" si="29"/>
        <v>144143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13648422</v>
      </c>
      <c r="H117" s="108">
        <f t="shared" si="30"/>
        <v>29520834</v>
      </c>
      <c r="I117" s="108">
        <f t="shared" si="30"/>
        <v>24076017</v>
      </c>
      <c r="J117" s="108">
        <f t="shared" si="30"/>
        <v>16740108</v>
      </c>
      <c r="K117" s="108">
        <f t="shared" si="30"/>
        <v>10146219</v>
      </c>
      <c r="L117" s="108">
        <f t="shared" si="30"/>
        <v>7417804</v>
      </c>
      <c r="M117" s="109">
        <f t="shared" si="29"/>
        <v>101549404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266670</v>
      </c>
      <c r="H118" s="117">
        <v>747090</v>
      </c>
      <c r="I118" s="117">
        <v>655110</v>
      </c>
      <c r="J118" s="117">
        <v>559710</v>
      </c>
      <c r="K118" s="117">
        <v>532800</v>
      </c>
      <c r="L118" s="117">
        <v>802620</v>
      </c>
      <c r="M118" s="118">
        <f t="shared" si="29"/>
        <v>3564000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6930231</v>
      </c>
      <c r="I119" s="117">
        <v>9290174</v>
      </c>
      <c r="J119" s="117">
        <v>7138608</v>
      </c>
      <c r="K119" s="117">
        <v>3107472</v>
      </c>
      <c r="L119" s="117">
        <v>1426263</v>
      </c>
      <c r="M119" s="118">
        <f t="shared" si="29"/>
        <v>27892748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346867</v>
      </c>
      <c r="H120" s="117">
        <v>5877381</v>
      </c>
      <c r="I120" s="117">
        <v>4649120</v>
      </c>
      <c r="J120" s="117">
        <v>3425372</v>
      </c>
      <c r="K120" s="117">
        <v>2717328</v>
      </c>
      <c r="L120" s="117">
        <v>1474190</v>
      </c>
      <c r="M120" s="118">
        <f t="shared" si="29"/>
        <v>18490258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13034885</v>
      </c>
      <c r="H121" s="117">
        <v>15966132</v>
      </c>
      <c r="I121" s="117">
        <v>9481613</v>
      </c>
      <c r="J121" s="117">
        <v>5616418</v>
      </c>
      <c r="K121" s="117">
        <v>3788619</v>
      </c>
      <c r="L121" s="117">
        <v>3714731</v>
      </c>
      <c r="M121" s="118">
        <f t="shared" si="29"/>
        <v>51602398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493559</v>
      </c>
      <c r="H122" s="117">
        <v>465110</v>
      </c>
      <c r="I122" s="117">
        <v>842790</v>
      </c>
      <c r="J122" s="117">
        <v>468060</v>
      </c>
      <c r="K122" s="117">
        <v>218159</v>
      </c>
      <c r="L122" s="117">
        <v>133848</v>
      </c>
      <c r="M122" s="118">
        <f aca="true" t="shared" si="31" ref="M122:M130">SUM(F122:L122)</f>
        <v>2621526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4227342</v>
      </c>
      <c r="H123" s="117">
        <v>3905923</v>
      </c>
      <c r="I123" s="117">
        <v>1869559</v>
      </c>
      <c r="J123" s="117">
        <v>1321964</v>
      </c>
      <c r="K123" s="117">
        <v>835893</v>
      </c>
      <c r="L123" s="117">
        <v>0</v>
      </c>
      <c r="M123" s="118">
        <f t="shared" si="31"/>
        <v>12160681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235166</v>
      </c>
      <c r="G124" s="129">
        <f t="shared" si="32"/>
        <v>806908</v>
      </c>
      <c r="H124" s="129">
        <f t="shared" si="32"/>
        <v>66555293</v>
      </c>
      <c r="I124" s="129">
        <f t="shared" si="32"/>
        <v>77624375</v>
      </c>
      <c r="J124" s="129">
        <f t="shared" si="32"/>
        <v>91878633</v>
      </c>
      <c r="K124" s="129">
        <f t="shared" si="32"/>
        <v>149379138</v>
      </c>
      <c r="L124" s="129">
        <f t="shared" si="32"/>
        <v>201519732</v>
      </c>
      <c r="M124" s="118">
        <f>SUM(F124:L124)</f>
        <v>587999245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235166</v>
      </c>
      <c r="G125" s="117">
        <v>806908</v>
      </c>
      <c r="H125" s="117">
        <v>19353277</v>
      </c>
      <c r="I125" s="117">
        <v>27485531</v>
      </c>
      <c r="J125" s="117">
        <v>33361430</v>
      </c>
      <c r="K125" s="117">
        <v>67515888</v>
      </c>
      <c r="L125" s="117">
        <v>89745293</v>
      </c>
      <c r="M125" s="118">
        <f t="shared" si="31"/>
        <v>238503493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41700634</v>
      </c>
      <c r="I126" s="117">
        <v>44329250</v>
      </c>
      <c r="J126" s="117">
        <v>44100850</v>
      </c>
      <c r="K126" s="117">
        <v>42487299</v>
      </c>
      <c r="L126" s="117">
        <v>30100976</v>
      </c>
      <c r="M126" s="118">
        <f t="shared" si="31"/>
        <v>202719009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5501382</v>
      </c>
      <c r="I127" s="117">
        <v>5809594</v>
      </c>
      <c r="J127" s="117">
        <v>14416353</v>
      </c>
      <c r="K127" s="117">
        <v>39375951</v>
      </c>
      <c r="L127" s="117">
        <v>81673463</v>
      </c>
      <c r="M127" s="118">
        <f t="shared" si="31"/>
        <v>146776743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41540</v>
      </c>
      <c r="G128" s="129">
        <f t="shared" si="33"/>
        <v>178560</v>
      </c>
      <c r="H128" s="129">
        <f t="shared" si="33"/>
        <v>11606580</v>
      </c>
      <c r="I128" s="129">
        <f t="shared" si="33"/>
        <v>12575720</v>
      </c>
      <c r="J128" s="129">
        <f t="shared" si="33"/>
        <v>13845550</v>
      </c>
      <c r="K128" s="129">
        <f t="shared" si="33"/>
        <v>20805340</v>
      </c>
      <c r="L128" s="129">
        <f t="shared" si="33"/>
        <v>26407530</v>
      </c>
      <c r="M128" s="118">
        <f t="shared" si="31"/>
        <v>85460820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41540</v>
      </c>
      <c r="G129" s="117">
        <v>178560</v>
      </c>
      <c r="H129" s="117">
        <v>3817840</v>
      </c>
      <c r="I129" s="117">
        <v>4892150</v>
      </c>
      <c r="J129" s="117">
        <v>5708220</v>
      </c>
      <c r="K129" s="117">
        <v>10477350</v>
      </c>
      <c r="L129" s="117">
        <v>13396400</v>
      </c>
      <c r="M129" s="118">
        <f t="shared" si="31"/>
        <v>38512060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6858570</v>
      </c>
      <c r="I130" s="117">
        <v>6693110</v>
      </c>
      <c r="J130" s="117">
        <v>6317930</v>
      </c>
      <c r="K130" s="117">
        <v>5727620</v>
      </c>
      <c r="L130" s="117">
        <v>3960840</v>
      </c>
      <c r="M130" s="118">
        <f t="shared" si="31"/>
        <v>29558070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930170</v>
      </c>
      <c r="I131" s="117">
        <v>990460</v>
      </c>
      <c r="J131" s="117">
        <v>1819400</v>
      </c>
      <c r="K131" s="117">
        <v>4600370</v>
      </c>
      <c r="L131" s="117">
        <v>9050290</v>
      </c>
      <c r="M131" s="118">
        <f>SUM(F131:L131)</f>
        <v>17390690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235166</v>
      </c>
      <c r="G132" s="132">
        <f t="shared" si="34"/>
        <v>57487984</v>
      </c>
      <c r="H132" s="132">
        <f t="shared" si="34"/>
        <v>208490611</v>
      </c>
      <c r="I132" s="132">
        <f t="shared" si="34"/>
        <v>192511945</v>
      </c>
      <c r="J132" s="132">
        <f t="shared" si="34"/>
        <v>182173632</v>
      </c>
      <c r="K132" s="132">
        <f t="shared" si="34"/>
        <v>220938469</v>
      </c>
      <c r="L132" s="132">
        <f t="shared" si="34"/>
        <v>285128696</v>
      </c>
      <c r="M132" s="133">
        <f>SUM(F132:L132)</f>
        <v>1146966503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平成１５年１０月月報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9">
        <v>0</v>
      </c>
      <c r="H15" s="161"/>
      <c r="I15" s="159">
        <v>152</v>
      </c>
      <c r="J15" s="161"/>
      <c r="K15" s="159">
        <f>G15+I15</f>
        <v>152</v>
      </c>
      <c r="L15" s="162"/>
    </row>
    <row r="16" spans="4:12" ht="18.75" customHeight="1" thickBot="1">
      <c r="D16" s="49" t="s">
        <v>64</v>
      </c>
      <c r="E16" s="50"/>
      <c r="F16" s="50"/>
      <c r="G16" s="153">
        <v>0</v>
      </c>
      <c r="H16" s="155"/>
      <c r="I16" s="153">
        <v>1795467</v>
      </c>
      <c r="J16" s="155"/>
      <c r="K16" s="153">
        <f>G16+I16</f>
        <v>1795467</v>
      </c>
      <c r="L16" s="158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9">
        <v>91</v>
      </c>
      <c r="H20" s="161"/>
      <c r="I20" s="159">
        <v>903</v>
      </c>
      <c r="J20" s="161"/>
      <c r="K20" s="159">
        <f>G20+I20</f>
        <v>994</v>
      </c>
      <c r="L20" s="162"/>
    </row>
    <row r="21" spans="4:12" ht="18.75" customHeight="1" thickBot="1">
      <c r="D21" s="49" t="s">
        <v>64</v>
      </c>
      <c r="E21" s="50"/>
      <c r="F21" s="50"/>
      <c r="G21" s="153">
        <v>830413</v>
      </c>
      <c r="H21" s="155"/>
      <c r="I21" s="153">
        <v>5804573</v>
      </c>
      <c r="J21" s="155"/>
      <c r="K21" s="153">
        <f>G21+I21</f>
        <v>6634986</v>
      </c>
      <c r="L21" s="158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9">
        <v>86</v>
      </c>
      <c r="H25" s="161"/>
      <c r="I25" s="159">
        <v>109</v>
      </c>
      <c r="J25" s="161"/>
      <c r="K25" s="159">
        <f>G25+I25</f>
        <v>195</v>
      </c>
      <c r="L25" s="162"/>
    </row>
    <row r="26" spans="4:12" ht="18.75" customHeight="1" thickBot="1">
      <c r="D26" s="49" t="s">
        <v>64</v>
      </c>
      <c r="E26" s="50"/>
      <c r="F26" s="50"/>
      <c r="G26" s="153">
        <v>580582</v>
      </c>
      <c r="H26" s="155"/>
      <c r="I26" s="153">
        <v>601693</v>
      </c>
      <c r="J26" s="155"/>
      <c r="K26" s="153">
        <f>G26+I26</f>
        <v>1182275</v>
      </c>
      <c r="L26" s="158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9">
        <f>G15+G20+G25</f>
        <v>177</v>
      </c>
      <c r="H30" s="161"/>
      <c r="I30" s="159">
        <f>I15+I20+I25</f>
        <v>1164</v>
      </c>
      <c r="J30" s="161"/>
      <c r="K30" s="159">
        <f>G30+I30</f>
        <v>1341</v>
      </c>
      <c r="L30" s="162"/>
    </row>
    <row r="31" spans="4:12" ht="18.75" customHeight="1" thickBot="1">
      <c r="D31" s="49" t="s">
        <v>64</v>
      </c>
      <c r="E31" s="50"/>
      <c r="F31" s="50"/>
      <c r="G31" s="153">
        <f>G16+G21+G26</f>
        <v>1410995</v>
      </c>
      <c r="H31" s="155"/>
      <c r="I31" s="153">
        <f>I16+I21+I26</f>
        <v>8201733</v>
      </c>
      <c r="J31" s="155"/>
      <c r="K31" s="153">
        <f>G31+I31</f>
        <v>9612728</v>
      </c>
      <c r="L31" s="158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平成１５年１０月月報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2068338660</v>
      </c>
      <c r="E14" s="69">
        <v>976737820</v>
      </c>
      <c r="F14" s="69">
        <v>4630650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521386480</v>
      </c>
      <c r="E15" s="69">
        <v>282165910</v>
      </c>
      <c r="F15" s="69">
        <v>1032160</v>
      </c>
      <c r="G15" s="69">
        <v>0</v>
      </c>
      <c r="H15" s="69">
        <v>239220570</v>
      </c>
      <c r="I15" s="56">
        <v>15061390</v>
      </c>
    </row>
    <row r="16" spans="2:9" ht="21" customHeight="1">
      <c r="B16" s="70"/>
      <c r="C16" s="68" t="s">
        <v>7</v>
      </c>
      <c r="D16" s="69">
        <f aca="true" t="shared" si="0" ref="D16:I16">D14+D15</f>
        <v>2589725140</v>
      </c>
      <c r="E16" s="69">
        <f t="shared" si="0"/>
        <v>1258903730</v>
      </c>
      <c r="F16" s="69">
        <f t="shared" si="0"/>
        <v>5662810</v>
      </c>
      <c r="G16" s="69">
        <f t="shared" si="0"/>
        <v>0</v>
      </c>
      <c r="H16" s="69">
        <f t="shared" si="0"/>
        <v>239220570</v>
      </c>
      <c r="I16" s="56">
        <f t="shared" si="0"/>
        <v>15061390</v>
      </c>
    </row>
    <row r="17" spans="2:9" ht="21" customHeight="1">
      <c r="B17" s="70" t="s">
        <v>33</v>
      </c>
      <c r="C17" s="68" t="s">
        <v>32</v>
      </c>
      <c r="D17" s="69">
        <v>34182600</v>
      </c>
      <c r="E17" s="69">
        <v>6533310</v>
      </c>
      <c r="F17" s="69">
        <v>12640</v>
      </c>
      <c r="G17" s="69">
        <v>1415910</v>
      </c>
      <c r="H17" s="69">
        <v>26233380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2068338660</v>
      </c>
      <c r="E18" s="69">
        <f>E14</f>
        <v>976737820</v>
      </c>
      <c r="F18" s="69">
        <f>F14</f>
        <v>4630650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555569080</v>
      </c>
      <c r="E19" s="69">
        <f>E15+E17</f>
        <v>288699220</v>
      </c>
      <c r="F19" s="69">
        <f>F15+F17</f>
        <v>1044800</v>
      </c>
      <c r="G19" s="69">
        <f>G15+G17</f>
        <v>1415910</v>
      </c>
      <c r="H19" s="69">
        <f>H15+H17</f>
        <v>265453950</v>
      </c>
      <c r="I19" s="56">
        <f>I16+I18</f>
        <v>15061390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2623907740</v>
      </c>
      <c r="E20" s="74">
        <f t="shared" si="1"/>
        <v>1265437040</v>
      </c>
      <c r="F20" s="74">
        <f t="shared" si="1"/>
        <v>5675450</v>
      </c>
      <c r="G20" s="74">
        <f t="shared" si="1"/>
        <v>1415910</v>
      </c>
      <c r="H20" s="74">
        <f t="shared" si="1"/>
        <v>265453950</v>
      </c>
      <c r="I20" s="57">
        <f t="shared" si="1"/>
        <v>15061390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6423880404</v>
      </c>
      <c r="E27" s="69">
        <v>6423880404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325002133</v>
      </c>
      <c r="E28" s="69">
        <v>325002133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60098189</v>
      </c>
      <c r="E29" s="69">
        <v>60098189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6808980726</v>
      </c>
      <c r="E31" s="74">
        <f>SUM(E27:E30)</f>
        <v>6808980726</v>
      </c>
      <c r="F31" s="74">
        <f>SUM(F27:F30)</f>
        <v>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2007-01-10T07:10:30Z</dcterms:modified>
  <cp:category/>
  <cp:version/>
  <cp:contentType/>
  <cp:contentStatus/>
</cp:coreProperties>
</file>