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<sst xmlns="http://schemas.openxmlformats.org/spreadsheetml/2006/main" count="294" uniqueCount="134">
  <si>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</si>
  <si>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</si>
  <si>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</si>
  <si>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</si>
  <si>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</si>
  <si>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</si>
  <si>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</si>
  <si>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</si>
  <si>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</si>
  <si>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</si>
  <si>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</si>
  <si>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</si>
  <si>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</si>
  <si>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</si>
  <si>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</si>
  <si>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</si>
  <si>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</si>
  <si>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</si>
  <si>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</si>
  <si>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</si>
  <si>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</si>
  <si>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</si>
  <si>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</si>
  <si>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</si>
  <si>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</si>
  <si>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</si>
  <si>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</si>
  <si>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</si>
  <si>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</si>
  <si>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</si>
  <si>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</si>
  <si>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</si>
  <si>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</si>
  <si>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</si>
  <si>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</si>
  <si>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</si>
  <si>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</si>
  <si>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</si>
  <si>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</si>
  <si>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</si>
  <si>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</si>
  <si>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</si>
  <si>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</si>
  <si>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</si>
  <si>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</si>
  <si>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</si>
  <si>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</si>
  <si>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</si>
  <si>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</si>
  <si>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</si>
  <si>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</si>
  <si>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</si>
  <si>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</si>
  <si>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</si>
  <si>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</si>
  <si>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</si>
  <si>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</si>
  <si>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</si>
  <si>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</si>
  <si>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</si>
  <si>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</si>
  <si>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</si>
  <si>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</si>
  <si>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</si>
  <si>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</si>
  <si>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</si>
  <si>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</si>
  <si>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</si>
  <si>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</si>
  <si>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</si>
  <si>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</si>
  <si>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</si>
  <si>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</si>
  <si>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</si>
  <si>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</si>
  <si>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</si>
  <si>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</si>
  <si>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</si>
  <si>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</si>
  <si>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</si>
  <si>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</si>
  <si>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</si>
  <si>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</si>
  <si>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</si>
  <si>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</si>
  <si>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</si>
  <si>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</si>
  <si>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</si>
  <si>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</si>
  <si>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</si>
  <si>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</si>
  <si>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</si>
  <si>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</si>
  <si>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</si>
  <si>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</si>
  <si>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</si>
  <si>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</si>
  <si>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</si>
  <si>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</si>
  <si>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</si>
  <si>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</si>
  <si>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</si>
  <si>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</si>
  <si>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</si>
  <si>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</si>
  <si>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</si>
  <si>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</si>
  <si>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</si>
  <si>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</si>
  <si>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</si>
  <si>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</si>
  <si>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</si>
  <si>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</si>
  <si>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</si>
  <si>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</si>
  <si>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</si>
  <si>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</si>
  <si>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</si>
  <si>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</si>
  <si>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</si>
  <si>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</si>
  <si>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</si>
  <si>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</si>
  <si>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</si>
  <si>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</si>
  <si>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</si>
  <si>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</si>
  <si>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</si>
  <si>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</si>
  <si>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</si>
  <si>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</si>
  <si>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</si>
  <si>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</si>
  <si>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平成１５年２月月報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</si>
</sst>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52450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62915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52450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63867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2">
        <v>51410</v>
      </c>
      <c r="E15" s="153"/>
      <c r="F15" s="153"/>
      <c r="G15" s="153"/>
      <c r="H15" s="154"/>
      <c r="I15" s="152">
        <v>364</v>
      </c>
      <c r="J15" s="153"/>
      <c r="K15" s="153"/>
      <c r="L15" s="153"/>
      <c r="M15" s="154"/>
      <c r="N15" s="152">
        <v>163</v>
      </c>
      <c r="O15" s="153"/>
      <c r="P15" s="153"/>
      <c r="Q15" s="153"/>
      <c r="R15" s="154"/>
      <c r="S15" s="152">
        <f>D15+I15-N15</f>
        <v>51611</v>
      </c>
      <c r="T15" s="157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8">
        <v>42135</v>
      </c>
      <c r="E20" s="159"/>
      <c r="F20" s="159"/>
      <c r="G20" s="159"/>
      <c r="H20" s="160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8">
        <v>42297</v>
      </c>
      <c r="T20" s="161"/>
    </row>
    <row r="21" spans="3:20" ht="21.75" customHeight="1">
      <c r="C21" s="20" t="s">
        <v>41</v>
      </c>
      <c r="D21" s="158">
        <v>28199</v>
      </c>
      <c r="E21" s="159"/>
      <c r="F21" s="159"/>
      <c r="G21" s="159"/>
      <c r="H21" s="160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8">
        <v>28348</v>
      </c>
      <c r="T21" s="161"/>
    </row>
    <row r="22" spans="3:20" ht="21.75" customHeight="1">
      <c r="C22" s="22" t="s">
        <v>42</v>
      </c>
      <c r="D22" s="158">
        <v>684</v>
      </c>
      <c r="E22" s="159"/>
      <c r="F22" s="159"/>
      <c r="G22" s="159"/>
      <c r="H22" s="160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8">
        <v>687</v>
      </c>
      <c r="T22" s="161"/>
    </row>
    <row r="23" spans="3:20" ht="21.75" customHeight="1">
      <c r="C23" s="22" t="s">
        <v>43</v>
      </c>
      <c r="D23" s="158">
        <v>89</v>
      </c>
      <c r="E23" s="159"/>
      <c r="F23" s="159"/>
      <c r="G23" s="159"/>
      <c r="H23" s="160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8">
        <v>87</v>
      </c>
      <c r="T23" s="161"/>
    </row>
    <row r="24" spans="3:20" ht="21.75" customHeight="1" thickBot="1">
      <c r="C24" s="19" t="s">
        <v>7</v>
      </c>
      <c r="D24" s="152">
        <f>D20+D21</f>
        <v>70334</v>
      </c>
      <c r="E24" s="153"/>
      <c r="F24" s="153"/>
      <c r="G24" s="153"/>
      <c r="H24" s="154"/>
      <c r="I24" s="23" t="s">
        <v>44</v>
      </c>
      <c r="J24" s="24"/>
      <c r="K24" s="153">
        <f>S29</f>
        <v>583</v>
      </c>
      <c r="L24" s="155"/>
      <c r="M24" s="156"/>
      <c r="N24" s="23" t="s">
        <v>45</v>
      </c>
      <c r="O24" s="24"/>
      <c r="P24" s="153">
        <f>S31</f>
        <v>272</v>
      </c>
      <c r="Q24" s="155"/>
      <c r="R24" s="156"/>
      <c r="S24" s="152">
        <f>S20+S21</f>
        <v>70645</v>
      </c>
      <c r="T24" s="157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6" t="s">
        <v>85</v>
      </c>
      <c r="N28" s="147"/>
      <c r="O28" s="14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3"/>
      <c r="D29" s="158">
        <v>92</v>
      </c>
      <c r="E29" s="159"/>
      <c r="F29" s="160"/>
      <c r="G29" s="158">
        <v>0</v>
      </c>
      <c r="H29" s="159"/>
      <c r="I29" s="160"/>
      <c r="J29" s="158">
        <v>489</v>
      </c>
      <c r="K29" s="159"/>
      <c r="L29" s="160"/>
      <c r="M29" s="158">
        <v>0</v>
      </c>
      <c r="N29" s="159"/>
      <c r="O29" s="160"/>
      <c r="P29" s="158">
        <v>2</v>
      </c>
      <c r="Q29" s="159"/>
      <c r="R29" s="160"/>
      <c r="S29" s="29">
        <f>SUM(D29:R29)</f>
        <v>583</v>
      </c>
      <c r="T29" s="4"/>
    </row>
    <row r="30" spans="3:20" ht="24.75" customHeight="1">
      <c r="C30" s="14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49" t="s">
        <v>86</v>
      </c>
      <c r="N30" s="150"/>
      <c r="O30" s="15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5"/>
      <c r="D31" s="152">
        <v>62</v>
      </c>
      <c r="E31" s="153"/>
      <c r="F31" s="154"/>
      <c r="G31" s="152">
        <v>2</v>
      </c>
      <c r="H31" s="153"/>
      <c r="I31" s="154"/>
      <c r="J31" s="152">
        <v>207</v>
      </c>
      <c r="K31" s="153"/>
      <c r="L31" s="154"/>
      <c r="M31" s="152">
        <v>0</v>
      </c>
      <c r="N31" s="153"/>
      <c r="O31" s="154"/>
      <c r="P31" s="152">
        <v>1</v>
      </c>
      <c r="Q31" s="153"/>
      <c r="R31" s="154"/>
      <c r="S31" s="34">
        <f>SUM(D31:R31)</f>
        <v>272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平成１５年２月月報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1996</v>
      </c>
      <c r="G14" s="46">
        <f t="shared" si="0"/>
        <v>2512</v>
      </c>
      <c r="H14" s="46">
        <f t="shared" si="0"/>
        <v>1557</v>
      </c>
      <c r="I14" s="46">
        <f t="shared" si="0"/>
        <v>983</v>
      </c>
      <c r="J14" s="46">
        <f t="shared" si="0"/>
        <v>956</v>
      </c>
      <c r="K14" s="46">
        <f t="shared" si="0"/>
        <v>1002</v>
      </c>
      <c r="L14" s="47">
        <f>SUM(F14:K14)</f>
        <v>9006</v>
      </c>
      <c r="M14" s="3"/>
    </row>
    <row r="15" spans="3:13" ht="22.5" customHeight="1">
      <c r="C15" s="44"/>
      <c r="D15" s="48" t="s">
        <v>40</v>
      </c>
      <c r="E15" s="48"/>
      <c r="F15" s="46">
        <v>391</v>
      </c>
      <c r="G15" s="46">
        <v>459</v>
      </c>
      <c r="H15" s="46">
        <v>273</v>
      </c>
      <c r="I15" s="46">
        <v>171</v>
      </c>
      <c r="J15" s="46">
        <v>136</v>
      </c>
      <c r="K15" s="46">
        <v>166</v>
      </c>
      <c r="L15" s="47">
        <f>SUM(F15:K15)</f>
        <v>1596</v>
      </c>
      <c r="M15" s="3"/>
    </row>
    <row r="16" spans="3:13" ht="22.5" customHeight="1">
      <c r="C16" s="44"/>
      <c r="D16" s="48" t="s">
        <v>51</v>
      </c>
      <c r="E16" s="48"/>
      <c r="F16" s="46">
        <v>1605</v>
      </c>
      <c r="G16" s="46">
        <v>2053</v>
      </c>
      <c r="H16" s="46">
        <v>1284</v>
      </c>
      <c r="I16" s="46">
        <v>812</v>
      </c>
      <c r="J16" s="46">
        <v>820</v>
      </c>
      <c r="K16" s="46">
        <v>836</v>
      </c>
      <c r="L16" s="47">
        <f>SUM(F16:K16)</f>
        <v>7410</v>
      </c>
      <c r="M16" s="3"/>
    </row>
    <row r="17" spans="3:13" ht="22.5" customHeight="1">
      <c r="C17" s="44" t="s">
        <v>52</v>
      </c>
      <c r="D17" s="45"/>
      <c r="E17" s="45"/>
      <c r="F17" s="46">
        <v>49</v>
      </c>
      <c r="G17" s="46">
        <v>101</v>
      </c>
      <c r="H17" s="46">
        <v>77</v>
      </c>
      <c r="I17" s="46">
        <v>38</v>
      </c>
      <c r="J17" s="46">
        <v>28</v>
      </c>
      <c r="K17" s="46">
        <v>63</v>
      </c>
      <c r="L17" s="47">
        <f>SUM(F17:K17)</f>
        <v>356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2045</v>
      </c>
      <c r="G18" s="51">
        <f t="shared" si="1"/>
        <v>2613</v>
      </c>
      <c r="H18" s="51">
        <f t="shared" si="1"/>
        <v>1634</v>
      </c>
      <c r="I18" s="51">
        <f t="shared" si="1"/>
        <v>1021</v>
      </c>
      <c r="J18" s="51">
        <f t="shared" si="1"/>
        <v>984</v>
      </c>
      <c r="K18" s="51">
        <f t="shared" si="1"/>
        <v>1065</v>
      </c>
      <c r="L18" s="52">
        <f>SUM(F18:K18)</f>
        <v>9362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1241</v>
      </c>
      <c r="G23" s="46">
        <v>1708</v>
      </c>
      <c r="H23" s="46">
        <v>975</v>
      </c>
      <c r="I23" s="46">
        <v>555</v>
      </c>
      <c r="J23" s="46">
        <v>361</v>
      </c>
      <c r="K23" s="46">
        <v>357</v>
      </c>
      <c r="L23" s="47">
        <f>SUM(F23:K23)</f>
        <v>5197</v>
      </c>
      <c r="M23" s="3"/>
    </row>
    <row r="24" spans="3:13" ht="22.5" customHeight="1">
      <c r="C24" s="55" t="s">
        <v>55</v>
      </c>
      <c r="D24" s="45"/>
      <c r="E24" s="45"/>
      <c r="F24" s="46">
        <v>23</v>
      </c>
      <c r="G24" s="46">
        <v>67</v>
      </c>
      <c r="H24" s="46">
        <v>60</v>
      </c>
      <c r="I24" s="46">
        <v>31</v>
      </c>
      <c r="J24" s="46">
        <v>18</v>
      </c>
      <c r="K24" s="46">
        <v>31</v>
      </c>
      <c r="L24" s="47">
        <f>SUM(F24:K24)</f>
        <v>230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1264</v>
      </c>
      <c r="G25" s="51">
        <f t="shared" si="2"/>
        <v>1775</v>
      </c>
      <c r="H25" s="51">
        <f t="shared" si="2"/>
        <v>1035</v>
      </c>
      <c r="I25" s="51">
        <f t="shared" si="2"/>
        <v>586</v>
      </c>
      <c r="J25" s="51">
        <f t="shared" si="2"/>
        <v>379</v>
      </c>
      <c r="K25" s="51">
        <f t="shared" si="2"/>
        <v>388</v>
      </c>
      <c r="L25" s="52">
        <f>SUM(F25:K25)</f>
        <v>5427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780</v>
      </c>
      <c r="G30" s="163"/>
      <c r="H30" s="162">
        <v>637</v>
      </c>
      <c r="I30" s="163"/>
      <c r="J30" s="162">
        <v>370</v>
      </c>
      <c r="K30" s="163"/>
      <c r="L30" s="56">
        <f>SUM(F30:K30)</f>
        <v>1787</v>
      </c>
      <c r="M30" s="3"/>
    </row>
    <row r="31" spans="3:13" ht="22.5" customHeight="1">
      <c r="C31" s="55" t="s">
        <v>55</v>
      </c>
      <c r="D31" s="45"/>
      <c r="E31" s="45"/>
      <c r="F31" s="162">
        <v>9</v>
      </c>
      <c r="G31" s="163"/>
      <c r="H31" s="162">
        <v>10</v>
      </c>
      <c r="I31" s="163"/>
      <c r="J31" s="162">
        <v>12</v>
      </c>
      <c r="K31" s="163"/>
      <c r="L31" s="56">
        <f>SUM(F31:K31)</f>
        <v>31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789</v>
      </c>
      <c r="G32" s="165"/>
      <c r="H32" s="164">
        <f>H30+H31</f>
        <v>647</v>
      </c>
      <c r="I32" s="165"/>
      <c r="J32" s="164">
        <f>J30+J31</f>
        <v>382</v>
      </c>
      <c r="K32" s="165"/>
      <c r="L32" s="57">
        <f>SUM(F32:K32)</f>
        <v>1818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5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平成１５年２月月報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2846</v>
      </c>
      <c r="H10" s="107">
        <f t="shared" si="0"/>
        <v>4799</v>
      </c>
      <c r="I10" s="107">
        <f t="shared" si="0"/>
        <v>3051</v>
      </c>
      <c r="J10" s="107">
        <f t="shared" si="0"/>
        <v>1946</v>
      </c>
      <c r="K10" s="107">
        <f t="shared" si="0"/>
        <v>1413</v>
      </c>
      <c r="L10" s="107">
        <f t="shared" si="0"/>
        <v>1738</v>
      </c>
      <c r="M10" s="108">
        <f>SUM(F10:L10)</f>
        <v>15793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1518</v>
      </c>
      <c r="H11" s="107">
        <f t="shared" si="1"/>
        <v>2780</v>
      </c>
      <c r="I11" s="107">
        <f t="shared" si="1"/>
        <v>1804</v>
      </c>
      <c r="J11" s="107">
        <f t="shared" si="1"/>
        <v>1138</v>
      </c>
      <c r="K11" s="107">
        <f t="shared" si="1"/>
        <v>869</v>
      </c>
      <c r="L11" s="107">
        <f t="shared" si="1"/>
        <v>1117</v>
      </c>
      <c r="M11" s="108">
        <f>SUM(F11:L11)</f>
        <v>9226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992</v>
      </c>
      <c r="H12" s="116">
        <v>1161</v>
      </c>
      <c r="I12" s="116">
        <v>568</v>
      </c>
      <c r="J12" s="116">
        <v>299</v>
      </c>
      <c r="K12" s="116">
        <v>203</v>
      </c>
      <c r="L12" s="116">
        <v>283</v>
      </c>
      <c r="M12" s="117">
        <f aca="true" t="shared" si="2" ref="M12:M67">SUM(F12:L12)</f>
        <v>3506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1</v>
      </c>
      <c r="H13" s="116">
        <v>5</v>
      </c>
      <c r="I13" s="116">
        <v>20</v>
      </c>
      <c r="J13" s="116">
        <v>23</v>
      </c>
      <c r="K13" s="116">
        <v>45</v>
      </c>
      <c r="L13" s="116">
        <v>141</v>
      </c>
      <c r="M13" s="117">
        <f t="shared" si="2"/>
        <v>235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35</v>
      </c>
      <c r="H14" s="116">
        <v>179</v>
      </c>
      <c r="I14" s="116">
        <v>176</v>
      </c>
      <c r="J14" s="116">
        <v>153</v>
      </c>
      <c r="K14" s="116">
        <v>125</v>
      </c>
      <c r="L14" s="116">
        <v>205</v>
      </c>
      <c r="M14" s="117">
        <f t="shared" si="2"/>
        <v>873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0</v>
      </c>
      <c r="H15" s="116">
        <v>9</v>
      </c>
      <c r="I15" s="116">
        <v>12</v>
      </c>
      <c r="J15" s="116">
        <v>13</v>
      </c>
      <c r="K15" s="116">
        <v>8</v>
      </c>
      <c r="L15" s="116">
        <v>20</v>
      </c>
      <c r="M15" s="117">
        <f t="shared" si="2"/>
        <v>62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216</v>
      </c>
      <c r="H16" s="116">
        <v>608</v>
      </c>
      <c r="I16" s="116">
        <v>412</v>
      </c>
      <c r="J16" s="116">
        <v>259</v>
      </c>
      <c r="K16" s="116">
        <v>176</v>
      </c>
      <c r="L16" s="116">
        <v>134</v>
      </c>
      <c r="M16" s="117">
        <f t="shared" si="2"/>
        <v>1805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39</v>
      </c>
      <c r="H17" s="116">
        <v>160</v>
      </c>
      <c r="I17" s="116">
        <v>147</v>
      </c>
      <c r="J17" s="116">
        <v>71</v>
      </c>
      <c r="K17" s="116">
        <v>43</v>
      </c>
      <c r="L17" s="116">
        <v>25</v>
      </c>
      <c r="M17" s="117">
        <f t="shared" si="2"/>
        <v>485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235</v>
      </c>
      <c r="H18" s="116">
        <v>658</v>
      </c>
      <c r="I18" s="116">
        <v>469</v>
      </c>
      <c r="J18" s="116">
        <v>320</v>
      </c>
      <c r="K18" s="116">
        <v>269</v>
      </c>
      <c r="L18" s="116">
        <v>309</v>
      </c>
      <c r="M18" s="117">
        <f t="shared" si="2"/>
        <v>2260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12</v>
      </c>
      <c r="H19" s="107">
        <f t="shared" si="3"/>
        <v>89</v>
      </c>
      <c r="I19" s="107">
        <f t="shared" si="3"/>
        <v>112</v>
      </c>
      <c r="J19" s="107">
        <f t="shared" si="3"/>
        <v>123</v>
      </c>
      <c r="K19" s="107">
        <f t="shared" si="3"/>
        <v>91</v>
      </c>
      <c r="L19" s="107">
        <f t="shared" si="3"/>
        <v>95</v>
      </c>
      <c r="M19" s="108">
        <f t="shared" si="2"/>
        <v>522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6</v>
      </c>
      <c r="H20" s="116">
        <v>66</v>
      </c>
      <c r="I20" s="116">
        <v>87</v>
      </c>
      <c r="J20" s="116">
        <v>98</v>
      </c>
      <c r="K20" s="116">
        <v>73</v>
      </c>
      <c r="L20" s="116">
        <v>73</v>
      </c>
      <c r="M20" s="117">
        <f t="shared" si="2"/>
        <v>403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6</v>
      </c>
      <c r="H21" s="116">
        <v>23</v>
      </c>
      <c r="I21" s="116">
        <v>25</v>
      </c>
      <c r="J21" s="116">
        <v>24</v>
      </c>
      <c r="K21" s="116">
        <v>18</v>
      </c>
      <c r="L21" s="116">
        <v>22</v>
      </c>
      <c r="M21" s="117">
        <f>SUM(F21:L21)</f>
        <v>118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0</v>
      </c>
      <c r="J22" s="116">
        <v>1</v>
      </c>
      <c r="K22" s="116">
        <v>0</v>
      </c>
      <c r="L22" s="116">
        <v>0</v>
      </c>
      <c r="M22" s="117">
        <f t="shared" si="2"/>
        <v>1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1271</v>
      </c>
      <c r="H23" s="107">
        <f t="shared" si="4"/>
        <v>1857</v>
      </c>
      <c r="I23" s="107">
        <f t="shared" si="4"/>
        <v>1087</v>
      </c>
      <c r="J23" s="107">
        <f t="shared" si="4"/>
        <v>658</v>
      </c>
      <c r="K23" s="107">
        <f t="shared" si="4"/>
        <v>441</v>
      </c>
      <c r="L23" s="107">
        <f t="shared" si="4"/>
        <v>518</v>
      </c>
      <c r="M23" s="108">
        <f t="shared" si="2"/>
        <v>5832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24</v>
      </c>
      <c r="H24" s="116">
        <v>97</v>
      </c>
      <c r="I24" s="116">
        <v>68</v>
      </c>
      <c r="J24" s="116">
        <v>82</v>
      </c>
      <c r="K24" s="116">
        <v>69</v>
      </c>
      <c r="L24" s="116">
        <v>133</v>
      </c>
      <c r="M24" s="117">
        <f t="shared" si="2"/>
        <v>473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14</v>
      </c>
      <c r="I25" s="116">
        <v>22</v>
      </c>
      <c r="J25" s="116">
        <v>13</v>
      </c>
      <c r="K25" s="116">
        <v>5</v>
      </c>
      <c r="L25" s="116">
        <v>4</v>
      </c>
      <c r="M25" s="117">
        <f t="shared" si="2"/>
        <v>58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6</v>
      </c>
      <c r="H26" s="116">
        <v>30</v>
      </c>
      <c r="I26" s="116">
        <v>17</v>
      </c>
      <c r="J26" s="116">
        <v>14</v>
      </c>
      <c r="K26" s="116">
        <v>8</v>
      </c>
      <c r="L26" s="116">
        <v>2</v>
      </c>
      <c r="M26" s="117">
        <f t="shared" si="2"/>
        <v>77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1241</v>
      </c>
      <c r="H27" s="116">
        <v>1716</v>
      </c>
      <c r="I27" s="116">
        <v>980</v>
      </c>
      <c r="J27" s="116">
        <v>549</v>
      </c>
      <c r="K27" s="116">
        <v>359</v>
      </c>
      <c r="L27" s="116">
        <v>379</v>
      </c>
      <c r="M27" s="117">
        <f>SUM(F27:L27)</f>
        <v>5224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24</v>
      </c>
      <c r="H28" s="116">
        <v>50</v>
      </c>
      <c r="I28" s="116">
        <v>20</v>
      </c>
      <c r="J28" s="116">
        <v>17</v>
      </c>
      <c r="K28" s="116">
        <v>9</v>
      </c>
      <c r="L28" s="116">
        <v>5</v>
      </c>
      <c r="M28" s="117">
        <f t="shared" si="2"/>
        <v>125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21</v>
      </c>
      <c r="H29" s="116">
        <v>23</v>
      </c>
      <c r="I29" s="116">
        <v>28</v>
      </c>
      <c r="J29" s="116">
        <v>10</v>
      </c>
      <c r="K29" s="116">
        <v>3</v>
      </c>
      <c r="L29" s="116">
        <v>3</v>
      </c>
      <c r="M29" s="117">
        <f t="shared" si="2"/>
        <v>88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1</v>
      </c>
      <c r="G30" s="128">
        <f t="shared" si="5"/>
        <v>3</v>
      </c>
      <c r="H30" s="128">
        <f t="shared" si="5"/>
        <v>241</v>
      </c>
      <c r="I30" s="128">
        <f t="shared" si="5"/>
        <v>320</v>
      </c>
      <c r="J30" s="128">
        <f t="shared" si="5"/>
        <v>321</v>
      </c>
      <c r="K30" s="128">
        <f t="shared" si="5"/>
        <v>470</v>
      </c>
      <c r="L30" s="128">
        <f t="shared" si="5"/>
        <v>529</v>
      </c>
      <c r="M30" s="117">
        <f t="shared" si="2"/>
        <v>1885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1</v>
      </c>
      <c r="G31" s="116">
        <v>3</v>
      </c>
      <c r="H31" s="116">
        <v>81</v>
      </c>
      <c r="I31" s="116">
        <v>120</v>
      </c>
      <c r="J31" s="116">
        <v>124</v>
      </c>
      <c r="K31" s="116">
        <v>210</v>
      </c>
      <c r="L31" s="116">
        <v>254</v>
      </c>
      <c r="M31" s="117">
        <f t="shared" si="2"/>
        <v>793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134</v>
      </c>
      <c r="I32" s="116">
        <v>163</v>
      </c>
      <c r="J32" s="116">
        <v>152</v>
      </c>
      <c r="K32" s="116">
        <v>158</v>
      </c>
      <c r="L32" s="116">
        <v>95</v>
      </c>
      <c r="M32" s="117">
        <f t="shared" si="2"/>
        <v>702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26</v>
      </c>
      <c r="I33" s="116">
        <v>37</v>
      </c>
      <c r="J33" s="116">
        <v>45</v>
      </c>
      <c r="K33" s="116">
        <v>102</v>
      </c>
      <c r="L33" s="116">
        <v>180</v>
      </c>
      <c r="M33" s="117">
        <f t="shared" si="2"/>
        <v>390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1</v>
      </c>
      <c r="G34" s="128">
        <f t="shared" si="6"/>
        <v>3</v>
      </c>
      <c r="H34" s="128">
        <f t="shared" si="6"/>
        <v>241</v>
      </c>
      <c r="I34" s="128">
        <f t="shared" si="6"/>
        <v>320</v>
      </c>
      <c r="J34" s="128">
        <f t="shared" si="6"/>
        <v>319</v>
      </c>
      <c r="K34" s="128">
        <f t="shared" si="6"/>
        <v>468</v>
      </c>
      <c r="L34" s="128">
        <f t="shared" si="6"/>
        <v>522</v>
      </c>
      <c r="M34" s="117">
        <f t="shared" si="2"/>
        <v>1874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1</v>
      </c>
      <c r="G35" s="116">
        <v>3</v>
      </c>
      <c r="H35" s="116">
        <v>81</v>
      </c>
      <c r="I35" s="116">
        <v>120</v>
      </c>
      <c r="J35" s="116">
        <v>122</v>
      </c>
      <c r="K35" s="116">
        <v>208</v>
      </c>
      <c r="L35" s="116">
        <v>249</v>
      </c>
      <c r="M35" s="117">
        <f t="shared" si="2"/>
        <v>784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134</v>
      </c>
      <c r="I36" s="116">
        <v>163</v>
      </c>
      <c r="J36" s="116">
        <v>152</v>
      </c>
      <c r="K36" s="116">
        <v>158</v>
      </c>
      <c r="L36" s="116">
        <v>95</v>
      </c>
      <c r="M36" s="117">
        <f t="shared" si="2"/>
        <v>702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26</v>
      </c>
      <c r="I37" s="116">
        <v>37</v>
      </c>
      <c r="J37" s="116">
        <v>45</v>
      </c>
      <c r="K37" s="116">
        <v>102</v>
      </c>
      <c r="L37" s="116">
        <v>178</v>
      </c>
      <c r="M37" s="117">
        <f>SUM(F37:L37)</f>
        <v>388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1</v>
      </c>
      <c r="G38" s="131">
        <f t="shared" si="7"/>
        <v>2849</v>
      </c>
      <c r="H38" s="131">
        <f t="shared" si="7"/>
        <v>5040</v>
      </c>
      <c r="I38" s="131">
        <f t="shared" si="7"/>
        <v>3371</v>
      </c>
      <c r="J38" s="131">
        <f t="shared" si="7"/>
        <v>2267</v>
      </c>
      <c r="K38" s="131">
        <f t="shared" si="7"/>
        <v>1883</v>
      </c>
      <c r="L38" s="131">
        <f t="shared" si="7"/>
        <v>2267</v>
      </c>
      <c r="M38" s="132">
        <f>SUM(F38:L38)</f>
        <v>17678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4252700</v>
      </c>
      <c r="H42" s="107">
        <f t="shared" si="8"/>
        <v>12798152</v>
      </c>
      <c r="I42" s="107">
        <f t="shared" si="8"/>
        <v>10006794</v>
      </c>
      <c r="J42" s="107">
        <f t="shared" si="8"/>
        <v>8094954</v>
      </c>
      <c r="K42" s="107">
        <f t="shared" si="8"/>
        <v>6067572</v>
      </c>
      <c r="L42" s="107">
        <f t="shared" si="8"/>
        <v>8041960</v>
      </c>
      <c r="M42" s="108">
        <f>SUM(F42:L42)</f>
        <v>49262132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3342130</v>
      </c>
      <c r="H43" s="107">
        <f t="shared" si="9"/>
        <v>10155191</v>
      </c>
      <c r="I43" s="107">
        <f t="shared" si="9"/>
        <v>7642436</v>
      </c>
      <c r="J43" s="107">
        <f t="shared" si="9"/>
        <v>5761333</v>
      </c>
      <c r="K43" s="107">
        <f t="shared" si="9"/>
        <v>4597133</v>
      </c>
      <c r="L43" s="107">
        <f t="shared" si="9"/>
        <v>6516596</v>
      </c>
      <c r="M43" s="108">
        <f t="shared" si="2"/>
        <v>38014819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2233627</v>
      </c>
      <c r="H44" s="116">
        <v>5247365</v>
      </c>
      <c r="I44" s="116">
        <v>3384460</v>
      </c>
      <c r="J44" s="116">
        <v>2318917</v>
      </c>
      <c r="K44" s="116">
        <v>1779782</v>
      </c>
      <c r="L44" s="116">
        <v>3097748</v>
      </c>
      <c r="M44" s="117">
        <f>SUM(F44:L44)</f>
        <v>18061899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2500</v>
      </c>
      <c r="H45" s="116">
        <v>16250</v>
      </c>
      <c r="I45" s="116">
        <v>101250</v>
      </c>
      <c r="J45" s="116">
        <v>118140</v>
      </c>
      <c r="K45" s="116">
        <v>218750</v>
      </c>
      <c r="L45" s="116">
        <v>729425</v>
      </c>
      <c r="M45" s="117">
        <f t="shared" si="2"/>
        <v>1186315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80745</v>
      </c>
      <c r="H46" s="116">
        <v>616583</v>
      </c>
      <c r="I46" s="116">
        <v>725487</v>
      </c>
      <c r="J46" s="116">
        <v>703592</v>
      </c>
      <c r="K46" s="116">
        <v>613515</v>
      </c>
      <c r="L46" s="116">
        <v>1113819</v>
      </c>
      <c r="M46" s="117">
        <f t="shared" si="2"/>
        <v>3853741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0</v>
      </c>
      <c r="H47" s="116">
        <v>17600</v>
      </c>
      <c r="I47" s="116">
        <v>20900</v>
      </c>
      <c r="J47" s="116">
        <v>29150</v>
      </c>
      <c r="K47" s="116">
        <v>13200</v>
      </c>
      <c r="L47" s="116">
        <v>37950</v>
      </c>
      <c r="M47" s="117">
        <f t="shared" si="2"/>
        <v>118800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591942</v>
      </c>
      <c r="H48" s="116">
        <v>2576910</v>
      </c>
      <c r="I48" s="116">
        <v>1996164</v>
      </c>
      <c r="J48" s="116">
        <v>1651859</v>
      </c>
      <c r="K48" s="116">
        <v>1311274</v>
      </c>
      <c r="L48" s="116">
        <v>887049</v>
      </c>
      <c r="M48" s="117">
        <f t="shared" si="2"/>
        <v>9015198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136608</v>
      </c>
      <c r="H49" s="116">
        <v>853998</v>
      </c>
      <c r="I49" s="116">
        <v>768480</v>
      </c>
      <c r="J49" s="116">
        <v>459679</v>
      </c>
      <c r="K49" s="116">
        <v>250952</v>
      </c>
      <c r="L49" s="116">
        <v>175716</v>
      </c>
      <c r="M49" s="117">
        <f t="shared" si="2"/>
        <v>2645433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296708</v>
      </c>
      <c r="H50" s="116">
        <v>826485</v>
      </c>
      <c r="I50" s="116">
        <v>645695</v>
      </c>
      <c r="J50" s="116">
        <v>479996</v>
      </c>
      <c r="K50" s="116">
        <v>409660</v>
      </c>
      <c r="L50" s="116">
        <v>474889</v>
      </c>
      <c r="M50" s="117">
        <f t="shared" si="2"/>
        <v>3133433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44046</v>
      </c>
      <c r="H51" s="107">
        <f t="shared" si="10"/>
        <v>495472</v>
      </c>
      <c r="I51" s="107">
        <f t="shared" si="10"/>
        <v>726181</v>
      </c>
      <c r="J51" s="107">
        <f t="shared" si="10"/>
        <v>1174331</v>
      </c>
      <c r="K51" s="107">
        <f t="shared" si="10"/>
        <v>804552</v>
      </c>
      <c r="L51" s="107">
        <f t="shared" si="10"/>
        <v>942060</v>
      </c>
      <c r="M51" s="108">
        <f t="shared" si="2"/>
        <v>4186642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27814</v>
      </c>
      <c r="H52" s="116">
        <v>346328</v>
      </c>
      <c r="I52" s="116">
        <v>551045</v>
      </c>
      <c r="J52" s="116">
        <v>929951</v>
      </c>
      <c r="K52" s="116">
        <v>649133</v>
      </c>
      <c r="L52" s="116">
        <v>734754</v>
      </c>
      <c r="M52" s="117">
        <f t="shared" si="2"/>
        <v>3239025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16232</v>
      </c>
      <c r="H53" s="116">
        <v>149144</v>
      </c>
      <c r="I53" s="116">
        <v>175136</v>
      </c>
      <c r="J53" s="116">
        <v>239676</v>
      </c>
      <c r="K53" s="116">
        <v>155419</v>
      </c>
      <c r="L53" s="116">
        <v>207306</v>
      </c>
      <c r="M53" s="117">
        <f t="shared" si="2"/>
        <v>942913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0</v>
      </c>
      <c r="J54" s="116">
        <v>4704</v>
      </c>
      <c r="K54" s="116">
        <v>0</v>
      </c>
      <c r="L54" s="116">
        <v>0</v>
      </c>
      <c r="M54" s="117">
        <f t="shared" si="2"/>
        <v>4704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866524</v>
      </c>
      <c r="H55" s="107">
        <f t="shared" si="11"/>
        <v>2147489</v>
      </c>
      <c r="I55" s="107">
        <f t="shared" si="11"/>
        <v>1638177</v>
      </c>
      <c r="J55" s="107">
        <f t="shared" si="11"/>
        <v>1159290</v>
      </c>
      <c r="K55" s="107">
        <f t="shared" si="11"/>
        <v>665887</v>
      </c>
      <c r="L55" s="107">
        <f t="shared" si="11"/>
        <v>583304</v>
      </c>
      <c r="M55" s="108">
        <f t="shared" si="2"/>
        <v>7060671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16320</v>
      </c>
      <c r="H56" s="116">
        <v>77610</v>
      </c>
      <c r="I56" s="116">
        <v>47910</v>
      </c>
      <c r="J56" s="116">
        <v>69090</v>
      </c>
      <c r="K56" s="116">
        <v>57870</v>
      </c>
      <c r="L56" s="116">
        <v>105480</v>
      </c>
      <c r="M56" s="117">
        <f t="shared" si="2"/>
        <v>374280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325310</v>
      </c>
      <c r="I57" s="116">
        <v>560895</v>
      </c>
      <c r="J57" s="116">
        <v>338082</v>
      </c>
      <c r="K57" s="116">
        <v>132835</v>
      </c>
      <c r="L57" s="116">
        <v>108376</v>
      </c>
      <c r="M57" s="117">
        <f t="shared" si="2"/>
        <v>1465498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43554</v>
      </c>
      <c r="H58" s="116">
        <v>508941</v>
      </c>
      <c r="I58" s="116">
        <v>323772</v>
      </c>
      <c r="J58" s="116">
        <v>290958</v>
      </c>
      <c r="K58" s="116">
        <v>173622</v>
      </c>
      <c r="L58" s="116">
        <v>51088</v>
      </c>
      <c r="M58" s="117">
        <f t="shared" si="2"/>
        <v>1391935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806650</v>
      </c>
      <c r="H59" s="116">
        <v>1235628</v>
      </c>
      <c r="I59" s="116">
        <v>705600</v>
      </c>
      <c r="J59" s="116">
        <v>461160</v>
      </c>
      <c r="K59" s="116">
        <v>301560</v>
      </c>
      <c r="L59" s="116">
        <v>318360</v>
      </c>
      <c r="M59" s="117">
        <f t="shared" si="2"/>
        <v>3828958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25473</v>
      </c>
      <c r="G60" s="128">
        <f t="shared" si="12"/>
        <v>75237</v>
      </c>
      <c r="H60" s="128">
        <f t="shared" si="12"/>
        <v>6072025</v>
      </c>
      <c r="I60" s="128">
        <f t="shared" si="12"/>
        <v>8485581</v>
      </c>
      <c r="J60" s="128">
        <f t="shared" si="12"/>
        <v>9061302</v>
      </c>
      <c r="K60" s="128">
        <f t="shared" si="12"/>
        <v>14068414</v>
      </c>
      <c r="L60" s="128">
        <f t="shared" si="12"/>
        <v>17019487</v>
      </c>
      <c r="M60" s="117">
        <f t="shared" si="2"/>
        <v>54807519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25473</v>
      </c>
      <c r="G61" s="116">
        <v>75237</v>
      </c>
      <c r="H61" s="116">
        <v>1966418</v>
      </c>
      <c r="I61" s="116">
        <v>3110422</v>
      </c>
      <c r="J61" s="116">
        <v>3273832</v>
      </c>
      <c r="K61" s="116">
        <v>5996379</v>
      </c>
      <c r="L61" s="116">
        <v>7363168</v>
      </c>
      <c r="M61" s="117">
        <f>SUM(F61:L61)</f>
        <v>21810929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3256994</v>
      </c>
      <c r="I62" s="116">
        <v>4191814</v>
      </c>
      <c r="J62" s="116">
        <v>4036904</v>
      </c>
      <c r="K62" s="116">
        <v>4254288</v>
      </c>
      <c r="L62" s="116">
        <v>2605018</v>
      </c>
      <c r="M62" s="117">
        <f>SUM(F62:L62)</f>
        <v>18345018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848613</v>
      </c>
      <c r="I63" s="116">
        <v>1183345</v>
      </c>
      <c r="J63" s="116">
        <v>1750566</v>
      </c>
      <c r="K63" s="116">
        <v>3817747</v>
      </c>
      <c r="L63" s="116">
        <v>7051301</v>
      </c>
      <c r="M63" s="117">
        <f t="shared" si="2"/>
        <v>14651572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31</v>
      </c>
      <c r="G64" s="128">
        <f t="shared" si="13"/>
        <v>93</v>
      </c>
      <c r="H64" s="128">
        <f t="shared" si="13"/>
        <v>6815</v>
      </c>
      <c r="I64" s="128">
        <f t="shared" si="13"/>
        <v>9058</v>
      </c>
      <c r="J64" s="128">
        <f t="shared" si="13"/>
        <v>9062</v>
      </c>
      <c r="K64" s="128">
        <f t="shared" si="13"/>
        <v>13317</v>
      </c>
      <c r="L64" s="128">
        <f t="shared" si="13"/>
        <v>15041</v>
      </c>
      <c r="M64" s="117">
        <f t="shared" si="2"/>
        <v>53417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31</v>
      </c>
      <c r="G65" s="116">
        <v>93</v>
      </c>
      <c r="H65" s="116">
        <v>2425</v>
      </c>
      <c r="I65" s="116">
        <v>3609</v>
      </c>
      <c r="J65" s="116">
        <v>3673</v>
      </c>
      <c r="K65" s="116">
        <v>6273</v>
      </c>
      <c r="L65" s="116">
        <v>7441</v>
      </c>
      <c r="M65" s="117">
        <f>SUM(F65:L65)</f>
        <v>23545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3640</v>
      </c>
      <c r="I66" s="116">
        <v>4450</v>
      </c>
      <c r="J66" s="116">
        <v>4063</v>
      </c>
      <c r="K66" s="116">
        <v>4082</v>
      </c>
      <c r="L66" s="116">
        <v>2407</v>
      </c>
      <c r="M66" s="117">
        <f>SUM(F66:L66)</f>
        <v>18642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750</v>
      </c>
      <c r="I67" s="116">
        <v>999</v>
      </c>
      <c r="J67" s="116">
        <v>1326</v>
      </c>
      <c r="K67" s="116">
        <v>2962</v>
      </c>
      <c r="L67" s="116">
        <v>5193</v>
      </c>
      <c r="M67" s="117">
        <f t="shared" si="2"/>
        <v>11230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25473</v>
      </c>
      <c r="G68" s="131">
        <f aca="true" t="shared" si="14" ref="G68:L68">G42+G60</f>
        <v>4327937</v>
      </c>
      <c r="H68" s="131">
        <f t="shared" si="14"/>
        <v>18870177</v>
      </c>
      <c r="I68" s="131">
        <f t="shared" si="14"/>
        <v>18492375</v>
      </c>
      <c r="J68" s="131">
        <f>J42+J60</f>
        <v>17156256</v>
      </c>
      <c r="K68" s="131">
        <f t="shared" si="14"/>
        <v>20135986</v>
      </c>
      <c r="L68" s="131">
        <f t="shared" si="14"/>
        <v>25061447</v>
      </c>
      <c r="M68" s="132">
        <f>SUM(F68:L68)</f>
        <v>104069651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47771082</v>
      </c>
      <c r="H72" s="107">
        <f t="shared" si="15"/>
        <v>137836177</v>
      </c>
      <c r="I72" s="107">
        <f t="shared" si="15"/>
        <v>109071948</v>
      </c>
      <c r="J72" s="107">
        <f t="shared" si="15"/>
        <v>86637171</v>
      </c>
      <c r="K72" s="107">
        <f t="shared" si="15"/>
        <v>64197327</v>
      </c>
      <c r="L72" s="107">
        <f t="shared" si="15"/>
        <v>84913558</v>
      </c>
      <c r="M72" s="108">
        <f>SUM(F72:L72)</f>
        <v>530427263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35199037</v>
      </c>
      <c r="H73" s="107">
        <f t="shared" si="16"/>
        <v>106807446</v>
      </c>
      <c r="I73" s="107">
        <f t="shared" si="16"/>
        <v>80278312</v>
      </c>
      <c r="J73" s="107">
        <f t="shared" si="16"/>
        <v>60476315</v>
      </c>
      <c r="K73" s="107">
        <f t="shared" si="16"/>
        <v>48279566</v>
      </c>
      <c r="L73" s="107">
        <f t="shared" si="16"/>
        <v>68521966</v>
      </c>
      <c r="M73" s="108">
        <f>SUM(F73:L73)</f>
        <v>399562642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23670493</v>
      </c>
      <c r="H74" s="116">
        <v>55603260</v>
      </c>
      <c r="I74" s="116">
        <v>35859554</v>
      </c>
      <c r="J74" s="116">
        <v>24543510</v>
      </c>
      <c r="K74" s="116">
        <v>18837733</v>
      </c>
      <c r="L74" s="116">
        <v>32832698</v>
      </c>
      <c r="M74" s="117">
        <f aca="true" t="shared" si="17" ref="M74:M82">SUM(F74:L74)</f>
        <v>191347248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26500</v>
      </c>
      <c r="H75" s="116">
        <v>172250</v>
      </c>
      <c r="I75" s="116">
        <v>1073250</v>
      </c>
      <c r="J75" s="116">
        <v>1252284</v>
      </c>
      <c r="K75" s="116">
        <v>2318750</v>
      </c>
      <c r="L75" s="116">
        <v>7731905</v>
      </c>
      <c r="M75" s="117">
        <f t="shared" si="17"/>
        <v>12574939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839746</v>
      </c>
      <c r="H76" s="116">
        <v>6411725</v>
      </c>
      <c r="I76" s="116">
        <v>7544157</v>
      </c>
      <c r="J76" s="116">
        <v>7312469</v>
      </c>
      <c r="K76" s="116">
        <v>6379877</v>
      </c>
      <c r="L76" s="116">
        <v>11583686</v>
      </c>
      <c r="M76" s="117">
        <f t="shared" si="17"/>
        <v>40071660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0</v>
      </c>
      <c r="H77" s="116">
        <v>183040</v>
      </c>
      <c r="I77" s="116">
        <v>217052</v>
      </c>
      <c r="J77" s="116">
        <v>303160</v>
      </c>
      <c r="K77" s="116">
        <v>137280</v>
      </c>
      <c r="L77" s="116">
        <v>394680</v>
      </c>
      <c r="M77" s="117">
        <f t="shared" si="17"/>
        <v>1235212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6274510</v>
      </c>
      <c r="H78" s="116">
        <v>27306711</v>
      </c>
      <c r="I78" s="116">
        <v>21139496</v>
      </c>
      <c r="J78" s="116">
        <v>17489972</v>
      </c>
      <c r="K78" s="116">
        <v>13899441</v>
      </c>
      <c r="L78" s="116">
        <v>9402673</v>
      </c>
      <c r="M78" s="117">
        <f t="shared" si="17"/>
        <v>95512803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1420708</v>
      </c>
      <c r="H79" s="116">
        <v>8865610</v>
      </c>
      <c r="I79" s="116">
        <v>7987853</v>
      </c>
      <c r="J79" s="116">
        <v>4774960</v>
      </c>
      <c r="K79" s="116">
        <v>2609885</v>
      </c>
      <c r="L79" s="116">
        <v>1827434</v>
      </c>
      <c r="M79" s="117">
        <f t="shared" si="17"/>
        <v>27486450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2967080</v>
      </c>
      <c r="H80" s="116">
        <v>8264850</v>
      </c>
      <c r="I80" s="116">
        <v>6456950</v>
      </c>
      <c r="J80" s="116">
        <v>4799960</v>
      </c>
      <c r="K80" s="116">
        <v>4096600</v>
      </c>
      <c r="L80" s="116">
        <v>4748890</v>
      </c>
      <c r="M80" s="117">
        <f t="shared" si="17"/>
        <v>31334330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458076</v>
      </c>
      <c r="H81" s="107">
        <f t="shared" si="18"/>
        <v>5148015</v>
      </c>
      <c r="I81" s="107">
        <f t="shared" si="18"/>
        <v>7546310</v>
      </c>
      <c r="J81" s="107">
        <f t="shared" si="18"/>
        <v>12210703</v>
      </c>
      <c r="K81" s="107">
        <f t="shared" si="18"/>
        <v>8367304</v>
      </c>
      <c r="L81" s="107">
        <f t="shared" si="18"/>
        <v>9797386</v>
      </c>
      <c r="M81" s="108">
        <f t="shared" si="17"/>
        <v>43527794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289265</v>
      </c>
      <c r="H82" s="116">
        <v>3599064</v>
      </c>
      <c r="I82" s="116">
        <v>5724908</v>
      </c>
      <c r="J82" s="116">
        <v>9670619</v>
      </c>
      <c r="K82" s="116">
        <v>6750955</v>
      </c>
      <c r="L82" s="116">
        <v>7641413</v>
      </c>
      <c r="M82" s="117">
        <f t="shared" si="17"/>
        <v>33676224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168811</v>
      </c>
      <c r="H83" s="116">
        <v>1548951</v>
      </c>
      <c r="I83" s="116">
        <v>1821402</v>
      </c>
      <c r="J83" s="116">
        <v>2491163</v>
      </c>
      <c r="K83" s="116">
        <v>1616349</v>
      </c>
      <c r="L83" s="116">
        <v>2155973</v>
      </c>
      <c r="M83" s="117">
        <f aca="true" t="shared" si="19" ref="M83:M89">SUM(F83:L83)</f>
        <v>9802649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0</v>
      </c>
      <c r="J84" s="116">
        <v>48921</v>
      </c>
      <c r="K84" s="116">
        <v>0</v>
      </c>
      <c r="L84" s="116">
        <v>0</v>
      </c>
      <c r="M84" s="117">
        <f t="shared" si="19"/>
        <v>48921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8688270</v>
      </c>
      <c r="H85" s="107">
        <f t="shared" si="20"/>
        <v>21920929</v>
      </c>
      <c r="I85" s="107">
        <f t="shared" si="20"/>
        <v>16888500</v>
      </c>
      <c r="J85" s="107">
        <f t="shared" si="20"/>
        <v>11921801</v>
      </c>
      <c r="K85" s="107">
        <f t="shared" si="20"/>
        <v>6823213</v>
      </c>
      <c r="L85" s="107">
        <f t="shared" si="20"/>
        <v>5928716</v>
      </c>
      <c r="M85" s="108">
        <f t="shared" si="19"/>
        <v>72171429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163200</v>
      </c>
      <c r="H86" s="116">
        <v>776100</v>
      </c>
      <c r="I86" s="116">
        <v>479100</v>
      </c>
      <c r="J86" s="116">
        <v>690900</v>
      </c>
      <c r="K86" s="116">
        <v>578700</v>
      </c>
      <c r="L86" s="116">
        <v>1054800</v>
      </c>
      <c r="M86" s="117">
        <f t="shared" si="19"/>
        <v>3742800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3418672</v>
      </c>
      <c r="I87" s="116">
        <v>5945487</v>
      </c>
      <c r="J87" s="116">
        <v>3568020</v>
      </c>
      <c r="K87" s="116">
        <v>1408050</v>
      </c>
      <c r="L87" s="116">
        <v>1148784</v>
      </c>
      <c r="M87" s="117">
        <f t="shared" si="19"/>
        <v>15489013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458570</v>
      </c>
      <c r="H88" s="116">
        <v>5369877</v>
      </c>
      <c r="I88" s="116">
        <v>3407913</v>
      </c>
      <c r="J88" s="116">
        <v>3051281</v>
      </c>
      <c r="K88" s="116">
        <v>1820863</v>
      </c>
      <c r="L88" s="116">
        <v>541532</v>
      </c>
      <c r="M88" s="117">
        <f t="shared" si="19"/>
        <v>14650036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8066500</v>
      </c>
      <c r="H89" s="116">
        <v>12356280</v>
      </c>
      <c r="I89" s="116">
        <v>7056000</v>
      </c>
      <c r="J89" s="116">
        <v>4611600</v>
      </c>
      <c r="K89" s="116">
        <v>3015600</v>
      </c>
      <c r="L89" s="116">
        <v>3183600</v>
      </c>
      <c r="M89" s="117">
        <f t="shared" si="19"/>
        <v>38289580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420389</v>
      </c>
      <c r="H90" s="116">
        <v>1264236</v>
      </c>
      <c r="I90" s="116">
        <v>529330</v>
      </c>
      <c r="J90" s="116">
        <v>583262</v>
      </c>
      <c r="K90" s="116">
        <v>324427</v>
      </c>
      <c r="L90" s="116">
        <v>201499</v>
      </c>
      <c r="M90" s="117">
        <f aca="true" t="shared" si="21" ref="M90:M98">SUM(F90:L90)</f>
        <v>3323143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3005310</v>
      </c>
      <c r="H91" s="116">
        <v>2695551</v>
      </c>
      <c r="I91" s="116">
        <v>3829496</v>
      </c>
      <c r="J91" s="116">
        <v>1445090</v>
      </c>
      <c r="K91" s="116">
        <v>402817</v>
      </c>
      <c r="L91" s="116">
        <v>463991</v>
      </c>
      <c r="M91" s="117">
        <f t="shared" si="21"/>
        <v>11842255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320450</v>
      </c>
      <c r="G92" s="128">
        <f t="shared" si="22"/>
        <v>990474</v>
      </c>
      <c r="H92" s="128">
        <f t="shared" si="22"/>
        <v>77702642</v>
      </c>
      <c r="I92" s="128">
        <f t="shared" si="22"/>
        <v>107390682</v>
      </c>
      <c r="J92" s="128">
        <f t="shared" si="22"/>
        <v>113484728</v>
      </c>
      <c r="K92" s="128">
        <f t="shared" si="22"/>
        <v>174445852</v>
      </c>
      <c r="L92" s="128">
        <f t="shared" si="22"/>
        <v>209379746</v>
      </c>
      <c r="M92" s="117">
        <f t="shared" si="21"/>
        <v>683714574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320450</v>
      </c>
      <c r="G93" s="116">
        <v>990474</v>
      </c>
      <c r="H93" s="116">
        <v>25606789</v>
      </c>
      <c r="I93" s="116">
        <v>39939970</v>
      </c>
      <c r="J93" s="116">
        <v>41804376</v>
      </c>
      <c r="K93" s="116">
        <v>75512035</v>
      </c>
      <c r="L93" s="116">
        <v>92292653</v>
      </c>
      <c r="M93" s="117">
        <f t="shared" si="21"/>
        <v>276466747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41660710</v>
      </c>
      <c r="I94" s="116">
        <v>53048830</v>
      </c>
      <c r="J94" s="116">
        <v>50686352</v>
      </c>
      <c r="K94" s="116">
        <v>52922871</v>
      </c>
      <c r="L94" s="116">
        <v>32286993</v>
      </c>
      <c r="M94" s="117">
        <f t="shared" si="21"/>
        <v>230605756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10435143</v>
      </c>
      <c r="I95" s="116">
        <v>14401882</v>
      </c>
      <c r="J95" s="116">
        <v>20994000</v>
      </c>
      <c r="K95" s="116">
        <v>46010946</v>
      </c>
      <c r="L95" s="116">
        <v>84800100</v>
      </c>
      <c r="M95" s="117">
        <f t="shared" si="21"/>
        <v>176642071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65720</v>
      </c>
      <c r="G96" s="128">
        <f t="shared" si="23"/>
        <v>208010</v>
      </c>
      <c r="H96" s="128">
        <f t="shared" si="23"/>
        <v>14755000</v>
      </c>
      <c r="I96" s="128">
        <f t="shared" si="23"/>
        <v>19500410</v>
      </c>
      <c r="J96" s="128">
        <f t="shared" si="23"/>
        <v>19587540</v>
      </c>
      <c r="K96" s="128">
        <f t="shared" si="23"/>
        <v>28797140</v>
      </c>
      <c r="L96" s="128">
        <f t="shared" si="23"/>
        <v>33110170</v>
      </c>
      <c r="M96" s="117">
        <f t="shared" si="21"/>
        <v>116023990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65720</v>
      </c>
      <c r="G97" s="116">
        <v>208010</v>
      </c>
      <c r="H97" s="116">
        <v>5222300</v>
      </c>
      <c r="I97" s="116">
        <v>7697530</v>
      </c>
      <c r="J97" s="116">
        <v>7859010</v>
      </c>
      <c r="K97" s="116">
        <v>13391710</v>
      </c>
      <c r="L97" s="116">
        <v>15954470</v>
      </c>
      <c r="M97" s="117">
        <f t="shared" si="21"/>
        <v>50398750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7893100</v>
      </c>
      <c r="I98" s="116">
        <v>9603600</v>
      </c>
      <c r="J98" s="116">
        <v>8768460</v>
      </c>
      <c r="K98" s="116">
        <v>8793590</v>
      </c>
      <c r="L98" s="116">
        <v>5259040</v>
      </c>
      <c r="M98" s="117">
        <f t="shared" si="21"/>
        <v>40317790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1639600</v>
      </c>
      <c r="I99" s="116">
        <v>2199280</v>
      </c>
      <c r="J99" s="116">
        <v>2960070</v>
      </c>
      <c r="K99" s="116">
        <v>6611840</v>
      </c>
      <c r="L99" s="116">
        <v>11896660</v>
      </c>
      <c r="M99" s="117">
        <f>SUM(F99:L99)</f>
        <v>25307450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320450</v>
      </c>
      <c r="G100" s="131">
        <f t="shared" si="24"/>
        <v>48761556</v>
      </c>
      <c r="H100" s="131">
        <f t="shared" si="24"/>
        <v>215538819</v>
      </c>
      <c r="I100" s="131">
        <f t="shared" si="24"/>
        <v>216462630</v>
      </c>
      <c r="J100" s="131">
        <f t="shared" si="24"/>
        <v>200121899</v>
      </c>
      <c r="K100" s="131">
        <f t="shared" si="24"/>
        <v>238643179</v>
      </c>
      <c r="L100" s="131">
        <f t="shared" si="24"/>
        <v>294293304</v>
      </c>
      <c r="M100" s="132">
        <f>SUM(F100:L100)</f>
        <v>1214141837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43799997</v>
      </c>
      <c r="H104" s="107">
        <f t="shared" si="25"/>
        <v>125287156</v>
      </c>
      <c r="I104" s="107">
        <f t="shared" si="25"/>
        <v>98869687</v>
      </c>
      <c r="J104" s="107">
        <f t="shared" si="25"/>
        <v>78434201</v>
      </c>
      <c r="K104" s="107">
        <f t="shared" si="25"/>
        <v>58071078</v>
      </c>
      <c r="L104" s="107">
        <f t="shared" si="25"/>
        <v>76740244</v>
      </c>
      <c r="M104" s="108">
        <f>SUM(F104:L104)</f>
        <v>481202363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31678516</v>
      </c>
      <c r="H105" s="107">
        <f t="shared" si="26"/>
        <v>96125740</v>
      </c>
      <c r="I105" s="107">
        <f t="shared" si="26"/>
        <v>72249880</v>
      </c>
      <c r="J105" s="107">
        <f t="shared" si="26"/>
        <v>54428352</v>
      </c>
      <c r="K105" s="107">
        <f t="shared" si="26"/>
        <v>43443573</v>
      </c>
      <c r="L105" s="107">
        <f t="shared" si="26"/>
        <v>61669499</v>
      </c>
      <c r="M105" s="108">
        <f>SUM(F105:L105)</f>
        <v>359595560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21302956</v>
      </c>
      <c r="H106" s="116">
        <v>50042391</v>
      </c>
      <c r="I106" s="116">
        <v>32273325</v>
      </c>
      <c r="J106" s="116">
        <v>22089028</v>
      </c>
      <c r="K106" s="116">
        <v>16953862</v>
      </c>
      <c r="L106" s="116">
        <v>29549298</v>
      </c>
      <c r="M106" s="117">
        <f aca="true" t="shared" si="27" ref="M106:M114">SUM(F106:L106)</f>
        <v>172210860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23850</v>
      </c>
      <c r="H107" s="116">
        <v>155025</v>
      </c>
      <c r="I107" s="116">
        <v>965925</v>
      </c>
      <c r="J107" s="116">
        <v>1127055</v>
      </c>
      <c r="K107" s="116">
        <v>2086875</v>
      </c>
      <c r="L107" s="116">
        <v>6958712</v>
      </c>
      <c r="M107" s="117">
        <f t="shared" si="27"/>
        <v>11317442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755762</v>
      </c>
      <c r="H108" s="116">
        <v>5770495</v>
      </c>
      <c r="I108" s="116">
        <v>6789675</v>
      </c>
      <c r="J108" s="116">
        <v>6581163</v>
      </c>
      <c r="K108" s="116">
        <v>5741839</v>
      </c>
      <c r="L108" s="116">
        <v>10425241</v>
      </c>
      <c r="M108" s="117">
        <f t="shared" si="27"/>
        <v>36064175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0</v>
      </c>
      <c r="H109" s="116">
        <v>164736</v>
      </c>
      <c r="I109" s="116">
        <v>195346</v>
      </c>
      <c r="J109" s="116">
        <v>272844</v>
      </c>
      <c r="K109" s="116">
        <v>123552</v>
      </c>
      <c r="L109" s="116">
        <v>355212</v>
      </c>
      <c r="M109" s="117">
        <f t="shared" si="27"/>
        <v>1111690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5646954</v>
      </c>
      <c r="H110" s="116">
        <v>24575746</v>
      </c>
      <c r="I110" s="116">
        <v>19025349</v>
      </c>
      <c r="J110" s="116">
        <v>15740869</v>
      </c>
      <c r="K110" s="116">
        <v>12509430</v>
      </c>
      <c r="L110" s="116">
        <v>8462355</v>
      </c>
      <c r="M110" s="117">
        <f t="shared" si="27"/>
        <v>85960703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1278622</v>
      </c>
      <c r="H111" s="116">
        <v>7978982</v>
      </c>
      <c r="I111" s="116">
        <v>7189005</v>
      </c>
      <c r="J111" s="116">
        <v>4297429</v>
      </c>
      <c r="K111" s="116">
        <v>2348875</v>
      </c>
      <c r="L111" s="116">
        <v>1644680</v>
      </c>
      <c r="M111" s="117">
        <f t="shared" si="27"/>
        <v>24737593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2670372</v>
      </c>
      <c r="H112" s="116">
        <v>7438365</v>
      </c>
      <c r="I112" s="116">
        <v>5811255</v>
      </c>
      <c r="J112" s="116">
        <v>4319964</v>
      </c>
      <c r="K112" s="116">
        <v>3679140</v>
      </c>
      <c r="L112" s="116">
        <v>4274001</v>
      </c>
      <c r="M112" s="117">
        <f t="shared" si="27"/>
        <v>28193097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412263</v>
      </c>
      <c r="H113" s="107">
        <f t="shared" si="28"/>
        <v>4633177</v>
      </c>
      <c r="I113" s="107">
        <f t="shared" si="28"/>
        <v>6791633</v>
      </c>
      <c r="J113" s="107">
        <f t="shared" si="28"/>
        <v>10989572</v>
      </c>
      <c r="K113" s="107">
        <f t="shared" si="28"/>
        <v>7530537</v>
      </c>
      <c r="L113" s="107">
        <f t="shared" si="28"/>
        <v>8817603</v>
      </c>
      <c r="M113" s="108">
        <f t="shared" si="27"/>
        <v>39174785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260337</v>
      </c>
      <c r="H114" s="116">
        <v>3239133</v>
      </c>
      <c r="I114" s="116">
        <v>5152382</v>
      </c>
      <c r="J114" s="116">
        <v>8703509</v>
      </c>
      <c r="K114" s="116">
        <v>6075833</v>
      </c>
      <c r="L114" s="116">
        <v>6877237</v>
      </c>
      <c r="M114" s="117">
        <f t="shared" si="27"/>
        <v>30308431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151926</v>
      </c>
      <c r="H115" s="116">
        <v>1394044</v>
      </c>
      <c r="I115" s="116">
        <v>1639251</v>
      </c>
      <c r="J115" s="116">
        <v>2242035</v>
      </c>
      <c r="K115" s="116">
        <v>1454704</v>
      </c>
      <c r="L115" s="116">
        <v>1940366</v>
      </c>
      <c r="M115" s="117">
        <f aca="true" t="shared" si="29" ref="M115:M121">SUM(F115:L115)</f>
        <v>8822326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0</v>
      </c>
      <c r="J116" s="116">
        <v>44028</v>
      </c>
      <c r="K116" s="116">
        <v>0</v>
      </c>
      <c r="L116" s="116">
        <v>0</v>
      </c>
      <c r="M116" s="117">
        <f t="shared" si="29"/>
        <v>44028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8626091</v>
      </c>
      <c r="H117" s="107">
        <f t="shared" si="30"/>
        <v>20964435</v>
      </c>
      <c r="I117" s="107">
        <f t="shared" si="30"/>
        <v>15905234</v>
      </c>
      <c r="J117" s="107">
        <f t="shared" si="30"/>
        <v>11190763</v>
      </c>
      <c r="K117" s="107">
        <f t="shared" si="30"/>
        <v>6442450</v>
      </c>
      <c r="L117" s="107">
        <f t="shared" si="30"/>
        <v>5654202</v>
      </c>
      <c r="M117" s="108">
        <f t="shared" si="29"/>
        <v>68783175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146880</v>
      </c>
      <c r="H118" s="116">
        <v>698490</v>
      </c>
      <c r="I118" s="116">
        <v>431190</v>
      </c>
      <c r="J118" s="116">
        <v>621810</v>
      </c>
      <c r="K118" s="116">
        <v>520830</v>
      </c>
      <c r="L118" s="116">
        <v>949320</v>
      </c>
      <c r="M118" s="117">
        <f t="shared" si="29"/>
        <v>3368520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3076800</v>
      </c>
      <c r="I119" s="116">
        <v>5350927</v>
      </c>
      <c r="J119" s="116">
        <v>3211209</v>
      </c>
      <c r="K119" s="116">
        <v>1267245</v>
      </c>
      <c r="L119" s="116">
        <v>1033904</v>
      </c>
      <c r="M119" s="117">
        <f t="shared" si="29"/>
        <v>13940085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412711</v>
      </c>
      <c r="H120" s="116">
        <v>4832865</v>
      </c>
      <c r="I120" s="116">
        <v>3067117</v>
      </c>
      <c r="J120" s="116">
        <v>2746144</v>
      </c>
      <c r="K120" s="116">
        <v>1638775</v>
      </c>
      <c r="L120" s="116">
        <v>487378</v>
      </c>
      <c r="M120" s="117">
        <f t="shared" si="29"/>
        <v>13184990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8066500</v>
      </c>
      <c r="H121" s="116">
        <v>12356280</v>
      </c>
      <c r="I121" s="116">
        <v>7056000</v>
      </c>
      <c r="J121" s="116">
        <v>4611600</v>
      </c>
      <c r="K121" s="116">
        <v>3015600</v>
      </c>
      <c r="L121" s="116">
        <v>3183600</v>
      </c>
      <c r="M121" s="117">
        <f t="shared" si="29"/>
        <v>38289580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378349</v>
      </c>
      <c r="H122" s="116">
        <v>1137810</v>
      </c>
      <c r="I122" s="116">
        <v>476397</v>
      </c>
      <c r="J122" s="116">
        <v>524934</v>
      </c>
      <c r="K122" s="116">
        <v>291983</v>
      </c>
      <c r="L122" s="116">
        <v>181349</v>
      </c>
      <c r="M122" s="117">
        <f aca="true" t="shared" si="31" ref="M122:M130">SUM(F122:L122)</f>
        <v>2990822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2704778</v>
      </c>
      <c r="H123" s="116">
        <v>2425994</v>
      </c>
      <c r="I123" s="116">
        <v>3446543</v>
      </c>
      <c r="J123" s="116">
        <v>1300580</v>
      </c>
      <c r="K123" s="116">
        <v>362535</v>
      </c>
      <c r="L123" s="116">
        <v>417591</v>
      </c>
      <c r="M123" s="117">
        <f t="shared" si="31"/>
        <v>10658021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270797</v>
      </c>
      <c r="G124" s="128">
        <f t="shared" si="32"/>
        <v>865725</v>
      </c>
      <c r="H124" s="128">
        <f t="shared" si="32"/>
        <v>67618218</v>
      </c>
      <c r="I124" s="128">
        <f t="shared" si="32"/>
        <v>93184378</v>
      </c>
      <c r="J124" s="128">
        <f t="shared" si="32"/>
        <v>99000068</v>
      </c>
      <c r="K124" s="128">
        <f t="shared" si="32"/>
        <v>152723183</v>
      </c>
      <c r="L124" s="128">
        <f t="shared" si="32"/>
        <v>184248917</v>
      </c>
      <c r="M124" s="117">
        <f>SUM(F124:L124)</f>
        <v>597911286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270797</v>
      </c>
      <c r="G125" s="116">
        <v>865725</v>
      </c>
      <c r="H125" s="116">
        <v>22616657</v>
      </c>
      <c r="I125" s="116">
        <v>35023620</v>
      </c>
      <c r="J125" s="116">
        <v>36974153</v>
      </c>
      <c r="K125" s="116">
        <v>66854480</v>
      </c>
      <c r="L125" s="116">
        <v>82343977</v>
      </c>
      <c r="M125" s="117">
        <f t="shared" si="31"/>
        <v>244949409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35876986</v>
      </c>
      <c r="I126" s="116">
        <v>45668611</v>
      </c>
      <c r="J126" s="116">
        <v>43737328</v>
      </c>
      <c r="K126" s="116">
        <v>45763641</v>
      </c>
      <c r="L126" s="116">
        <v>27937185</v>
      </c>
      <c r="M126" s="117">
        <f t="shared" si="31"/>
        <v>198983751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9124575</v>
      </c>
      <c r="I127" s="116">
        <v>12492147</v>
      </c>
      <c r="J127" s="116">
        <v>18288587</v>
      </c>
      <c r="K127" s="116">
        <v>40105062</v>
      </c>
      <c r="L127" s="116">
        <v>73967755</v>
      </c>
      <c r="M127" s="117">
        <f t="shared" si="31"/>
        <v>153978126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41540</v>
      </c>
      <c r="G128" s="128">
        <f t="shared" si="33"/>
        <v>161510</v>
      </c>
      <c r="H128" s="128">
        <f t="shared" si="33"/>
        <v>10656340</v>
      </c>
      <c r="I128" s="128">
        <f t="shared" si="33"/>
        <v>13736370</v>
      </c>
      <c r="J128" s="128">
        <f t="shared" si="33"/>
        <v>13993120</v>
      </c>
      <c r="K128" s="128">
        <f t="shared" si="33"/>
        <v>20762960</v>
      </c>
      <c r="L128" s="128">
        <f t="shared" si="33"/>
        <v>24125990</v>
      </c>
      <c r="M128" s="117">
        <f t="shared" si="31"/>
        <v>83477830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41540</v>
      </c>
      <c r="G129" s="116">
        <v>161510</v>
      </c>
      <c r="H129" s="116">
        <v>3961560</v>
      </c>
      <c r="I129" s="116">
        <v>5658590</v>
      </c>
      <c r="J129" s="116">
        <v>5923770</v>
      </c>
      <c r="K129" s="116">
        <v>10069690</v>
      </c>
      <c r="L129" s="116">
        <v>12159170</v>
      </c>
      <c r="M129" s="117">
        <f t="shared" si="31"/>
        <v>37975830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5486180</v>
      </c>
      <c r="I130" s="116">
        <v>6567960</v>
      </c>
      <c r="J130" s="116">
        <v>6011280</v>
      </c>
      <c r="K130" s="116">
        <v>6047350</v>
      </c>
      <c r="L130" s="116">
        <v>3612060</v>
      </c>
      <c r="M130" s="117">
        <f t="shared" si="31"/>
        <v>27724830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1208600</v>
      </c>
      <c r="I131" s="116">
        <v>1509820</v>
      </c>
      <c r="J131" s="116">
        <v>2058070</v>
      </c>
      <c r="K131" s="116">
        <v>4645920</v>
      </c>
      <c r="L131" s="116">
        <v>8354760</v>
      </c>
      <c r="M131" s="117">
        <f>SUM(F131:L131)</f>
        <v>17777170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270797</v>
      </c>
      <c r="G132" s="131">
        <f t="shared" si="34"/>
        <v>44665722</v>
      </c>
      <c r="H132" s="131">
        <f t="shared" si="34"/>
        <v>192905374</v>
      </c>
      <c r="I132" s="131">
        <f t="shared" si="34"/>
        <v>192054065</v>
      </c>
      <c r="J132" s="131">
        <f t="shared" si="34"/>
        <v>177434269</v>
      </c>
      <c r="K132" s="131">
        <f t="shared" si="34"/>
        <v>210794261</v>
      </c>
      <c r="L132" s="131">
        <f t="shared" si="34"/>
        <v>260989161</v>
      </c>
      <c r="M132" s="132">
        <f>SUM(F132:L132)</f>
        <v>1079113649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3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平成１５年２月月報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8">
        <v>0</v>
      </c>
      <c r="H15" s="160"/>
      <c r="I15" s="158">
        <v>164</v>
      </c>
      <c r="J15" s="160"/>
      <c r="K15" s="158">
        <f>G15+I15</f>
        <v>164</v>
      </c>
      <c r="L15" s="161"/>
    </row>
    <row r="16" spans="4:12" ht="18.75" customHeight="1" thickBot="1">
      <c r="D16" s="49" t="s">
        <v>64</v>
      </c>
      <c r="E16" s="50"/>
      <c r="F16" s="50"/>
      <c r="G16" s="152">
        <v>0</v>
      </c>
      <c r="H16" s="154"/>
      <c r="I16" s="152">
        <v>1857436</v>
      </c>
      <c r="J16" s="154"/>
      <c r="K16" s="152">
        <f>G16+I16</f>
        <v>1857436</v>
      </c>
      <c r="L16" s="157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8">
        <v>71</v>
      </c>
      <c r="H20" s="160"/>
      <c r="I20" s="158">
        <v>832</v>
      </c>
      <c r="J20" s="160"/>
      <c r="K20" s="158">
        <f>G20+I20</f>
        <v>903</v>
      </c>
      <c r="L20" s="161"/>
    </row>
    <row r="21" spans="4:12" ht="18.75" customHeight="1" thickBot="1">
      <c r="D21" s="49" t="s">
        <v>64</v>
      </c>
      <c r="E21" s="50"/>
      <c r="F21" s="50"/>
      <c r="G21" s="152">
        <v>674641</v>
      </c>
      <c r="H21" s="154"/>
      <c r="I21" s="152">
        <v>5007390</v>
      </c>
      <c r="J21" s="154"/>
      <c r="K21" s="152">
        <f>G21+I21</f>
        <v>5682031</v>
      </c>
      <c r="L21" s="157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8">
        <v>84</v>
      </c>
      <c r="H25" s="160"/>
      <c r="I25" s="158">
        <v>132</v>
      </c>
      <c r="J25" s="160"/>
      <c r="K25" s="158">
        <f>G25+I25</f>
        <v>216</v>
      </c>
      <c r="L25" s="161"/>
    </row>
    <row r="26" spans="4:12" ht="18.75" customHeight="1" thickBot="1">
      <c r="D26" s="49" t="s">
        <v>64</v>
      </c>
      <c r="E26" s="50"/>
      <c r="F26" s="50"/>
      <c r="G26" s="152">
        <v>702991</v>
      </c>
      <c r="H26" s="154"/>
      <c r="I26" s="152">
        <v>534329</v>
      </c>
      <c r="J26" s="154"/>
      <c r="K26" s="152">
        <f>G26+I26</f>
        <v>1237320</v>
      </c>
      <c r="L26" s="157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8">
        <f>G15+G20+G25</f>
        <v>155</v>
      </c>
      <c r="H30" s="160"/>
      <c r="I30" s="158">
        <f>I15+I20+I25</f>
        <v>1128</v>
      </c>
      <c r="J30" s="160"/>
      <c r="K30" s="158">
        <f>G30+I30</f>
        <v>1283</v>
      </c>
      <c r="L30" s="161"/>
    </row>
    <row r="31" spans="4:12" ht="18.75" customHeight="1" thickBot="1">
      <c r="D31" s="49" t="s">
        <v>64</v>
      </c>
      <c r="E31" s="50"/>
      <c r="F31" s="50"/>
      <c r="G31" s="152">
        <f>G16+G21+G26</f>
        <v>1377632</v>
      </c>
      <c r="H31" s="154"/>
      <c r="I31" s="152">
        <f>I16+I21+I26</f>
        <v>7399155</v>
      </c>
      <c r="J31" s="154"/>
      <c r="K31" s="152">
        <f>G31+I31</f>
        <v>8776787</v>
      </c>
      <c r="L31" s="157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5" width="13.00390625" style="38" bestFit="1" customWidth="1"/>
    <col min="6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平成１５年２月月報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1941777850</v>
      </c>
      <c r="E14" s="69">
        <v>1608844230</v>
      </c>
      <c r="F14" s="69">
        <v>6121630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554424440</v>
      </c>
      <c r="E15" s="69">
        <v>448201800</v>
      </c>
      <c r="F15" s="69">
        <v>1502910</v>
      </c>
      <c r="G15" s="69">
        <v>0</v>
      </c>
      <c r="H15" s="69">
        <v>106222640</v>
      </c>
      <c r="I15" s="56">
        <v>15368260</v>
      </c>
    </row>
    <row r="16" spans="2:9" ht="21" customHeight="1">
      <c r="B16" s="70"/>
      <c r="C16" s="68" t="s">
        <v>7</v>
      </c>
      <c r="D16" s="69">
        <f aca="true" t="shared" si="0" ref="D16:I16">D14+D15</f>
        <v>2496202290</v>
      </c>
      <c r="E16" s="69">
        <f t="shared" si="0"/>
        <v>2057046030</v>
      </c>
      <c r="F16" s="69">
        <f t="shared" si="0"/>
        <v>7624540</v>
      </c>
      <c r="G16" s="69">
        <f t="shared" si="0"/>
        <v>0</v>
      </c>
      <c r="H16" s="69">
        <f t="shared" si="0"/>
        <v>106222640</v>
      </c>
      <c r="I16" s="56">
        <f t="shared" si="0"/>
        <v>15368260</v>
      </c>
    </row>
    <row r="17" spans="2:9" ht="21" customHeight="1">
      <c r="B17" s="70" t="s">
        <v>33</v>
      </c>
      <c r="C17" s="68" t="s">
        <v>32</v>
      </c>
      <c r="D17" s="69">
        <v>16844500</v>
      </c>
      <c r="E17" s="69">
        <v>5636200</v>
      </c>
      <c r="F17" s="69">
        <v>2200</v>
      </c>
      <c r="G17" s="69">
        <v>475050</v>
      </c>
      <c r="H17" s="69">
        <v>10733250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1941777850</v>
      </c>
      <c r="E18" s="69">
        <f>E14</f>
        <v>1608844230</v>
      </c>
      <c r="F18" s="69">
        <f>F14</f>
        <v>6121630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571268940</v>
      </c>
      <c r="E19" s="69">
        <f>E15+E17</f>
        <v>453838000</v>
      </c>
      <c r="F19" s="69">
        <f>F15+F17</f>
        <v>1505110</v>
      </c>
      <c r="G19" s="69">
        <f>G15+G17</f>
        <v>475050</v>
      </c>
      <c r="H19" s="69">
        <f>H15+H17</f>
        <v>116955890</v>
      </c>
      <c r="I19" s="56">
        <f>I16+I18</f>
        <v>15368260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2513046790</v>
      </c>
      <c r="E20" s="74">
        <f t="shared" si="1"/>
        <v>2062682230</v>
      </c>
      <c r="F20" s="74">
        <f t="shared" si="1"/>
        <v>7626740</v>
      </c>
      <c r="G20" s="74">
        <f t="shared" si="1"/>
        <v>475050</v>
      </c>
      <c r="H20" s="74">
        <f t="shared" si="1"/>
        <v>116955890</v>
      </c>
      <c r="I20" s="57">
        <f t="shared" si="1"/>
        <v>15368260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9918509436</v>
      </c>
      <c r="E27" s="69">
        <v>9919508769</v>
      </c>
      <c r="F27" s="69">
        <v>999333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392518934</v>
      </c>
      <c r="E28" s="69">
        <v>392518934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89489160</v>
      </c>
      <c r="E29" s="69">
        <v>89903663</v>
      </c>
      <c r="F29" s="69">
        <v>414503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10400517530</v>
      </c>
      <c r="E31" s="74">
        <f>SUM(E27:E30)</f>
        <v>10401931366</v>
      </c>
      <c r="F31" s="74">
        <f>SUM(F27:F30)</f>
        <v>1413836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2007-01-10T07:03:26Z</dcterms:modified>
  <cp:category/>
  <cp:version/>
  <cp:contentType/>
  <cp:contentStatus/>
</cp:coreProperties>
</file>