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<sst xmlns="http://schemas.openxmlformats.org/spreadsheetml/2006/main" count="294" uniqueCount="134">
  <si>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</si>
  <si>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</si>
  <si>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</si>
  <si>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</si>
  <si>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</si>
  <si>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</si>
  <si>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</si>
  <si>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</si>
  <si>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</si>
  <si>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</si>
  <si>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</si>
  <si>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</si>
  <si>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</si>
  <si>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</si>
  <si>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</si>
  <si>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</si>
  <si>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</si>
  <si>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</si>
  <si>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</si>
  <si>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</si>
  <si>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</si>
  <si>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</si>
  <si>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</si>
  <si>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</si>
  <si>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</si>
  <si>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</si>
  <si>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</si>
  <si>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</si>
  <si>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</si>
  <si>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</si>
  <si>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</si>
  <si>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</si>
  <si>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</si>
  <si>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</si>
  <si>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</si>
  <si>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</si>
  <si>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</si>
  <si>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</si>
  <si>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</si>
  <si>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</si>
  <si>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</si>
  <si>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</si>
  <si>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</si>
  <si>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</si>
  <si>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</si>
  <si>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</si>
  <si>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</si>
  <si>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</si>
  <si>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</si>
  <si>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</si>
  <si>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</si>
  <si>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</si>
  <si>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</si>
  <si>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</si>
  <si>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</si>
  <si>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</si>
  <si>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</si>
  <si>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</si>
  <si>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</si>
  <si>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</si>
  <si>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</si>
  <si>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</si>
  <si>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</si>
  <si>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</si>
  <si>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</si>
  <si>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</si>
  <si>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</si>
  <si>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</si>
  <si>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</si>
  <si>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</si>
  <si>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</si>
  <si>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</si>
  <si>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</si>
  <si>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</si>
  <si>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</si>
  <si>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</si>
  <si>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</si>
  <si>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</si>
  <si>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</si>
  <si>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</si>
  <si>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</si>
  <si>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</si>
  <si>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</si>
  <si>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</si>
  <si>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</si>
  <si>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</si>
  <si>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</si>
  <si>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</si>
  <si>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</si>
  <si>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</si>
  <si>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</si>
  <si>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</si>
  <si>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</si>
  <si>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</si>
  <si>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</si>
  <si>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</si>
  <si>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</si>
  <si>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</si>
  <si>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</si>
  <si>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</si>
  <si>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</si>
  <si>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</si>
  <si>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</si>
  <si>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</si>
  <si>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</si>
  <si>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</si>
  <si>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</si>
  <si>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</si>
  <si>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</si>
  <si>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</si>
  <si>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</si>
  <si>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</si>
  <si>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</si>
  <si>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</si>
  <si>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</si>
  <si>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</si>
  <si>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</si>
  <si>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</si>
  <si>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</si>
  <si>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</si>
  <si>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</si>
  <si>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</si>
  <si>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</si>
  <si>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</si>
  <si>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</si>
  <si>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</si>
  <si>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</si>
  <si>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</si>
  <si>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</si>
  <si>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</si>
  <si>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</si>
  <si>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</si>
  <si>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</si>
  <si>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平成１５年３月月報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</si>
</sst>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51611</v>
      </c>
      <c r="E15" s="143"/>
      <c r="F15" s="143"/>
      <c r="G15" s="143"/>
      <c r="H15" s="144"/>
      <c r="I15" s="142">
        <v>397</v>
      </c>
      <c r="J15" s="143"/>
      <c r="K15" s="143"/>
      <c r="L15" s="143"/>
      <c r="M15" s="144"/>
      <c r="N15" s="142">
        <v>203</v>
      </c>
      <c r="O15" s="143"/>
      <c r="P15" s="143"/>
      <c r="Q15" s="143"/>
      <c r="R15" s="144"/>
      <c r="S15" s="142">
        <f>D15+I15-N15</f>
        <v>51805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42297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42327</v>
      </c>
      <c r="T20" s="149"/>
    </row>
    <row r="21" spans="3:20" ht="21.75" customHeight="1">
      <c r="C21" s="20" t="s">
        <v>41</v>
      </c>
      <c r="D21" s="146">
        <v>28348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28639</v>
      </c>
      <c r="T21" s="149"/>
    </row>
    <row r="22" spans="3:20" ht="21.75" customHeight="1">
      <c r="C22" s="22" t="s">
        <v>42</v>
      </c>
      <c r="D22" s="146">
        <v>687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688</v>
      </c>
      <c r="T22" s="149"/>
    </row>
    <row r="23" spans="3:20" ht="21.75" customHeight="1">
      <c r="C23" s="22" t="s">
        <v>43</v>
      </c>
      <c r="D23" s="146">
        <v>87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87</v>
      </c>
      <c r="T23" s="149"/>
    </row>
    <row r="24" spans="3:20" ht="21.75" customHeight="1" thickBot="1">
      <c r="C24" s="19" t="s">
        <v>7</v>
      </c>
      <c r="D24" s="142">
        <f>D20+D21</f>
        <v>70645</v>
      </c>
      <c r="E24" s="143"/>
      <c r="F24" s="143"/>
      <c r="G24" s="143"/>
      <c r="H24" s="144"/>
      <c r="I24" s="23" t="s">
        <v>44</v>
      </c>
      <c r="J24" s="24"/>
      <c r="K24" s="143">
        <f>S29</f>
        <v>632</v>
      </c>
      <c r="L24" s="150"/>
      <c r="M24" s="151"/>
      <c r="N24" s="23" t="s">
        <v>45</v>
      </c>
      <c r="O24" s="24"/>
      <c r="P24" s="143">
        <f>S31</f>
        <v>311</v>
      </c>
      <c r="Q24" s="150"/>
      <c r="R24" s="151"/>
      <c r="S24" s="142">
        <f>S20+S21</f>
        <v>70966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135</v>
      </c>
      <c r="E29" s="147"/>
      <c r="F29" s="148"/>
      <c r="G29" s="146">
        <v>0</v>
      </c>
      <c r="H29" s="147"/>
      <c r="I29" s="148"/>
      <c r="J29" s="146">
        <v>497</v>
      </c>
      <c r="K29" s="147"/>
      <c r="L29" s="148"/>
      <c r="M29" s="146">
        <v>0</v>
      </c>
      <c r="N29" s="147"/>
      <c r="O29" s="148"/>
      <c r="P29" s="146">
        <v>0</v>
      </c>
      <c r="Q29" s="147"/>
      <c r="R29" s="148"/>
      <c r="S29" s="29">
        <f>SUM(D29:R29)</f>
        <v>632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123</v>
      </c>
      <c r="E31" s="143"/>
      <c r="F31" s="144"/>
      <c r="G31" s="142">
        <v>0</v>
      </c>
      <c r="H31" s="143"/>
      <c r="I31" s="144"/>
      <c r="J31" s="142">
        <v>187</v>
      </c>
      <c r="K31" s="143"/>
      <c r="L31" s="144"/>
      <c r="M31" s="142">
        <v>0</v>
      </c>
      <c r="N31" s="143"/>
      <c r="O31" s="144"/>
      <c r="P31" s="142">
        <v>1</v>
      </c>
      <c r="Q31" s="143"/>
      <c r="R31" s="144"/>
      <c r="S31" s="34">
        <f>SUM(D31:R31)</f>
        <v>311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2023</v>
      </c>
      <c r="G14" s="46">
        <f t="shared" si="0"/>
        <v>2513</v>
      </c>
      <c r="H14" s="46">
        <f t="shared" si="0"/>
        <v>1567</v>
      </c>
      <c r="I14" s="46">
        <f t="shared" si="0"/>
        <v>992</v>
      </c>
      <c r="J14" s="46">
        <f t="shared" si="0"/>
        <v>984</v>
      </c>
      <c r="K14" s="46">
        <f t="shared" si="0"/>
        <v>1030</v>
      </c>
      <c r="L14" s="47">
        <f>SUM(F14:K14)</f>
        <v>9109</v>
      </c>
      <c r="M14" s="3"/>
    </row>
    <row r="15" spans="3:13" ht="22.5" customHeight="1">
      <c r="C15" s="44"/>
      <c r="D15" s="48" t="s">
        <v>40</v>
      </c>
      <c r="E15" s="48"/>
      <c r="F15" s="46">
        <v>400</v>
      </c>
      <c r="G15" s="46">
        <v>465</v>
      </c>
      <c r="H15" s="46">
        <v>269</v>
      </c>
      <c r="I15" s="46">
        <v>173</v>
      </c>
      <c r="J15" s="46">
        <v>141</v>
      </c>
      <c r="K15" s="46">
        <v>167</v>
      </c>
      <c r="L15" s="47">
        <f>SUM(F15:K15)</f>
        <v>1615</v>
      </c>
      <c r="M15" s="3"/>
    </row>
    <row r="16" spans="3:13" ht="22.5" customHeight="1">
      <c r="C16" s="44"/>
      <c r="D16" s="48" t="s">
        <v>51</v>
      </c>
      <c r="E16" s="48"/>
      <c r="F16" s="46">
        <v>1623</v>
      </c>
      <c r="G16" s="46">
        <v>2048</v>
      </c>
      <c r="H16" s="46">
        <v>1298</v>
      </c>
      <c r="I16" s="46">
        <v>819</v>
      </c>
      <c r="J16" s="46">
        <v>843</v>
      </c>
      <c r="K16" s="46">
        <v>863</v>
      </c>
      <c r="L16" s="47">
        <f>SUM(F16:K16)</f>
        <v>7494</v>
      </c>
      <c r="M16" s="3"/>
    </row>
    <row r="17" spans="3:13" ht="22.5" customHeight="1">
      <c r="C17" s="44" t="s">
        <v>52</v>
      </c>
      <c r="D17" s="45"/>
      <c r="E17" s="45"/>
      <c r="F17" s="46">
        <v>52</v>
      </c>
      <c r="G17" s="46">
        <v>99</v>
      </c>
      <c r="H17" s="46">
        <v>79</v>
      </c>
      <c r="I17" s="46">
        <v>40</v>
      </c>
      <c r="J17" s="46">
        <v>24</v>
      </c>
      <c r="K17" s="46">
        <v>66</v>
      </c>
      <c r="L17" s="47">
        <f>SUM(F17:K17)</f>
        <v>360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2075</v>
      </c>
      <c r="G18" s="51">
        <f t="shared" si="1"/>
        <v>2612</v>
      </c>
      <c r="H18" s="51">
        <f t="shared" si="1"/>
        <v>1646</v>
      </c>
      <c r="I18" s="51">
        <f t="shared" si="1"/>
        <v>1032</v>
      </c>
      <c r="J18" s="51">
        <f t="shared" si="1"/>
        <v>1008</v>
      </c>
      <c r="K18" s="51">
        <f t="shared" si="1"/>
        <v>1096</v>
      </c>
      <c r="L18" s="52">
        <f>SUM(F18:K18)</f>
        <v>9469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1258</v>
      </c>
      <c r="G23" s="46">
        <v>1695</v>
      </c>
      <c r="H23" s="46">
        <v>961</v>
      </c>
      <c r="I23" s="46">
        <v>540</v>
      </c>
      <c r="J23" s="46">
        <v>356</v>
      </c>
      <c r="K23" s="46">
        <v>361</v>
      </c>
      <c r="L23" s="47">
        <f>SUM(F23:K23)</f>
        <v>5171</v>
      </c>
      <c r="M23" s="3"/>
    </row>
    <row r="24" spans="3:13" ht="22.5" customHeight="1">
      <c r="C24" s="55" t="s">
        <v>55</v>
      </c>
      <c r="D24" s="45"/>
      <c r="E24" s="45"/>
      <c r="F24" s="46">
        <v>21</v>
      </c>
      <c r="G24" s="46">
        <v>69</v>
      </c>
      <c r="H24" s="46">
        <v>57</v>
      </c>
      <c r="I24" s="46">
        <v>30</v>
      </c>
      <c r="J24" s="46">
        <v>18</v>
      </c>
      <c r="K24" s="46">
        <v>29</v>
      </c>
      <c r="L24" s="47">
        <f>SUM(F24:K24)</f>
        <v>224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1279</v>
      </c>
      <c r="G25" s="51">
        <f t="shared" si="2"/>
        <v>1764</v>
      </c>
      <c r="H25" s="51">
        <f t="shared" si="2"/>
        <v>1018</v>
      </c>
      <c r="I25" s="51">
        <f t="shared" si="2"/>
        <v>570</v>
      </c>
      <c r="J25" s="51">
        <f t="shared" si="2"/>
        <v>374</v>
      </c>
      <c r="K25" s="51">
        <f t="shared" si="2"/>
        <v>390</v>
      </c>
      <c r="L25" s="52">
        <f>SUM(F25:K25)</f>
        <v>5395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783</v>
      </c>
      <c r="G30" s="163"/>
      <c r="H30" s="162">
        <v>626</v>
      </c>
      <c r="I30" s="163"/>
      <c r="J30" s="162">
        <v>374</v>
      </c>
      <c r="K30" s="163"/>
      <c r="L30" s="56">
        <f>SUM(F30:K30)</f>
        <v>1783</v>
      </c>
      <c r="M30" s="3"/>
    </row>
    <row r="31" spans="3:13" ht="22.5" customHeight="1">
      <c r="C31" s="55" t="s">
        <v>55</v>
      </c>
      <c r="D31" s="45"/>
      <c r="E31" s="45"/>
      <c r="F31" s="162">
        <v>9</v>
      </c>
      <c r="G31" s="163"/>
      <c r="H31" s="162">
        <v>8</v>
      </c>
      <c r="I31" s="163"/>
      <c r="J31" s="162">
        <v>12</v>
      </c>
      <c r="K31" s="163"/>
      <c r="L31" s="56">
        <f>SUM(F31:K31)</f>
        <v>29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792</v>
      </c>
      <c r="G32" s="165"/>
      <c r="H32" s="164">
        <f>H30+H31</f>
        <v>634</v>
      </c>
      <c r="I32" s="165"/>
      <c r="J32" s="164">
        <f>J30+J31</f>
        <v>386</v>
      </c>
      <c r="K32" s="165"/>
      <c r="L32" s="57">
        <f>SUM(F32:K32)</f>
        <v>1812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4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平成１５年３月月報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2892</v>
      </c>
      <c r="H10" s="107">
        <f t="shared" si="0"/>
        <v>4780</v>
      </c>
      <c r="I10" s="107">
        <f t="shared" si="0"/>
        <v>3048</v>
      </c>
      <c r="J10" s="107">
        <f t="shared" si="0"/>
        <v>1909</v>
      </c>
      <c r="K10" s="107">
        <f t="shared" si="0"/>
        <v>1418</v>
      </c>
      <c r="L10" s="107">
        <f t="shared" si="0"/>
        <v>1684</v>
      </c>
      <c r="M10" s="108">
        <f>SUM(F10:L10)</f>
        <v>15731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1543</v>
      </c>
      <c r="H11" s="107">
        <f t="shared" si="1"/>
        <v>2759</v>
      </c>
      <c r="I11" s="107">
        <f t="shared" si="1"/>
        <v>1806</v>
      </c>
      <c r="J11" s="107">
        <f t="shared" si="1"/>
        <v>1133</v>
      </c>
      <c r="K11" s="107">
        <f t="shared" si="1"/>
        <v>881</v>
      </c>
      <c r="L11" s="107">
        <f t="shared" si="1"/>
        <v>1066</v>
      </c>
      <c r="M11" s="108">
        <f>SUM(F11:L11)</f>
        <v>9188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988</v>
      </c>
      <c r="H12" s="116">
        <v>1147</v>
      </c>
      <c r="I12" s="116">
        <v>566</v>
      </c>
      <c r="J12" s="116">
        <v>300</v>
      </c>
      <c r="K12" s="116">
        <v>223</v>
      </c>
      <c r="L12" s="116">
        <v>273</v>
      </c>
      <c r="M12" s="117">
        <f aca="true" t="shared" si="2" ref="M12:M67">SUM(F12:L12)</f>
        <v>3497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1</v>
      </c>
      <c r="H13" s="116">
        <v>6</v>
      </c>
      <c r="I13" s="116">
        <v>21</v>
      </c>
      <c r="J13" s="116">
        <v>23</v>
      </c>
      <c r="K13" s="116">
        <v>48</v>
      </c>
      <c r="L13" s="116">
        <v>125</v>
      </c>
      <c r="M13" s="117">
        <f t="shared" si="2"/>
        <v>224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36</v>
      </c>
      <c r="H14" s="116">
        <v>185</v>
      </c>
      <c r="I14" s="116">
        <v>177</v>
      </c>
      <c r="J14" s="116">
        <v>146</v>
      </c>
      <c r="K14" s="116">
        <v>130</v>
      </c>
      <c r="L14" s="116">
        <v>194</v>
      </c>
      <c r="M14" s="117">
        <f t="shared" si="2"/>
        <v>868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8</v>
      </c>
      <c r="I15" s="116">
        <v>11</v>
      </c>
      <c r="J15" s="116">
        <v>11</v>
      </c>
      <c r="K15" s="116">
        <v>7</v>
      </c>
      <c r="L15" s="116">
        <v>19</v>
      </c>
      <c r="M15" s="117">
        <f t="shared" si="2"/>
        <v>56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206</v>
      </c>
      <c r="H16" s="116">
        <v>593</v>
      </c>
      <c r="I16" s="116">
        <v>408</v>
      </c>
      <c r="J16" s="116">
        <v>257</v>
      </c>
      <c r="K16" s="116">
        <v>163</v>
      </c>
      <c r="L16" s="116">
        <v>122</v>
      </c>
      <c r="M16" s="117">
        <f t="shared" si="2"/>
        <v>1749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37</v>
      </c>
      <c r="H17" s="116">
        <v>149</v>
      </c>
      <c r="I17" s="116">
        <v>141</v>
      </c>
      <c r="J17" s="116">
        <v>68</v>
      </c>
      <c r="K17" s="116">
        <v>39</v>
      </c>
      <c r="L17" s="116">
        <v>30</v>
      </c>
      <c r="M17" s="117">
        <f t="shared" si="2"/>
        <v>464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275</v>
      </c>
      <c r="H18" s="116">
        <v>671</v>
      </c>
      <c r="I18" s="116">
        <v>482</v>
      </c>
      <c r="J18" s="116">
        <v>328</v>
      </c>
      <c r="K18" s="116">
        <v>271</v>
      </c>
      <c r="L18" s="116">
        <v>303</v>
      </c>
      <c r="M18" s="117">
        <f t="shared" si="2"/>
        <v>2330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9</v>
      </c>
      <c r="H19" s="107">
        <f t="shared" si="3"/>
        <v>87</v>
      </c>
      <c r="I19" s="107">
        <f t="shared" si="3"/>
        <v>105</v>
      </c>
      <c r="J19" s="107">
        <f t="shared" si="3"/>
        <v>119</v>
      </c>
      <c r="K19" s="107">
        <f t="shared" si="3"/>
        <v>82</v>
      </c>
      <c r="L19" s="107">
        <f t="shared" si="3"/>
        <v>89</v>
      </c>
      <c r="M19" s="108">
        <f t="shared" si="2"/>
        <v>491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69</v>
      </c>
      <c r="I20" s="116">
        <v>78</v>
      </c>
      <c r="J20" s="116">
        <v>96</v>
      </c>
      <c r="K20" s="116">
        <v>69</v>
      </c>
      <c r="L20" s="116">
        <v>68</v>
      </c>
      <c r="M20" s="117">
        <f t="shared" si="2"/>
        <v>388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1</v>
      </c>
      <c r="H21" s="116">
        <v>18</v>
      </c>
      <c r="I21" s="116">
        <v>27</v>
      </c>
      <c r="J21" s="116">
        <v>23</v>
      </c>
      <c r="K21" s="116">
        <v>13</v>
      </c>
      <c r="L21" s="116">
        <v>19</v>
      </c>
      <c r="M21" s="117">
        <f>SUM(F21:L21)</f>
        <v>101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2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1277</v>
      </c>
      <c r="H23" s="107">
        <f t="shared" si="4"/>
        <v>1848</v>
      </c>
      <c r="I23" s="107">
        <f t="shared" si="4"/>
        <v>1092</v>
      </c>
      <c r="J23" s="107">
        <f t="shared" si="4"/>
        <v>635</v>
      </c>
      <c r="K23" s="107">
        <f t="shared" si="4"/>
        <v>443</v>
      </c>
      <c r="L23" s="107">
        <f t="shared" si="4"/>
        <v>524</v>
      </c>
      <c r="M23" s="108">
        <f t="shared" si="2"/>
        <v>5819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22</v>
      </c>
      <c r="H24" s="116">
        <v>96</v>
      </c>
      <c r="I24" s="116">
        <v>73</v>
      </c>
      <c r="J24" s="116">
        <v>68</v>
      </c>
      <c r="K24" s="116">
        <v>72</v>
      </c>
      <c r="L24" s="116">
        <v>139</v>
      </c>
      <c r="M24" s="117">
        <f t="shared" si="2"/>
        <v>470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15</v>
      </c>
      <c r="I25" s="116">
        <v>26</v>
      </c>
      <c r="J25" s="116">
        <v>13</v>
      </c>
      <c r="K25" s="116">
        <v>5</v>
      </c>
      <c r="L25" s="116">
        <v>4</v>
      </c>
      <c r="M25" s="117">
        <f t="shared" si="2"/>
        <v>63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6</v>
      </c>
      <c r="H26" s="116">
        <v>31</v>
      </c>
      <c r="I26" s="116">
        <v>22</v>
      </c>
      <c r="J26" s="116">
        <v>15</v>
      </c>
      <c r="K26" s="116">
        <v>8</v>
      </c>
      <c r="L26" s="116">
        <v>3</v>
      </c>
      <c r="M26" s="117">
        <f t="shared" si="2"/>
        <v>85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1249</v>
      </c>
      <c r="H27" s="116">
        <v>1706</v>
      </c>
      <c r="I27" s="116">
        <v>971</v>
      </c>
      <c r="J27" s="116">
        <v>539</v>
      </c>
      <c r="K27" s="116">
        <v>358</v>
      </c>
      <c r="L27" s="116">
        <v>378</v>
      </c>
      <c r="M27" s="117">
        <f>SUM(F27:L27)</f>
        <v>5201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32</v>
      </c>
      <c r="H28" s="116">
        <v>52</v>
      </c>
      <c r="I28" s="116">
        <v>29</v>
      </c>
      <c r="J28" s="116">
        <v>13</v>
      </c>
      <c r="K28" s="116">
        <v>8</v>
      </c>
      <c r="L28" s="116">
        <v>4</v>
      </c>
      <c r="M28" s="117">
        <f t="shared" si="2"/>
        <v>138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31</v>
      </c>
      <c r="H29" s="116">
        <v>34</v>
      </c>
      <c r="I29" s="116">
        <v>16</v>
      </c>
      <c r="J29" s="116">
        <v>9</v>
      </c>
      <c r="K29" s="116">
        <v>4</v>
      </c>
      <c r="L29" s="116">
        <v>1</v>
      </c>
      <c r="M29" s="117">
        <f t="shared" si="2"/>
        <v>95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246</v>
      </c>
      <c r="I30" s="128">
        <f t="shared" si="5"/>
        <v>311</v>
      </c>
      <c r="J30" s="128">
        <f t="shared" si="5"/>
        <v>310</v>
      </c>
      <c r="K30" s="128">
        <f t="shared" si="5"/>
        <v>459</v>
      </c>
      <c r="L30" s="128">
        <f t="shared" si="5"/>
        <v>507</v>
      </c>
      <c r="M30" s="117">
        <f t="shared" si="2"/>
        <v>1837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87</v>
      </c>
      <c r="I31" s="116">
        <v>120</v>
      </c>
      <c r="J31" s="116">
        <v>117</v>
      </c>
      <c r="K31" s="116">
        <v>216</v>
      </c>
      <c r="L31" s="116">
        <v>241</v>
      </c>
      <c r="M31" s="117">
        <f t="shared" si="2"/>
        <v>785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133</v>
      </c>
      <c r="I32" s="116">
        <v>151</v>
      </c>
      <c r="J32" s="116">
        <v>143</v>
      </c>
      <c r="K32" s="116">
        <v>144</v>
      </c>
      <c r="L32" s="116">
        <v>87</v>
      </c>
      <c r="M32" s="117">
        <f t="shared" si="2"/>
        <v>658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26</v>
      </c>
      <c r="I33" s="116">
        <v>40</v>
      </c>
      <c r="J33" s="116">
        <v>50</v>
      </c>
      <c r="K33" s="116">
        <v>99</v>
      </c>
      <c r="L33" s="116">
        <v>179</v>
      </c>
      <c r="M33" s="117">
        <f t="shared" si="2"/>
        <v>394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245</v>
      </c>
      <c r="I34" s="128">
        <f t="shared" si="6"/>
        <v>311</v>
      </c>
      <c r="J34" s="128">
        <f t="shared" si="6"/>
        <v>307</v>
      </c>
      <c r="K34" s="128">
        <f t="shared" si="6"/>
        <v>458</v>
      </c>
      <c r="L34" s="128">
        <f t="shared" si="6"/>
        <v>499</v>
      </c>
      <c r="M34" s="117">
        <f t="shared" si="2"/>
        <v>1824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86</v>
      </c>
      <c r="I35" s="116">
        <v>120</v>
      </c>
      <c r="J35" s="116">
        <v>116</v>
      </c>
      <c r="K35" s="116">
        <v>215</v>
      </c>
      <c r="L35" s="116">
        <v>236</v>
      </c>
      <c r="M35" s="117">
        <f t="shared" si="2"/>
        <v>777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133</v>
      </c>
      <c r="I36" s="116">
        <v>151</v>
      </c>
      <c r="J36" s="116">
        <v>143</v>
      </c>
      <c r="K36" s="116">
        <v>144</v>
      </c>
      <c r="L36" s="116">
        <v>87</v>
      </c>
      <c r="M36" s="117">
        <f t="shared" si="2"/>
        <v>658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26</v>
      </c>
      <c r="I37" s="116">
        <v>40</v>
      </c>
      <c r="J37" s="116">
        <v>48</v>
      </c>
      <c r="K37" s="116">
        <v>99</v>
      </c>
      <c r="L37" s="116">
        <v>176</v>
      </c>
      <c r="M37" s="117">
        <f>SUM(F37:L37)</f>
        <v>389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2895</v>
      </c>
      <c r="H38" s="131">
        <f t="shared" si="7"/>
        <v>5026</v>
      </c>
      <c r="I38" s="131">
        <f t="shared" si="7"/>
        <v>3359</v>
      </c>
      <c r="J38" s="131">
        <f t="shared" si="7"/>
        <v>2219</v>
      </c>
      <c r="K38" s="131">
        <f t="shared" si="7"/>
        <v>1877</v>
      </c>
      <c r="L38" s="131">
        <f t="shared" si="7"/>
        <v>2191</v>
      </c>
      <c r="M38" s="132">
        <f>SUM(F38:L38)</f>
        <v>17568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4200886</v>
      </c>
      <c r="H42" s="107">
        <f t="shared" si="8"/>
        <v>12303800</v>
      </c>
      <c r="I42" s="107">
        <f t="shared" si="8"/>
        <v>9815194</v>
      </c>
      <c r="J42" s="107">
        <f t="shared" si="8"/>
        <v>7910397</v>
      </c>
      <c r="K42" s="107">
        <f t="shared" si="8"/>
        <v>6176370</v>
      </c>
      <c r="L42" s="107">
        <f t="shared" si="8"/>
        <v>7565656</v>
      </c>
      <c r="M42" s="108">
        <f>SUM(F42:L42)</f>
        <v>47972303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3297222</v>
      </c>
      <c r="H43" s="107">
        <f t="shared" si="9"/>
        <v>9676626</v>
      </c>
      <c r="I43" s="107">
        <f t="shared" si="9"/>
        <v>7346082</v>
      </c>
      <c r="J43" s="107">
        <f t="shared" si="9"/>
        <v>5716031</v>
      </c>
      <c r="K43" s="107">
        <f t="shared" si="9"/>
        <v>4707137</v>
      </c>
      <c r="L43" s="107">
        <f t="shared" si="9"/>
        <v>6106197</v>
      </c>
      <c r="M43" s="108">
        <f t="shared" si="2"/>
        <v>36849295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2166409</v>
      </c>
      <c r="H44" s="116">
        <v>4967018</v>
      </c>
      <c r="I44" s="116">
        <v>3334880</v>
      </c>
      <c r="J44" s="116">
        <v>2270414</v>
      </c>
      <c r="K44" s="116">
        <v>2017205</v>
      </c>
      <c r="L44" s="116">
        <v>2894324</v>
      </c>
      <c r="M44" s="117">
        <f>SUM(F44:L44)</f>
        <v>17650250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2500</v>
      </c>
      <c r="H45" s="116">
        <v>27125</v>
      </c>
      <c r="I45" s="116">
        <v>85000</v>
      </c>
      <c r="J45" s="116">
        <v>112190</v>
      </c>
      <c r="K45" s="116">
        <v>222025</v>
      </c>
      <c r="L45" s="116">
        <v>631735</v>
      </c>
      <c r="M45" s="117">
        <f t="shared" si="2"/>
        <v>1080575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74629</v>
      </c>
      <c r="H46" s="116">
        <v>617434</v>
      </c>
      <c r="I46" s="116">
        <v>697883</v>
      </c>
      <c r="J46" s="116">
        <v>675853</v>
      </c>
      <c r="K46" s="116">
        <v>670642</v>
      </c>
      <c r="L46" s="116">
        <v>1099919</v>
      </c>
      <c r="M46" s="117">
        <f t="shared" si="2"/>
        <v>3836360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17050</v>
      </c>
      <c r="I47" s="116">
        <v>20350</v>
      </c>
      <c r="J47" s="116">
        <v>23100</v>
      </c>
      <c r="K47" s="116">
        <v>10450</v>
      </c>
      <c r="L47" s="116">
        <v>37400</v>
      </c>
      <c r="M47" s="117">
        <f t="shared" si="2"/>
        <v>108350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583508</v>
      </c>
      <c r="H48" s="116">
        <v>2458444</v>
      </c>
      <c r="I48" s="116">
        <v>1859410</v>
      </c>
      <c r="J48" s="116">
        <v>1722080</v>
      </c>
      <c r="K48" s="116">
        <v>1112872</v>
      </c>
      <c r="L48" s="116">
        <v>767422</v>
      </c>
      <c r="M48" s="117">
        <f t="shared" si="2"/>
        <v>8503736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120417</v>
      </c>
      <c r="H49" s="116">
        <v>738812</v>
      </c>
      <c r="I49" s="116">
        <v>691516</v>
      </c>
      <c r="J49" s="116">
        <v>427937</v>
      </c>
      <c r="K49" s="116">
        <v>257812</v>
      </c>
      <c r="L49" s="116">
        <v>209768</v>
      </c>
      <c r="M49" s="117">
        <f t="shared" si="2"/>
        <v>2446262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349759</v>
      </c>
      <c r="H50" s="116">
        <v>850743</v>
      </c>
      <c r="I50" s="116">
        <v>657043</v>
      </c>
      <c r="J50" s="116">
        <v>484457</v>
      </c>
      <c r="K50" s="116">
        <v>416131</v>
      </c>
      <c r="L50" s="116">
        <v>465629</v>
      </c>
      <c r="M50" s="117">
        <f t="shared" si="2"/>
        <v>3223762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37166</v>
      </c>
      <c r="H51" s="107">
        <f t="shared" si="10"/>
        <v>479676</v>
      </c>
      <c r="I51" s="107">
        <f t="shared" si="10"/>
        <v>744744</v>
      </c>
      <c r="J51" s="107">
        <f t="shared" si="10"/>
        <v>1028685</v>
      </c>
      <c r="K51" s="107">
        <f t="shared" si="10"/>
        <v>813104</v>
      </c>
      <c r="L51" s="107">
        <f t="shared" si="10"/>
        <v>849117</v>
      </c>
      <c r="M51" s="108">
        <f t="shared" si="2"/>
        <v>3952492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34148</v>
      </c>
      <c r="H52" s="116">
        <v>372442</v>
      </c>
      <c r="I52" s="116">
        <v>524626</v>
      </c>
      <c r="J52" s="116">
        <v>859805</v>
      </c>
      <c r="K52" s="116">
        <v>694566</v>
      </c>
      <c r="L52" s="116">
        <v>625866</v>
      </c>
      <c r="M52" s="117">
        <f t="shared" si="2"/>
        <v>3111453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3018</v>
      </c>
      <c r="H53" s="116">
        <v>107234</v>
      </c>
      <c r="I53" s="116">
        <v>220118</v>
      </c>
      <c r="J53" s="116">
        <v>168880</v>
      </c>
      <c r="K53" s="116">
        <v>118538</v>
      </c>
      <c r="L53" s="116">
        <v>189256</v>
      </c>
      <c r="M53" s="117">
        <f t="shared" si="2"/>
        <v>807044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33995</v>
      </c>
      <c r="M54" s="117">
        <f t="shared" si="2"/>
        <v>33995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866498</v>
      </c>
      <c r="H55" s="107">
        <f t="shared" si="11"/>
        <v>2147498</v>
      </c>
      <c r="I55" s="107">
        <f t="shared" si="11"/>
        <v>1724368</v>
      </c>
      <c r="J55" s="107">
        <f t="shared" si="11"/>
        <v>1165681</v>
      </c>
      <c r="K55" s="107">
        <f t="shared" si="11"/>
        <v>656129</v>
      </c>
      <c r="L55" s="107">
        <f t="shared" si="11"/>
        <v>610342</v>
      </c>
      <c r="M55" s="108">
        <f t="shared" si="2"/>
        <v>7170516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15140</v>
      </c>
      <c r="H56" s="116">
        <v>78100</v>
      </c>
      <c r="I56" s="116">
        <v>53700</v>
      </c>
      <c r="J56" s="116">
        <v>59390</v>
      </c>
      <c r="K56" s="116">
        <v>60550</v>
      </c>
      <c r="L56" s="116">
        <v>113930</v>
      </c>
      <c r="M56" s="117">
        <f t="shared" si="2"/>
        <v>380810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352366</v>
      </c>
      <c r="I57" s="116">
        <v>619440</v>
      </c>
      <c r="J57" s="116">
        <v>337241</v>
      </c>
      <c r="K57" s="116">
        <v>132835</v>
      </c>
      <c r="L57" s="116">
        <v>102074</v>
      </c>
      <c r="M57" s="117">
        <f t="shared" si="2"/>
        <v>1543956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39508</v>
      </c>
      <c r="H58" s="116">
        <v>488604</v>
      </c>
      <c r="I58" s="116">
        <v>352108</v>
      </c>
      <c r="J58" s="116">
        <v>316290</v>
      </c>
      <c r="K58" s="116">
        <v>162024</v>
      </c>
      <c r="L58" s="116">
        <v>76818</v>
      </c>
      <c r="M58" s="117">
        <f t="shared" si="2"/>
        <v>1435352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811850</v>
      </c>
      <c r="H59" s="116">
        <v>1228428</v>
      </c>
      <c r="I59" s="116">
        <v>699120</v>
      </c>
      <c r="J59" s="116">
        <v>452760</v>
      </c>
      <c r="K59" s="116">
        <v>300720</v>
      </c>
      <c r="L59" s="116">
        <v>317520</v>
      </c>
      <c r="M59" s="117">
        <f t="shared" si="2"/>
        <v>3810398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25203</v>
      </c>
      <c r="G60" s="128">
        <f t="shared" si="12"/>
        <v>75237</v>
      </c>
      <c r="H60" s="128">
        <f t="shared" si="12"/>
        <v>6193740</v>
      </c>
      <c r="I60" s="128">
        <f t="shared" si="12"/>
        <v>8253643</v>
      </c>
      <c r="J60" s="128">
        <f t="shared" si="12"/>
        <v>8974536</v>
      </c>
      <c r="K60" s="128">
        <f t="shared" si="12"/>
        <v>13938131</v>
      </c>
      <c r="L60" s="128">
        <f t="shared" si="12"/>
        <v>16553456</v>
      </c>
      <c r="M60" s="117">
        <f t="shared" si="2"/>
        <v>54013946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25203</v>
      </c>
      <c r="G61" s="116">
        <v>75237</v>
      </c>
      <c r="H61" s="116">
        <v>2036903</v>
      </c>
      <c r="I61" s="116">
        <v>3077140</v>
      </c>
      <c r="J61" s="116">
        <v>3150295</v>
      </c>
      <c r="K61" s="116">
        <v>6124911</v>
      </c>
      <c r="L61" s="116">
        <v>6957297</v>
      </c>
      <c r="M61" s="117">
        <f>SUM(F61:L61)</f>
        <v>21446986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3326962</v>
      </c>
      <c r="I62" s="116">
        <v>3888133</v>
      </c>
      <c r="J62" s="116">
        <v>3984454</v>
      </c>
      <c r="K62" s="116">
        <v>4074912</v>
      </c>
      <c r="L62" s="116">
        <v>2624532</v>
      </c>
      <c r="M62" s="117">
        <f>SUM(F62:L62)</f>
        <v>17898993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829875</v>
      </c>
      <c r="I63" s="116">
        <v>1288370</v>
      </c>
      <c r="J63" s="116">
        <v>1839787</v>
      </c>
      <c r="K63" s="116">
        <v>3738308</v>
      </c>
      <c r="L63" s="116">
        <v>6971627</v>
      </c>
      <c r="M63" s="117">
        <f t="shared" si="2"/>
        <v>14667967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31</v>
      </c>
      <c r="G64" s="128">
        <f t="shared" si="13"/>
        <v>93</v>
      </c>
      <c r="H64" s="128">
        <f t="shared" si="13"/>
        <v>6939</v>
      </c>
      <c r="I64" s="128">
        <f t="shared" si="13"/>
        <v>8731</v>
      </c>
      <c r="J64" s="128">
        <f t="shared" si="13"/>
        <v>8908</v>
      </c>
      <c r="K64" s="128">
        <f t="shared" si="13"/>
        <v>13104</v>
      </c>
      <c r="L64" s="128">
        <f t="shared" si="13"/>
        <v>14576</v>
      </c>
      <c r="M64" s="117">
        <f t="shared" si="2"/>
        <v>52382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31</v>
      </c>
      <c r="G65" s="116">
        <v>93</v>
      </c>
      <c r="H65" s="116">
        <v>2510</v>
      </c>
      <c r="I65" s="116">
        <v>3551</v>
      </c>
      <c r="J65" s="116">
        <v>3527</v>
      </c>
      <c r="K65" s="116">
        <v>6375</v>
      </c>
      <c r="L65" s="116">
        <v>7039</v>
      </c>
      <c r="M65" s="117">
        <f>SUM(F65:L65)</f>
        <v>23126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3691</v>
      </c>
      <c r="I66" s="116">
        <v>4075</v>
      </c>
      <c r="J66" s="116">
        <v>3951</v>
      </c>
      <c r="K66" s="116">
        <v>3855</v>
      </c>
      <c r="L66" s="116">
        <v>2382</v>
      </c>
      <c r="M66" s="117">
        <f>SUM(F66:L66)</f>
        <v>17954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738</v>
      </c>
      <c r="I67" s="116">
        <v>1105</v>
      </c>
      <c r="J67" s="116">
        <v>1430</v>
      </c>
      <c r="K67" s="116">
        <v>2874</v>
      </c>
      <c r="L67" s="116">
        <v>5155</v>
      </c>
      <c r="M67" s="117">
        <f t="shared" si="2"/>
        <v>11302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25203</v>
      </c>
      <c r="G68" s="131">
        <f aca="true" t="shared" si="14" ref="G68:L68">G42+G60</f>
        <v>4276123</v>
      </c>
      <c r="H68" s="131">
        <f t="shared" si="14"/>
        <v>18497540</v>
      </c>
      <c r="I68" s="131">
        <f t="shared" si="14"/>
        <v>18068837</v>
      </c>
      <c r="J68" s="131">
        <f>J42+J60</f>
        <v>16884933</v>
      </c>
      <c r="K68" s="131">
        <f t="shared" si="14"/>
        <v>20114501</v>
      </c>
      <c r="L68" s="131">
        <f t="shared" si="14"/>
        <v>24119112</v>
      </c>
      <c r="M68" s="132">
        <f>SUM(F68:L68)</f>
        <v>101986249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48667154</v>
      </c>
      <c r="H72" s="107">
        <f t="shared" si="15"/>
        <v>134205919</v>
      </c>
      <c r="I72" s="107">
        <f t="shared" si="15"/>
        <v>105369987</v>
      </c>
      <c r="J72" s="107">
        <f t="shared" si="15"/>
        <v>83686911</v>
      </c>
      <c r="K72" s="107">
        <f t="shared" si="15"/>
        <v>65319473</v>
      </c>
      <c r="L72" s="107">
        <f t="shared" si="15"/>
        <v>79461354</v>
      </c>
      <c r="M72" s="108">
        <f>SUM(F72:L72)</f>
        <v>516710798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34695246</v>
      </c>
      <c r="H73" s="107">
        <f t="shared" si="16"/>
        <v>101751648</v>
      </c>
      <c r="I73" s="107">
        <f t="shared" si="16"/>
        <v>77153519</v>
      </c>
      <c r="J73" s="107">
        <f t="shared" si="16"/>
        <v>60015447</v>
      </c>
      <c r="K73" s="107">
        <f t="shared" si="16"/>
        <v>49417427</v>
      </c>
      <c r="L73" s="107">
        <f t="shared" si="16"/>
        <v>64151499</v>
      </c>
      <c r="M73" s="108">
        <f>SUM(F73:L73)</f>
        <v>387184786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22957579</v>
      </c>
      <c r="H74" s="116">
        <v>52628712</v>
      </c>
      <c r="I74" s="116">
        <v>35336284</v>
      </c>
      <c r="J74" s="116">
        <v>24035498</v>
      </c>
      <c r="K74" s="116">
        <v>21343340</v>
      </c>
      <c r="L74" s="116">
        <v>30655499</v>
      </c>
      <c r="M74" s="117">
        <f aca="true" t="shared" si="17" ref="M74:M82">SUM(F74:L74)</f>
        <v>186956912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26500</v>
      </c>
      <c r="H75" s="116">
        <v>287525</v>
      </c>
      <c r="I75" s="116">
        <v>901000</v>
      </c>
      <c r="J75" s="116">
        <v>1189214</v>
      </c>
      <c r="K75" s="116">
        <v>2353465</v>
      </c>
      <c r="L75" s="116">
        <v>6696391</v>
      </c>
      <c r="M75" s="117">
        <f t="shared" si="17"/>
        <v>11454095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776140</v>
      </c>
      <c r="H76" s="116">
        <v>6420643</v>
      </c>
      <c r="I76" s="116">
        <v>7257076</v>
      </c>
      <c r="J76" s="116">
        <v>7024318</v>
      </c>
      <c r="K76" s="116">
        <v>6973659</v>
      </c>
      <c r="L76" s="116">
        <v>11439125</v>
      </c>
      <c r="M76" s="117">
        <f t="shared" si="17"/>
        <v>39890961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177320</v>
      </c>
      <c r="I77" s="116">
        <v>211178</v>
      </c>
      <c r="J77" s="116">
        <v>240240</v>
      </c>
      <c r="K77" s="116">
        <v>108680</v>
      </c>
      <c r="L77" s="116">
        <v>388960</v>
      </c>
      <c r="M77" s="117">
        <f t="shared" si="17"/>
        <v>1126378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6185115</v>
      </c>
      <c r="H78" s="116">
        <v>26052925</v>
      </c>
      <c r="I78" s="116">
        <v>19690120</v>
      </c>
      <c r="J78" s="116">
        <v>18236158</v>
      </c>
      <c r="K78" s="116">
        <v>11796386</v>
      </c>
      <c r="L78" s="116">
        <v>8133661</v>
      </c>
      <c r="M78" s="117">
        <f t="shared" si="17"/>
        <v>90094365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1252322</v>
      </c>
      <c r="H79" s="116">
        <v>7677093</v>
      </c>
      <c r="I79" s="116">
        <v>7187431</v>
      </c>
      <c r="J79" s="116">
        <v>4445449</v>
      </c>
      <c r="K79" s="116">
        <v>2680587</v>
      </c>
      <c r="L79" s="116">
        <v>2181573</v>
      </c>
      <c r="M79" s="117">
        <f t="shared" si="17"/>
        <v>25424455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3497590</v>
      </c>
      <c r="H80" s="116">
        <v>8507430</v>
      </c>
      <c r="I80" s="116">
        <v>6570430</v>
      </c>
      <c r="J80" s="116">
        <v>4844570</v>
      </c>
      <c r="K80" s="116">
        <v>4161310</v>
      </c>
      <c r="L80" s="116">
        <v>4656290</v>
      </c>
      <c r="M80" s="117">
        <f t="shared" si="17"/>
        <v>32237620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386524</v>
      </c>
      <c r="H81" s="107">
        <f t="shared" si="18"/>
        <v>4982056</v>
      </c>
      <c r="I81" s="107">
        <f t="shared" si="18"/>
        <v>7736215</v>
      </c>
      <c r="J81" s="107">
        <f t="shared" si="18"/>
        <v>10697863</v>
      </c>
      <c r="K81" s="107">
        <f t="shared" si="18"/>
        <v>8451771</v>
      </c>
      <c r="L81" s="107">
        <f t="shared" si="18"/>
        <v>8830662</v>
      </c>
      <c r="M81" s="108">
        <f t="shared" si="17"/>
        <v>41085091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355137</v>
      </c>
      <c r="H82" s="116">
        <v>3868492</v>
      </c>
      <c r="I82" s="116">
        <v>5447000</v>
      </c>
      <c r="J82" s="116">
        <v>8941518</v>
      </c>
      <c r="K82" s="116">
        <v>7218982</v>
      </c>
      <c r="L82" s="116">
        <v>6508981</v>
      </c>
      <c r="M82" s="117">
        <f t="shared" si="17"/>
        <v>32340110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31387</v>
      </c>
      <c r="H83" s="116">
        <v>1113564</v>
      </c>
      <c r="I83" s="116">
        <v>2289215</v>
      </c>
      <c r="J83" s="116">
        <v>1756345</v>
      </c>
      <c r="K83" s="116">
        <v>1232789</v>
      </c>
      <c r="L83" s="116">
        <v>1968254</v>
      </c>
      <c r="M83" s="117">
        <f aca="true" t="shared" si="19" ref="M83:M89">SUM(F83:L83)</f>
        <v>8391554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353427</v>
      </c>
      <c r="M84" s="117">
        <f t="shared" si="19"/>
        <v>353427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8685582</v>
      </c>
      <c r="H85" s="107">
        <f t="shared" si="20"/>
        <v>21905212</v>
      </c>
      <c r="I85" s="107">
        <f t="shared" si="20"/>
        <v>17804828</v>
      </c>
      <c r="J85" s="107">
        <f t="shared" si="20"/>
        <v>11998192</v>
      </c>
      <c r="K85" s="107">
        <f t="shared" si="20"/>
        <v>6718674</v>
      </c>
      <c r="L85" s="107">
        <f t="shared" si="20"/>
        <v>6210753</v>
      </c>
      <c r="M85" s="108">
        <f t="shared" si="19"/>
        <v>73323241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151400</v>
      </c>
      <c r="H86" s="116">
        <v>781000</v>
      </c>
      <c r="I86" s="116">
        <v>537000</v>
      </c>
      <c r="J86" s="116">
        <v>593900</v>
      </c>
      <c r="K86" s="116">
        <v>605500</v>
      </c>
      <c r="L86" s="116">
        <v>1139300</v>
      </c>
      <c r="M86" s="117">
        <f t="shared" si="19"/>
        <v>3808100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3685187</v>
      </c>
      <c r="I87" s="116">
        <v>6566064</v>
      </c>
      <c r="J87" s="116">
        <v>3559105</v>
      </c>
      <c r="K87" s="116">
        <v>1408050</v>
      </c>
      <c r="L87" s="116">
        <v>1081983</v>
      </c>
      <c r="M87" s="117">
        <f t="shared" si="19"/>
        <v>16300389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415682</v>
      </c>
      <c r="H88" s="116">
        <v>5154745</v>
      </c>
      <c r="I88" s="116">
        <v>3710564</v>
      </c>
      <c r="J88" s="116">
        <v>3317587</v>
      </c>
      <c r="K88" s="116">
        <v>1697924</v>
      </c>
      <c r="L88" s="116">
        <v>814270</v>
      </c>
      <c r="M88" s="117">
        <f t="shared" si="19"/>
        <v>15110772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8118500</v>
      </c>
      <c r="H89" s="116">
        <v>12284280</v>
      </c>
      <c r="I89" s="116">
        <v>6991200</v>
      </c>
      <c r="J89" s="116">
        <v>4527600</v>
      </c>
      <c r="K89" s="116">
        <v>3007200</v>
      </c>
      <c r="L89" s="116">
        <v>3175200</v>
      </c>
      <c r="M89" s="117">
        <f t="shared" si="19"/>
        <v>38103980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695149</v>
      </c>
      <c r="H90" s="116">
        <v>1248324</v>
      </c>
      <c r="I90" s="116">
        <v>624530</v>
      </c>
      <c r="J90" s="116">
        <v>326315</v>
      </c>
      <c r="K90" s="116">
        <v>236247</v>
      </c>
      <c r="L90" s="116">
        <v>94110</v>
      </c>
      <c r="M90" s="117">
        <f aca="true" t="shared" si="21" ref="M90:M98">SUM(F90:L90)</f>
        <v>3224675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4204653</v>
      </c>
      <c r="H91" s="116">
        <v>4318679</v>
      </c>
      <c r="I91" s="116">
        <v>2050895</v>
      </c>
      <c r="J91" s="116">
        <v>649094</v>
      </c>
      <c r="K91" s="116">
        <v>495354</v>
      </c>
      <c r="L91" s="116">
        <v>174330</v>
      </c>
      <c r="M91" s="117">
        <f t="shared" si="21"/>
        <v>11893005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317750</v>
      </c>
      <c r="G92" s="128">
        <f t="shared" si="22"/>
        <v>990474</v>
      </c>
      <c r="H92" s="128">
        <f t="shared" si="22"/>
        <v>79255401</v>
      </c>
      <c r="I92" s="128">
        <f t="shared" si="22"/>
        <v>104309367</v>
      </c>
      <c r="J92" s="128">
        <f t="shared" si="22"/>
        <v>112216088</v>
      </c>
      <c r="K92" s="128">
        <f t="shared" si="22"/>
        <v>172687548</v>
      </c>
      <c r="L92" s="128">
        <f t="shared" si="22"/>
        <v>203516559</v>
      </c>
      <c r="M92" s="117">
        <f t="shared" si="21"/>
        <v>673293187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317750</v>
      </c>
      <c r="G93" s="116">
        <v>990474</v>
      </c>
      <c r="H93" s="116">
        <v>26525152</v>
      </c>
      <c r="I93" s="116">
        <v>39478774</v>
      </c>
      <c r="J93" s="116">
        <v>40201308</v>
      </c>
      <c r="K93" s="116">
        <v>77083388</v>
      </c>
      <c r="L93" s="116">
        <v>87222040</v>
      </c>
      <c r="M93" s="117">
        <f t="shared" si="21"/>
        <v>271818886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42523913</v>
      </c>
      <c r="I94" s="116">
        <v>49113144</v>
      </c>
      <c r="J94" s="116">
        <v>49903812</v>
      </c>
      <c r="K94" s="116">
        <v>50615862</v>
      </c>
      <c r="L94" s="116">
        <v>32429644</v>
      </c>
      <c r="M94" s="117">
        <f t="shared" si="21"/>
        <v>224586375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10206336</v>
      </c>
      <c r="I95" s="116">
        <v>15717449</v>
      </c>
      <c r="J95" s="116">
        <v>22110968</v>
      </c>
      <c r="K95" s="116">
        <v>44988298</v>
      </c>
      <c r="L95" s="116">
        <v>83864875</v>
      </c>
      <c r="M95" s="117">
        <f t="shared" si="21"/>
        <v>176887926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65720</v>
      </c>
      <c r="G96" s="128">
        <f t="shared" si="23"/>
        <v>208010</v>
      </c>
      <c r="H96" s="128">
        <f t="shared" si="23"/>
        <v>15023430</v>
      </c>
      <c r="I96" s="128">
        <f t="shared" si="23"/>
        <v>18831520</v>
      </c>
      <c r="J96" s="128">
        <f t="shared" si="23"/>
        <v>19258660</v>
      </c>
      <c r="K96" s="128">
        <f t="shared" si="23"/>
        <v>28357880</v>
      </c>
      <c r="L96" s="128">
        <f t="shared" si="23"/>
        <v>32153870</v>
      </c>
      <c r="M96" s="117">
        <f t="shared" si="21"/>
        <v>113899090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65720</v>
      </c>
      <c r="G97" s="116">
        <v>208010</v>
      </c>
      <c r="H97" s="116">
        <v>5390950</v>
      </c>
      <c r="I97" s="116">
        <v>7582370</v>
      </c>
      <c r="J97" s="116">
        <v>7531640</v>
      </c>
      <c r="K97" s="116">
        <v>13629100</v>
      </c>
      <c r="L97" s="116">
        <v>15108480</v>
      </c>
      <c r="M97" s="117">
        <f t="shared" si="21"/>
        <v>49516270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8025670</v>
      </c>
      <c r="I98" s="116">
        <v>8814550</v>
      </c>
      <c r="J98" s="116">
        <v>8536120</v>
      </c>
      <c r="K98" s="116">
        <v>8337750</v>
      </c>
      <c r="L98" s="116">
        <v>5217940</v>
      </c>
      <c r="M98" s="117">
        <f t="shared" si="21"/>
        <v>38932030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1606810</v>
      </c>
      <c r="I99" s="116">
        <v>2434600</v>
      </c>
      <c r="J99" s="116">
        <v>3190900</v>
      </c>
      <c r="K99" s="116">
        <v>6391030</v>
      </c>
      <c r="L99" s="116">
        <v>11827450</v>
      </c>
      <c r="M99" s="117">
        <f>SUM(F99:L99)</f>
        <v>25450790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317750</v>
      </c>
      <c r="G100" s="131">
        <f t="shared" si="24"/>
        <v>49657628</v>
      </c>
      <c r="H100" s="131">
        <f t="shared" si="24"/>
        <v>213461320</v>
      </c>
      <c r="I100" s="131">
        <f t="shared" si="24"/>
        <v>209679354</v>
      </c>
      <c r="J100" s="131">
        <f t="shared" si="24"/>
        <v>195902999</v>
      </c>
      <c r="K100" s="131">
        <f t="shared" si="24"/>
        <v>238007021</v>
      </c>
      <c r="L100" s="131">
        <f t="shared" si="24"/>
        <v>282977913</v>
      </c>
      <c r="M100" s="132">
        <f>SUM(F100:L100)</f>
        <v>1190003985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44611667</v>
      </c>
      <c r="H104" s="107">
        <f t="shared" si="25"/>
        <v>122012745</v>
      </c>
      <c r="I104" s="107">
        <f t="shared" si="25"/>
        <v>95531462</v>
      </c>
      <c r="J104" s="107">
        <f t="shared" si="25"/>
        <v>75770571</v>
      </c>
      <c r="K104" s="107">
        <f t="shared" si="25"/>
        <v>59088986</v>
      </c>
      <c r="L104" s="107">
        <f t="shared" si="25"/>
        <v>71832417</v>
      </c>
      <c r="M104" s="108">
        <f>SUM(F104:L104)</f>
        <v>468847848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31225112</v>
      </c>
      <c r="H105" s="107">
        <f t="shared" si="26"/>
        <v>91575549</v>
      </c>
      <c r="I105" s="107">
        <f t="shared" si="26"/>
        <v>69437591</v>
      </c>
      <c r="J105" s="107">
        <f t="shared" si="26"/>
        <v>54013567</v>
      </c>
      <c r="K105" s="107">
        <f t="shared" si="26"/>
        <v>44476460</v>
      </c>
      <c r="L105" s="107">
        <f t="shared" si="26"/>
        <v>57736077</v>
      </c>
      <c r="M105" s="108">
        <f>SUM(F105:L105)</f>
        <v>348464356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20661344</v>
      </c>
      <c r="H106" s="116">
        <v>47365307</v>
      </c>
      <c r="I106" s="116">
        <v>31802392</v>
      </c>
      <c r="J106" s="116">
        <v>21631807</v>
      </c>
      <c r="K106" s="116">
        <v>19208909</v>
      </c>
      <c r="L106" s="116">
        <v>27589823</v>
      </c>
      <c r="M106" s="117">
        <f aca="true" t="shared" si="27" ref="M106:M114">SUM(F106:L106)</f>
        <v>168259582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23850</v>
      </c>
      <c r="H107" s="116">
        <v>258772</v>
      </c>
      <c r="I107" s="116">
        <v>810900</v>
      </c>
      <c r="J107" s="116">
        <v>1070292</v>
      </c>
      <c r="K107" s="116">
        <v>2118118</v>
      </c>
      <c r="L107" s="116">
        <v>6026751</v>
      </c>
      <c r="M107" s="117">
        <f t="shared" si="27"/>
        <v>10308683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698513</v>
      </c>
      <c r="H108" s="116">
        <v>5778519</v>
      </c>
      <c r="I108" s="116">
        <v>6531301</v>
      </c>
      <c r="J108" s="116">
        <v>6321830</v>
      </c>
      <c r="K108" s="116">
        <v>6276244</v>
      </c>
      <c r="L108" s="116">
        <v>10295131</v>
      </c>
      <c r="M108" s="117">
        <f t="shared" si="27"/>
        <v>35901538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159588</v>
      </c>
      <c r="I109" s="116">
        <v>190060</v>
      </c>
      <c r="J109" s="116">
        <v>216216</v>
      </c>
      <c r="K109" s="116">
        <v>97812</v>
      </c>
      <c r="L109" s="116">
        <v>350064</v>
      </c>
      <c r="M109" s="117">
        <f t="shared" si="27"/>
        <v>1013740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5566499</v>
      </c>
      <c r="H110" s="116">
        <v>23447353</v>
      </c>
      <c r="I110" s="116">
        <v>17720918</v>
      </c>
      <c r="J110" s="116">
        <v>16412439</v>
      </c>
      <c r="K110" s="116">
        <v>10616689</v>
      </c>
      <c r="L110" s="116">
        <v>7320246</v>
      </c>
      <c r="M110" s="117">
        <f t="shared" si="27"/>
        <v>81084144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1127075</v>
      </c>
      <c r="H111" s="116">
        <v>6909323</v>
      </c>
      <c r="I111" s="116">
        <v>6468633</v>
      </c>
      <c r="J111" s="116">
        <v>4000870</v>
      </c>
      <c r="K111" s="116">
        <v>2412509</v>
      </c>
      <c r="L111" s="116">
        <v>1963401</v>
      </c>
      <c r="M111" s="117">
        <f t="shared" si="27"/>
        <v>22881811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3147831</v>
      </c>
      <c r="H112" s="116">
        <v>7656687</v>
      </c>
      <c r="I112" s="116">
        <v>5913387</v>
      </c>
      <c r="J112" s="116">
        <v>4360113</v>
      </c>
      <c r="K112" s="116">
        <v>3746179</v>
      </c>
      <c r="L112" s="116">
        <v>4190661</v>
      </c>
      <c r="M112" s="117">
        <f t="shared" si="27"/>
        <v>29014858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347868</v>
      </c>
      <c r="H113" s="107">
        <f t="shared" si="28"/>
        <v>4483812</v>
      </c>
      <c r="I113" s="107">
        <f t="shared" si="28"/>
        <v>6962546</v>
      </c>
      <c r="J113" s="107">
        <f t="shared" si="28"/>
        <v>9628024</v>
      </c>
      <c r="K113" s="107">
        <f t="shared" si="28"/>
        <v>7606561</v>
      </c>
      <c r="L113" s="107">
        <f t="shared" si="28"/>
        <v>7947550</v>
      </c>
      <c r="M113" s="108">
        <f t="shared" si="27"/>
        <v>36976361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319620</v>
      </c>
      <c r="H114" s="116">
        <v>3481612</v>
      </c>
      <c r="I114" s="116">
        <v>4902265</v>
      </c>
      <c r="J114" s="116">
        <v>8047323</v>
      </c>
      <c r="K114" s="116">
        <v>6497057</v>
      </c>
      <c r="L114" s="116">
        <v>5858048</v>
      </c>
      <c r="M114" s="117">
        <f t="shared" si="27"/>
        <v>29105925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28248</v>
      </c>
      <c r="H115" s="116">
        <v>1002200</v>
      </c>
      <c r="I115" s="116">
        <v>2060281</v>
      </c>
      <c r="J115" s="116">
        <v>1580701</v>
      </c>
      <c r="K115" s="116">
        <v>1109504</v>
      </c>
      <c r="L115" s="116">
        <v>1771418</v>
      </c>
      <c r="M115" s="117">
        <f aca="true" t="shared" si="29" ref="M115:M121">SUM(F115:L115)</f>
        <v>7552352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318084</v>
      </c>
      <c r="M116" s="117">
        <f t="shared" si="29"/>
        <v>318084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8628872</v>
      </c>
      <c r="H117" s="107">
        <f t="shared" si="30"/>
        <v>20943090</v>
      </c>
      <c r="I117" s="107">
        <f t="shared" si="30"/>
        <v>16723446</v>
      </c>
      <c r="J117" s="107">
        <f t="shared" si="30"/>
        <v>11251114</v>
      </c>
      <c r="K117" s="107">
        <f t="shared" si="30"/>
        <v>6347525</v>
      </c>
      <c r="L117" s="107">
        <f t="shared" si="30"/>
        <v>5907195</v>
      </c>
      <c r="M117" s="108">
        <f t="shared" si="29"/>
        <v>69801242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136260</v>
      </c>
      <c r="H118" s="116">
        <v>702900</v>
      </c>
      <c r="I118" s="116">
        <v>483300</v>
      </c>
      <c r="J118" s="116">
        <v>534510</v>
      </c>
      <c r="K118" s="116">
        <v>544950</v>
      </c>
      <c r="L118" s="116">
        <v>1025370</v>
      </c>
      <c r="M118" s="117">
        <f t="shared" si="29"/>
        <v>3427290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3316663</v>
      </c>
      <c r="I119" s="116">
        <v>5909446</v>
      </c>
      <c r="J119" s="116">
        <v>3203185</v>
      </c>
      <c r="K119" s="116">
        <v>1267245</v>
      </c>
      <c r="L119" s="116">
        <v>973783</v>
      </c>
      <c r="M119" s="117">
        <f t="shared" si="29"/>
        <v>14670322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374112</v>
      </c>
      <c r="H120" s="116">
        <v>4639247</v>
      </c>
      <c r="I120" s="116">
        <v>3339500</v>
      </c>
      <c r="J120" s="116">
        <v>2985819</v>
      </c>
      <c r="K120" s="116">
        <v>1528130</v>
      </c>
      <c r="L120" s="116">
        <v>732842</v>
      </c>
      <c r="M120" s="117">
        <f t="shared" si="29"/>
        <v>13599650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8118500</v>
      </c>
      <c r="H121" s="116">
        <v>12284280</v>
      </c>
      <c r="I121" s="116">
        <v>6991200</v>
      </c>
      <c r="J121" s="116">
        <v>4527600</v>
      </c>
      <c r="K121" s="116">
        <v>3007200</v>
      </c>
      <c r="L121" s="116">
        <v>3175200</v>
      </c>
      <c r="M121" s="117">
        <f t="shared" si="29"/>
        <v>38103980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625632</v>
      </c>
      <c r="H122" s="116">
        <v>1123488</v>
      </c>
      <c r="I122" s="116">
        <v>562076</v>
      </c>
      <c r="J122" s="116">
        <v>293683</v>
      </c>
      <c r="K122" s="116">
        <v>212622</v>
      </c>
      <c r="L122" s="116">
        <v>84698</v>
      </c>
      <c r="M122" s="117">
        <f aca="true" t="shared" si="31" ref="M122:M130">SUM(F122:L122)</f>
        <v>2902199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3784183</v>
      </c>
      <c r="H123" s="116">
        <v>3886806</v>
      </c>
      <c r="I123" s="116">
        <v>1845803</v>
      </c>
      <c r="J123" s="116">
        <v>584183</v>
      </c>
      <c r="K123" s="116">
        <v>445818</v>
      </c>
      <c r="L123" s="116">
        <v>156897</v>
      </c>
      <c r="M123" s="117">
        <f t="shared" si="31"/>
        <v>10703690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268367</v>
      </c>
      <c r="G124" s="128">
        <f t="shared" si="32"/>
        <v>865725</v>
      </c>
      <c r="H124" s="128">
        <f t="shared" si="32"/>
        <v>68980229</v>
      </c>
      <c r="I124" s="128">
        <f t="shared" si="32"/>
        <v>90619390</v>
      </c>
      <c r="J124" s="128">
        <f t="shared" si="32"/>
        <v>97887042</v>
      </c>
      <c r="K124" s="128">
        <f t="shared" si="32"/>
        <v>151171716</v>
      </c>
      <c r="L124" s="128">
        <f t="shared" si="32"/>
        <v>178937437</v>
      </c>
      <c r="M124" s="117">
        <f>SUM(F124:L124)</f>
        <v>588729906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268367</v>
      </c>
      <c r="G125" s="116">
        <v>865725</v>
      </c>
      <c r="H125" s="116">
        <v>23423999</v>
      </c>
      <c r="I125" s="116">
        <v>34696293</v>
      </c>
      <c r="J125" s="116">
        <v>35563377</v>
      </c>
      <c r="K125" s="116">
        <v>68197343</v>
      </c>
      <c r="L125" s="116">
        <v>77619819</v>
      </c>
      <c r="M125" s="117">
        <f t="shared" si="31"/>
        <v>240634923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36641141</v>
      </c>
      <c r="I126" s="116">
        <v>42281768</v>
      </c>
      <c r="J126" s="116">
        <v>43072486</v>
      </c>
      <c r="K126" s="116">
        <v>43769372</v>
      </c>
      <c r="L126" s="116">
        <v>28175883</v>
      </c>
      <c r="M126" s="117">
        <f t="shared" si="31"/>
        <v>193940650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8915089</v>
      </c>
      <c r="I127" s="116">
        <v>13641329</v>
      </c>
      <c r="J127" s="116">
        <v>19251179</v>
      </c>
      <c r="K127" s="116">
        <v>39205001</v>
      </c>
      <c r="L127" s="116">
        <v>73141735</v>
      </c>
      <c r="M127" s="117">
        <f t="shared" si="31"/>
        <v>154154333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41540</v>
      </c>
      <c r="G128" s="128">
        <f t="shared" si="33"/>
        <v>161510</v>
      </c>
      <c r="H128" s="128">
        <f t="shared" si="33"/>
        <v>10864770</v>
      </c>
      <c r="I128" s="128">
        <f t="shared" si="33"/>
        <v>13296560</v>
      </c>
      <c r="J128" s="128">
        <f t="shared" si="33"/>
        <v>13757620</v>
      </c>
      <c r="K128" s="128">
        <f t="shared" si="33"/>
        <v>20406400</v>
      </c>
      <c r="L128" s="128">
        <f t="shared" si="33"/>
        <v>23438330</v>
      </c>
      <c r="M128" s="117">
        <f t="shared" si="31"/>
        <v>81966730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41540</v>
      </c>
      <c r="G129" s="116">
        <v>161510</v>
      </c>
      <c r="H129" s="116">
        <v>4096470</v>
      </c>
      <c r="I129" s="116">
        <v>5596690</v>
      </c>
      <c r="J129" s="116">
        <v>5692860</v>
      </c>
      <c r="K129" s="116">
        <v>10219760</v>
      </c>
      <c r="L129" s="116">
        <v>11444800</v>
      </c>
      <c r="M129" s="117">
        <f t="shared" si="31"/>
        <v>37253630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5592770</v>
      </c>
      <c r="I130" s="116">
        <v>6013090</v>
      </c>
      <c r="J130" s="116">
        <v>5841620</v>
      </c>
      <c r="K130" s="116">
        <v>5719130</v>
      </c>
      <c r="L130" s="116">
        <v>3685380</v>
      </c>
      <c r="M130" s="117">
        <f t="shared" si="31"/>
        <v>26851990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1175530</v>
      </c>
      <c r="I131" s="116">
        <v>1686780</v>
      </c>
      <c r="J131" s="116">
        <v>2223140</v>
      </c>
      <c r="K131" s="116">
        <v>4467510</v>
      </c>
      <c r="L131" s="116">
        <v>8308150</v>
      </c>
      <c r="M131" s="117">
        <f>SUM(F131:L131)</f>
        <v>17861110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268367</v>
      </c>
      <c r="G132" s="131">
        <f t="shared" si="34"/>
        <v>45477392</v>
      </c>
      <c r="H132" s="131">
        <f t="shared" si="34"/>
        <v>190992974</v>
      </c>
      <c r="I132" s="131">
        <f t="shared" si="34"/>
        <v>186150852</v>
      </c>
      <c r="J132" s="131">
        <f t="shared" si="34"/>
        <v>173657613</v>
      </c>
      <c r="K132" s="131">
        <f t="shared" si="34"/>
        <v>210260702</v>
      </c>
      <c r="L132" s="131">
        <f t="shared" si="34"/>
        <v>250769854</v>
      </c>
      <c r="M132" s="132">
        <f>SUM(F132:L132)</f>
        <v>1057577754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G37" sqref="G37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平成１５年３月月報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139</v>
      </c>
      <c r="J15" s="148"/>
      <c r="K15" s="146">
        <f>G15+I15</f>
        <v>139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1930449</v>
      </c>
      <c r="J16" s="144"/>
      <c r="K16" s="142">
        <f>G16+I16</f>
        <v>1930449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104</v>
      </c>
      <c r="H20" s="148"/>
      <c r="I20" s="146">
        <v>798</v>
      </c>
      <c r="J20" s="148"/>
      <c r="K20" s="146">
        <f>G20+I20</f>
        <v>902</v>
      </c>
      <c r="L20" s="149"/>
    </row>
    <row r="21" spans="4:12" ht="18.75" customHeight="1" thickBot="1">
      <c r="D21" s="49" t="s">
        <v>64</v>
      </c>
      <c r="E21" s="50"/>
      <c r="F21" s="50"/>
      <c r="G21" s="142">
        <v>1104474</v>
      </c>
      <c r="H21" s="144"/>
      <c r="I21" s="142">
        <v>5480171</v>
      </c>
      <c r="J21" s="144"/>
      <c r="K21" s="142">
        <f>G21+I21</f>
        <v>6584645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87</v>
      </c>
      <c r="H25" s="148"/>
      <c r="I25" s="146">
        <v>157</v>
      </c>
      <c r="J25" s="148"/>
      <c r="K25" s="146">
        <f>G25+I25</f>
        <v>244</v>
      </c>
      <c r="L25" s="149"/>
    </row>
    <row r="26" spans="4:12" ht="18.75" customHeight="1" thickBot="1">
      <c r="D26" s="49" t="s">
        <v>64</v>
      </c>
      <c r="E26" s="50"/>
      <c r="F26" s="50"/>
      <c r="G26" s="142">
        <v>666969</v>
      </c>
      <c r="H26" s="144"/>
      <c r="I26" s="142">
        <v>675288</v>
      </c>
      <c r="J26" s="144"/>
      <c r="K26" s="142">
        <f>G26+I26</f>
        <v>1342257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191</v>
      </c>
      <c r="H30" s="148"/>
      <c r="I30" s="146">
        <f>I15+I20+I25</f>
        <v>1094</v>
      </c>
      <c r="J30" s="148"/>
      <c r="K30" s="146">
        <f>G30+I30</f>
        <v>1285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1771443</v>
      </c>
      <c r="H31" s="144"/>
      <c r="I31" s="142">
        <f>I16+I21+I26</f>
        <v>8085908</v>
      </c>
      <c r="J31" s="144"/>
      <c r="K31" s="142">
        <f>G31+I31</f>
        <v>9857351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F16" sqref="F16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平成１５年３月月報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1940789620</v>
      </c>
      <c r="E14" s="69">
        <v>1940789620</v>
      </c>
      <c r="F14" s="69">
        <v>6720880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554005500</v>
      </c>
      <c r="E15" s="69">
        <v>490659770</v>
      </c>
      <c r="F15" s="69">
        <v>1249020</v>
      </c>
      <c r="G15" s="69">
        <v>0</v>
      </c>
      <c r="H15" s="69">
        <v>63345730</v>
      </c>
      <c r="I15" s="56">
        <v>15488320</v>
      </c>
    </row>
    <row r="16" spans="2:9" ht="21" customHeight="1">
      <c r="B16" s="70"/>
      <c r="C16" s="68" t="s">
        <v>7</v>
      </c>
      <c r="D16" s="69">
        <f aca="true" t="shared" si="0" ref="D16:I16">D14+D15</f>
        <v>2494795120</v>
      </c>
      <c r="E16" s="69">
        <f t="shared" si="0"/>
        <v>2431449390</v>
      </c>
      <c r="F16" s="69">
        <f t="shared" si="0"/>
        <v>7969900</v>
      </c>
      <c r="G16" s="69">
        <f t="shared" si="0"/>
        <v>0</v>
      </c>
      <c r="H16" s="69">
        <f t="shared" si="0"/>
        <v>63345730</v>
      </c>
      <c r="I16" s="56">
        <f t="shared" si="0"/>
        <v>15488320</v>
      </c>
    </row>
    <row r="17" spans="2:9" ht="21" customHeight="1">
      <c r="B17" s="70" t="s">
        <v>33</v>
      </c>
      <c r="C17" s="68" t="s">
        <v>32</v>
      </c>
      <c r="D17" s="69">
        <v>16749830</v>
      </c>
      <c r="E17" s="69">
        <v>6097650</v>
      </c>
      <c r="F17" s="69">
        <v>2200</v>
      </c>
      <c r="G17" s="69">
        <v>726330</v>
      </c>
      <c r="H17" s="69">
        <v>9925850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1940789620</v>
      </c>
      <c r="E18" s="69">
        <f>E14</f>
        <v>1940789620</v>
      </c>
      <c r="F18" s="69">
        <f>F14</f>
        <v>6720880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570755330</v>
      </c>
      <c r="E19" s="69">
        <f>E15+E17</f>
        <v>496757420</v>
      </c>
      <c r="F19" s="69">
        <f>F15+F17</f>
        <v>1251220</v>
      </c>
      <c r="G19" s="69">
        <f>G15+G17</f>
        <v>726330</v>
      </c>
      <c r="H19" s="69">
        <f>H15+H17</f>
        <v>73271580</v>
      </c>
      <c r="I19" s="56">
        <f>I16+I18</f>
        <v>15488320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2511544950</v>
      </c>
      <c r="E20" s="74">
        <f t="shared" si="1"/>
        <v>2437547040</v>
      </c>
      <c r="F20" s="74">
        <f t="shared" si="1"/>
        <v>7972100</v>
      </c>
      <c r="G20" s="74">
        <f t="shared" si="1"/>
        <v>726330</v>
      </c>
      <c r="H20" s="74">
        <f t="shared" si="1"/>
        <v>73271580</v>
      </c>
      <c r="I20" s="57">
        <f t="shared" si="1"/>
        <v>15488320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11891171054</v>
      </c>
      <c r="E27" s="69">
        <v>10935304377</v>
      </c>
      <c r="F27" s="69">
        <v>999333</v>
      </c>
      <c r="G27" s="69">
        <v>0</v>
      </c>
      <c r="H27" s="56">
        <v>956866010</v>
      </c>
    </row>
    <row r="28" spans="2:8" ht="21.75" customHeight="1">
      <c r="B28" s="22" t="s">
        <v>73</v>
      </c>
      <c r="C28" s="48"/>
      <c r="D28" s="69">
        <v>478258361</v>
      </c>
      <c r="E28" s="69">
        <v>436503023</v>
      </c>
      <c r="F28" s="69">
        <v>0</v>
      </c>
      <c r="G28" s="69">
        <v>0</v>
      </c>
      <c r="H28" s="56">
        <v>41755338</v>
      </c>
    </row>
    <row r="29" spans="2:8" ht="21.75" customHeight="1">
      <c r="B29" s="22" t="s">
        <v>74</v>
      </c>
      <c r="C29" s="48"/>
      <c r="D29" s="69">
        <v>98918620</v>
      </c>
      <c r="E29" s="69">
        <v>98409161</v>
      </c>
      <c r="F29" s="69">
        <v>424255</v>
      </c>
      <c r="G29" s="69">
        <v>0</v>
      </c>
      <c r="H29" s="56">
        <v>933714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12468348035</v>
      </c>
      <c r="E31" s="74">
        <f>SUM(E27:E30)</f>
        <v>11470216561</v>
      </c>
      <c r="F31" s="74">
        <f>SUM(F27:F30)</f>
        <v>1423588</v>
      </c>
      <c r="G31" s="74">
        <f>SUM(G27:G30)</f>
        <v>0</v>
      </c>
      <c r="H31" s="57">
        <f>SUM(H27:H30)</f>
        <v>999555062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2007-01-10T07:08:55Z</dcterms:modified>
  <cp:category/>
  <cp:version/>
  <cp:contentType/>
  <cp:contentStatus/>
</cp:coreProperties>
</file>