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<sst xmlns="http://schemas.openxmlformats.org/spreadsheetml/2006/main" count="294" uniqueCount="134">
  <si>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</si>
  <si>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</si>
  <si>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</si>
  <si>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</si>
  <si>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</si>
  <si>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</si>
  <si>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</si>
  <si>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</si>
  <si>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</si>
  <si>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</si>
  <si>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</si>
  <si>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</si>
  <si>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</si>
  <si>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</si>
  <si>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</si>
  <si>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</si>
  <si>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</si>
  <si>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</si>
  <si>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</si>
  <si>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</si>
  <si>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</si>
  <si>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</si>
  <si>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</si>
  <si>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</si>
  <si>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</si>
  <si>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</si>
  <si>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</si>
  <si>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</si>
  <si>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</si>
  <si>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</si>
  <si>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</si>
  <si>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</si>
  <si>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</si>
  <si>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</si>
  <si>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</si>
  <si>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</si>
  <si>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</si>
  <si>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</si>
  <si>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</si>
  <si>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</si>
  <si>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</si>
  <si>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</si>
  <si>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</si>
  <si>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</si>
  <si>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</si>
  <si>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</si>
  <si>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</si>
  <si>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</si>
  <si>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</si>
  <si>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</si>
  <si>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</si>
  <si>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</si>
  <si>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</si>
  <si>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</si>
  <si>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</si>
  <si>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</si>
  <si>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</si>
  <si>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</si>
  <si>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</si>
  <si>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</si>
  <si>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</si>
  <si>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</si>
  <si>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</si>
  <si>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</si>
  <si>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</si>
  <si>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</si>
  <si>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</si>
  <si>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</si>
  <si>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</si>
  <si>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</si>
  <si>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</si>
  <si>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</si>
  <si>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</si>
  <si>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</si>
  <si>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</si>
  <si>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</si>
  <si>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</si>
  <si>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</si>
  <si>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</si>
  <si>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</si>
  <si>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</si>
  <si>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</si>
  <si>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</si>
  <si>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</si>
  <si>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</si>
  <si>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</si>
  <si>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</si>
  <si>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</si>
  <si>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</si>
  <si>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</si>
  <si>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</si>
  <si>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</si>
  <si>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</si>
  <si>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</si>
  <si>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</si>
  <si>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</si>
  <si>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</si>
  <si>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</si>
  <si>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</si>
  <si>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</si>
  <si>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</si>
  <si>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</si>
  <si>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</si>
  <si>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</si>
  <si>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</si>
  <si>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</si>
  <si>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</si>
  <si>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</si>
  <si>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</si>
  <si>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</si>
  <si>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</si>
  <si>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</si>
  <si>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</si>
  <si>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</si>
  <si>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</si>
  <si>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</si>
  <si>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</si>
  <si>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</si>
  <si>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</si>
  <si>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</si>
  <si>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</si>
  <si>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</si>
  <si>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</si>
  <si>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</si>
  <si>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</si>
  <si>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</si>
  <si>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</si>
  <si>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</si>
  <si>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</si>
  <si>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</si>
  <si>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</si>
  <si>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</si>
  <si>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</si>
  <si>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平成１５年４月月報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</si>
</sst>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51805</v>
      </c>
      <c r="E15" s="143"/>
      <c r="F15" s="143"/>
      <c r="G15" s="143"/>
      <c r="H15" s="144"/>
      <c r="I15" s="142">
        <v>301</v>
      </c>
      <c r="J15" s="143"/>
      <c r="K15" s="143"/>
      <c r="L15" s="143"/>
      <c r="M15" s="144"/>
      <c r="N15" s="142">
        <v>202</v>
      </c>
      <c r="O15" s="143"/>
      <c r="P15" s="143"/>
      <c r="Q15" s="143"/>
      <c r="R15" s="144"/>
      <c r="S15" s="142">
        <f>D15+I15-N15</f>
        <v>51904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42327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42382</v>
      </c>
      <c r="T20" s="149"/>
    </row>
    <row r="21" spans="3:20" ht="21.75" customHeight="1">
      <c r="C21" s="20" t="s">
        <v>41</v>
      </c>
      <c r="D21" s="146">
        <v>28639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28722</v>
      </c>
      <c r="T21" s="149"/>
    </row>
    <row r="22" spans="3:20" ht="21.75" customHeight="1">
      <c r="C22" s="22" t="s">
        <v>42</v>
      </c>
      <c r="D22" s="146">
        <v>688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684</v>
      </c>
      <c r="T22" s="149"/>
    </row>
    <row r="23" spans="3:20" ht="21.75" customHeight="1">
      <c r="C23" s="22" t="s">
        <v>43</v>
      </c>
      <c r="D23" s="146">
        <v>87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86</v>
      </c>
      <c r="T23" s="149"/>
    </row>
    <row r="24" spans="3:20" ht="21.75" customHeight="1" thickBot="1">
      <c r="C24" s="19" t="s">
        <v>7</v>
      </c>
      <c r="D24" s="142">
        <f>D20+D21</f>
        <v>70966</v>
      </c>
      <c r="E24" s="143"/>
      <c r="F24" s="143"/>
      <c r="G24" s="143"/>
      <c r="H24" s="144"/>
      <c r="I24" s="23" t="s">
        <v>44</v>
      </c>
      <c r="J24" s="24"/>
      <c r="K24" s="143">
        <f>S29</f>
        <v>470</v>
      </c>
      <c r="L24" s="150"/>
      <c r="M24" s="151"/>
      <c r="N24" s="23" t="s">
        <v>45</v>
      </c>
      <c r="O24" s="24"/>
      <c r="P24" s="143">
        <f>S31</f>
        <v>332</v>
      </c>
      <c r="Q24" s="150"/>
      <c r="R24" s="151"/>
      <c r="S24" s="142">
        <f>S20+S21</f>
        <v>71104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122</v>
      </c>
      <c r="E29" s="147"/>
      <c r="F29" s="148"/>
      <c r="G29" s="146">
        <v>0</v>
      </c>
      <c r="H29" s="147"/>
      <c r="I29" s="148"/>
      <c r="J29" s="146">
        <v>348</v>
      </c>
      <c r="K29" s="147"/>
      <c r="L29" s="148"/>
      <c r="M29" s="146">
        <v>0</v>
      </c>
      <c r="N29" s="147"/>
      <c r="O29" s="148"/>
      <c r="P29" s="146">
        <v>0</v>
      </c>
      <c r="Q29" s="147"/>
      <c r="R29" s="148"/>
      <c r="S29" s="29">
        <f>SUM(D29:R29)</f>
        <v>470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143</v>
      </c>
      <c r="E31" s="143"/>
      <c r="F31" s="144"/>
      <c r="G31" s="142">
        <v>1</v>
      </c>
      <c r="H31" s="143"/>
      <c r="I31" s="144"/>
      <c r="J31" s="142">
        <v>185</v>
      </c>
      <c r="K31" s="143"/>
      <c r="L31" s="144"/>
      <c r="M31" s="142">
        <v>0</v>
      </c>
      <c r="N31" s="143"/>
      <c r="O31" s="144"/>
      <c r="P31" s="142">
        <v>3</v>
      </c>
      <c r="Q31" s="143"/>
      <c r="R31" s="144"/>
      <c r="S31" s="34">
        <f>SUM(D31:R31)</f>
        <v>332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平成１５年４月月報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2070</v>
      </c>
      <c r="G14" s="46">
        <f t="shared" si="0"/>
        <v>2517</v>
      </c>
      <c r="H14" s="46">
        <f t="shared" si="0"/>
        <v>1581</v>
      </c>
      <c r="I14" s="46">
        <f t="shared" si="0"/>
        <v>1004</v>
      </c>
      <c r="J14" s="46">
        <f t="shared" si="0"/>
        <v>1003</v>
      </c>
      <c r="K14" s="46">
        <f t="shared" si="0"/>
        <v>1045</v>
      </c>
      <c r="L14" s="47">
        <f>SUM(F14:K14)</f>
        <v>9220</v>
      </c>
      <c r="M14" s="3"/>
    </row>
    <row r="15" spans="3:13" ht="22.5" customHeight="1">
      <c r="C15" s="44"/>
      <c r="D15" s="48" t="s">
        <v>40</v>
      </c>
      <c r="E15" s="48"/>
      <c r="F15" s="46">
        <v>421</v>
      </c>
      <c r="G15" s="46">
        <v>471</v>
      </c>
      <c r="H15" s="46">
        <v>262</v>
      </c>
      <c r="I15" s="46">
        <v>173</v>
      </c>
      <c r="J15" s="46">
        <v>148</v>
      </c>
      <c r="K15" s="46">
        <v>169</v>
      </c>
      <c r="L15" s="47">
        <f>SUM(F15:K15)</f>
        <v>1644</v>
      </c>
      <c r="M15" s="3"/>
    </row>
    <row r="16" spans="3:13" ht="22.5" customHeight="1">
      <c r="C16" s="44"/>
      <c r="D16" s="48" t="s">
        <v>51</v>
      </c>
      <c r="E16" s="48"/>
      <c r="F16" s="46">
        <v>1649</v>
      </c>
      <c r="G16" s="46">
        <v>2046</v>
      </c>
      <c r="H16" s="46">
        <v>1319</v>
      </c>
      <c r="I16" s="46">
        <v>831</v>
      </c>
      <c r="J16" s="46">
        <v>855</v>
      </c>
      <c r="K16" s="46">
        <v>876</v>
      </c>
      <c r="L16" s="47">
        <f>SUM(F16:K16)</f>
        <v>7576</v>
      </c>
      <c r="M16" s="3"/>
    </row>
    <row r="17" spans="3:13" ht="22.5" customHeight="1">
      <c r="C17" s="44" t="s">
        <v>52</v>
      </c>
      <c r="D17" s="45"/>
      <c r="E17" s="45"/>
      <c r="F17" s="46">
        <v>49</v>
      </c>
      <c r="G17" s="46">
        <v>103</v>
      </c>
      <c r="H17" s="46">
        <v>70</v>
      </c>
      <c r="I17" s="46">
        <v>41</v>
      </c>
      <c r="J17" s="46">
        <v>26</v>
      </c>
      <c r="K17" s="46">
        <v>68</v>
      </c>
      <c r="L17" s="47">
        <f>SUM(F17:K17)</f>
        <v>357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2119</v>
      </c>
      <c r="G18" s="51">
        <f t="shared" si="1"/>
        <v>2620</v>
      </c>
      <c r="H18" s="51">
        <f t="shared" si="1"/>
        <v>1651</v>
      </c>
      <c r="I18" s="51">
        <f t="shared" si="1"/>
        <v>1045</v>
      </c>
      <c r="J18" s="51">
        <f t="shared" si="1"/>
        <v>1029</v>
      </c>
      <c r="K18" s="51">
        <f t="shared" si="1"/>
        <v>1113</v>
      </c>
      <c r="L18" s="52">
        <f>SUM(F18:K18)</f>
        <v>9577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1279</v>
      </c>
      <c r="G23" s="46">
        <v>1684</v>
      </c>
      <c r="H23" s="46">
        <v>978</v>
      </c>
      <c r="I23" s="46">
        <v>539</v>
      </c>
      <c r="J23" s="46">
        <v>360</v>
      </c>
      <c r="K23" s="46">
        <v>344</v>
      </c>
      <c r="L23" s="47">
        <f>SUM(F23:K23)</f>
        <v>5184</v>
      </c>
      <c r="M23" s="3"/>
    </row>
    <row r="24" spans="3:13" ht="22.5" customHeight="1">
      <c r="C24" s="55" t="s">
        <v>55</v>
      </c>
      <c r="D24" s="45"/>
      <c r="E24" s="45"/>
      <c r="F24" s="46">
        <v>23</v>
      </c>
      <c r="G24" s="46">
        <v>68</v>
      </c>
      <c r="H24" s="46">
        <v>57</v>
      </c>
      <c r="I24" s="46">
        <v>31</v>
      </c>
      <c r="J24" s="46">
        <v>19</v>
      </c>
      <c r="K24" s="46">
        <v>30</v>
      </c>
      <c r="L24" s="47">
        <f>SUM(F24:K24)</f>
        <v>228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1302</v>
      </c>
      <c r="G25" s="51">
        <f t="shared" si="2"/>
        <v>1752</v>
      </c>
      <c r="H25" s="51">
        <f t="shared" si="2"/>
        <v>1035</v>
      </c>
      <c r="I25" s="51">
        <f t="shared" si="2"/>
        <v>570</v>
      </c>
      <c r="J25" s="51">
        <f t="shared" si="2"/>
        <v>379</v>
      </c>
      <c r="K25" s="51">
        <f t="shared" si="2"/>
        <v>374</v>
      </c>
      <c r="L25" s="52">
        <f>SUM(F25:K25)</f>
        <v>5412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783</v>
      </c>
      <c r="G30" s="163"/>
      <c r="H30" s="162">
        <v>633</v>
      </c>
      <c r="I30" s="163"/>
      <c r="J30" s="162">
        <v>369</v>
      </c>
      <c r="K30" s="163"/>
      <c r="L30" s="56">
        <f>SUM(F30:K30)</f>
        <v>1785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9</v>
      </c>
      <c r="I31" s="163"/>
      <c r="J31" s="162">
        <v>12</v>
      </c>
      <c r="K31" s="163"/>
      <c r="L31" s="56">
        <f>SUM(F31:K31)</f>
        <v>30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792</v>
      </c>
      <c r="G32" s="165"/>
      <c r="H32" s="164">
        <f>H30+H31</f>
        <v>642</v>
      </c>
      <c r="I32" s="165"/>
      <c r="J32" s="164">
        <f>J30+J31</f>
        <v>381</v>
      </c>
      <c r="K32" s="165"/>
      <c r="L32" s="57">
        <f>SUM(F32:K32)</f>
        <v>1815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平成１５年４月月報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2997</v>
      </c>
      <c r="H10" s="107">
        <f t="shared" si="0"/>
        <v>4846</v>
      </c>
      <c r="I10" s="107">
        <f t="shared" si="0"/>
        <v>3139</v>
      </c>
      <c r="J10" s="107">
        <f t="shared" si="0"/>
        <v>1913</v>
      </c>
      <c r="K10" s="107">
        <f t="shared" si="0"/>
        <v>1431</v>
      </c>
      <c r="L10" s="107">
        <f t="shared" si="0"/>
        <v>1643</v>
      </c>
      <c r="M10" s="108">
        <f>SUM(F10:L10)</f>
        <v>15969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1606</v>
      </c>
      <c r="H11" s="107">
        <f t="shared" si="1"/>
        <v>2796</v>
      </c>
      <c r="I11" s="107">
        <f t="shared" si="1"/>
        <v>1860</v>
      </c>
      <c r="J11" s="107">
        <f t="shared" si="1"/>
        <v>1139</v>
      </c>
      <c r="K11" s="107">
        <f t="shared" si="1"/>
        <v>879</v>
      </c>
      <c r="L11" s="107">
        <f t="shared" si="1"/>
        <v>1037</v>
      </c>
      <c r="M11" s="108">
        <f>SUM(F11:L11)</f>
        <v>9317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1035</v>
      </c>
      <c r="H12" s="116">
        <v>1210</v>
      </c>
      <c r="I12" s="116">
        <v>603</v>
      </c>
      <c r="J12" s="116">
        <v>306</v>
      </c>
      <c r="K12" s="116">
        <v>210</v>
      </c>
      <c r="L12" s="116">
        <v>274</v>
      </c>
      <c r="M12" s="117">
        <f aca="true" t="shared" si="2" ref="M12:M67">SUM(F12:L12)</f>
        <v>3638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5</v>
      </c>
      <c r="I13" s="116">
        <v>16</v>
      </c>
      <c r="J13" s="116">
        <v>25</v>
      </c>
      <c r="K13" s="116">
        <v>42</v>
      </c>
      <c r="L13" s="116">
        <v>125</v>
      </c>
      <c r="M13" s="117">
        <f t="shared" si="2"/>
        <v>213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42</v>
      </c>
      <c r="H14" s="116">
        <v>168</v>
      </c>
      <c r="I14" s="116">
        <v>181</v>
      </c>
      <c r="J14" s="116">
        <v>148</v>
      </c>
      <c r="K14" s="116">
        <v>132</v>
      </c>
      <c r="L14" s="116">
        <v>183</v>
      </c>
      <c r="M14" s="117">
        <f t="shared" si="2"/>
        <v>854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3</v>
      </c>
      <c r="H15" s="116">
        <v>9</v>
      </c>
      <c r="I15" s="116">
        <v>10</v>
      </c>
      <c r="J15" s="116">
        <v>8</v>
      </c>
      <c r="K15" s="116">
        <v>9</v>
      </c>
      <c r="L15" s="116">
        <v>20</v>
      </c>
      <c r="M15" s="117">
        <f t="shared" si="2"/>
        <v>59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215</v>
      </c>
      <c r="H16" s="116">
        <v>600</v>
      </c>
      <c r="I16" s="116">
        <v>403</v>
      </c>
      <c r="J16" s="116">
        <v>257</v>
      </c>
      <c r="K16" s="116">
        <v>166</v>
      </c>
      <c r="L16" s="116">
        <v>114</v>
      </c>
      <c r="M16" s="117">
        <f t="shared" si="2"/>
        <v>1755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36</v>
      </c>
      <c r="H17" s="116">
        <v>149</v>
      </c>
      <c r="I17" s="116">
        <v>140</v>
      </c>
      <c r="J17" s="116">
        <v>65</v>
      </c>
      <c r="K17" s="116">
        <v>40</v>
      </c>
      <c r="L17" s="116">
        <v>29</v>
      </c>
      <c r="M17" s="117">
        <f t="shared" si="2"/>
        <v>459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275</v>
      </c>
      <c r="H18" s="116">
        <v>655</v>
      </c>
      <c r="I18" s="116">
        <v>507</v>
      </c>
      <c r="J18" s="116">
        <v>330</v>
      </c>
      <c r="K18" s="116">
        <v>280</v>
      </c>
      <c r="L18" s="116">
        <v>292</v>
      </c>
      <c r="M18" s="117">
        <f t="shared" si="2"/>
        <v>2339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9</v>
      </c>
      <c r="H19" s="107">
        <f t="shared" si="3"/>
        <v>92</v>
      </c>
      <c r="I19" s="107">
        <f t="shared" si="3"/>
        <v>104</v>
      </c>
      <c r="J19" s="107">
        <f t="shared" si="3"/>
        <v>106</v>
      </c>
      <c r="K19" s="107">
        <f t="shared" si="3"/>
        <v>88</v>
      </c>
      <c r="L19" s="107">
        <f t="shared" si="3"/>
        <v>96</v>
      </c>
      <c r="M19" s="108">
        <f t="shared" si="2"/>
        <v>495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8</v>
      </c>
      <c r="H20" s="116">
        <v>77</v>
      </c>
      <c r="I20" s="116">
        <v>82</v>
      </c>
      <c r="J20" s="116">
        <v>84</v>
      </c>
      <c r="K20" s="116">
        <v>74</v>
      </c>
      <c r="L20" s="116">
        <v>68</v>
      </c>
      <c r="M20" s="117">
        <f t="shared" si="2"/>
        <v>393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1</v>
      </c>
      <c r="H21" s="116">
        <v>15</v>
      </c>
      <c r="I21" s="116">
        <v>22</v>
      </c>
      <c r="J21" s="116">
        <v>22</v>
      </c>
      <c r="K21" s="116">
        <v>14</v>
      </c>
      <c r="L21" s="116">
        <v>26</v>
      </c>
      <c r="M21" s="117">
        <f>SUM(F21:L21)</f>
        <v>100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2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1323</v>
      </c>
      <c r="H23" s="107">
        <f t="shared" si="4"/>
        <v>1870</v>
      </c>
      <c r="I23" s="107">
        <f t="shared" si="4"/>
        <v>1122</v>
      </c>
      <c r="J23" s="107">
        <f t="shared" si="4"/>
        <v>653</v>
      </c>
      <c r="K23" s="107">
        <f t="shared" si="4"/>
        <v>451</v>
      </c>
      <c r="L23" s="107">
        <f t="shared" si="4"/>
        <v>502</v>
      </c>
      <c r="M23" s="108">
        <f t="shared" si="2"/>
        <v>5921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23</v>
      </c>
      <c r="H24" s="116">
        <v>106</v>
      </c>
      <c r="I24" s="116">
        <v>78</v>
      </c>
      <c r="J24" s="116">
        <v>78</v>
      </c>
      <c r="K24" s="116">
        <v>70</v>
      </c>
      <c r="L24" s="116">
        <v>131</v>
      </c>
      <c r="M24" s="117">
        <f t="shared" si="2"/>
        <v>486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16</v>
      </c>
      <c r="I25" s="116">
        <v>27</v>
      </c>
      <c r="J25" s="116">
        <v>18</v>
      </c>
      <c r="K25" s="116">
        <v>5</v>
      </c>
      <c r="L25" s="116">
        <v>5</v>
      </c>
      <c r="M25" s="117">
        <f t="shared" si="2"/>
        <v>71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5</v>
      </c>
      <c r="H26" s="116">
        <v>32</v>
      </c>
      <c r="I26" s="116">
        <v>26</v>
      </c>
      <c r="J26" s="116">
        <v>14</v>
      </c>
      <c r="K26" s="116">
        <v>8</v>
      </c>
      <c r="L26" s="116">
        <v>5</v>
      </c>
      <c r="M26" s="117">
        <f t="shared" si="2"/>
        <v>90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1295</v>
      </c>
      <c r="H27" s="116">
        <v>1716</v>
      </c>
      <c r="I27" s="116">
        <v>991</v>
      </c>
      <c r="J27" s="116">
        <v>543</v>
      </c>
      <c r="K27" s="116">
        <v>368</v>
      </c>
      <c r="L27" s="116">
        <v>361</v>
      </c>
      <c r="M27" s="117">
        <f>SUM(F27:L27)</f>
        <v>5274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27</v>
      </c>
      <c r="H28" s="116">
        <v>51</v>
      </c>
      <c r="I28" s="116">
        <v>27</v>
      </c>
      <c r="J28" s="116">
        <v>9</v>
      </c>
      <c r="K28" s="116">
        <v>6</v>
      </c>
      <c r="L28" s="116">
        <v>4</v>
      </c>
      <c r="M28" s="117">
        <f t="shared" si="2"/>
        <v>124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32</v>
      </c>
      <c r="H29" s="116">
        <v>37</v>
      </c>
      <c r="I29" s="116">
        <v>26</v>
      </c>
      <c r="J29" s="116">
        <v>6</v>
      </c>
      <c r="K29" s="116">
        <v>7</v>
      </c>
      <c r="L29" s="116">
        <v>4</v>
      </c>
      <c r="M29" s="117">
        <f t="shared" si="2"/>
        <v>112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249</v>
      </c>
      <c r="I30" s="128">
        <f t="shared" si="5"/>
        <v>322</v>
      </c>
      <c r="J30" s="128">
        <f t="shared" si="5"/>
        <v>293</v>
      </c>
      <c r="K30" s="128">
        <f t="shared" si="5"/>
        <v>467</v>
      </c>
      <c r="L30" s="128">
        <f t="shared" si="5"/>
        <v>523</v>
      </c>
      <c r="M30" s="117">
        <f t="shared" si="2"/>
        <v>1858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86</v>
      </c>
      <c r="I31" s="116">
        <v>121</v>
      </c>
      <c r="J31" s="116">
        <v>111</v>
      </c>
      <c r="K31" s="116">
        <v>220</v>
      </c>
      <c r="L31" s="116">
        <v>259</v>
      </c>
      <c r="M31" s="117">
        <f t="shared" si="2"/>
        <v>801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136</v>
      </c>
      <c r="I32" s="116">
        <v>166</v>
      </c>
      <c r="J32" s="116">
        <v>138</v>
      </c>
      <c r="K32" s="116">
        <v>143</v>
      </c>
      <c r="L32" s="116">
        <v>85</v>
      </c>
      <c r="M32" s="117">
        <f t="shared" si="2"/>
        <v>668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27</v>
      </c>
      <c r="I33" s="116">
        <v>35</v>
      </c>
      <c r="J33" s="116">
        <v>44</v>
      </c>
      <c r="K33" s="116">
        <v>104</v>
      </c>
      <c r="L33" s="116">
        <v>179</v>
      </c>
      <c r="M33" s="117">
        <f t="shared" si="2"/>
        <v>389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248</v>
      </c>
      <c r="I34" s="128">
        <f t="shared" si="6"/>
        <v>322</v>
      </c>
      <c r="J34" s="128">
        <f t="shared" si="6"/>
        <v>291</v>
      </c>
      <c r="K34" s="128">
        <f t="shared" si="6"/>
        <v>464</v>
      </c>
      <c r="L34" s="128">
        <f t="shared" si="6"/>
        <v>505</v>
      </c>
      <c r="M34" s="117">
        <f t="shared" si="2"/>
        <v>1834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85</v>
      </c>
      <c r="I35" s="116">
        <v>121</v>
      </c>
      <c r="J35" s="116">
        <v>109</v>
      </c>
      <c r="K35" s="116">
        <v>218</v>
      </c>
      <c r="L35" s="116">
        <v>244</v>
      </c>
      <c r="M35" s="117">
        <f t="shared" si="2"/>
        <v>781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136</v>
      </c>
      <c r="I36" s="116">
        <v>166</v>
      </c>
      <c r="J36" s="116">
        <v>138</v>
      </c>
      <c r="K36" s="116">
        <v>143</v>
      </c>
      <c r="L36" s="116">
        <v>85</v>
      </c>
      <c r="M36" s="117">
        <f t="shared" si="2"/>
        <v>668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27</v>
      </c>
      <c r="I37" s="116">
        <v>35</v>
      </c>
      <c r="J37" s="116">
        <v>44</v>
      </c>
      <c r="K37" s="116">
        <v>103</v>
      </c>
      <c r="L37" s="116">
        <v>176</v>
      </c>
      <c r="M37" s="117">
        <f>SUM(F37:L37)</f>
        <v>385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3000</v>
      </c>
      <c r="H38" s="131">
        <f t="shared" si="7"/>
        <v>5095</v>
      </c>
      <c r="I38" s="131">
        <f t="shared" si="7"/>
        <v>3461</v>
      </c>
      <c r="J38" s="131">
        <f t="shared" si="7"/>
        <v>2206</v>
      </c>
      <c r="K38" s="131">
        <f t="shared" si="7"/>
        <v>1898</v>
      </c>
      <c r="L38" s="131">
        <f t="shared" si="7"/>
        <v>2166</v>
      </c>
      <c r="M38" s="132">
        <f>SUM(F38:L38)</f>
        <v>17827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4363242</v>
      </c>
      <c r="H42" s="107">
        <f t="shared" si="8"/>
        <v>12456595</v>
      </c>
      <c r="I42" s="107">
        <f t="shared" si="8"/>
        <v>10076106</v>
      </c>
      <c r="J42" s="107">
        <f t="shared" si="8"/>
        <v>8003669</v>
      </c>
      <c r="K42" s="107">
        <f t="shared" si="8"/>
        <v>6176036</v>
      </c>
      <c r="L42" s="107">
        <f t="shared" si="8"/>
        <v>7544862</v>
      </c>
      <c r="M42" s="108">
        <f>SUM(F42:L42)</f>
        <v>48620510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3435242</v>
      </c>
      <c r="H43" s="107">
        <f t="shared" si="9"/>
        <v>9897004</v>
      </c>
      <c r="I43" s="107">
        <f t="shared" si="9"/>
        <v>7628203</v>
      </c>
      <c r="J43" s="107">
        <f t="shared" si="9"/>
        <v>5833735</v>
      </c>
      <c r="K43" s="107">
        <f t="shared" si="9"/>
        <v>4646973</v>
      </c>
      <c r="L43" s="107">
        <f t="shared" si="9"/>
        <v>6030187</v>
      </c>
      <c r="M43" s="108">
        <f t="shared" si="2"/>
        <v>37471344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2255983</v>
      </c>
      <c r="H44" s="116">
        <v>5150707</v>
      </c>
      <c r="I44" s="116">
        <v>3457690</v>
      </c>
      <c r="J44" s="116">
        <v>2318240</v>
      </c>
      <c r="K44" s="116">
        <v>1963328</v>
      </c>
      <c r="L44" s="116">
        <v>3001196</v>
      </c>
      <c r="M44" s="117">
        <f>SUM(F44:L44)</f>
        <v>18147144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25000</v>
      </c>
      <c r="I45" s="116">
        <v>66250</v>
      </c>
      <c r="J45" s="116">
        <v>118502</v>
      </c>
      <c r="K45" s="116">
        <v>198154</v>
      </c>
      <c r="L45" s="116">
        <v>628098</v>
      </c>
      <c r="M45" s="117">
        <f t="shared" si="2"/>
        <v>1036004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91114</v>
      </c>
      <c r="H46" s="116">
        <v>579231</v>
      </c>
      <c r="I46" s="116">
        <v>707138</v>
      </c>
      <c r="J46" s="116">
        <v>687640</v>
      </c>
      <c r="K46" s="116">
        <v>672164</v>
      </c>
      <c r="L46" s="116">
        <v>991441</v>
      </c>
      <c r="M46" s="117">
        <f t="shared" si="2"/>
        <v>3728728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6050</v>
      </c>
      <c r="H47" s="116">
        <v>19250</v>
      </c>
      <c r="I47" s="116">
        <v>22000</v>
      </c>
      <c r="J47" s="116">
        <v>19250</v>
      </c>
      <c r="K47" s="116">
        <v>13200</v>
      </c>
      <c r="L47" s="116">
        <v>40150</v>
      </c>
      <c r="M47" s="117">
        <f t="shared" si="2"/>
        <v>119900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613152</v>
      </c>
      <c r="H48" s="116">
        <v>2525750</v>
      </c>
      <c r="I48" s="116">
        <v>1936336</v>
      </c>
      <c r="J48" s="116">
        <v>1794939</v>
      </c>
      <c r="K48" s="116">
        <v>1110502</v>
      </c>
      <c r="L48" s="116">
        <v>717510</v>
      </c>
      <c r="M48" s="117">
        <f t="shared" si="2"/>
        <v>8698189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107589</v>
      </c>
      <c r="H49" s="116">
        <v>768514</v>
      </c>
      <c r="I49" s="116">
        <v>747072</v>
      </c>
      <c r="J49" s="116">
        <v>403134</v>
      </c>
      <c r="K49" s="116">
        <v>263775</v>
      </c>
      <c r="L49" s="116">
        <v>194236</v>
      </c>
      <c r="M49" s="117">
        <f t="shared" si="2"/>
        <v>2484320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361354</v>
      </c>
      <c r="H50" s="116">
        <v>828552</v>
      </c>
      <c r="I50" s="116">
        <v>691717</v>
      </c>
      <c r="J50" s="116">
        <v>492030</v>
      </c>
      <c r="K50" s="116">
        <v>425850</v>
      </c>
      <c r="L50" s="116">
        <v>457556</v>
      </c>
      <c r="M50" s="117">
        <f t="shared" si="2"/>
        <v>3257059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41258</v>
      </c>
      <c r="H51" s="107">
        <f t="shared" si="10"/>
        <v>464962</v>
      </c>
      <c r="I51" s="107">
        <f t="shared" si="10"/>
        <v>677689</v>
      </c>
      <c r="J51" s="107">
        <f t="shared" si="10"/>
        <v>995855</v>
      </c>
      <c r="K51" s="107">
        <f t="shared" si="10"/>
        <v>898103</v>
      </c>
      <c r="L51" s="107">
        <f t="shared" si="10"/>
        <v>886221</v>
      </c>
      <c r="M51" s="108">
        <f t="shared" si="2"/>
        <v>3964088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35222</v>
      </c>
      <c r="H52" s="116">
        <v>368534</v>
      </c>
      <c r="I52" s="116">
        <v>514848</v>
      </c>
      <c r="J52" s="116">
        <v>818093</v>
      </c>
      <c r="K52" s="116">
        <v>743591</v>
      </c>
      <c r="L52" s="116">
        <v>628912</v>
      </c>
      <c r="M52" s="117">
        <f t="shared" si="2"/>
        <v>3109200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6036</v>
      </c>
      <c r="H53" s="116">
        <v>96428</v>
      </c>
      <c r="I53" s="116">
        <v>162841</v>
      </c>
      <c r="J53" s="116">
        <v>177762</v>
      </c>
      <c r="K53" s="116">
        <v>154512</v>
      </c>
      <c r="L53" s="116">
        <v>217312</v>
      </c>
      <c r="M53" s="117">
        <f t="shared" si="2"/>
        <v>814891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39997</v>
      </c>
      <c r="M54" s="117">
        <f t="shared" si="2"/>
        <v>39997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886742</v>
      </c>
      <c r="H55" s="107">
        <f t="shared" si="11"/>
        <v>2094629</v>
      </c>
      <c r="I55" s="107">
        <f t="shared" si="11"/>
        <v>1770214</v>
      </c>
      <c r="J55" s="107">
        <f t="shared" si="11"/>
        <v>1174079</v>
      </c>
      <c r="K55" s="107">
        <f t="shared" si="11"/>
        <v>630960</v>
      </c>
      <c r="L55" s="107">
        <f t="shared" si="11"/>
        <v>628454</v>
      </c>
      <c r="M55" s="108">
        <f t="shared" si="2"/>
        <v>7185078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16670</v>
      </c>
      <c r="H56" s="116">
        <v>80770</v>
      </c>
      <c r="I56" s="116">
        <v>61780</v>
      </c>
      <c r="J56" s="116">
        <v>66000</v>
      </c>
      <c r="K56" s="116">
        <v>57740</v>
      </c>
      <c r="L56" s="116">
        <v>102650</v>
      </c>
      <c r="M56" s="117">
        <f t="shared" si="2"/>
        <v>385610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318808</v>
      </c>
      <c r="I57" s="116">
        <v>576930</v>
      </c>
      <c r="J57" s="116">
        <v>393796</v>
      </c>
      <c r="K57" s="116">
        <v>119980</v>
      </c>
      <c r="L57" s="116">
        <v>104546</v>
      </c>
      <c r="M57" s="117">
        <f t="shared" si="2"/>
        <v>1514060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28322</v>
      </c>
      <c r="H58" s="116">
        <v>459423</v>
      </c>
      <c r="I58" s="116">
        <v>417984</v>
      </c>
      <c r="J58" s="116">
        <v>258163</v>
      </c>
      <c r="K58" s="116">
        <v>144120</v>
      </c>
      <c r="L58" s="116">
        <v>118018</v>
      </c>
      <c r="M58" s="117">
        <f t="shared" si="2"/>
        <v>1426030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841750</v>
      </c>
      <c r="H59" s="116">
        <v>1235628</v>
      </c>
      <c r="I59" s="116">
        <v>713520</v>
      </c>
      <c r="J59" s="116">
        <v>456120</v>
      </c>
      <c r="K59" s="116">
        <v>309120</v>
      </c>
      <c r="L59" s="116">
        <v>303240</v>
      </c>
      <c r="M59" s="117">
        <f t="shared" si="2"/>
        <v>3859378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22764</v>
      </c>
      <c r="G60" s="128">
        <f t="shared" si="12"/>
        <v>66477</v>
      </c>
      <c r="H60" s="128">
        <f t="shared" si="12"/>
        <v>5649173</v>
      </c>
      <c r="I60" s="128">
        <f t="shared" si="12"/>
        <v>7683973</v>
      </c>
      <c r="J60" s="128">
        <f t="shared" si="12"/>
        <v>7662394</v>
      </c>
      <c r="K60" s="128">
        <f t="shared" si="12"/>
        <v>12908734</v>
      </c>
      <c r="L60" s="128">
        <f t="shared" si="12"/>
        <v>15289784</v>
      </c>
      <c r="M60" s="117">
        <f t="shared" si="2"/>
        <v>49283299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22764</v>
      </c>
      <c r="G61" s="116">
        <v>66477</v>
      </c>
      <c r="H61" s="116">
        <v>1897495</v>
      </c>
      <c r="I61" s="116">
        <v>2818542</v>
      </c>
      <c r="J61" s="116">
        <v>2611684</v>
      </c>
      <c r="K61" s="116">
        <v>5589522</v>
      </c>
      <c r="L61" s="116">
        <v>6789033</v>
      </c>
      <c r="M61" s="117">
        <f>SUM(F61:L61)</f>
        <v>19795517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2979012</v>
      </c>
      <c r="I62" s="116">
        <v>3824900</v>
      </c>
      <c r="J62" s="116">
        <v>3521154</v>
      </c>
      <c r="K62" s="116">
        <v>3879388</v>
      </c>
      <c r="L62" s="116">
        <v>2312376</v>
      </c>
      <c r="M62" s="117">
        <f>SUM(F62:L62)</f>
        <v>16516830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772666</v>
      </c>
      <c r="I63" s="116">
        <v>1040531</v>
      </c>
      <c r="J63" s="116">
        <v>1529556</v>
      </c>
      <c r="K63" s="116">
        <v>3439824</v>
      </c>
      <c r="L63" s="116">
        <v>6188375</v>
      </c>
      <c r="M63" s="117">
        <f t="shared" si="2"/>
        <v>12970952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28</v>
      </c>
      <c r="G64" s="128">
        <f t="shared" si="13"/>
        <v>81</v>
      </c>
      <c r="H64" s="128">
        <f t="shared" si="13"/>
        <v>6369</v>
      </c>
      <c r="I64" s="128">
        <f t="shared" si="13"/>
        <v>8173</v>
      </c>
      <c r="J64" s="128">
        <f t="shared" si="13"/>
        <v>7634</v>
      </c>
      <c r="K64" s="128">
        <f t="shared" si="13"/>
        <v>12205</v>
      </c>
      <c r="L64" s="128">
        <f t="shared" si="13"/>
        <v>13272</v>
      </c>
      <c r="M64" s="117">
        <f t="shared" si="2"/>
        <v>47762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28</v>
      </c>
      <c r="G65" s="116">
        <v>81</v>
      </c>
      <c r="H65" s="116">
        <v>2347</v>
      </c>
      <c r="I65" s="116">
        <v>3264</v>
      </c>
      <c r="J65" s="116">
        <v>2928</v>
      </c>
      <c r="K65" s="116">
        <v>5866</v>
      </c>
      <c r="L65" s="116">
        <v>6601</v>
      </c>
      <c r="M65" s="117">
        <f>SUM(F65:L65)</f>
        <v>21115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3341</v>
      </c>
      <c r="I66" s="116">
        <v>4040</v>
      </c>
      <c r="J66" s="116">
        <v>3525</v>
      </c>
      <c r="K66" s="116">
        <v>3688</v>
      </c>
      <c r="L66" s="116">
        <v>2102</v>
      </c>
      <c r="M66" s="117">
        <f>SUM(F66:L66)</f>
        <v>16696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681</v>
      </c>
      <c r="I67" s="116">
        <v>869</v>
      </c>
      <c r="J67" s="116">
        <v>1181</v>
      </c>
      <c r="K67" s="116">
        <v>2651</v>
      </c>
      <c r="L67" s="116">
        <v>4569</v>
      </c>
      <c r="M67" s="117">
        <f t="shared" si="2"/>
        <v>9951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22764</v>
      </c>
      <c r="G68" s="131">
        <f aca="true" t="shared" si="14" ref="G68:L68">G42+G60</f>
        <v>4429719</v>
      </c>
      <c r="H68" s="131">
        <f t="shared" si="14"/>
        <v>18105768</v>
      </c>
      <c r="I68" s="131">
        <f t="shared" si="14"/>
        <v>17760079</v>
      </c>
      <c r="J68" s="131">
        <f>J42+J60</f>
        <v>15666063</v>
      </c>
      <c r="K68" s="131">
        <f t="shared" si="14"/>
        <v>19084770</v>
      </c>
      <c r="L68" s="131">
        <f t="shared" si="14"/>
        <v>22834646</v>
      </c>
      <c r="M68" s="132">
        <f>SUM(F68:L68)</f>
        <v>97903809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49662768</v>
      </c>
      <c r="H72" s="107">
        <f t="shared" si="15"/>
        <v>136721436</v>
      </c>
      <c r="I72" s="107">
        <f t="shared" si="15"/>
        <v>109576282</v>
      </c>
      <c r="J72" s="107">
        <f t="shared" si="15"/>
        <v>84888630</v>
      </c>
      <c r="K72" s="107">
        <f t="shared" si="15"/>
        <v>65800570</v>
      </c>
      <c r="L72" s="107">
        <f t="shared" si="15"/>
        <v>79492130</v>
      </c>
      <c r="M72" s="108">
        <f>SUM(F72:L72)</f>
        <v>526141816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36149583</v>
      </c>
      <c r="H73" s="107">
        <f t="shared" si="16"/>
        <v>104118794</v>
      </c>
      <c r="I73" s="107">
        <f t="shared" si="16"/>
        <v>80111444</v>
      </c>
      <c r="J73" s="107">
        <f t="shared" si="16"/>
        <v>61267082</v>
      </c>
      <c r="K73" s="107">
        <f t="shared" si="16"/>
        <v>48794055</v>
      </c>
      <c r="L73" s="107">
        <f t="shared" si="16"/>
        <v>63383302</v>
      </c>
      <c r="M73" s="108">
        <f>SUM(F73:L73)</f>
        <v>393824260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23907290</v>
      </c>
      <c r="H74" s="116">
        <v>54585744</v>
      </c>
      <c r="I74" s="116">
        <v>36643450</v>
      </c>
      <c r="J74" s="116">
        <v>24547829</v>
      </c>
      <c r="K74" s="116">
        <v>20795167</v>
      </c>
      <c r="L74" s="116">
        <v>31795778</v>
      </c>
      <c r="M74" s="117">
        <f aca="true" t="shared" si="17" ref="M74:M82">SUM(F74:L74)</f>
        <v>192275258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265000</v>
      </c>
      <c r="I75" s="116">
        <v>702250</v>
      </c>
      <c r="J75" s="116">
        <v>1256121</v>
      </c>
      <c r="K75" s="116">
        <v>2100431</v>
      </c>
      <c r="L75" s="116">
        <v>6657838</v>
      </c>
      <c r="M75" s="117">
        <f t="shared" si="17"/>
        <v>10981640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947583</v>
      </c>
      <c r="H76" s="116">
        <v>6023266</v>
      </c>
      <c r="I76" s="116">
        <v>7353328</v>
      </c>
      <c r="J76" s="116">
        <v>7146905</v>
      </c>
      <c r="K76" s="116">
        <v>6989154</v>
      </c>
      <c r="L76" s="116">
        <v>10310963</v>
      </c>
      <c r="M76" s="117">
        <f t="shared" si="17"/>
        <v>38771199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62920</v>
      </c>
      <c r="H77" s="116">
        <v>200200</v>
      </c>
      <c r="I77" s="116">
        <v>228184</v>
      </c>
      <c r="J77" s="116">
        <v>200200</v>
      </c>
      <c r="K77" s="116">
        <v>137280</v>
      </c>
      <c r="L77" s="116">
        <v>417560</v>
      </c>
      <c r="M77" s="117">
        <f t="shared" si="17"/>
        <v>1246344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6499338</v>
      </c>
      <c r="H78" s="116">
        <v>26768641</v>
      </c>
      <c r="I78" s="116">
        <v>20500594</v>
      </c>
      <c r="J78" s="116">
        <v>19010209</v>
      </c>
      <c r="K78" s="116">
        <v>11771265</v>
      </c>
      <c r="L78" s="116">
        <v>7605561</v>
      </c>
      <c r="M78" s="117">
        <f t="shared" si="17"/>
        <v>92155608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1118912</v>
      </c>
      <c r="H79" s="116">
        <v>7990423</v>
      </c>
      <c r="I79" s="116">
        <v>7766468</v>
      </c>
      <c r="J79" s="116">
        <v>4185518</v>
      </c>
      <c r="K79" s="116">
        <v>2742258</v>
      </c>
      <c r="L79" s="116">
        <v>2020042</v>
      </c>
      <c r="M79" s="117">
        <f t="shared" si="17"/>
        <v>25823621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3613540</v>
      </c>
      <c r="H80" s="116">
        <v>8285520</v>
      </c>
      <c r="I80" s="116">
        <v>6917170</v>
      </c>
      <c r="J80" s="116">
        <v>4920300</v>
      </c>
      <c r="K80" s="116">
        <v>4258500</v>
      </c>
      <c r="L80" s="116">
        <v>4575560</v>
      </c>
      <c r="M80" s="117">
        <f t="shared" si="17"/>
        <v>32570590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429080</v>
      </c>
      <c r="H81" s="107">
        <f t="shared" si="18"/>
        <v>4833233</v>
      </c>
      <c r="I81" s="107">
        <f t="shared" si="18"/>
        <v>7047927</v>
      </c>
      <c r="J81" s="107">
        <f t="shared" si="18"/>
        <v>10354428</v>
      </c>
      <c r="K81" s="107">
        <f t="shared" si="18"/>
        <v>9335585</v>
      </c>
      <c r="L81" s="107">
        <f t="shared" si="18"/>
        <v>9209961</v>
      </c>
      <c r="M81" s="108">
        <f t="shared" si="17"/>
        <v>41210214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366306</v>
      </c>
      <c r="H82" s="116">
        <v>3830386</v>
      </c>
      <c r="I82" s="116">
        <v>5354389</v>
      </c>
      <c r="J82" s="116">
        <v>8506975</v>
      </c>
      <c r="K82" s="116">
        <v>7728667</v>
      </c>
      <c r="L82" s="116">
        <v>6540661</v>
      </c>
      <c r="M82" s="117">
        <f t="shared" si="17"/>
        <v>32327384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62774</v>
      </c>
      <c r="H83" s="116">
        <v>1002847</v>
      </c>
      <c r="I83" s="116">
        <v>1693538</v>
      </c>
      <c r="J83" s="116">
        <v>1847453</v>
      </c>
      <c r="K83" s="116">
        <v>1606918</v>
      </c>
      <c r="L83" s="116">
        <v>2260036</v>
      </c>
      <c r="M83" s="117">
        <f aca="true" t="shared" si="19" ref="M83:M89">SUM(F83:L83)</f>
        <v>8473566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409264</v>
      </c>
      <c r="M84" s="117">
        <f t="shared" si="19"/>
        <v>409264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8881612</v>
      </c>
      <c r="H85" s="107">
        <f t="shared" si="20"/>
        <v>21353853</v>
      </c>
      <c r="I85" s="107">
        <f t="shared" si="20"/>
        <v>18271905</v>
      </c>
      <c r="J85" s="107">
        <f t="shared" si="20"/>
        <v>12089995</v>
      </c>
      <c r="K85" s="107">
        <f t="shared" si="20"/>
        <v>6450417</v>
      </c>
      <c r="L85" s="107">
        <f t="shared" si="20"/>
        <v>6418076</v>
      </c>
      <c r="M85" s="108">
        <f t="shared" si="19"/>
        <v>73465858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166700</v>
      </c>
      <c r="H86" s="116">
        <v>807700</v>
      </c>
      <c r="I86" s="116">
        <v>617800</v>
      </c>
      <c r="J86" s="116">
        <v>660000</v>
      </c>
      <c r="K86" s="116">
        <v>577400</v>
      </c>
      <c r="L86" s="116">
        <v>1026500</v>
      </c>
      <c r="M86" s="117">
        <f t="shared" si="19"/>
        <v>3856100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3342476</v>
      </c>
      <c r="I87" s="116">
        <v>6115458</v>
      </c>
      <c r="J87" s="116">
        <v>4160097</v>
      </c>
      <c r="K87" s="116">
        <v>1271785</v>
      </c>
      <c r="L87" s="116">
        <v>1108186</v>
      </c>
      <c r="M87" s="117">
        <f t="shared" si="19"/>
        <v>15998002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297412</v>
      </c>
      <c r="H88" s="116">
        <v>4847397</v>
      </c>
      <c r="I88" s="116">
        <v>4403447</v>
      </c>
      <c r="J88" s="116">
        <v>2708698</v>
      </c>
      <c r="K88" s="116">
        <v>1510032</v>
      </c>
      <c r="L88" s="116">
        <v>1250990</v>
      </c>
      <c r="M88" s="117">
        <f t="shared" si="19"/>
        <v>15017976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8417500</v>
      </c>
      <c r="H89" s="116">
        <v>12356280</v>
      </c>
      <c r="I89" s="116">
        <v>7135200</v>
      </c>
      <c r="J89" s="116">
        <v>4561200</v>
      </c>
      <c r="K89" s="116">
        <v>3091200</v>
      </c>
      <c r="L89" s="116">
        <v>3032400</v>
      </c>
      <c r="M89" s="117">
        <f t="shared" si="19"/>
        <v>38593780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558196</v>
      </c>
      <c r="H90" s="116">
        <v>1450986</v>
      </c>
      <c r="I90" s="116">
        <v>919365</v>
      </c>
      <c r="J90" s="116">
        <v>162550</v>
      </c>
      <c r="K90" s="116">
        <v>199542</v>
      </c>
      <c r="L90" s="116">
        <v>99163</v>
      </c>
      <c r="M90" s="117">
        <f aca="true" t="shared" si="21" ref="M90:M98">SUM(F90:L90)</f>
        <v>3389802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3644297</v>
      </c>
      <c r="H91" s="116">
        <v>4964570</v>
      </c>
      <c r="I91" s="116">
        <v>3225641</v>
      </c>
      <c r="J91" s="116">
        <v>1014575</v>
      </c>
      <c r="K91" s="116">
        <v>1020971</v>
      </c>
      <c r="L91" s="116">
        <v>381628</v>
      </c>
      <c r="M91" s="117">
        <f t="shared" si="21"/>
        <v>14251682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287000</v>
      </c>
      <c r="G92" s="128">
        <f t="shared" si="22"/>
        <v>872880</v>
      </c>
      <c r="H92" s="128">
        <f t="shared" si="22"/>
        <v>72345895</v>
      </c>
      <c r="I92" s="128">
        <f t="shared" si="22"/>
        <v>97216717</v>
      </c>
      <c r="J92" s="128">
        <f t="shared" si="22"/>
        <v>95864440</v>
      </c>
      <c r="K92" s="128">
        <f t="shared" si="22"/>
        <v>160057292</v>
      </c>
      <c r="L92" s="128">
        <f t="shared" si="22"/>
        <v>187460682</v>
      </c>
      <c r="M92" s="117">
        <f t="shared" si="21"/>
        <v>614104906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287000</v>
      </c>
      <c r="G93" s="116">
        <v>872880</v>
      </c>
      <c r="H93" s="116">
        <v>24727251</v>
      </c>
      <c r="I93" s="116">
        <v>36177499</v>
      </c>
      <c r="J93" s="116">
        <v>33346803</v>
      </c>
      <c r="K93" s="116">
        <v>70466465</v>
      </c>
      <c r="L93" s="116">
        <v>84509361</v>
      </c>
      <c r="M93" s="117">
        <f t="shared" si="21"/>
        <v>250387259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38141001</v>
      </c>
      <c r="I94" s="116">
        <v>48390380</v>
      </c>
      <c r="J94" s="116">
        <v>44131342</v>
      </c>
      <c r="K94" s="116">
        <v>48193620</v>
      </c>
      <c r="L94" s="116">
        <v>28556467</v>
      </c>
      <c r="M94" s="117">
        <f t="shared" si="21"/>
        <v>207412810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9477643</v>
      </c>
      <c r="I95" s="116">
        <v>12648838</v>
      </c>
      <c r="J95" s="116">
        <v>18386295</v>
      </c>
      <c r="K95" s="116">
        <v>41397207</v>
      </c>
      <c r="L95" s="116">
        <v>74394854</v>
      </c>
      <c r="M95" s="117">
        <f t="shared" si="21"/>
        <v>156304837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59360</v>
      </c>
      <c r="G96" s="128">
        <f t="shared" si="23"/>
        <v>181520</v>
      </c>
      <c r="H96" s="128">
        <f t="shared" si="23"/>
        <v>13773180</v>
      </c>
      <c r="I96" s="128">
        <f t="shared" si="23"/>
        <v>17645960</v>
      </c>
      <c r="J96" s="128">
        <f t="shared" si="23"/>
        <v>16487280</v>
      </c>
      <c r="K96" s="128">
        <f t="shared" si="23"/>
        <v>26406400</v>
      </c>
      <c r="L96" s="128">
        <f t="shared" si="23"/>
        <v>29170540</v>
      </c>
      <c r="M96" s="117">
        <f t="shared" si="21"/>
        <v>103724240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59360</v>
      </c>
      <c r="G97" s="116">
        <v>181520</v>
      </c>
      <c r="H97" s="116">
        <v>5038640</v>
      </c>
      <c r="I97" s="116">
        <v>6960280</v>
      </c>
      <c r="J97" s="116">
        <v>6256310</v>
      </c>
      <c r="K97" s="116">
        <v>12562870</v>
      </c>
      <c r="L97" s="116">
        <v>14118820</v>
      </c>
      <c r="M97" s="117">
        <f t="shared" si="21"/>
        <v>45177800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7261420</v>
      </c>
      <c r="I98" s="116">
        <v>8758700</v>
      </c>
      <c r="J98" s="116">
        <v>7580600</v>
      </c>
      <c r="K98" s="116">
        <v>7959810</v>
      </c>
      <c r="L98" s="116">
        <v>4588190</v>
      </c>
      <c r="M98" s="117">
        <f t="shared" si="21"/>
        <v>36148720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1473120</v>
      </c>
      <c r="I99" s="116">
        <v>1926980</v>
      </c>
      <c r="J99" s="116">
        <v>2650370</v>
      </c>
      <c r="K99" s="116">
        <v>5883720</v>
      </c>
      <c r="L99" s="116">
        <v>10463530</v>
      </c>
      <c r="M99" s="117">
        <f>SUM(F99:L99)</f>
        <v>22397720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287000</v>
      </c>
      <c r="G100" s="131">
        <f t="shared" si="24"/>
        <v>50535648</v>
      </c>
      <c r="H100" s="131">
        <f t="shared" si="24"/>
        <v>209067331</v>
      </c>
      <c r="I100" s="131">
        <f t="shared" si="24"/>
        <v>206792999</v>
      </c>
      <c r="J100" s="131">
        <f t="shared" si="24"/>
        <v>180753070</v>
      </c>
      <c r="K100" s="131">
        <f t="shared" si="24"/>
        <v>225857862</v>
      </c>
      <c r="L100" s="131">
        <f t="shared" si="24"/>
        <v>266952812</v>
      </c>
      <c r="M100" s="132">
        <f>SUM(F100:L100)</f>
        <v>1140246722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45537575</v>
      </c>
      <c r="H104" s="107">
        <f t="shared" si="25"/>
        <v>124283844</v>
      </c>
      <c r="I104" s="107">
        <f t="shared" si="25"/>
        <v>99331499</v>
      </c>
      <c r="J104" s="107">
        <f t="shared" si="25"/>
        <v>76855487</v>
      </c>
      <c r="K104" s="107">
        <f t="shared" si="25"/>
        <v>59529357</v>
      </c>
      <c r="L104" s="107">
        <f t="shared" si="25"/>
        <v>71845840</v>
      </c>
      <c r="M104" s="108">
        <f>SUM(F104:L104)</f>
        <v>477383602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32533969</v>
      </c>
      <c r="H105" s="107">
        <f t="shared" si="26"/>
        <v>93705913</v>
      </c>
      <c r="I105" s="107">
        <f t="shared" si="26"/>
        <v>72099689</v>
      </c>
      <c r="J105" s="107">
        <f t="shared" si="26"/>
        <v>55140037</v>
      </c>
      <c r="K105" s="107">
        <f t="shared" si="26"/>
        <v>43914416</v>
      </c>
      <c r="L105" s="107">
        <f t="shared" si="26"/>
        <v>57044711</v>
      </c>
      <c r="M105" s="108">
        <f>SUM(F105:L105)</f>
        <v>354438735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21516042</v>
      </c>
      <c r="H106" s="116">
        <v>49126578</v>
      </c>
      <c r="I106" s="116">
        <v>32978818</v>
      </c>
      <c r="J106" s="116">
        <v>22092911</v>
      </c>
      <c r="K106" s="116">
        <v>18715554</v>
      </c>
      <c r="L106" s="116">
        <v>28616073</v>
      </c>
      <c r="M106" s="117">
        <f aca="true" t="shared" si="27" ref="M106:M114">SUM(F106:L106)</f>
        <v>173045976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238500</v>
      </c>
      <c r="I107" s="116">
        <v>632025</v>
      </c>
      <c r="J107" s="116">
        <v>1130508</v>
      </c>
      <c r="K107" s="116">
        <v>1890387</v>
      </c>
      <c r="L107" s="116">
        <v>5992054</v>
      </c>
      <c r="M107" s="117">
        <f t="shared" si="27"/>
        <v>9883474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852809</v>
      </c>
      <c r="H108" s="116">
        <v>5420888</v>
      </c>
      <c r="I108" s="116">
        <v>6617928</v>
      </c>
      <c r="J108" s="116">
        <v>6432149</v>
      </c>
      <c r="K108" s="116">
        <v>6290187</v>
      </c>
      <c r="L108" s="116">
        <v>9279790</v>
      </c>
      <c r="M108" s="117">
        <f t="shared" si="27"/>
        <v>34893751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56628</v>
      </c>
      <c r="H109" s="116">
        <v>180180</v>
      </c>
      <c r="I109" s="116">
        <v>205365</v>
      </c>
      <c r="J109" s="116">
        <v>180180</v>
      </c>
      <c r="K109" s="116">
        <v>123552</v>
      </c>
      <c r="L109" s="116">
        <v>375804</v>
      </c>
      <c r="M109" s="117">
        <f t="shared" si="27"/>
        <v>1121709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5849296</v>
      </c>
      <c r="H110" s="116">
        <v>24091482</v>
      </c>
      <c r="I110" s="116">
        <v>18450338</v>
      </c>
      <c r="J110" s="116">
        <v>17109083</v>
      </c>
      <c r="K110" s="116">
        <v>10594073</v>
      </c>
      <c r="L110" s="116">
        <v>6844960</v>
      </c>
      <c r="M110" s="117">
        <f t="shared" si="27"/>
        <v>82939232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1007008</v>
      </c>
      <c r="H111" s="116">
        <v>7191317</v>
      </c>
      <c r="I111" s="116">
        <v>6989762</v>
      </c>
      <c r="J111" s="116">
        <v>3766936</v>
      </c>
      <c r="K111" s="116">
        <v>2468013</v>
      </c>
      <c r="L111" s="116">
        <v>1818026</v>
      </c>
      <c r="M111" s="117">
        <f t="shared" si="27"/>
        <v>23241062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3252186</v>
      </c>
      <c r="H112" s="116">
        <v>7456968</v>
      </c>
      <c r="I112" s="116">
        <v>6225453</v>
      </c>
      <c r="J112" s="116">
        <v>4428270</v>
      </c>
      <c r="K112" s="116">
        <v>3832650</v>
      </c>
      <c r="L112" s="116">
        <v>4118004</v>
      </c>
      <c r="M112" s="117">
        <f t="shared" si="27"/>
        <v>29313531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386169</v>
      </c>
      <c r="H113" s="107">
        <f t="shared" si="28"/>
        <v>4349872</v>
      </c>
      <c r="I113" s="107">
        <f t="shared" si="28"/>
        <v>6343082</v>
      </c>
      <c r="J113" s="107">
        <f t="shared" si="28"/>
        <v>9318938</v>
      </c>
      <c r="K113" s="107">
        <f t="shared" si="28"/>
        <v>8401989</v>
      </c>
      <c r="L113" s="107">
        <f t="shared" si="28"/>
        <v>8288916</v>
      </c>
      <c r="M113" s="108">
        <f t="shared" si="27"/>
        <v>37088966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329673</v>
      </c>
      <c r="H114" s="116">
        <v>3447316</v>
      </c>
      <c r="I114" s="116">
        <v>4818909</v>
      </c>
      <c r="J114" s="116">
        <v>7656240</v>
      </c>
      <c r="K114" s="116">
        <v>6955770</v>
      </c>
      <c r="L114" s="116">
        <v>5886559</v>
      </c>
      <c r="M114" s="117">
        <f t="shared" si="27"/>
        <v>29094467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56496</v>
      </c>
      <c r="H115" s="116">
        <v>902556</v>
      </c>
      <c r="I115" s="116">
        <v>1524173</v>
      </c>
      <c r="J115" s="116">
        <v>1662698</v>
      </c>
      <c r="K115" s="116">
        <v>1446219</v>
      </c>
      <c r="L115" s="116">
        <v>2034021</v>
      </c>
      <c r="M115" s="117">
        <f aca="true" t="shared" si="29" ref="M115:M121">SUM(F115:L115)</f>
        <v>7626163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368336</v>
      </c>
      <c r="M116" s="117">
        <f t="shared" si="29"/>
        <v>368336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8835200</v>
      </c>
      <c r="H117" s="107">
        <f t="shared" si="30"/>
        <v>20454065</v>
      </c>
      <c r="I117" s="107">
        <f t="shared" si="30"/>
        <v>17158226</v>
      </c>
      <c r="J117" s="107">
        <f t="shared" si="30"/>
        <v>11337103</v>
      </c>
      <c r="K117" s="107">
        <f t="shared" si="30"/>
        <v>6114493</v>
      </c>
      <c r="L117" s="107">
        <f t="shared" si="30"/>
        <v>6079502</v>
      </c>
      <c r="M117" s="108">
        <f t="shared" si="29"/>
        <v>69978589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150030</v>
      </c>
      <c r="H118" s="116">
        <v>726930</v>
      </c>
      <c r="I118" s="116">
        <v>556020</v>
      </c>
      <c r="J118" s="116">
        <v>594000</v>
      </c>
      <c r="K118" s="116">
        <v>519660</v>
      </c>
      <c r="L118" s="116">
        <v>923850</v>
      </c>
      <c r="M118" s="117">
        <f t="shared" si="29"/>
        <v>3470490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3008217</v>
      </c>
      <c r="I119" s="116">
        <v>5503912</v>
      </c>
      <c r="J119" s="116">
        <v>3744082</v>
      </c>
      <c r="K119" s="116">
        <v>1144605</v>
      </c>
      <c r="L119" s="116">
        <v>997364</v>
      </c>
      <c r="M119" s="117">
        <f t="shared" si="29"/>
        <v>14398180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267670</v>
      </c>
      <c r="H120" s="116">
        <v>4362638</v>
      </c>
      <c r="I120" s="116">
        <v>3963094</v>
      </c>
      <c r="J120" s="116">
        <v>2437821</v>
      </c>
      <c r="K120" s="116">
        <v>1359028</v>
      </c>
      <c r="L120" s="116">
        <v>1125888</v>
      </c>
      <c r="M120" s="117">
        <f t="shared" si="29"/>
        <v>13516139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8417500</v>
      </c>
      <c r="H121" s="116">
        <v>12356280</v>
      </c>
      <c r="I121" s="116">
        <v>7135200</v>
      </c>
      <c r="J121" s="116">
        <v>4561200</v>
      </c>
      <c r="K121" s="116">
        <v>3091200</v>
      </c>
      <c r="L121" s="116">
        <v>3032400</v>
      </c>
      <c r="M121" s="117">
        <f t="shared" si="29"/>
        <v>38593780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502374</v>
      </c>
      <c r="H122" s="116">
        <v>1305885</v>
      </c>
      <c r="I122" s="116">
        <v>827428</v>
      </c>
      <c r="J122" s="116">
        <v>146292</v>
      </c>
      <c r="K122" s="116">
        <v>179587</v>
      </c>
      <c r="L122" s="116">
        <v>89246</v>
      </c>
      <c r="M122" s="117">
        <f aca="true" t="shared" si="31" ref="M122:M130">SUM(F122:L122)</f>
        <v>3050812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3279863</v>
      </c>
      <c r="H123" s="116">
        <v>4468109</v>
      </c>
      <c r="I123" s="116">
        <v>2903074</v>
      </c>
      <c r="J123" s="116">
        <v>913117</v>
      </c>
      <c r="K123" s="116">
        <v>918872</v>
      </c>
      <c r="L123" s="116">
        <v>343465</v>
      </c>
      <c r="M123" s="117">
        <f t="shared" si="31"/>
        <v>12826500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242396</v>
      </c>
      <c r="G124" s="128">
        <f t="shared" si="32"/>
        <v>763242</v>
      </c>
      <c r="H124" s="128">
        <f t="shared" si="32"/>
        <v>62939305</v>
      </c>
      <c r="I124" s="128">
        <f t="shared" si="32"/>
        <v>84481970</v>
      </c>
      <c r="J124" s="128">
        <f t="shared" si="32"/>
        <v>83598296</v>
      </c>
      <c r="K124" s="128">
        <f t="shared" si="32"/>
        <v>140105114</v>
      </c>
      <c r="L124" s="128">
        <f t="shared" si="32"/>
        <v>165053055</v>
      </c>
      <c r="M124" s="117">
        <f>SUM(F124:L124)</f>
        <v>537183378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242396</v>
      </c>
      <c r="G125" s="116">
        <v>763242</v>
      </c>
      <c r="H125" s="116">
        <v>21804481</v>
      </c>
      <c r="I125" s="116">
        <v>31798782</v>
      </c>
      <c r="J125" s="116">
        <v>29541218</v>
      </c>
      <c r="K125" s="116">
        <v>62341906</v>
      </c>
      <c r="L125" s="116">
        <v>75496775</v>
      </c>
      <c r="M125" s="117">
        <f t="shared" si="31"/>
        <v>221988800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32879910</v>
      </c>
      <c r="I126" s="116">
        <v>41671249</v>
      </c>
      <c r="J126" s="116">
        <v>38023497</v>
      </c>
      <c r="K126" s="116">
        <v>41669883</v>
      </c>
      <c r="L126" s="116">
        <v>24702620</v>
      </c>
      <c r="M126" s="117">
        <f t="shared" si="31"/>
        <v>178947159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8254914</v>
      </c>
      <c r="I127" s="116">
        <v>11011939</v>
      </c>
      <c r="J127" s="116">
        <v>16033581</v>
      </c>
      <c r="K127" s="116">
        <v>36093325</v>
      </c>
      <c r="L127" s="116">
        <v>64853660</v>
      </c>
      <c r="M127" s="117">
        <f t="shared" si="31"/>
        <v>136247419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37520</v>
      </c>
      <c r="G128" s="128">
        <f t="shared" si="33"/>
        <v>141020</v>
      </c>
      <c r="H128" s="128">
        <f t="shared" si="33"/>
        <v>9944120</v>
      </c>
      <c r="I128" s="128">
        <f t="shared" si="33"/>
        <v>12514140</v>
      </c>
      <c r="J128" s="128">
        <f t="shared" si="33"/>
        <v>11749440</v>
      </c>
      <c r="K128" s="128">
        <f t="shared" si="33"/>
        <v>19044820</v>
      </c>
      <c r="L128" s="128">
        <f t="shared" si="33"/>
        <v>21153100</v>
      </c>
      <c r="M128" s="117">
        <f t="shared" si="31"/>
        <v>74584160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37520</v>
      </c>
      <c r="G129" s="116">
        <v>141020</v>
      </c>
      <c r="H129" s="116">
        <v>3804940</v>
      </c>
      <c r="I129" s="116">
        <v>5149080</v>
      </c>
      <c r="J129" s="116">
        <v>4750310</v>
      </c>
      <c r="K129" s="116">
        <v>9454110</v>
      </c>
      <c r="L129" s="116">
        <v>10706360</v>
      </c>
      <c r="M129" s="117">
        <f t="shared" si="31"/>
        <v>34043340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5088320</v>
      </c>
      <c r="I130" s="116">
        <v>6002780</v>
      </c>
      <c r="J130" s="116">
        <v>5127860</v>
      </c>
      <c r="K130" s="116">
        <v>5459490</v>
      </c>
      <c r="L130" s="116">
        <v>3131190</v>
      </c>
      <c r="M130" s="117">
        <f t="shared" si="31"/>
        <v>24809640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1050860</v>
      </c>
      <c r="I131" s="116">
        <v>1362280</v>
      </c>
      <c r="J131" s="116">
        <v>1871270</v>
      </c>
      <c r="K131" s="116">
        <v>4131220</v>
      </c>
      <c r="L131" s="116">
        <v>7315550</v>
      </c>
      <c r="M131" s="117">
        <f>SUM(F131:L131)</f>
        <v>15731180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242396</v>
      </c>
      <c r="G132" s="131">
        <f t="shared" si="34"/>
        <v>46300817</v>
      </c>
      <c r="H132" s="131">
        <f t="shared" si="34"/>
        <v>187223149</v>
      </c>
      <c r="I132" s="131">
        <f t="shared" si="34"/>
        <v>183813469</v>
      </c>
      <c r="J132" s="131">
        <f t="shared" si="34"/>
        <v>160453783</v>
      </c>
      <c r="K132" s="131">
        <f t="shared" si="34"/>
        <v>199634471</v>
      </c>
      <c r="L132" s="131">
        <f t="shared" si="34"/>
        <v>236898895</v>
      </c>
      <c r="M132" s="132">
        <f>SUM(F132:L132)</f>
        <v>1014566980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平成１５年４月月報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128</v>
      </c>
      <c r="J15" s="148"/>
      <c r="K15" s="146">
        <f>G15+I15</f>
        <v>128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1729807</v>
      </c>
      <c r="J16" s="144"/>
      <c r="K16" s="142">
        <f>G16+I16</f>
        <v>1729807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72</v>
      </c>
      <c r="H20" s="148"/>
      <c r="I20" s="146">
        <v>786</v>
      </c>
      <c r="J20" s="148"/>
      <c r="K20" s="146">
        <f>G20+I20</f>
        <v>858</v>
      </c>
      <c r="L20" s="149"/>
    </row>
    <row r="21" spans="4:12" ht="18.75" customHeight="1" thickBot="1">
      <c r="D21" s="49" t="s">
        <v>64</v>
      </c>
      <c r="E21" s="50"/>
      <c r="F21" s="50"/>
      <c r="G21" s="142">
        <v>552059</v>
      </c>
      <c r="H21" s="144"/>
      <c r="I21" s="142">
        <v>5095301</v>
      </c>
      <c r="J21" s="144"/>
      <c r="K21" s="142">
        <f>G21+I21</f>
        <v>5647360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71</v>
      </c>
      <c r="H25" s="148"/>
      <c r="I25" s="146">
        <v>144</v>
      </c>
      <c r="J25" s="148"/>
      <c r="K25" s="146">
        <f>G25+I25</f>
        <v>215</v>
      </c>
      <c r="L25" s="149"/>
    </row>
    <row r="26" spans="4:12" ht="18.75" customHeight="1" thickBot="1">
      <c r="D26" s="49" t="s">
        <v>64</v>
      </c>
      <c r="E26" s="50"/>
      <c r="F26" s="50"/>
      <c r="G26" s="142">
        <v>505899</v>
      </c>
      <c r="H26" s="144"/>
      <c r="I26" s="142">
        <v>622432</v>
      </c>
      <c r="J26" s="144"/>
      <c r="K26" s="142">
        <f>G26+I26</f>
        <v>1128331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143</v>
      </c>
      <c r="H30" s="148"/>
      <c r="I30" s="146">
        <f>I15+I20+I25</f>
        <v>1058</v>
      </c>
      <c r="J30" s="148"/>
      <c r="K30" s="146">
        <f>G30+I30</f>
        <v>1201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1057958</v>
      </c>
      <c r="H31" s="144"/>
      <c r="I31" s="142">
        <f>I16+I21+I26</f>
        <v>7447540</v>
      </c>
      <c r="J31" s="144"/>
      <c r="K31" s="142">
        <f>G31+I31</f>
        <v>8505498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平成１５年４月月報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988693500</v>
      </c>
      <c r="E14" s="69">
        <v>0</v>
      </c>
      <c r="F14" s="69">
        <v>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2553010</v>
      </c>
      <c r="E15" s="69">
        <v>1313480</v>
      </c>
      <c r="F15" s="69">
        <v>730</v>
      </c>
      <c r="G15" s="69">
        <v>0</v>
      </c>
      <c r="H15" s="69">
        <v>1239530</v>
      </c>
      <c r="I15" s="56">
        <v>4390</v>
      </c>
    </row>
    <row r="16" spans="2:9" ht="21" customHeight="1">
      <c r="B16" s="70"/>
      <c r="C16" s="68" t="s">
        <v>7</v>
      </c>
      <c r="D16" s="69">
        <f aca="true" t="shared" si="0" ref="D16:I16">D14+D15</f>
        <v>991246510</v>
      </c>
      <c r="E16" s="69">
        <f t="shared" si="0"/>
        <v>1313480</v>
      </c>
      <c r="F16" s="69">
        <f t="shared" si="0"/>
        <v>730</v>
      </c>
      <c r="G16" s="69">
        <f t="shared" si="0"/>
        <v>0</v>
      </c>
      <c r="H16" s="69">
        <f t="shared" si="0"/>
        <v>1239530</v>
      </c>
      <c r="I16" s="56">
        <f t="shared" si="0"/>
        <v>4390</v>
      </c>
    </row>
    <row r="17" spans="2:9" ht="21" customHeight="1">
      <c r="B17" s="70" t="s">
        <v>33</v>
      </c>
      <c r="C17" s="68" t="s">
        <v>32</v>
      </c>
      <c r="D17" s="69">
        <v>9840730</v>
      </c>
      <c r="E17" s="69">
        <v>216890</v>
      </c>
      <c r="F17" s="69">
        <v>4400</v>
      </c>
      <c r="G17" s="69">
        <v>239550</v>
      </c>
      <c r="H17" s="69">
        <v>9384290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988693500</v>
      </c>
      <c r="E18" s="69">
        <f>E14</f>
        <v>0</v>
      </c>
      <c r="F18" s="69">
        <f>F14</f>
        <v>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12393740</v>
      </c>
      <c r="E19" s="69">
        <f>E15+E17</f>
        <v>1530370</v>
      </c>
      <c r="F19" s="69">
        <f>F15+F17</f>
        <v>5130</v>
      </c>
      <c r="G19" s="69">
        <f>G15+G17</f>
        <v>239550</v>
      </c>
      <c r="H19" s="69">
        <f>H15+H17</f>
        <v>10623820</v>
      </c>
      <c r="I19" s="56">
        <f>I16+I18</f>
        <v>4390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1001087240</v>
      </c>
      <c r="E20" s="74">
        <f t="shared" si="1"/>
        <v>1530370</v>
      </c>
      <c r="F20" s="74">
        <f t="shared" si="1"/>
        <v>5130</v>
      </c>
      <c r="G20" s="74">
        <f t="shared" si="1"/>
        <v>239550</v>
      </c>
      <c r="H20" s="74">
        <f t="shared" si="1"/>
        <v>10623820</v>
      </c>
      <c r="I20" s="57">
        <f t="shared" si="1"/>
        <v>4390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7931069</v>
      </c>
      <c r="E27" s="69">
        <v>7931069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3788371</v>
      </c>
      <c r="E28" s="69">
        <v>3788371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8374920</v>
      </c>
      <c r="E29" s="69">
        <v>8374920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20094360</v>
      </c>
      <c r="E31" s="74">
        <f>SUM(E27:E30)</f>
        <v>20094360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2007-01-10T07:13:49Z</dcterms:modified>
  <cp:category/>
  <cp:version/>
  <cp:contentType/>
  <cp:contentStatus/>
</cp:coreProperties>
</file>