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<sst xmlns="http://schemas.openxmlformats.org/spreadsheetml/2006/main" count="294" uniqueCount="134">
  <si>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</si>
  <si>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</si>
  <si>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</si>
  <si>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</si>
  <si>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</si>
  <si>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</si>
  <si>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</si>
  <si>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</si>
  <si>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</si>
  <si>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</si>
  <si>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</si>
  <si>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</si>
  <si>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</si>
  <si>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</si>
  <si>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</si>
  <si>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</si>
  <si>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</si>
  <si>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</si>
  <si>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</si>
  <si>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</si>
  <si>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</si>
  <si>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</si>
  <si>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</si>
  <si>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</si>
  <si>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</si>
  <si>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</si>
  <si>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</si>
  <si>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</si>
  <si>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</si>
  <si>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</si>
  <si>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</si>
  <si>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</si>
  <si>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</si>
  <si>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</si>
  <si>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</si>
  <si>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</si>
  <si>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</si>
  <si>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</si>
  <si>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</si>
  <si>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</si>
  <si>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</si>
  <si>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</si>
  <si>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</si>
  <si>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</si>
  <si>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</si>
  <si>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</si>
  <si>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</si>
  <si>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</si>
  <si>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</si>
  <si>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</si>
  <si>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</si>
  <si>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</si>
  <si>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</si>
  <si>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</si>
  <si>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</si>
  <si>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</si>
  <si>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</si>
  <si>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</si>
  <si>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</si>
  <si>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</si>
  <si>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</si>
  <si>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</si>
  <si>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</si>
  <si>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</si>
  <si>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</si>
  <si>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</si>
  <si>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</si>
  <si>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</si>
  <si>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</si>
  <si>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</si>
  <si>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</si>
  <si>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</si>
  <si>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</si>
  <si>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</si>
  <si>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</si>
  <si>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</si>
  <si>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</si>
  <si>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</si>
  <si>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</si>
  <si>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</si>
  <si>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</si>
  <si>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</si>
  <si>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</si>
  <si>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</si>
  <si>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</si>
  <si>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</si>
  <si>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</si>
  <si>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</si>
  <si>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</si>
  <si>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</si>
  <si>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</si>
  <si>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</si>
  <si>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</si>
  <si>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</si>
  <si>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</si>
  <si>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</si>
  <si>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</si>
  <si>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</si>
  <si>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</si>
  <si>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</si>
  <si>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</si>
  <si>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</si>
  <si>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</si>
  <si>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</si>
  <si>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</si>
  <si>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</si>
  <si>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</si>
  <si>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</si>
  <si>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</si>
  <si>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</si>
  <si>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</si>
  <si>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</si>
  <si>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</si>
  <si>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</si>
  <si>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</si>
  <si>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</si>
  <si>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</si>
  <si>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</si>
  <si>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</si>
  <si>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</si>
  <si>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</si>
  <si>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</si>
  <si>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</si>
  <si>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</si>
  <si>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</si>
  <si>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</si>
  <si>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</si>
  <si>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</si>
  <si>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</si>
  <si>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</si>
  <si>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</si>
  <si>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</si>
  <si>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</si>
  <si>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平成１５年５月月報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</si>
</sst>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3">
        <v>51904</v>
      </c>
      <c r="E15" s="154"/>
      <c r="F15" s="154"/>
      <c r="G15" s="154"/>
      <c r="H15" s="155"/>
      <c r="I15" s="153">
        <v>258</v>
      </c>
      <c r="J15" s="154"/>
      <c r="K15" s="154"/>
      <c r="L15" s="154"/>
      <c r="M15" s="155"/>
      <c r="N15" s="153">
        <v>179</v>
      </c>
      <c r="O15" s="154"/>
      <c r="P15" s="154"/>
      <c r="Q15" s="154"/>
      <c r="R15" s="155"/>
      <c r="S15" s="153">
        <f>D15+I15-N15</f>
        <v>51983</v>
      </c>
      <c r="T15" s="158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9">
        <v>42382</v>
      </c>
      <c r="E20" s="160"/>
      <c r="F20" s="160"/>
      <c r="G20" s="160"/>
      <c r="H20" s="161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9">
        <v>42389</v>
      </c>
      <c r="T20" s="162"/>
    </row>
    <row r="21" spans="3:20" ht="21.75" customHeight="1">
      <c r="C21" s="20" t="s">
        <v>41</v>
      </c>
      <c r="D21" s="159">
        <v>28722</v>
      </c>
      <c r="E21" s="160"/>
      <c r="F21" s="160"/>
      <c r="G21" s="160"/>
      <c r="H21" s="161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9">
        <v>28812</v>
      </c>
      <c r="T21" s="162"/>
    </row>
    <row r="22" spans="3:20" ht="21.75" customHeight="1">
      <c r="C22" s="22" t="s">
        <v>42</v>
      </c>
      <c r="D22" s="159">
        <v>684</v>
      </c>
      <c r="E22" s="160"/>
      <c r="F22" s="160"/>
      <c r="G22" s="160"/>
      <c r="H22" s="161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9">
        <v>687</v>
      </c>
      <c r="T22" s="162"/>
    </row>
    <row r="23" spans="3:20" ht="21.75" customHeight="1">
      <c r="C23" s="22" t="s">
        <v>43</v>
      </c>
      <c r="D23" s="159">
        <v>86</v>
      </c>
      <c r="E23" s="160"/>
      <c r="F23" s="160"/>
      <c r="G23" s="160"/>
      <c r="H23" s="161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9">
        <v>85</v>
      </c>
      <c r="T23" s="162"/>
    </row>
    <row r="24" spans="3:20" ht="21.75" customHeight="1" thickBot="1">
      <c r="C24" s="19" t="s">
        <v>7</v>
      </c>
      <c r="D24" s="153">
        <f>D20+D21</f>
        <v>71104</v>
      </c>
      <c r="E24" s="154"/>
      <c r="F24" s="154"/>
      <c r="G24" s="154"/>
      <c r="H24" s="155"/>
      <c r="I24" s="23" t="s">
        <v>44</v>
      </c>
      <c r="J24" s="24"/>
      <c r="K24" s="154">
        <f>S29</f>
        <v>376</v>
      </c>
      <c r="L24" s="156"/>
      <c r="M24" s="157"/>
      <c r="N24" s="23" t="s">
        <v>45</v>
      </c>
      <c r="O24" s="24"/>
      <c r="P24" s="154">
        <f>S31</f>
        <v>279</v>
      </c>
      <c r="Q24" s="156"/>
      <c r="R24" s="157"/>
      <c r="S24" s="153">
        <f>S20+S21</f>
        <v>71201</v>
      </c>
      <c r="T24" s="158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7" t="s">
        <v>85</v>
      </c>
      <c r="N28" s="148"/>
      <c r="O28" s="14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4"/>
      <c r="D29" s="159">
        <v>100</v>
      </c>
      <c r="E29" s="160"/>
      <c r="F29" s="161"/>
      <c r="G29" s="159">
        <v>0</v>
      </c>
      <c r="H29" s="160"/>
      <c r="I29" s="161"/>
      <c r="J29" s="159">
        <v>275</v>
      </c>
      <c r="K29" s="160"/>
      <c r="L29" s="161"/>
      <c r="M29" s="159">
        <v>0</v>
      </c>
      <c r="N29" s="160"/>
      <c r="O29" s="161"/>
      <c r="P29" s="159">
        <v>1</v>
      </c>
      <c r="Q29" s="160"/>
      <c r="R29" s="161"/>
      <c r="S29" s="29">
        <f>SUM(D29:R29)</f>
        <v>376</v>
      </c>
      <c r="T29" s="4"/>
    </row>
    <row r="30" spans="3:20" ht="24.75" customHeight="1">
      <c r="C30" s="14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0" t="s">
        <v>86</v>
      </c>
      <c r="N30" s="151"/>
      <c r="O30" s="15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6"/>
      <c r="D31" s="153">
        <v>95</v>
      </c>
      <c r="E31" s="154"/>
      <c r="F31" s="155"/>
      <c r="G31" s="153">
        <v>1</v>
      </c>
      <c r="H31" s="154"/>
      <c r="I31" s="155"/>
      <c r="J31" s="153">
        <v>182</v>
      </c>
      <c r="K31" s="154"/>
      <c r="L31" s="155"/>
      <c r="M31" s="153">
        <v>0</v>
      </c>
      <c r="N31" s="154"/>
      <c r="O31" s="155"/>
      <c r="P31" s="153">
        <v>1</v>
      </c>
      <c r="Q31" s="154"/>
      <c r="R31" s="155"/>
      <c r="S31" s="34">
        <f>SUM(D31:R31)</f>
        <v>279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平成１５年５月月報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2116</v>
      </c>
      <c r="G14" s="46">
        <f t="shared" si="0"/>
        <v>2542</v>
      </c>
      <c r="H14" s="46">
        <f t="shared" si="0"/>
        <v>1568</v>
      </c>
      <c r="I14" s="46">
        <f t="shared" si="0"/>
        <v>1041</v>
      </c>
      <c r="J14" s="46">
        <f t="shared" si="0"/>
        <v>1032</v>
      </c>
      <c r="K14" s="46">
        <f t="shared" si="0"/>
        <v>1070</v>
      </c>
      <c r="L14" s="47">
        <f>SUM(F14:K14)</f>
        <v>9369</v>
      </c>
      <c r="M14" s="3"/>
    </row>
    <row r="15" spans="3:13" ht="22.5" customHeight="1">
      <c r="C15" s="44"/>
      <c r="D15" s="48" t="s">
        <v>40</v>
      </c>
      <c r="E15" s="48"/>
      <c r="F15" s="46">
        <v>436</v>
      </c>
      <c r="G15" s="46">
        <v>461</v>
      </c>
      <c r="H15" s="46">
        <v>260</v>
      </c>
      <c r="I15" s="46">
        <v>179</v>
      </c>
      <c r="J15" s="46">
        <v>150</v>
      </c>
      <c r="K15" s="46">
        <v>173</v>
      </c>
      <c r="L15" s="47">
        <f>SUM(F15:K15)</f>
        <v>1659</v>
      </c>
      <c r="M15" s="3"/>
    </row>
    <row r="16" spans="3:13" ht="22.5" customHeight="1">
      <c r="C16" s="44"/>
      <c r="D16" s="48" t="s">
        <v>51</v>
      </c>
      <c r="E16" s="48"/>
      <c r="F16" s="46">
        <v>1680</v>
      </c>
      <c r="G16" s="46">
        <v>2081</v>
      </c>
      <c r="H16" s="46">
        <v>1308</v>
      </c>
      <c r="I16" s="46">
        <v>862</v>
      </c>
      <c r="J16" s="46">
        <v>882</v>
      </c>
      <c r="K16" s="46">
        <v>897</v>
      </c>
      <c r="L16" s="47">
        <f>SUM(F16:K16)</f>
        <v>7710</v>
      </c>
      <c r="M16" s="3"/>
    </row>
    <row r="17" spans="3:13" ht="22.5" customHeight="1">
      <c r="C17" s="44" t="s">
        <v>52</v>
      </c>
      <c r="D17" s="45"/>
      <c r="E17" s="45"/>
      <c r="F17" s="46">
        <v>49</v>
      </c>
      <c r="G17" s="46">
        <v>102</v>
      </c>
      <c r="H17" s="46">
        <v>71</v>
      </c>
      <c r="I17" s="46">
        <v>46</v>
      </c>
      <c r="J17" s="46">
        <v>26</v>
      </c>
      <c r="K17" s="46">
        <v>67</v>
      </c>
      <c r="L17" s="47">
        <f>SUM(F17:K17)</f>
        <v>361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2165</v>
      </c>
      <c r="G18" s="51">
        <f t="shared" si="1"/>
        <v>2644</v>
      </c>
      <c r="H18" s="51">
        <f t="shared" si="1"/>
        <v>1639</v>
      </c>
      <c r="I18" s="51">
        <f t="shared" si="1"/>
        <v>1087</v>
      </c>
      <c r="J18" s="51">
        <f t="shared" si="1"/>
        <v>1058</v>
      </c>
      <c r="K18" s="51">
        <f t="shared" si="1"/>
        <v>1137</v>
      </c>
      <c r="L18" s="52">
        <f>SUM(F18:K18)</f>
        <v>9730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1304</v>
      </c>
      <c r="G23" s="46">
        <v>1701</v>
      </c>
      <c r="H23" s="46">
        <v>995</v>
      </c>
      <c r="I23" s="46">
        <v>552</v>
      </c>
      <c r="J23" s="46">
        <v>395</v>
      </c>
      <c r="K23" s="46">
        <v>358</v>
      </c>
      <c r="L23" s="47">
        <f>SUM(F23:K23)</f>
        <v>5305</v>
      </c>
      <c r="M23" s="3"/>
    </row>
    <row r="24" spans="3:13" ht="22.5" customHeight="1">
      <c r="C24" s="55" t="s">
        <v>55</v>
      </c>
      <c r="D24" s="45"/>
      <c r="E24" s="45"/>
      <c r="F24" s="46">
        <v>21</v>
      </c>
      <c r="G24" s="46">
        <v>67</v>
      </c>
      <c r="H24" s="46">
        <v>56</v>
      </c>
      <c r="I24" s="46">
        <v>30</v>
      </c>
      <c r="J24" s="46">
        <v>16</v>
      </c>
      <c r="K24" s="46">
        <v>31</v>
      </c>
      <c r="L24" s="47">
        <f>SUM(F24:K24)</f>
        <v>221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1325</v>
      </c>
      <c r="G25" s="51">
        <f t="shared" si="2"/>
        <v>1768</v>
      </c>
      <c r="H25" s="51">
        <f t="shared" si="2"/>
        <v>1051</v>
      </c>
      <c r="I25" s="51">
        <f t="shared" si="2"/>
        <v>582</v>
      </c>
      <c r="J25" s="51">
        <f t="shared" si="2"/>
        <v>411</v>
      </c>
      <c r="K25" s="51">
        <f t="shared" si="2"/>
        <v>389</v>
      </c>
      <c r="L25" s="52">
        <f>SUM(F25:K25)</f>
        <v>5526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780</v>
      </c>
      <c r="G30" s="164"/>
      <c r="H30" s="163">
        <v>645</v>
      </c>
      <c r="I30" s="164"/>
      <c r="J30" s="163">
        <v>376</v>
      </c>
      <c r="K30" s="164"/>
      <c r="L30" s="56">
        <f>SUM(F30:K30)</f>
        <v>1801</v>
      </c>
      <c r="M30" s="3"/>
    </row>
    <row r="31" spans="3:13" ht="22.5" customHeight="1">
      <c r="C31" s="55" t="s">
        <v>55</v>
      </c>
      <c r="D31" s="45"/>
      <c r="E31" s="45"/>
      <c r="F31" s="163">
        <v>9</v>
      </c>
      <c r="G31" s="164"/>
      <c r="H31" s="163">
        <v>9</v>
      </c>
      <c r="I31" s="164"/>
      <c r="J31" s="163">
        <v>12</v>
      </c>
      <c r="K31" s="164"/>
      <c r="L31" s="56">
        <f>SUM(F31:K31)</f>
        <v>30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789</v>
      </c>
      <c r="G32" s="166"/>
      <c r="H32" s="165">
        <f>H30+H31</f>
        <v>654</v>
      </c>
      <c r="I32" s="166"/>
      <c r="J32" s="165">
        <f>J30+J31</f>
        <v>388</v>
      </c>
      <c r="K32" s="166"/>
      <c r="L32" s="57">
        <f>SUM(F32:K32)</f>
        <v>1831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21">
      <selection activeCell="G118" sqref="G11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平成１５年５月月報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3099</v>
      </c>
      <c r="H10" s="108">
        <f t="shared" si="0"/>
        <v>4858</v>
      </c>
      <c r="I10" s="108">
        <f t="shared" si="0"/>
        <v>3179</v>
      </c>
      <c r="J10" s="108">
        <f t="shared" si="0"/>
        <v>2005</v>
      </c>
      <c r="K10" s="108">
        <f t="shared" si="0"/>
        <v>1553</v>
      </c>
      <c r="L10" s="108">
        <f t="shared" si="0"/>
        <v>1751</v>
      </c>
      <c r="M10" s="109">
        <f>SUM(F10:L10)</f>
        <v>16445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1643</v>
      </c>
      <c r="H11" s="108">
        <f t="shared" si="1"/>
        <v>2814</v>
      </c>
      <c r="I11" s="108">
        <f t="shared" si="1"/>
        <v>1851</v>
      </c>
      <c r="J11" s="108">
        <f t="shared" si="1"/>
        <v>1181</v>
      </c>
      <c r="K11" s="108">
        <f t="shared" si="1"/>
        <v>940</v>
      </c>
      <c r="L11" s="108">
        <f t="shared" si="1"/>
        <v>1108</v>
      </c>
      <c r="M11" s="109">
        <f>SUM(F11:L11)</f>
        <v>9537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1053</v>
      </c>
      <c r="H12" s="117">
        <v>1196</v>
      </c>
      <c r="I12" s="117">
        <v>578</v>
      </c>
      <c r="J12" s="117">
        <v>330</v>
      </c>
      <c r="K12" s="117">
        <v>232</v>
      </c>
      <c r="L12" s="117">
        <v>272</v>
      </c>
      <c r="M12" s="118">
        <f aca="true" t="shared" si="2" ref="M12:M67">SUM(F12:L12)</f>
        <v>3661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1</v>
      </c>
      <c r="H13" s="117">
        <v>7</v>
      </c>
      <c r="I13" s="117">
        <v>18</v>
      </c>
      <c r="J13" s="117">
        <v>30</v>
      </c>
      <c r="K13" s="117">
        <v>47</v>
      </c>
      <c r="L13" s="117">
        <v>135</v>
      </c>
      <c r="M13" s="118">
        <f t="shared" si="2"/>
        <v>238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42</v>
      </c>
      <c r="H14" s="117">
        <v>176</v>
      </c>
      <c r="I14" s="117">
        <v>171</v>
      </c>
      <c r="J14" s="117">
        <v>149</v>
      </c>
      <c r="K14" s="117">
        <v>141</v>
      </c>
      <c r="L14" s="117">
        <v>205</v>
      </c>
      <c r="M14" s="118">
        <f t="shared" si="2"/>
        <v>884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4</v>
      </c>
      <c r="H15" s="117">
        <v>7</v>
      </c>
      <c r="I15" s="117">
        <v>13</v>
      </c>
      <c r="J15" s="117">
        <v>9</v>
      </c>
      <c r="K15" s="117">
        <v>8</v>
      </c>
      <c r="L15" s="117">
        <v>23</v>
      </c>
      <c r="M15" s="118">
        <f t="shared" si="2"/>
        <v>64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233</v>
      </c>
      <c r="H16" s="117">
        <v>606</v>
      </c>
      <c r="I16" s="117">
        <v>412</v>
      </c>
      <c r="J16" s="117">
        <v>263</v>
      </c>
      <c r="K16" s="117">
        <v>178</v>
      </c>
      <c r="L16" s="117">
        <v>123</v>
      </c>
      <c r="M16" s="118">
        <f t="shared" si="2"/>
        <v>1815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37</v>
      </c>
      <c r="H17" s="117">
        <v>147</v>
      </c>
      <c r="I17" s="117">
        <v>138</v>
      </c>
      <c r="J17" s="117">
        <v>61</v>
      </c>
      <c r="K17" s="117">
        <v>45</v>
      </c>
      <c r="L17" s="117">
        <v>31</v>
      </c>
      <c r="M17" s="118">
        <f t="shared" si="2"/>
        <v>459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273</v>
      </c>
      <c r="H18" s="117">
        <v>675</v>
      </c>
      <c r="I18" s="117">
        <v>521</v>
      </c>
      <c r="J18" s="117">
        <v>339</v>
      </c>
      <c r="K18" s="117">
        <v>289</v>
      </c>
      <c r="L18" s="117">
        <v>319</v>
      </c>
      <c r="M18" s="118">
        <f t="shared" si="2"/>
        <v>2416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8</v>
      </c>
      <c r="H19" s="108">
        <f t="shared" si="3"/>
        <v>86</v>
      </c>
      <c r="I19" s="108">
        <f t="shared" si="3"/>
        <v>124</v>
      </c>
      <c r="J19" s="108">
        <f t="shared" si="3"/>
        <v>125</v>
      </c>
      <c r="K19" s="108">
        <f t="shared" si="3"/>
        <v>103</v>
      </c>
      <c r="L19" s="108">
        <f t="shared" si="3"/>
        <v>103</v>
      </c>
      <c r="M19" s="109">
        <f t="shared" si="2"/>
        <v>549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7</v>
      </c>
      <c r="H20" s="117">
        <v>69</v>
      </c>
      <c r="I20" s="117">
        <v>92</v>
      </c>
      <c r="J20" s="117">
        <v>100</v>
      </c>
      <c r="K20" s="117">
        <v>85</v>
      </c>
      <c r="L20" s="117">
        <v>77</v>
      </c>
      <c r="M20" s="118">
        <f t="shared" si="2"/>
        <v>430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1</v>
      </c>
      <c r="H21" s="117">
        <v>17</v>
      </c>
      <c r="I21" s="117">
        <v>32</v>
      </c>
      <c r="J21" s="117">
        <v>25</v>
      </c>
      <c r="K21" s="117">
        <v>18</v>
      </c>
      <c r="L21" s="117">
        <v>25</v>
      </c>
      <c r="M21" s="118">
        <f>SUM(F21:L21)</f>
        <v>118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1</v>
      </c>
      <c r="M22" s="118">
        <f t="shared" si="2"/>
        <v>1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1380</v>
      </c>
      <c r="H23" s="108">
        <f t="shared" si="4"/>
        <v>1888</v>
      </c>
      <c r="I23" s="108">
        <f t="shared" si="4"/>
        <v>1170</v>
      </c>
      <c r="J23" s="108">
        <f t="shared" si="4"/>
        <v>678</v>
      </c>
      <c r="K23" s="108">
        <f t="shared" si="4"/>
        <v>505</v>
      </c>
      <c r="L23" s="108">
        <f t="shared" si="4"/>
        <v>535</v>
      </c>
      <c r="M23" s="109">
        <f t="shared" si="2"/>
        <v>6156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47</v>
      </c>
      <c r="H24" s="117">
        <v>105</v>
      </c>
      <c r="I24" s="117">
        <v>106</v>
      </c>
      <c r="J24" s="117">
        <v>81</v>
      </c>
      <c r="K24" s="117">
        <v>83</v>
      </c>
      <c r="L24" s="117">
        <v>140</v>
      </c>
      <c r="M24" s="118">
        <f t="shared" si="2"/>
        <v>562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20</v>
      </c>
      <c r="I25" s="117">
        <v>29</v>
      </c>
      <c r="J25" s="117">
        <v>18</v>
      </c>
      <c r="K25" s="117">
        <v>8</v>
      </c>
      <c r="L25" s="117">
        <v>6</v>
      </c>
      <c r="M25" s="118">
        <f t="shared" si="2"/>
        <v>81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5</v>
      </c>
      <c r="H26" s="117">
        <v>35</v>
      </c>
      <c r="I26" s="117">
        <v>23</v>
      </c>
      <c r="J26" s="117">
        <v>13</v>
      </c>
      <c r="K26" s="117">
        <v>12</v>
      </c>
      <c r="L26" s="117">
        <v>5</v>
      </c>
      <c r="M26" s="118">
        <f t="shared" si="2"/>
        <v>93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1328</v>
      </c>
      <c r="H27" s="117">
        <v>1728</v>
      </c>
      <c r="I27" s="117">
        <v>1012</v>
      </c>
      <c r="J27" s="117">
        <v>566</v>
      </c>
      <c r="K27" s="117">
        <v>402</v>
      </c>
      <c r="L27" s="117">
        <v>384</v>
      </c>
      <c r="M27" s="118">
        <f>SUM(F27:L27)</f>
        <v>5420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41</v>
      </c>
      <c r="H28" s="117">
        <v>40</v>
      </c>
      <c r="I28" s="117">
        <v>23</v>
      </c>
      <c r="J28" s="117">
        <v>11</v>
      </c>
      <c r="K28" s="117">
        <v>3</v>
      </c>
      <c r="L28" s="117">
        <v>5</v>
      </c>
      <c r="M28" s="118">
        <f t="shared" si="2"/>
        <v>123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27</v>
      </c>
      <c r="H29" s="117">
        <v>30</v>
      </c>
      <c r="I29" s="117">
        <v>11</v>
      </c>
      <c r="J29" s="117">
        <v>10</v>
      </c>
      <c r="K29" s="117">
        <v>2</v>
      </c>
      <c r="L29" s="117">
        <v>0</v>
      </c>
      <c r="M29" s="118">
        <f t="shared" si="2"/>
        <v>80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1</v>
      </c>
      <c r="G30" s="129">
        <f t="shared" si="5"/>
        <v>3</v>
      </c>
      <c r="H30" s="129">
        <f t="shared" si="5"/>
        <v>247</v>
      </c>
      <c r="I30" s="129">
        <f t="shared" si="5"/>
        <v>325</v>
      </c>
      <c r="J30" s="129">
        <f t="shared" si="5"/>
        <v>298</v>
      </c>
      <c r="K30" s="129">
        <f t="shared" si="5"/>
        <v>469</v>
      </c>
      <c r="L30" s="129">
        <f t="shared" si="5"/>
        <v>524</v>
      </c>
      <c r="M30" s="118">
        <f t="shared" si="2"/>
        <v>1867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1</v>
      </c>
      <c r="G31" s="117">
        <v>3</v>
      </c>
      <c r="H31" s="117">
        <v>85</v>
      </c>
      <c r="I31" s="117">
        <v>118</v>
      </c>
      <c r="J31" s="117">
        <v>110</v>
      </c>
      <c r="K31" s="117">
        <v>219</v>
      </c>
      <c r="L31" s="117">
        <v>254</v>
      </c>
      <c r="M31" s="118">
        <f t="shared" si="2"/>
        <v>790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135</v>
      </c>
      <c r="I32" s="117">
        <v>172</v>
      </c>
      <c r="J32" s="117">
        <v>144</v>
      </c>
      <c r="K32" s="117">
        <v>151</v>
      </c>
      <c r="L32" s="117">
        <v>79</v>
      </c>
      <c r="M32" s="118">
        <f t="shared" si="2"/>
        <v>681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27</v>
      </c>
      <c r="I33" s="117">
        <v>35</v>
      </c>
      <c r="J33" s="117">
        <v>44</v>
      </c>
      <c r="K33" s="117">
        <v>99</v>
      </c>
      <c r="L33" s="117">
        <v>191</v>
      </c>
      <c r="M33" s="118">
        <f t="shared" si="2"/>
        <v>396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1</v>
      </c>
      <c r="G34" s="129">
        <f t="shared" si="6"/>
        <v>2</v>
      </c>
      <c r="H34" s="129">
        <f t="shared" si="6"/>
        <v>247</v>
      </c>
      <c r="I34" s="129">
        <f t="shared" si="6"/>
        <v>325</v>
      </c>
      <c r="J34" s="129">
        <f t="shared" si="6"/>
        <v>298</v>
      </c>
      <c r="K34" s="129">
        <f t="shared" si="6"/>
        <v>467</v>
      </c>
      <c r="L34" s="129">
        <f t="shared" si="6"/>
        <v>519</v>
      </c>
      <c r="M34" s="118">
        <f t="shared" si="2"/>
        <v>1859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1</v>
      </c>
      <c r="G35" s="117">
        <v>2</v>
      </c>
      <c r="H35" s="117">
        <v>85</v>
      </c>
      <c r="I35" s="117">
        <v>118</v>
      </c>
      <c r="J35" s="117">
        <v>110</v>
      </c>
      <c r="K35" s="117">
        <v>218</v>
      </c>
      <c r="L35" s="117">
        <v>250</v>
      </c>
      <c r="M35" s="118">
        <f t="shared" si="2"/>
        <v>784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135</v>
      </c>
      <c r="I36" s="117">
        <v>172</v>
      </c>
      <c r="J36" s="117">
        <v>144</v>
      </c>
      <c r="K36" s="117">
        <v>151</v>
      </c>
      <c r="L36" s="117">
        <v>79</v>
      </c>
      <c r="M36" s="118">
        <f t="shared" si="2"/>
        <v>681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27</v>
      </c>
      <c r="I37" s="117">
        <v>35</v>
      </c>
      <c r="J37" s="117">
        <v>44</v>
      </c>
      <c r="K37" s="117">
        <v>98</v>
      </c>
      <c r="L37" s="117">
        <v>190</v>
      </c>
      <c r="M37" s="118">
        <f>SUM(F37:L37)</f>
        <v>394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1</v>
      </c>
      <c r="G38" s="132">
        <f t="shared" si="7"/>
        <v>3102</v>
      </c>
      <c r="H38" s="132">
        <f t="shared" si="7"/>
        <v>5105</v>
      </c>
      <c r="I38" s="132">
        <f t="shared" si="7"/>
        <v>3504</v>
      </c>
      <c r="J38" s="132">
        <f t="shared" si="7"/>
        <v>2303</v>
      </c>
      <c r="K38" s="132">
        <f t="shared" si="7"/>
        <v>2022</v>
      </c>
      <c r="L38" s="132">
        <f t="shared" si="7"/>
        <v>2275</v>
      </c>
      <c r="M38" s="133">
        <f>SUM(F38:L38)</f>
        <v>18312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4655220</v>
      </c>
      <c r="H42" s="108">
        <f t="shared" si="8"/>
        <v>13342539</v>
      </c>
      <c r="I42" s="108">
        <f t="shared" si="8"/>
        <v>10777866</v>
      </c>
      <c r="J42" s="108">
        <f t="shared" si="8"/>
        <v>8792021</v>
      </c>
      <c r="K42" s="108">
        <f t="shared" si="8"/>
        <v>7079513</v>
      </c>
      <c r="L42" s="108">
        <f t="shared" si="8"/>
        <v>8291243</v>
      </c>
      <c r="M42" s="109">
        <f>SUM(F42:L42)</f>
        <v>52938402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3681149</v>
      </c>
      <c r="H43" s="108">
        <f t="shared" si="9"/>
        <v>10519192</v>
      </c>
      <c r="I43" s="108">
        <f t="shared" si="9"/>
        <v>8063609</v>
      </c>
      <c r="J43" s="108">
        <f t="shared" si="9"/>
        <v>6423846</v>
      </c>
      <c r="K43" s="108">
        <f t="shared" si="9"/>
        <v>5159264</v>
      </c>
      <c r="L43" s="108">
        <f t="shared" si="9"/>
        <v>6587048</v>
      </c>
      <c r="M43" s="109">
        <f t="shared" si="2"/>
        <v>40434108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2423673</v>
      </c>
      <c r="H44" s="117">
        <v>5484731</v>
      </c>
      <c r="I44" s="117">
        <v>3650214</v>
      </c>
      <c r="J44" s="117">
        <v>2712789</v>
      </c>
      <c r="K44" s="117">
        <v>2101141</v>
      </c>
      <c r="L44" s="117">
        <v>3020003</v>
      </c>
      <c r="M44" s="118">
        <f>SUM(F44:L44)</f>
        <v>19392551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3750</v>
      </c>
      <c r="H45" s="117">
        <v>31250</v>
      </c>
      <c r="I45" s="117">
        <v>74850</v>
      </c>
      <c r="J45" s="117">
        <v>165552</v>
      </c>
      <c r="K45" s="117">
        <v>224025</v>
      </c>
      <c r="L45" s="117">
        <v>782700</v>
      </c>
      <c r="M45" s="118">
        <f t="shared" si="2"/>
        <v>1282127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93903</v>
      </c>
      <c r="H46" s="117">
        <v>615920</v>
      </c>
      <c r="I46" s="117">
        <v>673407</v>
      </c>
      <c r="J46" s="117">
        <v>720918</v>
      </c>
      <c r="K46" s="117">
        <v>732360</v>
      </c>
      <c r="L46" s="117">
        <v>1129640</v>
      </c>
      <c r="M46" s="118">
        <f t="shared" si="2"/>
        <v>3966148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6088</v>
      </c>
      <c r="H47" s="117">
        <v>16500</v>
      </c>
      <c r="I47" s="117">
        <v>27500</v>
      </c>
      <c r="J47" s="117">
        <v>20900</v>
      </c>
      <c r="K47" s="117">
        <v>14850</v>
      </c>
      <c r="L47" s="117">
        <v>48950</v>
      </c>
      <c r="M47" s="118">
        <f t="shared" si="2"/>
        <v>134788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680693</v>
      </c>
      <c r="H48" s="117">
        <v>2759871</v>
      </c>
      <c r="I48" s="117">
        <v>2142114</v>
      </c>
      <c r="J48" s="117">
        <v>1876334</v>
      </c>
      <c r="K48" s="117">
        <v>1344728</v>
      </c>
      <c r="L48" s="117">
        <v>856442</v>
      </c>
      <c r="M48" s="118">
        <f t="shared" si="2"/>
        <v>9660182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121297</v>
      </c>
      <c r="H49" s="117">
        <v>766757</v>
      </c>
      <c r="I49" s="117">
        <v>802140</v>
      </c>
      <c r="J49" s="117">
        <v>436982</v>
      </c>
      <c r="K49" s="117">
        <v>294522</v>
      </c>
      <c r="L49" s="117">
        <v>224962</v>
      </c>
      <c r="M49" s="118">
        <f t="shared" si="2"/>
        <v>2646660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351745</v>
      </c>
      <c r="H50" s="117">
        <v>844163</v>
      </c>
      <c r="I50" s="117">
        <v>693384</v>
      </c>
      <c r="J50" s="117">
        <v>490371</v>
      </c>
      <c r="K50" s="117">
        <v>447638</v>
      </c>
      <c r="L50" s="117">
        <v>524351</v>
      </c>
      <c r="M50" s="118">
        <f t="shared" si="2"/>
        <v>3351652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34731</v>
      </c>
      <c r="H51" s="108">
        <f t="shared" si="10"/>
        <v>462202</v>
      </c>
      <c r="I51" s="108">
        <f t="shared" si="10"/>
        <v>815655</v>
      </c>
      <c r="J51" s="108">
        <f t="shared" si="10"/>
        <v>1117798</v>
      </c>
      <c r="K51" s="108">
        <f t="shared" si="10"/>
        <v>1042830</v>
      </c>
      <c r="L51" s="108">
        <f t="shared" si="10"/>
        <v>1015685</v>
      </c>
      <c r="M51" s="109">
        <f t="shared" si="2"/>
        <v>4488901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28695</v>
      </c>
      <c r="H52" s="117">
        <v>354969</v>
      </c>
      <c r="I52" s="117">
        <v>587454</v>
      </c>
      <c r="J52" s="117">
        <v>922706</v>
      </c>
      <c r="K52" s="117">
        <v>912378</v>
      </c>
      <c r="L52" s="117">
        <v>773665</v>
      </c>
      <c r="M52" s="118">
        <f t="shared" si="2"/>
        <v>3579867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6036</v>
      </c>
      <c r="H53" s="117">
        <v>107233</v>
      </c>
      <c r="I53" s="117">
        <v>228201</v>
      </c>
      <c r="J53" s="117">
        <v>195092</v>
      </c>
      <c r="K53" s="117">
        <v>130452</v>
      </c>
      <c r="L53" s="117">
        <v>224116</v>
      </c>
      <c r="M53" s="118">
        <f t="shared" si="2"/>
        <v>891130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17904</v>
      </c>
      <c r="M54" s="118">
        <f t="shared" si="2"/>
        <v>17904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939340</v>
      </c>
      <c r="H55" s="108">
        <f t="shared" si="11"/>
        <v>2361145</v>
      </c>
      <c r="I55" s="108">
        <f t="shared" si="11"/>
        <v>1898602</v>
      </c>
      <c r="J55" s="108">
        <f t="shared" si="11"/>
        <v>1250377</v>
      </c>
      <c r="K55" s="108">
        <f t="shared" si="11"/>
        <v>877419</v>
      </c>
      <c r="L55" s="108">
        <f t="shared" si="11"/>
        <v>688510</v>
      </c>
      <c r="M55" s="109">
        <f t="shared" si="2"/>
        <v>8015393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39250</v>
      </c>
      <c r="H56" s="117">
        <v>80030</v>
      </c>
      <c r="I56" s="117">
        <v>81620</v>
      </c>
      <c r="J56" s="117">
        <v>72140</v>
      </c>
      <c r="K56" s="117">
        <v>68550</v>
      </c>
      <c r="L56" s="117">
        <v>115990</v>
      </c>
      <c r="M56" s="118">
        <f t="shared" si="2"/>
        <v>457580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448850</v>
      </c>
      <c r="I57" s="117">
        <v>650610</v>
      </c>
      <c r="J57" s="117">
        <v>455550</v>
      </c>
      <c r="K57" s="117">
        <v>193815</v>
      </c>
      <c r="L57" s="117">
        <v>132844</v>
      </c>
      <c r="M57" s="118">
        <f t="shared" si="2"/>
        <v>1881669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36890</v>
      </c>
      <c r="H58" s="117">
        <v>587997</v>
      </c>
      <c r="I58" s="117">
        <v>437732</v>
      </c>
      <c r="J58" s="117">
        <v>247247</v>
      </c>
      <c r="K58" s="117">
        <v>277122</v>
      </c>
      <c r="L58" s="117">
        <v>117116</v>
      </c>
      <c r="M58" s="118">
        <f t="shared" si="2"/>
        <v>1704104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863200</v>
      </c>
      <c r="H59" s="117">
        <v>1244268</v>
      </c>
      <c r="I59" s="117">
        <v>728640</v>
      </c>
      <c r="J59" s="117">
        <v>475440</v>
      </c>
      <c r="K59" s="117">
        <v>337932</v>
      </c>
      <c r="L59" s="117">
        <v>322560</v>
      </c>
      <c r="M59" s="118">
        <f t="shared" si="2"/>
        <v>3972040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25203</v>
      </c>
      <c r="G60" s="129">
        <f t="shared" si="12"/>
        <v>51954</v>
      </c>
      <c r="H60" s="129">
        <f t="shared" si="12"/>
        <v>6425501</v>
      </c>
      <c r="I60" s="129">
        <f t="shared" si="12"/>
        <v>8709656</v>
      </c>
      <c r="J60" s="129">
        <f t="shared" si="12"/>
        <v>8124694</v>
      </c>
      <c r="K60" s="129">
        <f t="shared" si="12"/>
        <v>14280249</v>
      </c>
      <c r="L60" s="129">
        <f t="shared" si="12"/>
        <v>17047097</v>
      </c>
      <c r="M60" s="118">
        <f t="shared" si="2"/>
        <v>54664354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25203</v>
      </c>
      <c r="G61" s="117">
        <v>51954</v>
      </c>
      <c r="H61" s="117">
        <v>2076906</v>
      </c>
      <c r="I61" s="117">
        <v>3074080</v>
      </c>
      <c r="J61" s="117">
        <v>2822308</v>
      </c>
      <c r="K61" s="117">
        <v>6194783</v>
      </c>
      <c r="L61" s="117">
        <v>7372432</v>
      </c>
      <c r="M61" s="118">
        <f>SUM(F61:L61)</f>
        <v>21617666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3459480</v>
      </c>
      <c r="I62" s="117">
        <v>4446438</v>
      </c>
      <c r="J62" s="117">
        <v>3755749</v>
      </c>
      <c r="K62" s="117">
        <v>4397422</v>
      </c>
      <c r="L62" s="117">
        <v>2408791</v>
      </c>
      <c r="M62" s="118">
        <f>SUM(F62:L62)</f>
        <v>18467880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889115</v>
      </c>
      <c r="I63" s="117">
        <v>1189138</v>
      </c>
      <c r="J63" s="117">
        <v>1546637</v>
      </c>
      <c r="K63" s="117">
        <v>3688044</v>
      </c>
      <c r="L63" s="117">
        <v>7265874</v>
      </c>
      <c r="M63" s="118">
        <f t="shared" si="2"/>
        <v>14578808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31</v>
      </c>
      <c r="G64" s="129">
        <f t="shared" si="13"/>
        <v>62</v>
      </c>
      <c r="H64" s="129">
        <f t="shared" si="13"/>
        <v>7211</v>
      </c>
      <c r="I64" s="129">
        <f t="shared" si="13"/>
        <v>9245</v>
      </c>
      <c r="J64" s="129">
        <f t="shared" si="13"/>
        <v>8112</v>
      </c>
      <c r="K64" s="129">
        <f t="shared" si="13"/>
        <v>13527</v>
      </c>
      <c r="L64" s="129">
        <f t="shared" si="13"/>
        <v>14935</v>
      </c>
      <c r="M64" s="118">
        <f t="shared" si="2"/>
        <v>53123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31</v>
      </c>
      <c r="G65" s="117">
        <v>62</v>
      </c>
      <c r="H65" s="117">
        <v>2565</v>
      </c>
      <c r="I65" s="117">
        <v>3571</v>
      </c>
      <c r="J65" s="117">
        <v>3164</v>
      </c>
      <c r="K65" s="117">
        <v>6498</v>
      </c>
      <c r="L65" s="117">
        <v>7411</v>
      </c>
      <c r="M65" s="118">
        <f>SUM(F65:L65)</f>
        <v>23302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3866</v>
      </c>
      <c r="I66" s="117">
        <v>4670</v>
      </c>
      <c r="J66" s="117">
        <v>3757</v>
      </c>
      <c r="K66" s="117">
        <v>4168</v>
      </c>
      <c r="L66" s="117">
        <v>2189</v>
      </c>
      <c r="M66" s="118">
        <f>SUM(F66:L66)</f>
        <v>18650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780</v>
      </c>
      <c r="I67" s="117">
        <v>1004</v>
      </c>
      <c r="J67" s="117">
        <v>1191</v>
      </c>
      <c r="K67" s="117">
        <v>2861</v>
      </c>
      <c r="L67" s="117">
        <v>5335</v>
      </c>
      <c r="M67" s="118">
        <f t="shared" si="2"/>
        <v>11171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25203</v>
      </c>
      <c r="G68" s="132">
        <f aca="true" t="shared" si="14" ref="G68:L68">G42+G60</f>
        <v>4707174</v>
      </c>
      <c r="H68" s="132">
        <f t="shared" si="14"/>
        <v>19768040</v>
      </c>
      <c r="I68" s="132">
        <f t="shared" si="14"/>
        <v>19487522</v>
      </c>
      <c r="J68" s="132">
        <f>J42+J60</f>
        <v>16916715</v>
      </c>
      <c r="K68" s="132">
        <f t="shared" si="14"/>
        <v>21359762</v>
      </c>
      <c r="L68" s="132">
        <f t="shared" si="14"/>
        <v>25338340</v>
      </c>
      <c r="M68" s="133">
        <f>SUM(F68:L68)</f>
        <v>107602756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52739866</v>
      </c>
      <c r="H72" s="108">
        <f t="shared" si="15"/>
        <v>143843407</v>
      </c>
      <c r="I72" s="108">
        <f t="shared" si="15"/>
        <v>115083934</v>
      </c>
      <c r="J72" s="108">
        <f t="shared" si="15"/>
        <v>93948509</v>
      </c>
      <c r="K72" s="108">
        <f t="shared" si="15"/>
        <v>74218481</v>
      </c>
      <c r="L72" s="108">
        <f t="shared" si="15"/>
        <v>87045707</v>
      </c>
      <c r="M72" s="109">
        <f>SUM(F72:L72)</f>
        <v>566879904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38756928</v>
      </c>
      <c r="H73" s="108">
        <f t="shared" si="16"/>
        <v>110685131</v>
      </c>
      <c r="I73" s="108">
        <f t="shared" si="16"/>
        <v>84718898</v>
      </c>
      <c r="J73" s="108">
        <f t="shared" si="16"/>
        <v>67505879</v>
      </c>
      <c r="K73" s="108">
        <f t="shared" si="16"/>
        <v>54192383</v>
      </c>
      <c r="L73" s="108">
        <f t="shared" si="16"/>
        <v>69207047</v>
      </c>
      <c r="M73" s="109">
        <f>SUM(F73:L73)</f>
        <v>425066266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25684080</v>
      </c>
      <c r="H74" s="117">
        <v>58124673</v>
      </c>
      <c r="I74" s="117">
        <v>38678230</v>
      </c>
      <c r="J74" s="117">
        <v>28725613</v>
      </c>
      <c r="K74" s="117">
        <v>22255981</v>
      </c>
      <c r="L74" s="117">
        <v>31991775</v>
      </c>
      <c r="M74" s="118">
        <f aca="true" t="shared" si="17" ref="M74:M82">SUM(F74:L74)</f>
        <v>205460352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39750</v>
      </c>
      <c r="H75" s="117">
        <v>331250</v>
      </c>
      <c r="I75" s="117">
        <v>793410</v>
      </c>
      <c r="J75" s="117">
        <v>1754851</v>
      </c>
      <c r="K75" s="117">
        <v>2374665</v>
      </c>
      <c r="L75" s="117">
        <v>8296620</v>
      </c>
      <c r="M75" s="118">
        <f t="shared" si="17"/>
        <v>13590546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976588</v>
      </c>
      <c r="H76" s="117">
        <v>6404436</v>
      </c>
      <c r="I76" s="117">
        <v>7002991</v>
      </c>
      <c r="J76" s="117">
        <v>7492664</v>
      </c>
      <c r="K76" s="117">
        <v>7616189</v>
      </c>
      <c r="L76" s="117">
        <v>11748227</v>
      </c>
      <c r="M76" s="118">
        <f t="shared" si="17"/>
        <v>41241095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63315</v>
      </c>
      <c r="H77" s="117">
        <v>171600</v>
      </c>
      <c r="I77" s="117">
        <v>285230</v>
      </c>
      <c r="J77" s="117">
        <v>217360</v>
      </c>
      <c r="K77" s="117">
        <v>154440</v>
      </c>
      <c r="L77" s="117">
        <v>509080</v>
      </c>
      <c r="M77" s="118">
        <f t="shared" si="17"/>
        <v>1401025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7214269</v>
      </c>
      <c r="H78" s="117">
        <v>29247328</v>
      </c>
      <c r="I78" s="117">
        <v>22688882</v>
      </c>
      <c r="J78" s="117">
        <v>19870894</v>
      </c>
      <c r="K78" s="117">
        <v>14254053</v>
      </c>
      <c r="L78" s="117">
        <v>9078242</v>
      </c>
      <c r="M78" s="118">
        <f t="shared" si="17"/>
        <v>102353668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1261476</v>
      </c>
      <c r="H79" s="117">
        <v>7964214</v>
      </c>
      <c r="I79" s="117">
        <v>8336315</v>
      </c>
      <c r="J79" s="117">
        <v>4540787</v>
      </c>
      <c r="K79" s="117">
        <v>3060675</v>
      </c>
      <c r="L79" s="117">
        <v>2339593</v>
      </c>
      <c r="M79" s="118">
        <f t="shared" si="17"/>
        <v>27503060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3517450</v>
      </c>
      <c r="H80" s="117">
        <v>8441630</v>
      </c>
      <c r="I80" s="117">
        <v>6933840</v>
      </c>
      <c r="J80" s="117">
        <v>4903710</v>
      </c>
      <c r="K80" s="117">
        <v>4476380</v>
      </c>
      <c r="L80" s="117">
        <v>5243510</v>
      </c>
      <c r="M80" s="118">
        <f t="shared" si="17"/>
        <v>33516520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361200</v>
      </c>
      <c r="H81" s="108">
        <f t="shared" si="18"/>
        <v>4803724</v>
      </c>
      <c r="I81" s="108">
        <f t="shared" si="18"/>
        <v>8480788</v>
      </c>
      <c r="J81" s="108">
        <f t="shared" si="18"/>
        <v>11623154</v>
      </c>
      <c r="K81" s="108">
        <f t="shared" si="18"/>
        <v>10840568</v>
      </c>
      <c r="L81" s="108">
        <f t="shared" si="18"/>
        <v>10563088</v>
      </c>
      <c r="M81" s="109">
        <f t="shared" si="17"/>
        <v>46672522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298426</v>
      </c>
      <c r="H82" s="117">
        <v>3691331</v>
      </c>
      <c r="I82" s="117">
        <v>6107513</v>
      </c>
      <c r="J82" s="117">
        <v>9596101</v>
      </c>
      <c r="K82" s="117">
        <v>9483876</v>
      </c>
      <c r="L82" s="117">
        <v>8046090</v>
      </c>
      <c r="M82" s="118">
        <f t="shared" si="17"/>
        <v>37223337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62774</v>
      </c>
      <c r="H83" s="117">
        <v>1112393</v>
      </c>
      <c r="I83" s="117">
        <v>2373275</v>
      </c>
      <c r="J83" s="117">
        <v>2027053</v>
      </c>
      <c r="K83" s="117">
        <v>1356692</v>
      </c>
      <c r="L83" s="117">
        <v>2330797</v>
      </c>
      <c r="M83" s="118">
        <f aca="true" t="shared" si="19" ref="M83:M89">SUM(F83:L83)</f>
        <v>9262984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0</v>
      </c>
      <c r="J84" s="117">
        <v>0</v>
      </c>
      <c r="K84" s="117">
        <v>0</v>
      </c>
      <c r="L84" s="117">
        <v>186201</v>
      </c>
      <c r="M84" s="118">
        <f t="shared" si="19"/>
        <v>186201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9412432</v>
      </c>
      <c r="H85" s="108">
        <f t="shared" si="20"/>
        <v>24168022</v>
      </c>
      <c r="I85" s="108">
        <f t="shared" si="20"/>
        <v>19617243</v>
      </c>
      <c r="J85" s="108">
        <f t="shared" si="20"/>
        <v>12895816</v>
      </c>
      <c r="K85" s="108">
        <f t="shared" si="20"/>
        <v>9023270</v>
      </c>
      <c r="L85" s="108">
        <f t="shared" si="20"/>
        <v>7035072</v>
      </c>
      <c r="M85" s="109">
        <f t="shared" si="19"/>
        <v>82151855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392500</v>
      </c>
      <c r="H86" s="117">
        <v>800300</v>
      </c>
      <c r="I86" s="117">
        <v>816200</v>
      </c>
      <c r="J86" s="117">
        <v>721400</v>
      </c>
      <c r="K86" s="117">
        <v>685500</v>
      </c>
      <c r="L86" s="117">
        <v>1159900</v>
      </c>
      <c r="M86" s="118">
        <f t="shared" si="19"/>
        <v>4575800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4717174</v>
      </c>
      <c r="I87" s="117">
        <v>6896466</v>
      </c>
      <c r="J87" s="117">
        <v>4813178</v>
      </c>
      <c r="K87" s="117">
        <v>2054437</v>
      </c>
      <c r="L87" s="117">
        <v>1408144</v>
      </c>
      <c r="M87" s="118">
        <f t="shared" si="19"/>
        <v>19889399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387932</v>
      </c>
      <c r="H88" s="117">
        <v>6207868</v>
      </c>
      <c r="I88" s="117">
        <v>4618177</v>
      </c>
      <c r="J88" s="117">
        <v>2606838</v>
      </c>
      <c r="K88" s="117">
        <v>2904013</v>
      </c>
      <c r="L88" s="117">
        <v>1241428</v>
      </c>
      <c r="M88" s="118">
        <f t="shared" si="19"/>
        <v>17966256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8632000</v>
      </c>
      <c r="H89" s="117">
        <v>12442680</v>
      </c>
      <c r="I89" s="117">
        <v>7286400</v>
      </c>
      <c r="J89" s="117">
        <v>4754400</v>
      </c>
      <c r="K89" s="117">
        <v>3379320</v>
      </c>
      <c r="L89" s="117">
        <v>3225600</v>
      </c>
      <c r="M89" s="118">
        <f t="shared" si="19"/>
        <v>39720400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925835</v>
      </c>
      <c r="H90" s="117">
        <v>1055635</v>
      </c>
      <c r="I90" s="117">
        <v>679675</v>
      </c>
      <c r="J90" s="117">
        <v>325395</v>
      </c>
      <c r="K90" s="117">
        <v>132300</v>
      </c>
      <c r="L90" s="117">
        <v>240500</v>
      </c>
      <c r="M90" s="118">
        <f aca="true" t="shared" si="21" ref="M90:M98">SUM(F90:L90)</f>
        <v>3359340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3283471</v>
      </c>
      <c r="H91" s="117">
        <v>3130895</v>
      </c>
      <c r="I91" s="117">
        <v>1587330</v>
      </c>
      <c r="J91" s="117">
        <v>1598265</v>
      </c>
      <c r="K91" s="117">
        <v>29960</v>
      </c>
      <c r="L91" s="117">
        <v>0</v>
      </c>
      <c r="M91" s="118">
        <f t="shared" si="21"/>
        <v>9629921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317750</v>
      </c>
      <c r="G92" s="129">
        <f t="shared" si="22"/>
        <v>682611</v>
      </c>
      <c r="H92" s="129">
        <f t="shared" si="22"/>
        <v>82254278</v>
      </c>
      <c r="I92" s="129">
        <f t="shared" si="22"/>
        <v>110119604</v>
      </c>
      <c r="J92" s="129">
        <f t="shared" si="22"/>
        <v>101653215</v>
      </c>
      <c r="K92" s="129">
        <f t="shared" si="22"/>
        <v>177179035</v>
      </c>
      <c r="L92" s="129">
        <f t="shared" si="22"/>
        <v>209339102</v>
      </c>
      <c r="M92" s="118">
        <f t="shared" si="21"/>
        <v>681545595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317750</v>
      </c>
      <c r="G93" s="117">
        <v>682611</v>
      </c>
      <c r="H93" s="117">
        <v>27060012</v>
      </c>
      <c r="I93" s="117">
        <v>39491850</v>
      </c>
      <c r="J93" s="117">
        <v>36007577</v>
      </c>
      <c r="K93" s="117">
        <v>78113020</v>
      </c>
      <c r="L93" s="117">
        <v>92356070</v>
      </c>
      <c r="M93" s="118">
        <f t="shared" si="21"/>
        <v>274028890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44276738</v>
      </c>
      <c r="I94" s="117">
        <v>56134492</v>
      </c>
      <c r="J94" s="117">
        <v>47043097</v>
      </c>
      <c r="K94" s="117">
        <v>54610677</v>
      </c>
      <c r="L94" s="117">
        <v>29751953</v>
      </c>
      <c r="M94" s="118">
        <f t="shared" si="21"/>
        <v>231816957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10917528</v>
      </c>
      <c r="I95" s="117">
        <v>14493262</v>
      </c>
      <c r="J95" s="117">
        <v>18602541</v>
      </c>
      <c r="K95" s="117">
        <v>44455338</v>
      </c>
      <c r="L95" s="117">
        <v>87231079</v>
      </c>
      <c r="M95" s="118">
        <f t="shared" si="21"/>
        <v>175699748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65720</v>
      </c>
      <c r="G96" s="129">
        <f t="shared" si="23"/>
        <v>142290</v>
      </c>
      <c r="H96" s="129">
        <f t="shared" si="23"/>
        <v>15585570</v>
      </c>
      <c r="I96" s="129">
        <f t="shared" si="23"/>
        <v>20002850</v>
      </c>
      <c r="J96" s="129">
        <f t="shared" si="23"/>
        <v>17526340</v>
      </c>
      <c r="K96" s="129">
        <f t="shared" si="23"/>
        <v>29296340</v>
      </c>
      <c r="L96" s="129">
        <f t="shared" si="23"/>
        <v>32872050</v>
      </c>
      <c r="M96" s="118">
        <f t="shared" si="21"/>
        <v>115491160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65720</v>
      </c>
      <c r="G97" s="117">
        <v>142290</v>
      </c>
      <c r="H97" s="117">
        <v>5507550</v>
      </c>
      <c r="I97" s="117">
        <v>7627270</v>
      </c>
      <c r="J97" s="117">
        <v>6757280</v>
      </c>
      <c r="K97" s="117">
        <v>13914460</v>
      </c>
      <c r="L97" s="117">
        <v>15916720</v>
      </c>
      <c r="M97" s="118">
        <f t="shared" si="21"/>
        <v>49931290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8384470</v>
      </c>
      <c r="I98" s="117">
        <v>10116650</v>
      </c>
      <c r="J98" s="117">
        <v>8088540</v>
      </c>
      <c r="K98" s="117">
        <v>8995060</v>
      </c>
      <c r="L98" s="117">
        <v>4785930</v>
      </c>
      <c r="M98" s="118">
        <f t="shared" si="21"/>
        <v>40370650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1693550</v>
      </c>
      <c r="I99" s="117">
        <v>2258930</v>
      </c>
      <c r="J99" s="117">
        <v>2680520</v>
      </c>
      <c r="K99" s="117">
        <v>6386820</v>
      </c>
      <c r="L99" s="117">
        <v>12169400</v>
      </c>
      <c r="M99" s="118">
        <f>SUM(F99:L99)</f>
        <v>25189220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317750</v>
      </c>
      <c r="G100" s="132">
        <f t="shared" si="24"/>
        <v>53422477</v>
      </c>
      <c r="H100" s="132">
        <f t="shared" si="24"/>
        <v>226097685</v>
      </c>
      <c r="I100" s="132">
        <f t="shared" si="24"/>
        <v>225203538</v>
      </c>
      <c r="J100" s="132">
        <f t="shared" si="24"/>
        <v>195601724</v>
      </c>
      <c r="K100" s="132">
        <f t="shared" si="24"/>
        <v>251397516</v>
      </c>
      <c r="L100" s="132">
        <f t="shared" si="24"/>
        <v>296384809</v>
      </c>
      <c r="M100" s="133">
        <f>SUM(F100:L100)</f>
        <v>1248425499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48328420</v>
      </c>
      <c r="H104" s="108">
        <f t="shared" si="25"/>
        <v>130702288</v>
      </c>
      <c r="I104" s="108">
        <f t="shared" si="25"/>
        <v>104303526</v>
      </c>
      <c r="J104" s="108">
        <f t="shared" si="25"/>
        <v>85028672</v>
      </c>
      <c r="K104" s="108">
        <f t="shared" si="25"/>
        <v>67134269</v>
      </c>
      <c r="L104" s="108">
        <f t="shared" si="25"/>
        <v>78663380</v>
      </c>
      <c r="M104" s="109">
        <f>SUM(F104:L104)</f>
        <v>514160555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34880584</v>
      </c>
      <c r="H105" s="108">
        <f t="shared" si="26"/>
        <v>99615652</v>
      </c>
      <c r="I105" s="108">
        <f t="shared" si="26"/>
        <v>76246434</v>
      </c>
      <c r="J105" s="108">
        <f t="shared" si="26"/>
        <v>60754943</v>
      </c>
      <c r="K105" s="108">
        <f t="shared" si="26"/>
        <v>48772898</v>
      </c>
      <c r="L105" s="108">
        <f t="shared" si="26"/>
        <v>62286082</v>
      </c>
      <c r="M105" s="109">
        <f>SUM(F105:L105)</f>
        <v>382556593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23115158</v>
      </c>
      <c r="H106" s="117">
        <v>52311640</v>
      </c>
      <c r="I106" s="117">
        <v>34810138</v>
      </c>
      <c r="J106" s="117">
        <v>25852903</v>
      </c>
      <c r="K106" s="117">
        <v>20030280</v>
      </c>
      <c r="L106" s="117">
        <v>28792480</v>
      </c>
      <c r="M106" s="118">
        <f aca="true" t="shared" si="27" ref="M106:M114">SUM(F106:L106)</f>
        <v>184912599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35775</v>
      </c>
      <c r="H107" s="117">
        <v>298125</v>
      </c>
      <c r="I107" s="117">
        <v>714069</v>
      </c>
      <c r="J107" s="117">
        <v>1579364</v>
      </c>
      <c r="K107" s="117">
        <v>2137198</v>
      </c>
      <c r="L107" s="117">
        <v>7466957</v>
      </c>
      <c r="M107" s="118">
        <f t="shared" si="27"/>
        <v>12231488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878916</v>
      </c>
      <c r="H108" s="117">
        <v>5763937</v>
      </c>
      <c r="I108" s="117">
        <v>6302631</v>
      </c>
      <c r="J108" s="117">
        <v>6743340</v>
      </c>
      <c r="K108" s="117">
        <v>6854516</v>
      </c>
      <c r="L108" s="117">
        <v>10573324</v>
      </c>
      <c r="M108" s="118">
        <f t="shared" si="27"/>
        <v>37116664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56983</v>
      </c>
      <c r="H109" s="117">
        <v>154440</v>
      </c>
      <c r="I109" s="117">
        <v>256707</v>
      </c>
      <c r="J109" s="117">
        <v>195624</v>
      </c>
      <c r="K109" s="117">
        <v>138996</v>
      </c>
      <c r="L109" s="117">
        <v>458172</v>
      </c>
      <c r="M109" s="118">
        <f t="shared" si="27"/>
        <v>1260922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6492733</v>
      </c>
      <c r="H110" s="117">
        <v>26322313</v>
      </c>
      <c r="I110" s="117">
        <v>20419811</v>
      </c>
      <c r="J110" s="117">
        <v>17883696</v>
      </c>
      <c r="K110" s="117">
        <v>12828579</v>
      </c>
      <c r="L110" s="117">
        <v>8170371</v>
      </c>
      <c r="M110" s="118">
        <f t="shared" si="27"/>
        <v>92117503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1135314</v>
      </c>
      <c r="H111" s="117">
        <v>7167730</v>
      </c>
      <c r="I111" s="117">
        <v>7502622</v>
      </c>
      <c r="J111" s="117">
        <v>4086677</v>
      </c>
      <c r="K111" s="117">
        <v>2754587</v>
      </c>
      <c r="L111" s="117">
        <v>2105619</v>
      </c>
      <c r="M111" s="118">
        <f t="shared" si="27"/>
        <v>24752549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3165705</v>
      </c>
      <c r="H112" s="117">
        <v>7597467</v>
      </c>
      <c r="I112" s="117">
        <v>6240456</v>
      </c>
      <c r="J112" s="117">
        <v>4413339</v>
      </c>
      <c r="K112" s="117">
        <v>4028742</v>
      </c>
      <c r="L112" s="117">
        <v>4719159</v>
      </c>
      <c r="M112" s="118">
        <f t="shared" si="27"/>
        <v>30164868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325078</v>
      </c>
      <c r="H113" s="108">
        <f t="shared" si="28"/>
        <v>4323315</v>
      </c>
      <c r="I113" s="108">
        <f t="shared" si="28"/>
        <v>7632651</v>
      </c>
      <c r="J113" s="108">
        <f t="shared" si="28"/>
        <v>10460782</v>
      </c>
      <c r="K113" s="108">
        <f t="shared" si="28"/>
        <v>9756464</v>
      </c>
      <c r="L113" s="108">
        <f t="shared" si="28"/>
        <v>9506728</v>
      </c>
      <c r="M113" s="109">
        <f t="shared" si="27"/>
        <v>42005018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268582</v>
      </c>
      <c r="H114" s="117">
        <v>3322171</v>
      </c>
      <c r="I114" s="117">
        <v>5496719</v>
      </c>
      <c r="J114" s="117">
        <v>8636445</v>
      </c>
      <c r="K114" s="117">
        <v>8535452</v>
      </c>
      <c r="L114" s="117">
        <v>7241442</v>
      </c>
      <c r="M114" s="118">
        <f t="shared" si="27"/>
        <v>33500811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56496</v>
      </c>
      <c r="H115" s="117">
        <v>1001144</v>
      </c>
      <c r="I115" s="117">
        <v>2135932</v>
      </c>
      <c r="J115" s="117">
        <v>1824337</v>
      </c>
      <c r="K115" s="117">
        <v>1221012</v>
      </c>
      <c r="L115" s="117">
        <v>2097706</v>
      </c>
      <c r="M115" s="118">
        <f aca="true" t="shared" si="29" ref="M115:M121">SUM(F115:L115)</f>
        <v>8336627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0</v>
      </c>
      <c r="J116" s="117">
        <v>0</v>
      </c>
      <c r="K116" s="117">
        <v>0</v>
      </c>
      <c r="L116" s="117">
        <v>167580</v>
      </c>
      <c r="M116" s="118">
        <f t="shared" si="29"/>
        <v>167580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9334387</v>
      </c>
      <c r="H117" s="108">
        <f t="shared" si="30"/>
        <v>22995452</v>
      </c>
      <c r="I117" s="108">
        <f t="shared" si="30"/>
        <v>18384138</v>
      </c>
      <c r="J117" s="108">
        <f t="shared" si="30"/>
        <v>12081654</v>
      </c>
      <c r="K117" s="108">
        <f t="shared" si="30"/>
        <v>8458873</v>
      </c>
      <c r="L117" s="108">
        <f t="shared" si="30"/>
        <v>6654120</v>
      </c>
      <c r="M117" s="109">
        <f t="shared" si="29"/>
        <v>77908624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353250</v>
      </c>
      <c r="H118" s="117">
        <v>720270</v>
      </c>
      <c r="I118" s="117">
        <v>734580</v>
      </c>
      <c r="J118" s="117">
        <v>649260</v>
      </c>
      <c r="K118" s="117">
        <v>616950</v>
      </c>
      <c r="L118" s="117">
        <v>1043910</v>
      </c>
      <c r="M118" s="118">
        <f t="shared" si="29"/>
        <v>4118220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4245449</v>
      </c>
      <c r="I119" s="117">
        <v>6206805</v>
      </c>
      <c r="J119" s="117">
        <v>4331848</v>
      </c>
      <c r="K119" s="117">
        <v>1848993</v>
      </c>
      <c r="L119" s="117">
        <v>1267327</v>
      </c>
      <c r="M119" s="118">
        <f t="shared" si="29"/>
        <v>17900422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349137</v>
      </c>
      <c r="H120" s="117">
        <v>5587053</v>
      </c>
      <c r="I120" s="117">
        <v>4156353</v>
      </c>
      <c r="J120" s="117">
        <v>2346146</v>
      </c>
      <c r="K120" s="117">
        <v>2613610</v>
      </c>
      <c r="L120" s="117">
        <v>1117283</v>
      </c>
      <c r="M120" s="118">
        <f t="shared" si="29"/>
        <v>16169582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8632000</v>
      </c>
      <c r="H121" s="117">
        <v>12442680</v>
      </c>
      <c r="I121" s="117">
        <v>7286400</v>
      </c>
      <c r="J121" s="117">
        <v>4754400</v>
      </c>
      <c r="K121" s="117">
        <v>3379320</v>
      </c>
      <c r="L121" s="117">
        <v>3225600</v>
      </c>
      <c r="M121" s="118">
        <f t="shared" si="29"/>
        <v>39720400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833249</v>
      </c>
      <c r="H122" s="117">
        <v>950067</v>
      </c>
      <c r="I122" s="117">
        <v>611706</v>
      </c>
      <c r="J122" s="117">
        <v>292855</v>
      </c>
      <c r="K122" s="117">
        <v>119070</v>
      </c>
      <c r="L122" s="117">
        <v>216450</v>
      </c>
      <c r="M122" s="118">
        <f aca="true" t="shared" si="31" ref="M122:M130">SUM(F122:L122)</f>
        <v>3023397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2955122</v>
      </c>
      <c r="H123" s="117">
        <v>2817802</v>
      </c>
      <c r="I123" s="117">
        <v>1428597</v>
      </c>
      <c r="J123" s="117">
        <v>1438438</v>
      </c>
      <c r="K123" s="117">
        <v>26964</v>
      </c>
      <c r="L123" s="117">
        <v>0</v>
      </c>
      <c r="M123" s="118">
        <f t="shared" si="31"/>
        <v>8666923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268367</v>
      </c>
      <c r="G124" s="129">
        <f t="shared" si="32"/>
        <v>597577</v>
      </c>
      <c r="H124" s="129">
        <f t="shared" si="32"/>
        <v>71533498</v>
      </c>
      <c r="I124" s="129">
        <f t="shared" si="32"/>
        <v>95654081</v>
      </c>
      <c r="J124" s="129">
        <f t="shared" si="32"/>
        <v>88613280</v>
      </c>
      <c r="K124" s="129">
        <f t="shared" si="32"/>
        <v>155063061</v>
      </c>
      <c r="L124" s="129">
        <f t="shared" si="32"/>
        <v>184097468</v>
      </c>
      <c r="M124" s="118">
        <f>SUM(F124:L124)</f>
        <v>595827332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268367</v>
      </c>
      <c r="G125" s="117">
        <v>597577</v>
      </c>
      <c r="H125" s="117">
        <v>23870517</v>
      </c>
      <c r="I125" s="117">
        <v>34750897</v>
      </c>
      <c r="J125" s="117">
        <v>31880878</v>
      </c>
      <c r="K125" s="117">
        <v>69111222</v>
      </c>
      <c r="L125" s="117">
        <v>82305853</v>
      </c>
      <c r="M125" s="118">
        <f t="shared" si="31"/>
        <v>242785311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38153504</v>
      </c>
      <c r="I126" s="117">
        <v>48290609</v>
      </c>
      <c r="J126" s="117">
        <v>40544302</v>
      </c>
      <c r="K126" s="117">
        <v>47217021</v>
      </c>
      <c r="L126" s="117">
        <v>25771670</v>
      </c>
      <c r="M126" s="118">
        <f t="shared" si="31"/>
        <v>199977106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9509477</v>
      </c>
      <c r="I127" s="117">
        <v>12612575</v>
      </c>
      <c r="J127" s="117">
        <v>16188100</v>
      </c>
      <c r="K127" s="117">
        <v>38734818</v>
      </c>
      <c r="L127" s="117">
        <v>76019945</v>
      </c>
      <c r="M127" s="118">
        <f t="shared" si="31"/>
        <v>153064915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41540</v>
      </c>
      <c r="G128" s="129">
        <f t="shared" si="33"/>
        <v>111290</v>
      </c>
      <c r="H128" s="129">
        <f t="shared" si="33"/>
        <v>11221950</v>
      </c>
      <c r="I128" s="129">
        <f t="shared" si="33"/>
        <v>14157350</v>
      </c>
      <c r="J128" s="129">
        <f t="shared" si="33"/>
        <v>12478220</v>
      </c>
      <c r="K128" s="129">
        <f t="shared" si="33"/>
        <v>21099430</v>
      </c>
      <c r="L128" s="129">
        <f t="shared" si="33"/>
        <v>23854500</v>
      </c>
      <c r="M128" s="118">
        <f t="shared" si="31"/>
        <v>82964280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41540</v>
      </c>
      <c r="G129" s="117">
        <v>111290</v>
      </c>
      <c r="H129" s="117">
        <v>4163530</v>
      </c>
      <c r="I129" s="117">
        <v>5681050</v>
      </c>
      <c r="J129" s="117">
        <v>5134680</v>
      </c>
      <c r="K129" s="117">
        <v>10463210</v>
      </c>
      <c r="L129" s="117">
        <v>12087690</v>
      </c>
      <c r="M129" s="118">
        <f t="shared" si="31"/>
        <v>37682990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5850510</v>
      </c>
      <c r="I130" s="117">
        <v>6874610</v>
      </c>
      <c r="J130" s="117">
        <v>5485240</v>
      </c>
      <c r="K130" s="117">
        <v>6163020</v>
      </c>
      <c r="L130" s="117">
        <v>3302270</v>
      </c>
      <c r="M130" s="118">
        <f t="shared" si="31"/>
        <v>27675650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1207910</v>
      </c>
      <c r="I131" s="117">
        <v>1601690</v>
      </c>
      <c r="J131" s="117">
        <v>1858300</v>
      </c>
      <c r="K131" s="117">
        <v>4473200</v>
      </c>
      <c r="L131" s="117">
        <v>8464540</v>
      </c>
      <c r="M131" s="118">
        <f>SUM(F131:L131)</f>
        <v>17605640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268367</v>
      </c>
      <c r="G132" s="132">
        <f t="shared" si="34"/>
        <v>48925997</v>
      </c>
      <c r="H132" s="132">
        <f t="shared" si="34"/>
        <v>202235786</v>
      </c>
      <c r="I132" s="132">
        <f t="shared" si="34"/>
        <v>199957607</v>
      </c>
      <c r="J132" s="132">
        <f t="shared" si="34"/>
        <v>173641952</v>
      </c>
      <c r="K132" s="132">
        <f t="shared" si="34"/>
        <v>222197330</v>
      </c>
      <c r="L132" s="132">
        <f t="shared" si="34"/>
        <v>262760848</v>
      </c>
      <c r="M132" s="133">
        <f>SUM(F132:L132)</f>
        <v>1109987887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平成１５年５月月報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9">
        <v>0</v>
      </c>
      <c r="H15" s="161"/>
      <c r="I15" s="159">
        <v>45</v>
      </c>
      <c r="J15" s="161"/>
      <c r="K15" s="159">
        <f>G15+I15</f>
        <v>45</v>
      </c>
      <c r="L15" s="162"/>
    </row>
    <row r="16" spans="4:12" ht="18.75" customHeight="1" thickBot="1">
      <c r="D16" s="49" t="s">
        <v>64</v>
      </c>
      <c r="E16" s="50"/>
      <c r="F16" s="50"/>
      <c r="G16" s="153">
        <v>0</v>
      </c>
      <c r="H16" s="155"/>
      <c r="I16" s="153">
        <v>731881</v>
      </c>
      <c r="J16" s="155"/>
      <c r="K16" s="153">
        <f>G16+I16</f>
        <v>731881</v>
      </c>
      <c r="L16" s="158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9">
        <v>60</v>
      </c>
      <c r="H20" s="161"/>
      <c r="I20" s="159">
        <v>834</v>
      </c>
      <c r="J20" s="161"/>
      <c r="K20" s="159">
        <f>G20+I20</f>
        <v>894</v>
      </c>
      <c r="L20" s="162"/>
    </row>
    <row r="21" spans="4:12" ht="18.75" customHeight="1" thickBot="1">
      <c r="D21" s="49" t="s">
        <v>64</v>
      </c>
      <c r="E21" s="50"/>
      <c r="F21" s="50"/>
      <c r="G21" s="153">
        <v>514119</v>
      </c>
      <c r="H21" s="155"/>
      <c r="I21" s="153">
        <v>5791210</v>
      </c>
      <c r="J21" s="155"/>
      <c r="K21" s="153">
        <f>G21+I21</f>
        <v>6305329</v>
      </c>
      <c r="L21" s="158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9">
        <v>68</v>
      </c>
      <c r="H25" s="161"/>
      <c r="I25" s="159">
        <v>156</v>
      </c>
      <c r="J25" s="161"/>
      <c r="K25" s="159">
        <f>G25+I25</f>
        <v>224</v>
      </c>
      <c r="L25" s="162"/>
    </row>
    <row r="26" spans="4:12" ht="18.75" customHeight="1" thickBot="1">
      <c r="D26" s="49" t="s">
        <v>64</v>
      </c>
      <c r="E26" s="50"/>
      <c r="F26" s="50"/>
      <c r="G26" s="153">
        <v>619869</v>
      </c>
      <c r="H26" s="155"/>
      <c r="I26" s="153">
        <v>717841</v>
      </c>
      <c r="J26" s="155"/>
      <c r="K26" s="153">
        <f>G26+I26</f>
        <v>1337710</v>
      </c>
      <c r="L26" s="158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9">
        <f>G15+G20+G25</f>
        <v>128</v>
      </c>
      <c r="H30" s="161"/>
      <c r="I30" s="159">
        <f>I15+I20+I25</f>
        <v>1035</v>
      </c>
      <c r="J30" s="161"/>
      <c r="K30" s="159">
        <f>G30+I30</f>
        <v>1163</v>
      </c>
      <c r="L30" s="162"/>
    </row>
    <row r="31" spans="4:12" ht="18.75" customHeight="1" thickBot="1">
      <c r="D31" s="49" t="s">
        <v>64</v>
      </c>
      <c r="E31" s="50"/>
      <c r="F31" s="50"/>
      <c r="G31" s="153">
        <f>G16+G21+G26</f>
        <v>1133988</v>
      </c>
      <c r="H31" s="155"/>
      <c r="I31" s="153">
        <f>I16+I21+I26</f>
        <v>7240932</v>
      </c>
      <c r="J31" s="155"/>
      <c r="K31" s="153">
        <f>G31+I31</f>
        <v>8374920</v>
      </c>
      <c r="L31" s="158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平成１５年５月月報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985449800</v>
      </c>
      <c r="E14" s="69">
        <v>329180000</v>
      </c>
      <c r="F14" s="69">
        <v>3019700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2675510</v>
      </c>
      <c r="E15" s="69">
        <v>2114180</v>
      </c>
      <c r="F15" s="69">
        <v>730</v>
      </c>
      <c r="G15" s="69">
        <v>0</v>
      </c>
      <c r="H15" s="69">
        <v>561330</v>
      </c>
      <c r="I15" s="56">
        <v>4390</v>
      </c>
    </row>
    <row r="16" spans="2:9" ht="21" customHeight="1">
      <c r="B16" s="70"/>
      <c r="C16" s="68" t="s">
        <v>7</v>
      </c>
      <c r="D16" s="69">
        <f aca="true" t="shared" si="0" ref="D16:I16">D14+D15</f>
        <v>988125310</v>
      </c>
      <c r="E16" s="69">
        <f t="shared" si="0"/>
        <v>331294180</v>
      </c>
      <c r="F16" s="69">
        <f t="shared" si="0"/>
        <v>3020430</v>
      </c>
      <c r="G16" s="69">
        <f t="shared" si="0"/>
        <v>0</v>
      </c>
      <c r="H16" s="69">
        <f t="shared" si="0"/>
        <v>561330</v>
      </c>
      <c r="I16" s="56">
        <f t="shared" si="0"/>
        <v>4390</v>
      </c>
    </row>
    <row r="17" spans="2:9" ht="21" customHeight="1">
      <c r="B17" s="70" t="s">
        <v>33</v>
      </c>
      <c r="C17" s="68" t="s">
        <v>32</v>
      </c>
      <c r="D17" s="69">
        <v>9799210</v>
      </c>
      <c r="E17" s="69">
        <v>504120</v>
      </c>
      <c r="F17" s="69">
        <v>5820</v>
      </c>
      <c r="G17" s="69">
        <v>448210</v>
      </c>
      <c r="H17" s="69">
        <v>8846880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985449800</v>
      </c>
      <c r="E18" s="69">
        <f>E14</f>
        <v>329180000</v>
      </c>
      <c r="F18" s="69">
        <f>F14</f>
        <v>3019700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12474720</v>
      </c>
      <c r="E19" s="69">
        <f>E15+E17</f>
        <v>2618300</v>
      </c>
      <c r="F19" s="69">
        <f>F15+F17</f>
        <v>6550</v>
      </c>
      <c r="G19" s="69">
        <f>G15+G17</f>
        <v>448210</v>
      </c>
      <c r="H19" s="69">
        <f>H15+H17</f>
        <v>9408210</v>
      </c>
      <c r="I19" s="56">
        <f>I16+I18</f>
        <v>4390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997924520</v>
      </c>
      <c r="E20" s="74">
        <f t="shared" si="1"/>
        <v>331798300</v>
      </c>
      <c r="F20" s="74">
        <f t="shared" si="1"/>
        <v>3026250</v>
      </c>
      <c r="G20" s="74">
        <f t="shared" si="1"/>
        <v>448210</v>
      </c>
      <c r="H20" s="74">
        <f t="shared" si="1"/>
        <v>9408210</v>
      </c>
      <c r="I20" s="57">
        <f t="shared" si="1"/>
        <v>4390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1073582790</v>
      </c>
      <c r="E27" s="69">
        <v>1073582790</v>
      </c>
      <c r="F27" s="69">
        <v>0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52370337</v>
      </c>
      <c r="E28" s="69">
        <v>52370337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17040638</v>
      </c>
      <c r="E29" s="69">
        <v>17040638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1142993765</v>
      </c>
      <c r="E31" s="74">
        <f>SUM(E27:E30)</f>
        <v>1142993765</v>
      </c>
      <c r="F31" s="74">
        <f>SUM(F27:F30)</f>
        <v>0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2007-01-10T07:09:49Z</dcterms:modified>
  <cp:category/>
  <cp:version/>
  <cp:contentType/>
  <cp:contentStatus/>
</cp:coreProperties>
</file>