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<sst xmlns="http://schemas.openxmlformats.org/spreadsheetml/2006/main" count="294" uniqueCount="134">
  <si>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</si>
  <si>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</si>
  <si>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</si>
  <si>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</si>
  <si>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</si>
  <si>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</si>
  <si>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</si>
  <si>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</si>
  <si>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</si>
  <si>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</si>
  <si>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</si>
  <si>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</si>
  <si>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</si>
  <si>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</si>
  <si>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</si>
  <si>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</si>
  <si>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</si>
  <si>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</si>
  <si>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</si>
  <si>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</si>
  <si>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</si>
  <si>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</si>
  <si>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</si>
  <si>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</si>
  <si>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</si>
  <si>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</si>
  <si>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</si>
  <si>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</si>
  <si>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</si>
  <si>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</si>
  <si>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</si>
  <si>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</si>
  <si>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</si>
  <si>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</si>
  <si>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</si>
  <si>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</si>
  <si>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</si>
  <si>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</si>
  <si>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</si>
  <si>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</si>
  <si>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</si>
  <si>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</si>
  <si>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</si>
  <si>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</si>
  <si>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</si>
  <si>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</si>
  <si>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</si>
  <si>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</si>
  <si>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</si>
  <si>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</si>
  <si>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</si>
  <si>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</si>
  <si>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</si>
  <si>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</si>
  <si>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</si>
  <si>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</si>
  <si>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</si>
  <si>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</si>
  <si>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</si>
  <si>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</si>
  <si>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</si>
  <si>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</si>
  <si>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</si>
  <si>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</si>
  <si>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</si>
  <si>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</si>
  <si>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</si>
  <si>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</si>
  <si>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</si>
  <si>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</si>
  <si>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</si>
  <si>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</si>
  <si>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</si>
  <si>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</si>
  <si>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</si>
  <si>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</si>
  <si>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</si>
  <si>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</si>
  <si>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</si>
  <si>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</si>
  <si>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</si>
  <si>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</si>
  <si>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</si>
  <si>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</si>
  <si>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</si>
  <si>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</si>
  <si>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</si>
  <si>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</si>
  <si>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</si>
  <si>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</si>
  <si>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</si>
  <si>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</si>
  <si>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</si>
  <si>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</si>
  <si>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</si>
  <si>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</si>
  <si>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</si>
  <si>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</si>
  <si>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</si>
  <si>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</si>
  <si>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</si>
  <si>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</si>
  <si>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</si>
  <si>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</si>
  <si>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</si>
  <si>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</si>
  <si>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</si>
  <si>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</si>
  <si>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</si>
  <si>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</si>
  <si>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</si>
  <si>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</si>
  <si>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</si>
  <si>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</si>
  <si>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</si>
  <si>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</si>
  <si>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</si>
  <si>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</si>
  <si>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</si>
  <si>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</si>
  <si>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</si>
  <si>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</si>
  <si>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</si>
  <si>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</si>
  <si>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</si>
  <si>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</si>
  <si>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</si>
  <si>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</si>
  <si>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</si>
  <si>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</si>
  <si>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</si>
  <si>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</si>
  <si>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</si>
  <si>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平成１５年７月月報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</si>
</sst>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3">
        <v>52056</v>
      </c>
      <c r="E15" s="144"/>
      <c r="F15" s="144"/>
      <c r="G15" s="144"/>
      <c r="H15" s="145"/>
      <c r="I15" s="143">
        <v>231</v>
      </c>
      <c r="J15" s="144"/>
      <c r="K15" s="144"/>
      <c r="L15" s="144"/>
      <c r="M15" s="145"/>
      <c r="N15" s="143">
        <v>149</v>
      </c>
      <c r="O15" s="144"/>
      <c r="P15" s="144"/>
      <c r="Q15" s="144"/>
      <c r="R15" s="145"/>
      <c r="S15" s="143">
        <f>D15+I15-N15</f>
        <v>52138</v>
      </c>
      <c r="T15" s="146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7">
        <v>42342</v>
      </c>
      <c r="E20" s="148"/>
      <c r="F20" s="148"/>
      <c r="G20" s="148"/>
      <c r="H20" s="149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7">
        <v>42377</v>
      </c>
      <c r="T20" s="150"/>
    </row>
    <row r="21" spans="3:20" ht="21.75" customHeight="1">
      <c r="C21" s="20" t="s">
        <v>41</v>
      </c>
      <c r="D21" s="147">
        <v>28931</v>
      </c>
      <c r="E21" s="148"/>
      <c r="F21" s="148"/>
      <c r="G21" s="148"/>
      <c r="H21" s="149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7">
        <v>29037</v>
      </c>
      <c r="T21" s="150"/>
    </row>
    <row r="22" spans="3:20" ht="21.75" customHeight="1">
      <c r="C22" s="22" t="s">
        <v>42</v>
      </c>
      <c r="D22" s="147">
        <v>690</v>
      </c>
      <c r="E22" s="148"/>
      <c r="F22" s="148"/>
      <c r="G22" s="148"/>
      <c r="H22" s="149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7">
        <v>695</v>
      </c>
      <c r="T22" s="150"/>
    </row>
    <row r="23" spans="3:20" ht="21.75" customHeight="1">
      <c r="C23" s="22" t="s">
        <v>43</v>
      </c>
      <c r="D23" s="147">
        <v>86</v>
      </c>
      <c r="E23" s="148"/>
      <c r="F23" s="148"/>
      <c r="G23" s="148"/>
      <c r="H23" s="149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7">
        <v>86</v>
      </c>
      <c r="T23" s="150"/>
    </row>
    <row r="24" spans="3:20" ht="21.75" customHeight="1" thickBot="1">
      <c r="C24" s="19" t="s">
        <v>7</v>
      </c>
      <c r="D24" s="143">
        <f>D20+D21</f>
        <v>71273</v>
      </c>
      <c r="E24" s="144"/>
      <c r="F24" s="144"/>
      <c r="G24" s="144"/>
      <c r="H24" s="145"/>
      <c r="I24" s="23" t="s">
        <v>44</v>
      </c>
      <c r="J24" s="24"/>
      <c r="K24" s="144">
        <f>S29</f>
        <v>400</v>
      </c>
      <c r="L24" s="151"/>
      <c r="M24" s="152"/>
      <c r="N24" s="23" t="s">
        <v>45</v>
      </c>
      <c r="O24" s="24"/>
      <c r="P24" s="144">
        <f>S31</f>
        <v>259</v>
      </c>
      <c r="Q24" s="151"/>
      <c r="R24" s="152"/>
      <c r="S24" s="143">
        <f>S20+S21</f>
        <v>71414</v>
      </c>
      <c r="T24" s="146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7" t="s">
        <v>85</v>
      </c>
      <c r="N28" s="158"/>
      <c r="O28" s="15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4"/>
      <c r="D29" s="147">
        <v>84</v>
      </c>
      <c r="E29" s="148"/>
      <c r="F29" s="149"/>
      <c r="G29" s="147">
        <v>0</v>
      </c>
      <c r="H29" s="148"/>
      <c r="I29" s="149"/>
      <c r="J29" s="147">
        <v>316</v>
      </c>
      <c r="K29" s="148"/>
      <c r="L29" s="149"/>
      <c r="M29" s="147">
        <v>0</v>
      </c>
      <c r="N29" s="148"/>
      <c r="O29" s="149"/>
      <c r="P29" s="147">
        <v>0</v>
      </c>
      <c r="Q29" s="148"/>
      <c r="R29" s="149"/>
      <c r="S29" s="29">
        <f>SUM(D29:R29)</f>
        <v>400</v>
      </c>
      <c r="T29" s="4"/>
    </row>
    <row r="30" spans="3:20" ht="24.75" customHeight="1">
      <c r="C30" s="15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60" t="s">
        <v>86</v>
      </c>
      <c r="N30" s="161"/>
      <c r="O30" s="16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6"/>
      <c r="D31" s="143">
        <v>88</v>
      </c>
      <c r="E31" s="144"/>
      <c r="F31" s="145"/>
      <c r="G31" s="143">
        <v>0</v>
      </c>
      <c r="H31" s="144"/>
      <c r="I31" s="145"/>
      <c r="J31" s="143">
        <v>170</v>
      </c>
      <c r="K31" s="144"/>
      <c r="L31" s="145"/>
      <c r="M31" s="143">
        <v>0</v>
      </c>
      <c r="N31" s="144"/>
      <c r="O31" s="145"/>
      <c r="P31" s="143">
        <v>1</v>
      </c>
      <c r="Q31" s="144"/>
      <c r="R31" s="145"/>
      <c r="S31" s="34">
        <f>SUM(D31:R31)</f>
        <v>259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2235</v>
      </c>
      <c r="G14" s="46">
        <f t="shared" si="0"/>
        <v>2599</v>
      </c>
      <c r="H14" s="46">
        <f t="shared" si="0"/>
        <v>1582</v>
      </c>
      <c r="I14" s="46">
        <f t="shared" si="0"/>
        <v>1076</v>
      </c>
      <c r="J14" s="46">
        <f t="shared" si="0"/>
        <v>1048</v>
      </c>
      <c r="K14" s="46">
        <f t="shared" si="0"/>
        <v>1089</v>
      </c>
      <c r="L14" s="47">
        <f>SUM(F14:K14)</f>
        <v>9629</v>
      </c>
      <c r="M14" s="3"/>
    </row>
    <row r="15" spans="3:13" ht="22.5" customHeight="1">
      <c r="C15" s="44"/>
      <c r="D15" s="48" t="s">
        <v>40</v>
      </c>
      <c r="E15" s="48"/>
      <c r="F15" s="46">
        <v>469</v>
      </c>
      <c r="G15" s="46">
        <v>457</v>
      </c>
      <c r="H15" s="46">
        <v>269</v>
      </c>
      <c r="I15" s="46">
        <v>183</v>
      </c>
      <c r="J15" s="46">
        <v>162</v>
      </c>
      <c r="K15" s="46">
        <v>180</v>
      </c>
      <c r="L15" s="47">
        <f>SUM(F15:K15)</f>
        <v>1720</v>
      </c>
      <c r="M15" s="3"/>
    </row>
    <row r="16" spans="3:13" ht="22.5" customHeight="1">
      <c r="C16" s="44"/>
      <c r="D16" s="48" t="s">
        <v>51</v>
      </c>
      <c r="E16" s="48"/>
      <c r="F16" s="46">
        <v>1766</v>
      </c>
      <c r="G16" s="46">
        <v>2142</v>
      </c>
      <c r="H16" s="46">
        <v>1313</v>
      </c>
      <c r="I16" s="46">
        <v>893</v>
      </c>
      <c r="J16" s="46">
        <v>886</v>
      </c>
      <c r="K16" s="46">
        <v>909</v>
      </c>
      <c r="L16" s="47">
        <f>SUM(F16:K16)</f>
        <v>7909</v>
      </c>
      <c r="M16" s="3"/>
    </row>
    <row r="17" spans="3:13" ht="22.5" customHeight="1">
      <c r="C17" s="44" t="s">
        <v>52</v>
      </c>
      <c r="D17" s="45"/>
      <c r="E17" s="45"/>
      <c r="F17" s="46">
        <v>51</v>
      </c>
      <c r="G17" s="46">
        <v>114</v>
      </c>
      <c r="H17" s="46">
        <v>70</v>
      </c>
      <c r="I17" s="46">
        <v>48</v>
      </c>
      <c r="J17" s="46">
        <v>30</v>
      </c>
      <c r="K17" s="46">
        <v>66</v>
      </c>
      <c r="L17" s="47">
        <f>SUM(F17:K17)</f>
        <v>379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2286</v>
      </c>
      <c r="G18" s="51">
        <f t="shared" si="1"/>
        <v>2713</v>
      </c>
      <c r="H18" s="51">
        <f t="shared" si="1"/>
        <v>1652</v>
      </c>
      <c r="I18" s="51">
        <f t="shared" si="1"/>
        <v>1124</v>
      </c>
      <c r="J18" s="51">
        <f t="shared" si="1"/>
        <v>1078</v>
      </c>
      <c r="K18" s="51">
        <f t="shared" si="1"/>
        <v>1155</v>
      </c>
      <c r="L18" s="52">
        <f>SUM(F18:K18)</f>
        <v>10008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1339</v>
      </c>
      <c r="G23" s="46">
        <v>1734</v>
      </c>
      <c r="H23" s="46">
        <v>1017</v>
      </c>
      <c r="I23" s="46">
        <v>586</v>
      </c>
      <c r="J23" s="46">
        <v>420</v>
      </c>
      <c r="K23" s="46">
        <v>373</v>
      </c>
      <c r="L23" s="47">
        <f>SUM(F23:K23)</f>
        <v>5469</v>
      </c>
      <c r="M23" s="3"/>
    </row>
    <row r="24" spans="3:13" ht="22.5" customHeight="1">
      <c r="C24" s="55" t="s">
        <v>55</v>
      </c>
      <c r="D24" s="45"/>
      <c r="E24" s="45"/>
      <c r="F24" s="46">
        <v>26</v>
      </c>
      <c r="G24" s="46">
        <v>66</v>
      </c>
      <c r="H24" s="46">
        <v>54</v>
      </c>
      <c r="I24" s="46">
        <v>37</v>
      </c>
      <c r="J24" s="46">
        <v>14</v>
      </c>
      <c r="K24" s="46">
        <v>27</v>
      </c>
      <c r="L24" s="47">
        <f>SUM(F24:K24)</f>
        <v>224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1365</v>
      </c>
      <c r="G25" s="51">
        <f t="shared" si="2"/>
        <v>1800</v>
      </c>
      <c r="H25" s="51">
        <f t="shared" si="2"/>
        <v>1071</v>
      </c>
      <c r="I25" s="51">
        <f t="shared" si="2"/>
        <v>623</v>
      </c>
      <c r="J25" s="51">
        <f t="shared" si="2"/>
        <v>434</v>
      </c>
      <c r="K25" s="51">
        <f t="shared" si="2"/>
        <v>400</v>
      </c>
      <c r="L25" s="52">
        <f>SUM(F25:K25)</f>
        <v>5693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782</v>
      </c>
      <c r="G30" s="164"/>
      <c r="H30" s="163">
        <v>640</v>
      </c>
      <c r="I30" s="164"/>
      <c r="J30" s="163">
        <v>371</v>
      </c>
      <c r="K30" s="164"/>
      <c r="L30" s="56">
        <f>SUM(F30:K30)</f>
        <v>1793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10</v>
      </c>
      <c r="I31" s="164"/>
      <c r="J31" s="163">
        <v>14</v>
      </c>
      <c r="K31" s="164"/>
      <c r="L31" s="56">
        <f>SUM(F31:K31)</f>
        <v>33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791</v>
      </c>
      <c r="G32" s="166"/>
      <c r="H32" s="165">
        <f>H30+H31</f>
        <v>650</v>
      </c>
      <c r="I32" s="166"/>
      <c r="J32" s="165">
        <f>J30+J31</f>
        <v>385</v>
      </c>
      <c r="K32" s="166"/>
      <c r="L32" s="57">
        <f>SUM(F32:K32)</f>
        <v>1826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平成１５年７月月報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3055</v>
      </c>
      <c r="H10" s="108">
        <f t="shared" si="0"/>
        <v>4917</v>
      </c>
      <c r="I10" s="108">
        <f t="shared" si="0"/>
        <v>3245</v>
      </c>
      <c r="J10" s="108">
        <f t="shared" si="0"/>
        <v>2099</v>
      </c>
      <c r="K10" s="108">
        <f t="shared" si="0"/>
        <v>1630</v>
      </c>
      <c r="L10" s="108">
        <f t="shared" si="0"/>
        <v>1809</v>
      </c>
      <c r="M10" s="109">
        <f>SUM(F10:L10)</f>
        <v>16755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1634</v>
      </c>
      <c r="H11" s="108">
        <f t="shared" si="1"/>
        <v>2893</v>
      </c>
      <c r="I11" s="108">
        <f t="shared" si="1"/>
        <v>1921</v>
      </c>
      <c r="J11" s="108">
        <f t="shared" si="1"/>
        <v>1253</v>
      </c>
      <c r="K11" s="108">
        <f t="shared" si="1"/>
        <v>1012</v>
      </c>
      <c r="L11" s="108">
        <f t="shared" si="1"/>
        <v>1163</v>
      </c>
      <c r="M11" s="109">
        <f>SUM(F11:L11)</f>
        <v>9876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1035</v>
      </c>
      <c r="H12" s="117">
        <v>1214</v>
      </c>
      <c r="I12" s="117">
        <v>597</v>
      </c>
      <c r="J12" s="117">
        <v>337</v>
      </c>
      <c r="K12" s="117">
        <v>248</v>
      </c>
      <c r="L12" s="117">
        <v>288</v>
      </c>
      <c r="M12" s="118">
        <f aca="true" t="shared" si="2" ref="M12:M67">SUM(F12:L12)</f>
        <v>3719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0</v>
      </c>
      <c r="H13" s="117">
        <v>3</v>
      </c>
      <c r="I13" s="117">
        <v>16</v>
      </c>
      <c r="J13" s="117">
        <v>25</v>
      </c>
      <c r="K13" s="117">
        <v>53</v>
      </c>
      <c r="L13" s="117">
        <v>143</v>
      </c>
      <c r="M13" s="118">
        <f t="shared" si="2"/>
        <v>240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39</v>
      </c>
      <c r="H14" s="117">
        <v>175</v>
      </c>
      <c r="I14" s="117">
        <v>165</v>
      </c>
      <c r="J14" s="117">
        <v>168</v>
      </c>
      <c r="K14" s="117">
        <v>151</v>
      </c>
      <c r="L14" s="117">
        <v>203</v>
      </c>
      <c r="M14" s="118">
        <f t="shared" si="2"/>
        <v>901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2</v>
      </c>
      <c r="H15" s="117">
        <v>7</v>
      </c>
      <c r="I15" s="117">
        <v>17</v>
      </c>
      <c r="J15" s="117">
        <v>10</v>
      </c>
      <c r="K15" s="117">
        <v>12</v>
      </c>
      <c r="L15" s="117">
        <v>23</v>
      </c>
      <c r="M15" s="118">
        <f t="shared" si="2"/>
        <v>71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238</v>
      </c>
      <c r="H16" s="117">
        <v>626</v>
      </c>
      <c r="I16" s="117">
        <v>451</v>
      </c>
      <c r="J16" s="117">
        <v>268</v>
      </c>
      <c r="K16" s="117">
        <v>188</v>
      </c>
      <c r="L16" s="117">
        <v>134</v>
      </c>
      <c r="M16" s="118">
        <f t="shared" si="2"/>
        <v>1905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36</v>
      </c>
      <c r="H17" s="117">
        <v>158</v>
      </c>
      <c r="I17" s="117">
        <v>138</v>
      </c>
      <c r="J17" s="117">
        <v>67</v>
      </c>
      <c r="K17" s="117">
        <v>45</v>
      </c>
      <c r="L17" s="117">
        <v>31</v>
      </c>
      <c r="M17" s="118">
        <f t="shared" si="2"/>
        <v>475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284</v>
      </c>
      <c r="H18" s="117">
        <v>710</v>
      </c>
      <c r="I18" s="117">
        <v>537</v>
      </c>
      <c r="J18" s="117">
        <v>378</v>
      </c>
      <c r="K18" s="117">
        <v>315</v>
      </c>
      <c r="L18" s="117">
        <v>341</v>
      </c>
      <c r="M18" s="118">
        <f t="shared" si="2"/>
        <v>2565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12</v>
      </c>
      <c r="H19" s="108">
        <f t="shared" si="3"/>
        <v>88</v>
      </c>
      <c r="I19" s="108">
        <f t="shared" si="3"/>
        <v>126</v>
      </c>
      <c r="J19" s="108">
        <f t="shared" si="3"/>
        <v>132</v>
      </c>
      <c r="K19" s="108">
        <f t="shared" si="3"/>
        <v>104</v>
      </c>
      <c r="L19" s="108">
        <f t="shared" si="3"/>
        <v>110</v>
      </c>
      <c r="M19" s="109">
        <f t="shared" si="2"/>
        <v>572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8</v>
      </c>
      <c r="H20" s="117">
        <v>69</v>
      </c>
      <c r="I20" s="117">
        <v>97</v>
      </c>
      <c r="J20" s="117">
        <v>102</v>
      </c>
      <c r="K20" s="117">
        <v>87</v>
      </c>
      <c r="L20" s="117">
        <v>87</v>
      </c>
      <c r="M20" s="118">
        <f t="shared" si="2"/>
        <v>450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4</v>
      </c>
      <c r="H21" s="117">
        <v>19</v>
      </c>
      <c r="I21" s="117">
        <v>29</v>
      </c>
      <c r="J21" s="117">
        <v>30</v>
      </c>
      <c r="K21" s="117">
        <v>17</v>
      </c>
      <c r="L21" s="117">
        <v>22</v>
      </c>
      <c r="M21" s="118">
        <f>SUM(F21:L21)</f>
        <v>121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8">
        <f t="shared" si="2"/>
        <v>1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1357</v>
      </c>
      <c r="H23" s="108">
        <f t="shared" si="4"/>
        <v>1859</v>
      </c>
      <c r="I23" s="108">
        <f t="shared" si="4"/>
        <v>1156</v>
      </c>
      <c r="J23" s="108">
        <f t="shared" si="4"/>
        <v>693</v>
      </c>
      <c r="K23" s="108">
        <f t="shared" si="4"/>
        <v>501</v>
      </c>
      <c r="L23" s="108">
        <f t="shared" si="4"/>
        <v>532</v>
      </c>
      <c r="M23" s="109">
        <f t="shared" si="2"/>
        <v>6098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40</v>
      </c>
      <c r="H24" s="117">
        <v>94</v>
      </c>
      <c r="I24" s="117">
        <v>91</v>
      </c>
      <c r="J24" s="117">
        <v>70</v>
      </c>
      <c r="K24" s="117">
        <v>72</v>
      </c>
      <c r="L24" s="117">
        <v>130</v>
      </c>
      <c r="M24" s="118">
        <f t="shared" si="2"/>
        <v>497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24</v>
      </c>
      <c r="I25" s="117">
        <v>34</v>
      </c>
      <c r="J25" s="117">
        <v>24</v>
      </c>
      <c r="K25" s="117">
        <v>12</v>
      </c>
      <c r="L25" s="117">
        <v>5</v>
      </c>
      <c r="M25" s="118">
        <f t="shared" si="2"/>
        <v>99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5</v>
      </c>
      <c r="H26" s="117">
        <v>38</v>
      </c>
      <c r="I26" s="117">
        <v>25</v>
      </c>
      <c r="J26" s="117">
        <v>16</v>
      </c>
      <c r="K26" s="117">
        <v>11</v>
      </c>
      <c r="L26" s="117">
        <v>5</v>
      </c>
      <c r="M26" s="118">
        <f t="shared" si="2"/>
        <v>100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1312</v>
      </c>
      <c r="H27" s="117">
        <v>1703</v>
      </c>
      <c r="I27" s="117">
        <v>1006</v>
      </c>
      <c r="J27" s="117">
        <v>583</v>
      </c>
      <c r="K27" s="117">
        <v>406</v>
      </c>
      <c r="L27" s="117">
        <v>392</v>
      </c>
      <c r="M27" s="118">
        <f>SUM(F27:L27)</f>
        <v>5402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29</v>
      </c>
      <c r="H28" s="117">
        <v>42</v>
      </c>
      <c r="I28" s="117">
        <v>28</v>
      </c>
      <c r="J28" s="117">
        <v>11</v>
      </c>
      <c r="K28" s="117">
        <v>8</v>
      </c>
      <c r="L28" s="117">
        <v>3</v>
      </c>
      <c r="M28" s="118">
        <f t="shared" si="2"/>
        <v>121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23</v>
      </c>
      <c r="H29" s="117">
        <v>35</v>
      </c>
      <c r="I29" s="117">
        <v>14</v>
      </c>
      <c r="J29" s="117">
        <v>10</v>
      </c>
      <c r="K29" s="117">
        <v>5</v>
      </c>
      <c r="L29" s="117">
        <v>1</v>
      </c>
      <c r="M29" s="118">
        <f t="shared" si="2"/>
        <v>88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2</v>
      </c>
      <c r="G30" s="129">
        <f t="shared" si="5"/>
        <v>2</v>
      </c>
      <c r="H30" s="129">
        <f t="shared" si="5"/>
        <v>267</v>
      </c>
      <c r="I30" s="129">
        <f t="shared" si="5"/>
        <v>286</v>
      </c>
      <c r="J30" s="129">
        <f t="shared" si="5"/>
        <v>296</v>
      </c>
      <c r="K30" s="129">
        <f t="shared" si="5"/>
        <v>476</v>
      </c>
      <c r="L30" s="129">
        <f t="shared" si="5"/>
        <v>544</v>
      </c>
      <c r="M30" s="118">
        <f t="shared" si="2"/>
        <v>1873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2</v>
      </c>
      <c r="G31" s="117">
        <v>2</v>
      </c>
      <c r="H31" s="117">
        <v>85</v>
      </c>
      <c r="I31" s="117">
        <v>103</v>
      </c>
      <c r="J31" s="117">
        <v>108</v>
      </c>
      <c r="K31" s="117">
        <v>232</v>
      </c>
      <c r="L31" s="117">
        <v>262</v>
      </c>
      <c r="M31" s="118">
        <f t="shared" si="2"/>
        <v>794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157</v>
      </c>
      <c r="I32" s="117">
        <v>156</v>
      </c>
      <c r="J32" s="117">
        <v>141</v>
      </c>
      <c r="K32" s="117">
        <v>139</v>
      </c>
      <c r="L32" s="117">
        <v>91</v>
      </c>
      <c r="M32" s="118">
        <f t="shared" si="2"/>
        <v>684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25</v>
      </c>
      <c r="I33" s="117">
        <v>27</v>
      </c>
      <c r="J33" s="117">
        <v>47</v>
      </c>
      <c r="K33" s="117">
        <v>105</v>
      </c>
      <c r="L33" s="117">
        <v>191</v>
      </c>
      <c r="M33" s="118">
        <f t="shared" si="2"/>
        <v>395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2</v>
      </c>
      <c r="G34" s="129">
        <f t="shared" si="6"/>
        <v>2</v>
      </c>
      <c r="H34" s="129">
        <f t="shared" si="6"/>
        <v>267</v>
      </c>
      <c r="I34" s="129">
        <f t="shared" si="6"/>
        <v>286</v>
      </c>
      <c r="J34" s="129">
        <f t="shared" si="6"/>
        <v>296</v>
      </c>
      <c r="K34" s="129">
        <f t="shared" si="6"/>
        <v>475</v>
      </c>
      <c r="L34" s="129">
        <f t="shared" si="6"/>
        <v>536</v>
      </c>
      <c r="M34" s="118">
        <f t="shared" si="2"/>
        <v>1864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2</v>
      </c>
      <c r="G35" s="117">
        <v>2</v>
      </c>
      <c r="H35" s="117">
        <v>85</v>
      </c>
      <c r="I35" s="117">
        <v>103</v>
      </c>
      <c r="J35" s="117">
        <v>108</v>
      </c>
      <c r="K35" s="117">
        <v>231</v>
      </c>
      <c r="L35" s="117">
        <v>257</v>
      </c>
      <c r="M35" s="118">
        <f t="shared" si="2"/>
        <v>788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157</v>
      </c>
      <c r="I36" s="117">
        <v>156</v>
      </c>
      <c r="J36" s="117">
        <v>141</v>
      </c>
      <c r="K36" s="117">
        <v>139</v>
      </c>
      <c r="L36" s="117">
        <v>91</v>
      </c>
      <c r="M36" s="118">
        <f t="shared" si="2"/>
        <v>684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25</v>
      </c>
      <c r="I37" s="117">
        <v>27</v>
      </c>
      <c r="J37" s="117">
        <v>47</v>
      </c>
      <c r="K37" s="117">
        <v>105</v>
      </c>
      <c r="L37" s="117">
        <v>188</v>
      </c>
      <c r="M37" s="118">
        <f>SUM(F37:L37)</f>
        <v>392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2</v>
      </c>
      <c r="G38" s="132">
        <f t="shared" si="7"/>
        <v>3057</v>
      </c>
      <c r="H38" s="132">
        <f t="shared" si="7"/>
        <v>5184</v>
      </c>
      <c r="I38" s="132">
        <f t="shared" si="7"/>
        <v>3531</v>
      </c>
      <c r="J38" s="132">
        <f t="shared" si="7"/>
        <v>2395</v>
      </c>
      <c r="K38" s="132">
        <f t="shared" si="7"/>
        <v>2106</v>
      </c>
      <c r="L38" s="132">
        <f t="shared" si="7"/>
        <v>2353</v>
      </c>
      <c r="M38" s="133">
        <f>SUM(F38:L38)</f>
        <v>18628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5114440</v>
      </c>
      <c r="H42" s="108">
        <f t="shared" si="8"/>
        <v>14083855</v>
      </c>
      <c r="I42" s="108">
        <f t="shared" si="8"/>
        <v>11475783</v>
      </c>
      <c r="J42" s="108">
        <f t="shared" si="8"/>
        <v>9232524</v>
      </c>
      <c r="K42" s="108">
        <f t="shared" si="8"/>
        <v>7426008</v>
      </c>
      <c r="L42" s="108">
        <f t="shared" si="8"/>
        <v>8686892</v>
      </c>
      <c r="M42" s="109">
        <f>SUM(F42:L42)</f>
        <v>56019502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3911052</v>
      </c>
      <c r="H43" s="108">
        <f t="shared" si="9"/>
        <v>10908894</v>
      </c>
      <c r="I43" s="108">
        <f t="shared" si="9"/>
        <v>8482413</v>
      </c>
      <c r="J43" s="108">
        <f t="shared" si="9"/>
        <v>6648065</v>
      </c>
      <c r="K43" s="108">
        <f t="shared" si="9"/>
        <v>5514731</v>
      </c>
      <c r="L43" s="108">
        <f t="shared" si="9"/>
        <v>6916538</v>
      </c>
      <c r="M43" s="109">
        <f t="shared" si="2"/>
        <v>42381693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2638907</v>
      </c>
      <c r="H44" s="117">
        <v>5690052</v>
      </c>
      <c r="I44" s="117">
        <v>3824927</v>
      </c>
      <c r="J44" s="117">
        <v>2729111</v>
      </c>
      <c r="K44" s="117">
        <v>2250102</v>
      </c>
      <c r="L44" s="117">
        <v>3200631</v>
      </c>
      <c r="M44" s="118">
        <f>SUM(F44:L44)</f>
        <v>20333730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0</v>
      </c>
      <c r="H45" s="117">
        <v>10875</v>
      </c>
      <c r="I45" s="117">
        <v>68750</v>
      </c>
      <c r="J45" s="117">
        <v>161329</v>
      </c>
      <c r="K45" s="117">
        <v>299825</v>
      </c>
      <c r="L45" s="117">
        <v>818275</v>
      </c>
      <c r="M45" s="118">
        <f t="shared" si="2"/>
        <v>1359054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80357</v>
      </c>
      <c r="H46" s="117">
        <v>623341</v>
      </c>
      <c r="I46" s="117">
        <v>716672</v>
      </c>
      <c r="J46" s="117">
        <v>868794</v>
      </c>
      <c r="K46" s="117">
        <v>789415</v>
      </c>
      <c r="L46" s="117">
        <v>1183532</v>
      </c>
      <c r="M46" s="118">
        <f t="shared" si="2"/>
        <v>4262111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4950</v>
      </c>
      <c r="H47" s="117">
        <v>16500</v>
      </c>
      <c r="I47" s="117">
        <v>39850</v>
      </c>
      <c r="J47" s="117">
        <v>23800</v>
      </c>
      <c r="K47" s="117">
        <v>25850</v>
      </c>
      <c r="L47" s="117">
        <v>43650</v>
      </c>
      <c r="M47" s="118">
        <f t="shared" si="2"/>
        <v>154600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721312</v>
      </c>
      <c r="H48" s="117">
        <v>2838312</v>
      </c>
      <c r="I48" s="117">
        <v>2350791</v>
      </c>
      <c r="J48" s="117">
        <v>1897734</v>
      </c>
      <c r="K48" s="117">
        <v>1347347</v>
      </c>
      <c r="L48" s="117">
        <v>905830</v>
      </c>
      <c r="M48" s="118">
        <f t="shared" si="2"/>
        <v>10061326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105725</v>
      </c>
      <c r="H49" s="117">
        <v>840975</v>
      </c>
      <c r="I49" s="117">
        <v>767197</v>
      </c>
      <c r="J49" s="117">
        <v>404885</v>
      </c>
      <c r="K49" s="117">
        <v>321317</v>
      </c>
      <c r="L49" s="117">
        <v>211396</v>
      </c>
      <c r="M49" s="118">
        <f t="shared" si="2"/>
        <v>2651495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359801</v>
      </c>
      <c r="H50" s="117">
        <v>888839</v>
      </c>
      <c r="I50" s="117">
        <v>714226</v>
      </c>
      <c r="J50" s="117">
        <v>562412</v>
      </c>
      <c r="K50" s="117">
        <v>480875</v>
      </c>
      <c r="L50" s="117">
        <v>553224</v>
      </c>
      <c r="M50" s="118">
        <f t="shared" si="2"/>
        <v>3559377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39368</v>
      </c>
      <c r="H51" s="108">
        <f t="shared" si="10"/>
        <v>459717</v>
      </c>
      <c r="I51" s="108">
        <f t="shared" si="10"/>
        <v>785490</v>
      </c>
      <c r="J51" s="108">
        <f t="shared" si="10"/>
        <v>1141125</v>
      </c>
      <c r="K51" s="108">
        <f t="shared" si="10"/>
        <v>978431</v>
      </c>
      <c r="L51" s="108">
        <f t="shared" si="10"/>
        <v>1097320</v>
      </c>
      <c r="M51" s="109">
        <f t="shared" si="2"/>
        <v>4501451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23696</v>
      </c>
      <c r="H52" s="117">
        <v>353822</v>
      </c>
      <c r="I52" s="117">
        <v>565935</v>
      </c>
      <c r="J52" s="117">
        <v>880916</v>
      </c>
      <c r="K52" s="117">
        <v>836461</v>
      </c>
      <c r="L52" s="117">
        <v>905774</v>
      </c>
      <c r="M52" s="118">
        <f t="shared" si="2"/>
        <v>3566604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15672</v>
      </c>
      <c r="H53" s="117">
        <v>105895</v>
      </c>
      <c r="I53" s="117">
        <v>219555</v>
      </c>
      <c r="J53" s="117">
        <v>260209</v>
      </c>
      <c r="K53" s="117">
        <v>141970</v>
      </c>
      <c r="L53" s="117">
        <v>178852</v>
      </c>
      <c r="M53" s="118">
        <f t="shared" si="2"/>
        <v>922153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12694</v>
      </c>
      <c r="M54" s="118">
        <f t="shared" si="2"/>
        <v>12694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1164020</v>
      </c>
      <c r="H55" s="108">
        <f t="shared" si="11"/>
        <v>2715244</v>
      </c>
      <c r="I55" s="108">
        <f t="shared" si="11"/>
        <v>2207880</v>
      </c>
      <c r="J55" s="108">
        <f t="shared" si="11"/>
        <v>1443334</v>
      </c>
      <c r="K55" s="108">
        <f t="shared" si="11"/>
        <v>932846</v>
      </c>
      <c r="L55" s="108">
        <f t="shared" si="11"/>
        <v>673034</v>
      </c>
      <c r="M55" s="109">
        <f t="shared" si="2"/>
        <v>9136358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30570</v>
      </c>
      <c r="H56" s="117">
        <v>76560</v>
      </c>
      <c r="I56" s="117">
        <v>65400</v>
      </c>
      <c r="J56" s="117">
        <v>55810</v>
      </c>
      <c r="K56" s="117">
        <v>55080</v>
      </c>
      <c r="L56" s="117">
        <v>100260</v>
      </c>
      <c r="M56" s="118">
        <f t="shared" si="2"/>
        <v>383680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578018</v>
      </c>
      <c r="I57" s="117">
        <v>826447</v>
      </c>
      <c r="J57" s="117">
        <v>576599</v>
      </c>
      <c r="K57" s="117">
        <v>310704</v>
      </c>
      <c r="L57" s="117">
        <v>115853</v>
      </c>
      <c r="M57" s="118">
        <f t="shared" si="2"/>
        <v>2407621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35700</v>
      </c>
      <c r="H58" s="117">
        <v>632571</v>
      </c>
      <c r="I58" s="117">
        <v>466928</v>
      </c>
      <c r="J58" s="117">
        <v>313930</v>
      </c>
      <c r="K58" s="117">
        <v>218622</v>
      </c>
      <c r="L58" s="117">
        <v>114446</v>
      </c>
      <c r="M58" s="118">
        <f t="shared" si="2"/>
        <v>1782197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1097750</v>
      </c>
      <c r="H59" s="117">
        <v>1428095</v>
      </c>
      <c r="I59" s="117">
        <v>849105</v>
      </c>
      <c r="J59" s="117">
        <v>496995</v>
      </c>
      <c r="K59" s="117">
        <v>348440</v>
      </c>
      <c r="L59" s="117">
        <v>342475</v>
      </c>
      <c r="M59" s="118">
        <f t="shared" si="2"/>
        <v>4562860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42334</v>
      </c>
      <c r="G60" s="129">
        <f t="shared" si="12"/>
        <v>43046</v>
      </c>
      <c r="H60" s="129">
        <f t="shared" si="12"/>
        <v>6067903</v>
      </c>
      <c r="I60" s="129">
        <f t="shared" si="12"/>
        <v>6979474</v>
      </c>
      <c r="J60" s="129">
        <f t="shared" si="12"/>
        <v>7859420</v>
      </c>
      <c r="K60" s="129">
        <f t="shared" si="12"/>
        <v>14123667</v>
      </c>
      <c r="L60" s="129">
        <f t="shared" si="12"/>
        <v>17601244</v>
      </c>
      <c r="M60" s="118">
        <f t="shared" si="2"/>
        <v>52717088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42334</v>
      </c>
      <c r="G61" s="117">
        <v>43046</v>
      </c>
      <c r="H61" s="117">
        <v>1776921</v>
      </c>
      <c r="I61" s="117">
        <v>2417233</v>
      </c>
      <c r="J61" s="117">
        <v>2642333</v>
      </c>
      <c r="K61" s="117">
        <v>6368292</v>
      </c>
      <c r="L61" s="117">
        <v>7448932</v>
      </c>
      <c r="M61" s="118">
        <f>SUM(F61:L61)</f>
        <v>20739091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3712556</v>
      </c>
      <c r="I62" s="117">
        <v>3818069</v>
      </c>
      <c r="J62" s="117">
        <v>3638172</v>
      </c>
      <c r="K62" s="117">
        <v>4027207</v>
      </c>
      <c r="L62" s="117">
        <v>2608187</v>
      </c>
      <c r="M62" s="118">
        <f>SUM(F62:L62)</f>
        <v>17804191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578426</v>
      </c>
      <c r="I63" s="117">
        <v>744172</v>
      </c>
      <c r="J63" s="117">
        <v>1578915</v>
      </c>
      <c r="K63" s="117">
        <v>3728168</v>
      </c>
      <c r="L63" s="117">
        <v>7544125</v>
      </c>
      <c r="M63" s="118">
        <f t="shared" si="2"/>
        <v>14173806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61</v>
      </c>
      <c r="G64" s="129">
        <f t="shared" si="13"/>
        <v>62</v>
      </c>
      <c r="H64" s="129">
        <f t="shared" si="13"/>
        <v>7632</v>
      </c>
      <c r="I64" s="129">
        <f t="shared" si="13"/>
        <v>8143</v>
      </c>
      <c r="J64" s="129">
        <f t="shared" si="13"/>
        <v>8373</v>
      </c>
      <c r="K64" s="129">
        <f t="shared" si="13"/>
        <v>13831</v>
      </c>
      <c r="L64" s="129">
        <f t="shared" si="13"/>
        <v>15455</v>
      </c>
      <c r="M64" s="118">
        <f t="shared" si="2"/>
        <v>53557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61</v>
      </c>
      <c r="G65" s="117">
        <v>62</v>
      </c>
      <c r="H65" s="117">
        <v>2564</v>
      </c>
      <c r="I65" s="117">
        <v>3108</v>
      </c>
      <c r="J65" s="117">
        <v>3223</v>
      </c>
      <c r="K65" s="117">
        <v>6933</v>
      </c>
      <c r="L65" s="117">
        <v>7657</v>
      </c>
      <c r="M65" s="118">
        <f>SUM(F65:L65)</f>
        <v>23608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4377</v>
      </c>
      <c r="I66" s="117">
        <v>4247</v>
      </c>
      <c r="J66" s="117">
        <v>3822</v>
      </c>
      <c r="K66" s="117">
        <v>3967</v>
      </c>
      <c r="L66" s="117">
        <v>2456</v>
      </c>
      <c r="M66" s="118">
        <f>SUM(F66:L66)</f>
        <v>18869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691</v>
      </c>
      <c r="I67" s="117">
        <v>788</v>
      </c>
      <c r="J67" s="117">
        <v>1328</v>
      </c>
      <c r="K67" s="117">
        <v>2931</v>
      </c>
      <c r="L67" s="117">
        <v>5342</v>
      </c>
      <c r="M67" s="118">
        <f t="shared" si="2"/>
        <v>11080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42334</v>
      </c>
      <c r="G68" s="132">
        <f aca="true" t="shared" si="14" ref="G68:L68">G42+G60</f>
        <v>5157486</v>
      </c>
      <c r="H68" s="132">
        <f t="shared" si="14"/>
        <v>20151758</v>
      </c>
      <c r="I68" s="132">
        <f t="shared" si="14"/>
        <v>18455257</v>
      </c>
      <c r="J68" s="132">
        <f>J42+J60</f>
        <v>17091944</v>
      </c>
      <c r="K68" s="132">
        <f t="shared" si="14"/>
        <v>21549675</v>
      </c>
      <c r="L68" s="132">
        <f t="shared" si="14"/>
        <v>26288136</v>
      </c>
      <c r="M68" s="133">
        <f>SUM(F68:L68)</f>
        <v>108736590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57480756</v>
      </c>
      <c r="H72" s="108">
        <f t="shared" si="15"/>
        <v>155095853</v>
      </c>
      <c r="I72" s="108">
        <f t="shared" si="15"/>
        <v>123416716</v>
      </c>
      <c r="J72" s="108">
        <f t="shared" si="15"/>
        <v>98938098</v>
      </c>
      <c r="K72" s="108">
        <f t="shared" si="15"/>
        <v>78646265</v>
      </c>
      <c r="L72" s="108">
        <f t="shared" si="15"/>
        <v>91230333</v>
      </c>
      <c r="M72" s="109">
        <f>SUM(F72:L72)</f>
        <v>604808021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41185899</v>
      </c>
      <c r="H73" s="108">
        <f t="shared" si="16"/>
        <v>114783687</v>
      </c>
      <c r="I73" s="108">
        <f t="shared" si="16"/>
        <v>89155947</v>
      </c>
      <c r="J73" s="108">
        <f t="shared" si="16"/>
        <v>69793832</v>
      </c>
      <c r="K73" s="108">
        <f t="shared" si="16"/>
        <v>57911019</v>
      </c>
      <c r="L73" s="108">
        <f t="shared" si="16"/>
        <v>72680257</v>
      </c>
      <c r="M73" s="109">
        <f>SUM(F73:L73)</f>
        <v>445510641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27963266</v>
      </c>
      <c r="H74" s="117">
        <v>60301199</v>
      </c>
      <c r="I74" s="117">
        <v>40532631</v>
      </c>
      <c r="J74" s="117">
        <v>28873068</v>
      </c>
      <c r="K74" s="117">
        <v>23825775</v>
      </c>
      <c r="L74" s="117">
        <v>33911386</v>
      </c>
      <c r="M74" s="118">
        <f aca="true" t="shared" si="17" ref="M74:M82">SUM(F74:L74)</f>
        <v>215407325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0</v>
      </c>
      <c r="H75" s="117">
        <v>115275</v>
      </c>
      <c r="I75" s="117">
        <v>728750</v>
      </c>
      <c r="J75" s="117">
        <v>1710087</v>
      </c>
      <c r="K75" s="117">
        <v>3178145</v>
      </c>
      <c r="L75" s="117">
        <v>8673715</v>
      </c>
      <c r="M75" s="118">
        <f t="shared" si="17"/>
        <v>14405972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835710</v>
      </c>
      <c r="H76" s="117">
        <v>6481167</v>
      </c>
      <c r="I76" s="117">
        <v>7452733</v>
      </c>
      <c r="J76" s="117">
        <v>9036037</v>
      </c>
      <c r="K76" s="117">
        <v>8207574</v>
      </c>
      <c r="L76" s="117">
        <v>12308704</v>
      </c>
      <c r="M76" s="118">
        <f t="shared" si="17"/>
        <v>44321925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51480</v>
      </c>
      <c r="H77" s="117">
        <v>171600</v>
      </c>
      <c r="I77" s="117">
        <v>413978</v>
      </c>
      <c r="J77" s="117">
        <v>247520</v>
      </c>
      <c r="K77" s="117">
        <v>268840</v>
      </c>
      <c r="L77" s="117">
        <v>453960</v>
      </c>
      <c r="M77" s="118">
        <f t="shared" si="17"/>
        <v>1607378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7638882</v>
      </c>
      <c r="H78" s="117">
        <v>30083439</v>
      </c>
      <c r="I78" s="117">
        <v>24911673</v>
      </c>
      <c r="J78" s="117">
        <v>20094266</v>
      </c>
      <c r="K78" s="117">
        <v>14281802</v>
      </c>
      <c r="L78" s="117">
        <v>9601740</v>
      </c>
      <c r="M78" s="118">
        <f t="shared" si="17"/>
        <v>106611802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1098551</v>
      </c>
      <c r="H79" s="117">
        <v>8742617</v>
      </c>
      <c r="I79" s="117">
        <v>7973922</v>
      </c>
      <c r="J79" s="117">
        <v>4208734</v>
      </c>
      <c r="K79" s="117">
        <v>3340133</v>
      </c>
      <c r="L79" s="117">
        <v>2198512</v>
      </c>
      <c r="M79" s="118">
        <f t="shared" si="17"/>
        <v>27562469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3598010</v>
      </c>
      <c r="H80" s="117">
        <v>8888390</v>
      </c>
      <c r="I80" s="117">
        <v>7142260</v>
      </c>
      <c r="J80" s="117">
        <v>5624120</v>
      </c>
      <c r="K80" s="117">
        <v>4808750</v>
      </c>
      <c r="L80" s="117">
        <v>5532240</v>
      </c>
      <c r="M80" s="118">
        <f t="shared" si="17"/>
        <v>35593770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408568</v>
      </c>
      <c r="H81" s="108">
        <f t="shared" si="18"/>
        <v>4777437</v>
      </c>
      <c r="I81" s="108">
        <f t="shared" si="18"/>
        <v>8169045</v>
      </c>
      <c r="J81" s="108">
        <f t="shared" si="18"/>
        <v>11867653</v>
      </c>
      <c r="K81" s="108">
        <f t="shared" si="18"/>
        <v>10170761</v>
      </c>
      <c r="L81" s="108">
        <f t="shared" si="18"/>
        <v>11412009</v>
      </c>
      <c r="M81" s="109">
        <f t="shared" si="17"/>
        <v>46805473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246054</v>
      </c>
      <c r="H82" s="117">
        <v>3678043</v>
      </c>
      <c r="I82" s="117">
        <v>5885687</v>
      </c>
      <c r="J82" s="117">
        <v>9161486</v>
      </c>
      <c r="K82" s="117">
        <v>8694277</v>
      </c>
      <c r="L82" s="117">
        <v>9420015</v>
      </c>
      <c r="M82" s="118">
        <f t="shared" si="17"/>
        <v>37085562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162514</v>
      </c>
      <c r="H83" s="117">
        <v>1099394</v>
      </c>
      <c r="I83" s="117">
        <v>2283358</v>
      </c>
      <c r="J83" s="117">
        <v>2706167</v>
      </c>
      <c r="K83" s="117">
        <v>1476484</v>
      </c>
      <c r="L83" s="117">
        <v>1860049</v>
      </c>
      <c r="M83" s="118">
        <f aca="true" t="shared" si="19" ref="M83:M89">SUM(F83:L83)</f>
        <v>9587966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131945</v>
      </c>
      <c r="M84" s="118">
        <f t="shared" si="19"/>
        <v>131945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12315387</v>
      </c>
      <c r="H85" s="108">
        <f t="shared" si="20"/>
        <v>28686327</v>
      </c>
      <c r="I85" s="108">
        <f t="shared" si="20"/>
        <v>23338813</v>
      </c>
      <c r="J85" s="108">
        <f t="shared" si="20"/>
        <v>15231261</v>
      </c>
      <c r="K85" s="108">
        <f t="shared" si="20"/>
        <v>9815190</v>
      </c>
      <c r="L85" s="108">
        <f t="shared" si="20"/>
        <v>7071111</v>
      </c>
      <c r="M85" s="109">
        <f t="shared" si="19"/>
        <v>96458089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305700</v>
      </c>
      <c r="H86" s="117">
        <v>765600</v>
      </c>
      <c r="I86" s="117">
        <v>654000</v>
      </c>
      <c r="J86" s="117">
        <v>558100</v>
      </c>
      <c r="K86" s="117">
        <v>550800</v>
      </c>
      <c r="L86" s="117">
        <v>1002600</v>
      </c>
      <c r="M86" s="118">
        <f t="shared" si="19"/>
        <v>3836800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6090699</v>
      </c>
      <c r="I87" s="117">
        <v>8760322</v>
      </c>
      <c r="J87" s="117">
        <v>6095217</v>
      </c>
      <c r="K87" s="117">
        <v>3286323</v>
      </c>
      <c r="L87" s="117">
        <v>1228039</v>
      </c>
      <c r="M87" s="118">
        <f t="shared" si="19"/>
        <v>25460600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375817</v>
      </c>
      <c r="H88" s="117">
        <v>6689674</v>
      </c>
      <c r="I88" s="117">
        <v>4926990</v>
      </c>
      <c r="J88" s="117">
        <v>3316256</v>
      </c>
      <c r="K88" s="117">
        <v>2287513</v>
      </c>
      <c r="L88" s="117">
        <v>1213126</v>
      </c>
      <c r="M88" s="118">
        <f t="shared" si="19"/>
        <v>18809376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11633870</v>
      </c>
      <c r="H89" s="117">
        <v>15140354</v>
      </c>
      <c r="I89" s="117">
        <v>8997501</v>
      </c>
      <c r="J89" s="117">
        <v>5261688</v>
      </c>
      <c r="K89" s="117">
        <v>3690554</v>
      </c>
      <c r="L89" s="117">
        <v>3627346</v>
      </c>
      <c r="M89" s="118">
        <f t="shared" si="19"/>
        <v>48351313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755280</v>
      </c>
      <c r="H90" s="117">
        <v>1482196</v>
      </c>
      <c r="I90" s="117">
        <v>909777</v>
      </c>
      <c r="J90" s="117">
        <v>352037</v>
      </c>
      <c r="K90" s="117">
        <v>207230</v>
      </c>
      <c r="L90" s="117">
        <v>31956</v>
      </c>
      <c r="M90" s="118">
        <f aca="true" t="shared" si="21" ref="M90:M98">SUM(F90:L90)</f>
        <v>3738476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2815622</v>
      </c>
      <c r="H91" s="117">
        <v>5366206</v>
      </c>
      <c r="I91" s="117">
        <v>1843134</v>
      </c>
      <c r="J91" s="117">
        <v>1693315</v>
      </c>
      <c r="K91" s="117">
        <v>542065</v>
      </c>
      <c r="L91" s="117">
        <v>35000</v>
      </c>
      <c r="M91" s="118">
        <f t="shared" si="21"/>
        <v>12295342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552660</v>
      </c>
      <c r="G92" s="129">
        <f t="shared" si="22"/>
        <v>589967</v>
      </c>
      <c r="H92" s="129">
        <f t="shared" si="22"/>
        <v>79508061</v>
      </c>
      <c r="I92" s="129">
        <f t="shared" si="22"/>
        <v>89917149</v>
      </c>
      <c r="J92" s="129">
        <f t="shared" si="22"/>
        <v>99442476</v>
      </c>
      <c r="K92" s="129">
        <f t="shared" si="22"/>
        <v>176077260</v>
      </c>
      <c r="L92" s="129">
        <f t="shared" si="22"/>
        <v>216135057</v>
      </c>
      <c r="M92" s="118">
        <f t="shared" si="21"/>
        <v>662222630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552660</v>
      </c>
      <c r="G93" s="117">
        <v>589967</v>
      </c>
      <c r="H93" s="117">
        <v>23961012</v>
      </c>
      <c r="I93" s="117">
        <v>31729524</v>
      </c>
      <c r="J93" s="117">
        <v>34241316</v>
      </c>
      <c r="K93" s="117">
        <v>80798722</v>
      </c>
      <c r="L93" s="117">
        <v>93710073</v>
      </c>
      <c r="M93" s="118">
        <f t="shared" si="21"/>
        <v>265583274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48062711</v>
      </c>
      <c r="I94" s="117">
        <v>48746771</v>
      </c>
      <c r="J94" s="117">
        <v>45987223</v>
      </c>
      <c r="K94" s="117">
        <v>50280092</v>
      </c>
      <c r="L94" s="117">
        <v>32383604</v>
      </c>
      <c r="M94" s="118">
        <f t="shared" si="21"/>
        <v>225460401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7484338</v>
      </c>
      <c r="I95" s="117">
        <v>9440854</v>
      </c>
      <c r="J95" s="117">
        <v>19213937</v>
      </c>
      <c r="K95" s="117">
        <v>44998446</v>
      </c>
      <c r="L95" s="117">
        <v>90041380</v>
      </c>
      <c r="M95" s="118">
        <f t="shared" si="21"/>
        <v>171178955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129320</v>
      </c>
      <c r="G96" s="129">
        <f t="shared" si="23"/>
        <v>142290</v>
      </c>
      <c r="H96" s="129">
        <f t="shared" si="23"/>
        <v>16547540</v>
      </c>
      <c r="I96" s="129">
        <f t="shared" si="23"/>
        <v>17629860</v>
      </c>
      <c r="J96" s="129">
        <f t="shared" si="23"/>
        <v>18031860</v>
      </c>
      <c r="K96" s="129">
        <f t="shared" si="23"/>
        <v>29932670</v>
      </c>
      <c r="L96" s="129">
        <f t="shared" si="23"/>
        <v>34010350</v>
      </c>
      <c r="M96" s="118">
        <f t="shared" si="21"/>
        <v>116423890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129320</v>
      </c>
      <c r="G97" s="117">
        <v>142290</v>
      </c>
      <c r="H97" s="117">
        <v>5509230</v>
      </c>
      <c r="I97" s="117">
        <v>6669560</v>
      </c>
      <c r="J97" s="117">
        <v>6859410</v>
      </c>
      <c r="K97" s="117">
        <v>14834110</v>
      </c>
      <c r="L97" s="117">
        <v>16475440</v>
      </c>
      <c r="M97" s="118">
        <f t="shared" si="21"/>
        <v>50619360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9552790</v>
      </c>
      <c r="I98" s="117">
        <v>9180190</v>
      </c>
      <c r="J98" s="117">
        <v>8243540</v>
      </c>
      <c r="K98" s="117">
        <v>8522140</v>
      </c>
      <c r="L98" s="117">
        <v>5348820</v>
      </c>
      <c r="M98" s="118">
        <f t="shared" si="21"/>
        <v>40847480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1485520</v>
      </c>
      <c r="I99" s="117">
        <v>1780110</v>
      </c>
      <c r="J99" s="117">
        <v>2928910</v>
      </c>
      <c r="K99" s="117">
        <v>6576420</v>
      </c>
      <c r="L99" s="117">
        <v>12186090</v>
      </c>
      <c r="M99" s="118">
        <f>SUM(F99:L99)</f>
        <v>24957050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552660</v>
      </c>
      <c r="G100" s="132">
        <f t="shared" si="24"/>
        <v>58070723</v>
      </c>
      <c r="H100" s="132">
        <f t="shared" si="24"/>
        <v>234603914</v>
      </c>
      <c r="I100" s="132">
        <f t="shared" si="24"/>
        <v>213333865</v>
      </c>
      <c r="J100" s="132">
        <f t="shared" si="24"/>
        <v>198380574</v>
      </c>
      <c r="K100" s="132">
        <f t="shared" si="24"/>
        <v>254723525</v>
      </c>
      <c r="L100" s="132">
        <f t="shared" si="24"/>
        <v>307365390</v>
      </c>
      <c r="M100" s="133">
        <f>SUM(F100:L100)</f>
        <v>1267030651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52895481</v>
      </c>
      <c r="H104" s="108">
        <f t="shared" si="25"/>
        <v>141099314</v>
      </c>
      <c r="I104" s="108">
        <f t="shared" si="25"/>
        <v>111974099</v>
      </c>
      <c r="J104" s="108">
        <f t="shared" si="25"/>
        <v>89570010</v>
      </c>
      <c r="K104" s="108">
        <f t="shared" si="25"/>
        <v>71150377</v>
      </c>
      <c r="L104" s="108">
        <f t="shared" si="25"/>
        <v>82469714</v>
      </c>
      <c r="M104" s="109">
        <f>SUM(F104:L104)</f>
        <v>549158995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37066734</v>
      </c>
      <c r="H105" s="108">
        <f t="shared" si="26"/>
        <v>103304415</v>
      </c>
      <c r="I105" s="108">
        <f t="shared" si="26"/>
        <v>80239753</v>
      </c>
      <c r="J105" s="108">
        <f t="shared" si="26"/>
        <v>62814095</v>
      </c>
      <c r="K105" s="108">
        <f t="shared" si="26"/>
        <v>52119648</v>
      </c>
      <c r="L105" s="108">
        <f t="shared" si="26"/>
        <v>65411968</v>
      </c>
      <c r="M105" s="109">
        <f>SUM(F105:L105)</f>
        <v>400956613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25166494</v>
      </c>
      <c r="H106" s="117">
        <v>54270560</v>
      </c>
      <c r="I106" s="117">
        <v>36479101</v>
      </c>
      <c r="J106" s="117">
        <v>25985621</v>
      </c>
      <c r="K106" s="117">
        <v>21443089</v>
      </c>
      <c r="L106" s="117">
        <v>30520126</v>
      </c>
      <c r="M106" s="118">
        <f aca="true" t="shared" si="27" ref="M106:M114">SUM(F106:L106)</f>
        <v>193864991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0</v>
      </c>
      <c r="H107" s="117">
        <v>103747</v>
      </c>
      <c r="I107" s="117">
        <v>655875</v>
      </c>
      <c r="J107" s="117">
        <v>1539077</v>
      </c>
      <c r="K107" s="117">
        <v>2860329</v>
      </c>
      <c r="L107" s="117">
        <v>7806342</v>
      </c>
      <c r="M107" s="118">
        <f t="shared" si="27"/>
        <v>12965370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752129</v>
      </c>
      <c r="H108" s="117">
        <v>5832997</v>
      </c>
      <c r="I108" s="117">
        <v>6707404</v>
      </c>
      <c r="J108" s="117">
        <v>8132364</v>
      </c>
      <c r="K108" s="117">
        <v>7386761</v>
      </c>
      <c r="L108" s="117">
        <v>11077757</v>
      </c>
      <c r="M108" s="118">
        <f t="shared" si="27"/>
        <v>39889412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46332</v>
      </c>
      <c r="H109" s="117">
        <v>154440</v>
      </c>
      <c r="I109" s="117">
        <v>372580</v>
      </c>
      <c r="J109" s="117">
        <v>222768</v>
      </c>
      <c r="K109" s="117">
        <v>241956</v>
      </c>
      <c r="L109" s="117">
        <v>408564</v>
      </c>
      <c r="M109" s="118">
        <f t="shared" si="27"/>
        <v>1446640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6874890</v>
      </c>
      <c r="H110" s="117">
        <v>27074849</v>
      </c>
      <c r="I110" s="117">
        <v>22420306</v>
      </c>
      <c r="J110" s="117">
        <v>18084725</v>
      </c>
      <c r="K110" s="117">
        <v>12853536</v>
      </c>
      <c r="L110" s="117">
        <v>8641515</v>
      </c>
      <c r="M110" s="118">
        <f t="shared" si="27"/>
        <v>95949821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988680</v>
      </c>
      <c r="H111" s="117">
        <v>7868271</v>
      </c>
      <c r="I111" s="117">
        <v>7176453</v>
      </c>
      <c r="J111" s="117">
        <v>3787832</v>
      </c>
      <c r="K111" s="117">
        <v>3006102</v>
      </c>
      <c r="L111" s="117">
        <v>1978648</v>
      </c>
      <c r="M111" s="118">
        <f t="shared" si="27"/>
        <v>24805986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3238209</v>
      </c>
      <c r="H112" s="117">
        <v>7999551</v>
      </c>
      <c r="I112" s="117">
        <v>6428034</v>
      </c>
      <c r="J112" s="117">
        <v>5061708</v>
      </c>
      <c r="K112" s="117">
        <v>4327875</v>
      </c>
      <c r="L112" s="117">
        <v>4979016</v>
      </c>
      <c r="M112" s="118">
        <f t="shared" si="27"/>
        <v>32034393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367708</v>
      </c>
      <c r="H113" s="108">
        <f t="shared" si="28"/>
        <v>4299659</v>
      </c>
      <c r="I113" s="108">
        <f t="shared" si="28"/>
        <v>7352077</v>
      </c>
      <c r="J113" s="108">
        <f t="shared" si="28"/>
        <v>10680822</v>
      </c>
      <c r="K113" s="108">
        <f t="shared" si="28"/>
        <v>9153641</v>
      </c>
      <c r="L113" s="108">
        <f t="shared" si="28"/>
        <v>10270756</v>
      </c>
      <c r="M113" s="109">
        <f t="shared" si="27"/>
        <v>42124663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221447</v>
      </c>
      <c r="H114" s="117">
        <v>3310213</v>
      </c>
      <c r="I114" s="117">
        <v>5297068</v>
      </c>
      <c r="J114" s="117">
        <v>8245287</v>
      </c>
      <c r="K114" s="117">
        <v>7824813</v>
      </c>
      <c r="L114" s="117">
        <v>8477972</v>
      </c>
      <c r="M114" s="118">
        <f t="shared" si="27"/>
        <v>33376800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146261</v>
      </c>
      <c r="H115" s="117">
        <v>989446</v>
      </c>
      <c r="I115" s="117">
        <v>2055009</v>
      </c>
      <c r="J115" s="117">
        <v>2435535</v>
      </c>
      <c r="K115" s="117">
        <v>1328828</v>
      </c>
      <c r="L115" s="117">
        <v>1674034</v>
      </c>
      <c r="M115" s="118">
        <f aca="true" t="shared" si="29" ref="M115:M121">SUM(F115:L115)</f>
        <v>8629113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118750</v>
      </c>
      <c r="M116" s="118">
        <f t="shared" si="29"/>
        <v>118750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12247233</v>
      </c>
      <c r="H117" s="108">
        <f t="shared" si="30"/>
        <v>27331687</v>
      </c>
      <c r="I117" s="108">
        <f t="shared" si="30"/>
        <v>21904652</v>
      </c>
      <c r="J117" s="108">
        <f t="shared" si="30"/>
        <v>14234279</v>
      </c>
      <c r="K117" s="108">
        <f t="shared" si="30"/>
        <v>9202723</v>
      </c>
      <c r="L117" s="108">
        <f t="shared" si="30"/>
        <v>6726730</v>
      </c>
      <c r="M117" s="109">
        <f t="shared" si="29"/>
        <v>91647304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275130</v>
      </c>
      <c r="H118" s="117">
        <v>689040</v>
      </c>
      <c r="I118" s="117">
        <v>588600</v>
      </c>
      <c r="J118" s="117">
        <v>502290</v>
      </c>
      <c r="K118" s="117">
        <v>495720</v>
      </c>
      <c r="L118" s="117">
        <v>902340</v>
      </c>
      <c r="M118" s="118">
        <f t="shared" si="29"/>
        <v>3453120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5481618</v>
      </c>
      <c r="I119" s="117">
        <v>7884267</v>
      </c>
      <c r="J119" s="117">
        <v>5485680</v>
      </c>
      <c r="K119" s="117">
        <v>2957689</v>
      </c>
      <c r="L119" s="117">
        <v>1105232</v>
      </c>
      <c r="M119" s="118">
        <f t="shared" si="29"/>
        <v>22914486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338233</v>
      </c>
      <c r="H120" s="117">
        <v>6020675</v>
      </c>
      <c r="I120" s="117">
        <v>4434284</v>
      </c>
      <c r="J120" s="117">
        <v>2984621</v>
      </c>
      <c r="K120" s="117">
        <v>2058760</v>
      </c>
      <c r="L120" s="117">
        <v>1091812</v>
      </c>
      <c r="M120" s="118">
        <f t="shared" si="29"/>
        <v>16928385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11633870</v>
      </c>
      <c r="H121" s="117">
        <v>15140354</v>
      </c>
      <c r="I121" s="117">
        <v>8997501</v>
      </c>
      <c r="J121" s="117">
        <v>5261688</v>
      </c>
      <c r="K121" s="117">
        <v>3690554</v>
      </c>
      <c r="L121" s="117">
        <v>3627346</v>
      </c>
      <c r="M121" s="118">
        <f t="shared" si="29"/>
        <v>48351313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679751</v>
      </c>
      <c r="H122" s="117">
        <v>1333971</v>
      </c>
      <c r="I122" s="117">
        <v>818797</v>
      </c>
      <c r="J122" s="117">
        <v>316832</v>
      </c>
      <c r="K122" s="117">
        <v>186507</v>
      </c>
      <c r="L122" s="117">
        <v>28760</v>
      </c>
      <c r="M122" s="118">
        <f aca="true" t="shared" si="31" ref="M122:M130">SUM(F122:L122)</f>
        <v>3364618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2534055</v>
      </c>
      <c r="H123" s="117">
        <v>4829582</v>
      </c>
      <c r="I123" s="117">
        <v>1658820</v>
      </c>
      <c r="J123" s="117">
        <v>1523982</v>
      </c>
      <c r="K123" s="117">
        <v>487858</v>
      </c>
      <c r="L123" s="117">
        <v>31500</v>
      </c>
      <c r="M123" s="118">
        <f t="shared" si="31"/>
        <v>11065797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462746</v>
      </c>
      <c r="G124" s="129">
        <f t="shared" si="32"/>
        <v>514198</v>
      </c>
      <c r="H124" s="129">
        <f t="shared" si="32"/>
        <v>68768640</v>
      </c>
      <c r="I124" s="129">
        <f t="shared" si="32"/>
        <v>77812395</v>
      </c>
      <c r="J124" s="129">
        <f t="shared" si="32"/>
        <v>86386546</v>
      </c>
      <c r="K124" s="129">
        <f t="shared" si="32"/>
        <v>154085280</v>
      </c>
      <c r="L124" s="129">
        <f t="shared" si="32"/>
        <v>190020563</v>
      </c>
      <c r="M124" s="118">
        <f>SUM(F124:L124)</f>
        <v>578050368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462746</v>
      </c>
      <c r="G125" s="117">
        <v>514198</v>
      </c>
      <c r="H125" s="117">
        <v>20975018</v>
      </c>
      <c r="I125" s="117">
        <v>27878648</v>
      </c>
      <c r="J125" s="117">
        <v>30145546</v>
      </c>
      <c r="K125" s="117">
        <v>71422725</v>
      </c>
      <c r="L125" s="117">
        <v>83435280</v>
      </c>
      <c r="M125" s="118">
        <f t="shared" si="31"/>
        <v>234834161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41324279</v>
      </c>
      <c r="I126" s="117">
        <v>41751578</v>
      </c>
      <c r="J126" s="117">
        <v>39593906</v>
      </c>
      <c r="K126" s="117">
        <v>43439927</v>
      </c>
      <c r="L126" s="117">
        <v>28043342</v>
      </c>
      <c r="M126" s="118">
        <f t="shared" si="31"/>
        <v>194153032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6469343</v>
      </c>
      <c r="I127" s="117">
        <v>8182169</v>
      </c>
      <c r="J127" s="117">
        <v>16647094</v>
      </c>
      <c r="K127" s="117">
        <v>39222628</v>
      </c>
      <c r="L127" s="117">
        <v>78541941</v>
      </c>
      <c r="M127" s="118">
        <f t="shared" si="31"/>
        <v>149063175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81740</v>
      </c>
      <c r="G128" s="129">
        <f t="shared" si="33"/>
        <v>111290</v>
      </c>
      <c r="H128" s="129">
        <f t="shared" si="33"/>
        <v>11882440</v>
      </c>
      <c r="I128" s="129">
        <f t="shared" si="33"/>
        <v>12445060</v>
      </c>
      <c r="J128" s="129">
        <f t="shared" si="33"/>
        <v>12761200</v>
      </c>
      <c r="K128" s="129">
        <f t="shared" si="33"/>
        <v>21642700</v>
      </c>
      <c r="L128" s="129">
        <f t="shared" si="33"/>
        <v>24702580</v>
      </c>
      <c r="M128" s="118">
        <f t="shared" si="31"/>
        <v>83627010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81740</v>
      </c>
      <c r="G129" s="117">
        <v>111290</v>
      </c>
      <c r="H129" s="117">
        <v>4146610</v>
      </c>
      <c r="I129" s="117">
        <v>5015820</v>
      </c>
      <c r="J129" s="117">
        <v>5145950</v>
      </c>
      <c r="K129" s="117">
        <v>11142020</v>
      </c>
      <c r="L129" s="117">
        <v>12518270</v>
      </c>
      <c r="M129" s="118">
        <f t="shared" si="31"/>
        <v>38161700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6665410</v>
      </c>
      <c r="I130" s="117">
        <v>6141730</v>
      </c>
      <c r="J130" s="117">
        <v>5624660</v>
      </c>
      <c r="K130" s="117">
        <v>5857840</v>
      </c>
      <c r="L130" s="117">
        <v>3712060</v>
      </c>
      <c r="M130" s="118">
        <f t="shared" si="31"/>
        <v>28001700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1070420</v>
      </c>
      <c r="I131" s="117">
        <v>1287510</v>
      </c>
      <c r="J131" s="117">
        <v>1990590</v>
      </c>
      <c r="K131" s="117">
        <v>4642840</v>
      </c>
      <c r="L131" s="117">
        <v>8472250</v>
      </c>
      <c r="M131" s="118">
        <f>SUM(F131:L131)</f>
        <v>17463610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462746</v>
      </c>
      <c r="G132" s="132">
        <f t="shared" si="34"/>
        <v>53409679</v>
      </c>
      <c r="H132" s="132">
        <f t="shared" si="34"/>
        <v>209867954</v>
      </c>
      <c r="I132" s="132">
        <f t="shared" si="34"/>
        <v>189786494</v>
      </c>
      <c r="J132" s="132">
        <f t="shared" si="34"/>
        <v>175956556</v>
      </c>
      <c r="K132" s="132">
        <f t="shared" si="34"/>
        <v>225235657</v>
      </c>
      <c r="L132" s="132">
        <f t="shared" si="34"/>
        <v>272490277</v>
      </c>
      <c r="M132" s="133">
        <f>SUM(F132:L132)</f>
        <v>1127209363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7">
        <v>0</v>
      </c>
      <c r="H15" s="149"/>
      <c r="I15" s="147">
        <v>148</v>
      </c>
      <c r="J15" s="149"/>
      <c r="K15" s="147">
        <f>G15+I15</f>
        <v>148</v>
      </c>
      <c r="L15" s="150"/>
    </row>
    <row r="16" spans="4:12" ht="18.75" customHeight="1" thickBot="1">
      <c r="D16" s="49" t="s">
        <v>64</v>
      </c>
      <c r="E16" s="50"/>
      <c r="F16" s="50"/>
      <c r="G16" s="143">
        <v>0</v>
      </c>
      <c r="H16" s="145"/>
      <c r="I16" s="143">
        <v>1618551</v>
      </c>
      <c r="J16" s="145"/>
      <c r="K16" s="143">
        <f>G16+I16</f>
        <v>1618551</v>
      </c>
      <c r="L16" s="146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7">
        <v>66</v>
      </c>
      <c r="H20" s="149"/>
      <c r="I20" s="147">
        <v>845</v>
      </c>
      <c r="J20" s="149"/>
      <c r="K20" s="147">
        <f>G20+I20</f>
        <v>911</v>
      </c>
      <c r="L20" s="150"/>
    </row>
    <row r="21" spans="4:12" ht="18.75" customHeight="1" thickBot="1">
      <c r="D21" s="49" t="s">
        <v>64</v>
      </c>
      <c r="E21" s="50"/>
      <c r="F21" s="50"/>
      <c r="G21" s="143">
        <v>563508</v>
      </c>
      <c r="H21" s="145"/>
      <c r="I21" s="143">
        <v>4560705</v>
      </c>
      <c r="J21" s="145"/>
      <c r="K21" s="143">
        <f>G21+I21</f>
        <v>5124213</v>
      </c>
      <c r="L21" s="146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7">
        <v>76</v>
      </c>
      <c r="H25" s="149"/>
      <c r="I25" s="147">
        <v>85</v>
      </c>
      <c r="J25" s="149"/>
      <c r="K25" s="147">
        <f>G25+I25</f>
        <v>161</v>
      </c>
      <c r="L25" s="150"/>
    </row>
    <row r="26" spans="4:12" ht="18.75" customHeight="1" thickBot="1">
      <c r="D26" s="49" t="s">
        <v>64</v>
      </c>
      <c r="E26" s="50"/>
      <c r="F26" s="50"/>
      <c r="G26" s="143">
        <v>383629</v>
      </c>
      <c r="H26" s="145"/>
      <c r="I26" s="143">
        <v>294529</v>
      </c>
      <c r="J26" s="145"/>
      <c r="K26" s="143">
        <f>G26+I26</f>
        <v>678158</v>
      </c>
      <c r="L26" s="146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7">
        <f>G15+G20+G25</f>
        <v>142</v>
      </c>
      <c r="H30" s="149"/>
      <c r="I30" s="147">
        <f>I15+I20+I25</f>
        <v>1078</v>
      </c>
      <c r="J30" s="149"/>
      <c r="K30" s="147">
        <f>G30+I30</f>
        <v>1220</v>
      </c>
      <c r="L30" s="150"/>
    </row>
    <row r="31" spans="4:12" ht="18.75" customHeight="1" thickBot="1">
      <c r="D31" s="49" t="s">
        <v>64</v>
      </c>
      <c r="E31" s="50"/>
      <c r="F31" s="50"/>
      <c r="G31" s="143">
        <f>G16+G21+G26</f>
        <v>947137</v>
      </c>
      <c r="H31" s="145"/>
      <c r="I31" s="143">
        <f>I16+I21+I26</f>
        <v>6473785</v>
      </c>
      <c r="J31" s="145"/>
      <c r="K31" s="143">
        <f>G31+I31</f>
        <v>7420922</v>
      </c>
      <c r="L31" s="146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平成１５年７月月報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2080573970</v>
      </c>
      <c r="E14" s="69">
        <v>654552070</v>
      </c>
      <c r="F14" s="69">
        <v>5401240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495690110</v>
      </c>
      <c r="E15" s="69">
        <v>119304350</v>
      </c>
      <c r="F15" s="69">
        <v>457230</v>
      </c>
      <c r="G15" s="69">
        <v>0</v>
      </c>
      <c r="H15" s="69">
        <v>376385760</v>
      </c>
      <c r="I15" s="56">
        <v>14586070</v>
      </c>
    </row>
    <row r="16" spans="2:9" ht="21" customHeight="1">
      <c r="B16" s="70"/>
      <c r="C16" s="68" t="s">
        <v>7</v>
      </c>
      <c r="D16" s="69">
        <f aca="true" t="shared" si="0" ref="D16:I16">D14+D15</f>
        <v>2576264080</v>
      </c>
      <c r="E16" s="69">
        <f t="shared" si="0"/>
        <v>773856420</v>
      </c>
      <c r="F16" s="69">
        <f t="shared" si="0"/>
        <v>5858470</v>
      </c>
      <c r="G16" s="69">
        <f t="shared" si="0"/>
        <v>0</v>
      </c>
      <c r="H16" s="69">
        <f t="shared" si="0"/>
        <v>376385760</v>
      </c>
      <c r="I16" s="56">
        <f t="shared" si="0"/>
        <v>14586070</v>
      </c>
    </row>
    <row r="17" spans="2:9" ht="21" customHeight="1">
      <c r="B17" s="70" t="s">
        <v>33</v>
      </c>
      <c r="C17" s="68" t="s">
        <v>32</v>
      </c>
      <c r="D17" s="69">
        <v>34871030</v>
      </c>
      <c r="E17" s="69">
        <v>3878060</v>
      </c>
      <c r="F17" s="69">
        <v>20220</v>
      </c>
      <c r="G17" s="69">
        <v>536180</v>
      </c>
      <c r="H17" s="69">
        <v>30456790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2080573970</v>
      </c>
      <c r="E18" s="69">
        <f>E14</f>
        <v>654552070</v>
      </c>
      <c r="F18" s="69">
        <f>F14</f>
        <v>5401240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530561140</v>
      </c>
      <c r="E19" s="69">
        <f>E15+E17</f>
        <v>123182410</v>
      </c>
      <c r="F19" s="69">
        <f>F15+F17</f>
        <v>477450</v>
      </c>
      <c r="G19" s="69">
        <f>G15+G17</f>
        <v>536180</v>
      </c>
      <c r="H19" s="69">
        <f>H15+H17</f>
        <v>406842550</v>
      </c>
      <c r="I19" s="56">
        <f>I16+I18</f>
        <v>14586070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2611135110</v>
      </c>
      <c r="E20" s="74">
        <f t="shared" si="1"/>
        <v>777734480</v>
      </c>
      <c r="F20" s="74">
        <f t="shared" si="1"/>
        <v>5878690</v>
      </c>
      <c r="G20" s="74">
        <f t="shared" si="1"/>
        <v>536180</v>
      </c>
      <c r="H20" s="74">
        <f t="shared" si="1"/>
        <v>406842550</v>
      </c>
      <c r="I20" s="57">
        <f t="shared" si="1"/>
        <v>14586070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3172443779</v>
      </c>
      <c r="E27" s="69">
        <v>3172443779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157180541</v>
      </c>
      <c r="E28" s="69">
        <v>157180541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33433668</v>
      </c>
      <c r="E29" s="69">
        <v>33433668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3363057988</v>
      </c>
      <c r="E31" s="74">
        <f>SUM(E27:E30)</f>
        <v>3363057988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2007-01-10T07:10:04Z</dcterms:modified>
  <cp:category/>
  <cp:version/>
  <cp:contentType/>
  <cp:contentStatus/>
</cp:coreProperties>
</file>