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<sst xmlns="http://schemas.openxmlformats.org/spreadsheetml/2006/main" count="294" uniqueCount="134">
  <si>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</si>
  <si>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</si>
  <si>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</si>
  <si>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</si>
  <si>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</si>
  <si>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</si>
  <si>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</si>
  <si>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</si>
  <si>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</si>
  <si>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</si>
  <si>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</si>
  <si>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</si>
  <si>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</si>
  <si>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</si>
  <si>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</si>
  <si>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</si>
  <si>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</si>
  <si>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</si>
  <si>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</si>
  <si>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</si>
  <si>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</si>
  <si>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</si>
  <si>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</si>
  <si>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</si>
  <si>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</si>
  <si>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</si>
  <si>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</si>
  <si>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</si>
  <si>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</si>
  <si>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</si>
  <si>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</si>
  <si>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</si>
  <si>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</si>
  <si>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</si>
  <si>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</si>
  <si>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</si>
  <si>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</si>
  <si>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</si>
  <si>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</si>
  <si>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</si>
  <si>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</si>
  <si>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</si>
  <si>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</si>
  <si>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</si>
  <si>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</si>
  <si>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</si>
  <si>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</si>
  <si>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</si>
  <si>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</si>
  <si>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</si>
  <si>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</si>
  <si>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</si>
  <si>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</si>
  <si>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</si>
  <si>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</si>
  <si>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</si>
  <si>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</si>
  <si>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</si>
  <si>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</si>
  <si>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</si>
  <si>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</si>
  <si>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</si>
  <si>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</si>
  <si>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</si>
  <si>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</si>
  <si>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</si>
  <si>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</si>
  <si>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</si>
  <si>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</si>
  <si>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</si>
  <si>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</si>
  <si>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</si>
  <si>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</si>
  <si>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</si>
  <si>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</si>
  <si>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</si>
  <si>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</si>
  <si>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</si>
  <si>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</si>
  <si>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</si>
  <si>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</si>
  <si>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</si>
  <si>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</si>
  <si>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</si>
  <si>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</si>
  <si>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</si>
  <si>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</si>
  <si>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</si>
  <si>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</si>
  <si>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</si>
  <si>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</si>
  <si>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</si>
  <si>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</si>
  <si>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</si>
  <si>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</si>
  <si>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</si>
  <si>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</si>
  <si>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</si>
  <si>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</si>
  <si>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</si>
  <si>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</si>
  <si>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</si>
  <si>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</si>
  <si>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</si>
  <si>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</si>
  <si>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</si>
  <si>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</si>
  <si>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</si>
  <si>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</si>
  <si>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</si>
  <si>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</si>
  <si>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</si>
  <si>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</si>
  <si>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</si>
  <si>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</si>
  <si>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</si>
  <si>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</si>
  <si>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</si>
  <si>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</si>
  <si>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</si>
  <si>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</si>
  <si>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</si>
  <si>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</si>
  <si>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</si>
  <si>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</si>
  <si>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</si>
  <si>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</si>
  <si>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</si>
  <si>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</si>
  <si>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</si>
  <si>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</si>
  <si>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</si>
  <si>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</si>
  <si>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平成１６年１月月報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</si>
</sst>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52828</v>
      </c>
      <c r="E15" s="154"/>
      <c r="F15" s="154"/>
      <c r="G15" s="154"/>
      <c r="H15" s="155"/>
      <c r="I15" s="153">
        <v>399</v>
      </c>
      <c r="J15" s="154"/>
      <c r="K15" s="154"/>
      <c r="L15" s="154"/>
      <c r="M15" s="155"/>
      <c r="N15" s="153">
        <v>182</v>
      </c>
      <c r="O15" s="154"/>
      <c r="P15" s="154"/>
      <c r="Q15" s="154"/>
      <c r="R15" s="155"/>
      <c r="S15" s="153">
        <f>D15+I15-N15</f>
        <v>53045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42602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42728</v>
      </c>
      <c r="T20" s="162"/>
    </row>
    <row r="21" spans="3:20" ht="21.75" customHeight="1">
      <c r="C21" s="20" t="s">
        <v>41</v>
      </c>
      <c r="D21" s="159">
        <v>29741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29975</v>
      </c>
      <c r="T21" s="162"/>
    </row>
    <row r="22" spans="3:20" ht="21.75" customHeight="1">
      <c r="C22" s="22" t="s">
        <v>42</v>
      </c>
      <c r="D22" s="159">
        <v>705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710</v>
      </c>
      <c r="T22" s="162"/>
    </row>
    <row r="23" spans="3:20" ht="21.75" customHeight="1">
      <c r="C23" s="22" t="s">
        <v>43</v>
      </c>
      <c r="D23" s="159">
        <v>84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82</v>
      </c>
      <c r="T23" s="162"/>
    </row>
    <row r="24" spans="3:20" ht="21.75" customHeight="1" thickBot="1">
      <c r="C24" s="19" t="s">
        <v>7</v>
      </c>
      <c r="D24" s="153">
        <f>D20+D21</f>
        <v>72343</v>
      </c>
      <c r="E24" s="154"/>
      <c r="F24" s="154"/>
      <c r="G24" s="154"/>
      <c r="H24" s="155"/>
      <c r="I24" s="23" t="s">
        <v>44</v>
      </c>
      <c r="J24" s="24"/>
      <c r="K24" s="154">
        <f>S29</f>
        <v>675</v>
      </c>
      <c r="L24" s="156"/>
      <c r="M24" s="157"/>
      <c r="N24" s="23" t="s">
        <v>45</v>
      </c>
      <c r="O24" s="24"/>
      <c r="P24" s="154">
        <f>S31</f>
        <v>315</v>
      </c>
      <c r="Q24" s="156"/>
      <c r="R24" s="157"/>
      <c r="S24" s="153">
        <f>S20+S21</f>
        <v>72703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67</v>
      </c>
      <c r="E29" s="160"/>
      <c r="F29" s="161"/>
      <c r="G29" s="159">
        <v>0</v>
      </c>
      <c r="H29" s="160"/>
      <c r="I29" s="161"/>
      <c r="J29" s="159">
        <v>608</v>
      </c>
      <c r="K29" s="160"/>
      <c r="L29" s="161"/>
      <c r="M29" s="159">
        <v>0</v>
      </c>
      <c r="N29" s="160"/>
      <c r="O29" s="161"/>
      <c r="P29" s="159">
        <v>0</v>
      </c>
      <c r="Q29" s="160"/>
      <c r="R29" s="161"/>
      <c r="S29" s="29">
        <f>SUM(D29:R29)</f>
        <v>675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54</v>
      </c>
      <c r="E31" s="154"/>
      <c r="F31" s="155"/>
      <c r="G31" s="153">
        <v>1</v>
      </c>
      <c r="H31" s="154"/>
      <c r="I31" s="155"/>
      <c r="J31" s="153">
        <v>260</v>
      </c>
      <c r="K31" s="154"/>
      <c r="L31" s="155"/>
      <c r="M31" s="153">
        <v>0</v>
      </c>
      <c r="N31" s="154"/>
      <c r="O31" s="155"/>
      <c r="P31" s="153">
        <v>0</v>
      </c>
      <c r="Q31" s="154"/>
      <c r="R31" s="155"/>
      <c r="S31" s="34">
        <f>SUM(D31:R31)</f>
        <v>315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2473</v>
      </c>
      <c r="G14" s="46">
        <f t="shared" si="0"/>
        <v>2793</v>
      </c>
      <c r="H14" s="46">
        <f t="shared" si="0"/>
        <v>1576</v>
      </c>
      <c r="I14" s="46">
        <f t="shared" si="0"/>
        <v>1112</v>
      </c>
      <c r="J14" s="46">
        <f t="shared" si="0"/>
        <v>1002</v>
      </c>
      <c r="K14" s="46">
        <f t="shared" si="0"/>
        <v>1118</v>
      </c>
      <c r="L14" s="47">
        <f>SUM(F14:K14)</f>
        <v>10074</v>
      </c>
      <c r="M14" s="3"/>
    </row>
    <row r="15" spans="3:13" ht="22.5" customHeight="1">
      <c r="C15" s="44"/>
      <c r="D15" s="48" t="s">
        <v>40</v>
      </c>
      <c r="E15" s="48"/>
      <c r="F15" s="46">
        <v>512</v>
      </c>
      <c r="G15" s="46">
        <v>510</v>
      </c>
      <c r="H15" s="46">
        <v>270</v>
      </c>
      <c r="I15" s="46">
        <v>204</v>
      </c>
      <c r="J15" s="46">
        <v>147</v>
      </c>
      <c r="K15" s="46">
        <v>180</v>
      </c>
      <c r="L15" s="47">
        <f>SUM(F15:K15)</f>
        <v>1823</v>
      </c>
      <c r="M15" s="3"/>
    </row>
    <row r="16" spans="3:13" ht="22.5" customHeight="1">
      <c r="C16" s="44"/>
      <c r="D16" s="48" t="s">
        <v>51</v>
      </c>
      <c r="E16" s="48"/>
      <c r="F16" s="46">
        <v>1961</v>
      </c>
      <c r="G16" s="46">
        <v>2283</v>
      </c>
      <c r="H16" s="46">
        <v>1306</v>
      </c>
      <c r="I16" s="46">
        <v>908</v>
      </c>
      <c r="J16" s="46">
        <v>855</v>
      </c>
      <c r="K16" s="46">
        <v>938</v>
      </c>
      <c r="L16" s="47">
        <f>SUM(F16:K16)</f>
        <v>8251</v>
      </c>
      <c r="M16" s="3"/>
    </row>
    <row r="17" spans="3:13" ht="22.5" customHeight="1">
      <c r="C17" s="44" t="s">
        <v>52</v>
      </c>
      <c r="D17" s="45"/>
      <c r="E17" s="45"/>
      <c r="F17" s="46">
        <v>61</v>
      </c>
      <c r="G17" s="46">
        <v>111</v>
      </c>
      <c r="H17" s="46">
        <v>65</v>
      </c>
      <c r="I17" s="46">
        <v>46</v>
      </c>
      <c r="J17" s="46">
        <v>36</v>
      </c>
      <c r="K17" s="46">
        <v>61</v>
      </c>
      <c r="L17" s="47">
        <f>SUM(F17:K17)</f>
        <v>380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2534</v>
      </c>
      <c r="G18" s="51">
        <f t="shared" si="1"/>
        <v>2904</v>
      </c>
      <c r="H18" s="51">
        <f t="shared" si="1"/>
        <v>1641</v>
      </c>
      <c r="I18" s="51">
        <f t="shared" si="1"/>
        <v>1158</v>
      </c>
      <c r="J18" s="51">
        <f t="shared" si="1"/>
        <v>1038</v>
      </c>
      <c r="K18" s="51">
        <f t="shared" si="1"/>
        <v>1179</v>
      </c>
      <c r="L18" s="52">
        <f>SUM(F18:K18)</f>
        <v>10454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1528</v>
      </c>
      <c r="G23" s="46">
        <v>1880</v>
      </c>
      <c r="H23" s="46">
        <v>1073</v>
      </c>
      <c r="I23" s="46">
        <v>644</v>
      </c>
      <c r="J23" s="46">
        <v>427</v>
      </c>
      <c r="K23" s="46">
        <v>388</v>
      </c>
      <c r="L23" s="47">
        <f>SUM(F23:K23)</f>
        <v>5940</v>
      </c>
      <c r="M23" s="3"/>
    </row>
    <row r="24" spans="3:13" ht="22.5" customHeight="1">
      <c r="C24" s="55" t="s">
        <v>55</v>
      </c>
      <c r="D24" s="45"/>
      <c r="E24" s="45"/>
      <c r="F24" s="46">
        <v>29</v>
      </c>
      <c r="G24" s="46">
        <v>76</v>
      </c>
      <c r="H24" s="46">
        <v>51</v>
      </c>
      <c r="I24" s="46">
        <v>35</v>
      </c>
      <c r="J24" s="46">
        <v>22</v>
      </c>
      <c r="K24" s="46">
        <v>27</v>
      </c>
      <c r="L24" s="47">
        <f>SUM(F24:K24)</f>
        <v>240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1557</v>
      </c>
      <c r="G25" s="51">
        <f t="shared" si="2"/>
        <v>1956</v>
      </c>
      <c r="H25" s="51">
        <f t="shared" si="2"/>
        <v>1124</v>
      </c>
      <c r="I25" s="51">
        <f t="shared" si="2"/>
        <v>679</v>
      </c>
      <c r="J25" s="51">
        <f t="shared" si="2"/>
        <v>449</v>
      </c>
      <c r="K25" s="51">
        <f t="shared" si="2"/>
        <v>415</v>
      </c>
      <c r="L25" s="52">
        <f>SUM(F25:K25)</f>
        <v>6180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811</v>
      </c>
      <c r="G30" s="164"/>
      <c r="H30" s="163">
        <v>648</v>
      </c>
      <c r="I30" s="164"/>
      <c r="J30" s="163">
        <v>357</v>
      </c>
      <c r="K30" s="164"/>
      <c r="L30" s="56">
        <f>SUM(F30:K30)</f>
        <v>1816</v>
      </c>
      <c r="M30" s="3"/>
    </row>
    <row r="31" spans="3:13" ht="22.5" customHeight="1">
      <c r="C31" s="55" t="s">
        <v>55</v>
      </c>
      <c r="D31" s="45"/>
      <c r="E31" s="45"/>
      <c r="F31" s="163">
        <v>8</v>
      </c>
      <c r="G31" s="164"/>
      <c r="H31" s="163">
        <v>9</v>
      </c>
      <c r="I31" s="164"/>
      <c r="J31" s="163">
        <v>13</v>
      </c>
      <c r="K31" s="164"/>
      <c r="L31" s="56">
        <f>SUM(F31:K31)</f>
        <v>30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819</v>
      </c>
      <c r="G32" s="166"/>
      <c r="H32" s="165">
        <f>H30+H31</f>
        <v>657</v>
      </c>
      <c r="I32" s="166"/>
      <c r="J32" s="165">
        <f>J30+J31</f>
        <v>370</v>
      </c>
      <c r="K32" s="166"/>
      <c r="L32" s="57">
        <f>SUM(F32:K32)</f>
        <v>1846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平成１６年１月月報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3566</v>
      </c>
      <c r="H10" s="108">
        <f t="shared" si="0"/>
        <v>5418</v>
      </c>
      <c r="I10" s="108">
        <f t="shared" si="0"/>
        <v>3482</v>
      </c>
      <c r="J10" s="108">
        <f t="shared" si="0"/>
        <v>2250</v>
      </c>
      <c r="K10" s="108">
        <f t="shared" si="0"/>
        <v>1743</v>
      </c>
      <c r="L10" s="108">
        <f t="shared" si="0"/>
        <v>1829</v>
      </c>
      <c r="M10" s="109">
        <f>SUM(F10:L10)</f>
        <v>18288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1888</v>
      </c>
      <c r="H11" s="108">
        <f t="shared" si="1"/>
        <v>3132</v>
      </c>
      <c r="I11" s="108">
        <f t="shared" si="1"/>
        <v>2085</v>
      </c>
      <c r="J11" s="108">
        <f t="shared" si="1"/>
        <v>1329</v>
      </c>
      <c r="K11" s="108">
        <f t="shared" si="1"/>
        <v>1082</v>
      </c>
      <c r="L11" s="108">
        <f t="shared" si="1"/>
        <v>1189</v>
      </c>
      <c r="M11" s="109">
        <f>SUM(F11:L11)</f>
        <v>10705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1194</v>
      </c>
      <c r="H12" s="117">
        <v>1308</v>
      </c>
      <c r="I12" s="117">
        <v>646</v>
      </c>
      <c r="J12" s="117">
        <v>364</v>
      </c>
      <c r="K12" s="117">
        <v>260</v>
      </c>
      <c r="L12" s="117">
        <v>303</v>
      </c>
      <c r="M12" s="118">
        <f aca="true" t="shared" si="2" ref="M12:M67">SUM(F12:L12)</f>
        <v>4075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0</v>
      </c>
      <c r="H13" s="117">
        <v>7</v>
      </c>
      <c r="I13" s="117">
        <v>16</v>
      </c>
      <c r="J13" s="117">
        <v>22</v>
      </c>
      <c r="K13" s="117">
        <v>65</v>
      </c>
      <c r="L13" s="117">
        <v>148</v>
      </c>
      <c r="M13" s="118">
        <f t="shared" si="2"/>
        <v>258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43</v>
      </c>
      <c r="H14" s="117">
        <v>178</v>
      </c>
      <c r="I14" s="117">
        <v>171</v>
      </c>
      <c r="J14" s="117">
        <v>171</v>
      </c>
      <c r="K14" s="117">
        <v>164</v>
      </c>
      <c r="L14" s="117">
        <v>207</v>
      </c>
      <c r="M14" s="118">
        <f t="shared" si="2"/>
        <v>934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10</v>
      </c>
      <c r="I15" s="117">
        <v>21</v>
      </c>
      <c r="J15" s="117">
        <v>16</v>
      </c>
      <c r="K15" s="117">
        <v>8</v>
      </c>
      <c r="L15" s="117">
        <v>23</v>
      </c>
      <c r="M15" s="118">
        <f t="shared" si="2"/>
        <v>79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266</v>
      </c>
      <c r="H16" s="117">
        <v>673</v>
      </c>
      <c r="I16" s="117">
        <v>494</v>
      </c>
      <c r="J16" s="117">
        <v>285</v>
      </c>
      <c r="K16" s="117">
        <v>184</v>
      </c>
      <c r="L16" s="117">
        <v>117</v>
      </c>
      <c r="M16" s="118">
        <f t="shared" si="2"/>
        <v>2019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36</v>
      </c>
      <c r="H17" s="117">
        <v>154</v>
      </c>
      <c r="I17" s="117">
        <v>136</v>
      </c>
      <c r="J17" s="117">
        <v>78</v>
      </c>
      <c r="K17" s="117">
        <v>45</v>
      </c>
      <c r="L17" s="117">
        <v>29</v>
      </c>
      <c r="M17" s="118">
        <f t="shared" si="2"/>
        <v>478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348</v>
      </c>
      <c r="H18" s="117">
        <v>802</v>
      </c>
      <c r="I18" s="117">
        <v>601</v>
      </c>
      <c r="J18" s="117">
        <v>393</v>
      </c>
      <c r="K18" s="117">
        <v>356</v>
      </c>
      <c r="L18" s="117">
        <v>362</v>
      </c>
      <c r="M18" s="118">
        <f t="shared" si="2"/>
        <v>2862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11</v>
      </c>
      <c r="H19" s="108">
        <f t="shared" si="3"/>
        <v>104</v>
      </c>
      <c r="I19" s="108">
        <f t="shared" si="3"/>
        <v>139</v>
      </c>
      <c r="J19" s="108">
        <f t="shared" si="3"/>
        <v>132</v>
      </c>
      <c r="K19" s="108">
        <f t="shared" si="3"/>
        <v>106</v>
      </c>
      <c r="L19" s="108">
        <f t="shared" si="3"/>
        <v>107</v>
      </c>
      <c r="M19" s="109">
        <f t="shared" si="2"/>
        <v>599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9</v>
      </c>
      <c r="H20" s="117">
        <v>81</v>
      </c>
      <c r="I20" s="117">
        <v>110</v>
      </c>
      <c r="J20" s="117">
        <v>90</v>
      </c>
      <c r="K20" s="117">
        <v>84</v>
      </c>
      <c r="L20" s="117">
        <v>81</v>
      </c>
      <c r="M20" s="118">
        <f t="shared" si="2"/>
        <v>455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2</v>
      </c>
      <c r="H21" s="117">
        <v>23</v>
      </c>
      <c r="I21" s="117">
        <v>29</v>
      </c>
      <c r="J21" s="117">
        <v>42</v>
      </c>
      <c r="K21" s="117">
        <v>22</v>
      </c>
      <c r="L21" s="117">
        <v>25</v>
      </c>
      <c r="M21" s="118">
        <f>SUM(F21:L21)</f>
        <v>143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8">
        <f t="shared" si="2"/>
        <v>1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1588</v>
      </c>
      <c r="H23" s="108">
        <f t="shared" si="4"/>
        <v>2088</v>
      </c>
      <c r="I23" s="108">
        <f t="shared" si="4"/>
        <v>1219</v>
      </c>
      <c r="J23" s="108">
        <f t="shared" si="4"/>
        <v>761</v>
      </c>
      <c r="K23" s="108">
        <f t="shared" si="4"/>
        <v>532</v>
      </c>
      <c r="L23" s="108">
        <f t="shared" si="4"/>
        <v>526</v>
      </c>
      <c r="M23" s="109">
        <f t="shared" si="2"/>
        <v>6714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35</v>
      </c>
      <c r="H24" s="117">
        <v>126</v>
      </c>
      <c r="I24" s="117">
        <v>91</v>
      </c>
      <c r="J24" s="117">
        <v>90</v>
      </c>
      <c r="K24" s="117">
        <v>83</v>
      </c>
      <c r="L24" s="117">
        <v>116</v>
      </c>
      <c r="M24" s="118">
        <f t="shared" si="2"/>
        <v>541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30</v>
      </c>
      <c r="I25" s="117">
        <v>32</v>
      </c>
      <c r="J25" s="117">
        <v>28</v>
      </c>
      <c r="K25" s="117">
        <v>17</v>
      </c>
      <c r="L25" s="117">
        <v>5</v>
      </c>
      <c r="M25" s="118">
        <f t="shared" si="2"/>
        <v>112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4</v>
      </c>
      <c r="H26" s="117">
        <v>46</v>
      </c>
      <c r="I26" s="117">
        <v>26</v>
      </c>
      <c r="J26" s="117">
        <v>22</v>
      </c>
      <c r="K26" s="117">
        <v>12</v>
      </c>
      <c r="L26" s="117">
        <v>8</v>
      </c>
      <c r="M26" s="118">
        <f t="shared" si="2"/>
        <v>118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1549</v>
      </c>
      <c r="H27" s="117">
        <v>1886</v>
      </c>
      <c r="I27" s="117">
        <v>1070</v>
      </c>
      <c r="J27" s="117">
        <v>621</v>
      </c>
      <c r="K27" s="117">
        <v>420</v>
      </c>
      <c r="L27" s="117">
        <v>397</v>
      </c>
      <c r="M27" s="118">
        <f>SUM(F27:L27)</f>
        <v>5943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42</v>
      </c>
      <c r="H28" s="117">
        <v>58</v>
      </c>
      <c r="I28" s="117">
        <v>21</v>
      </c>
      <c r="J28" s="117">
        <v>13</v>
      </c>
      <c r="K28" s="117">
        <v>18</v>
      </c>
      <c r="L28" s="117">
        <v>5</v>
      </c>
      <c r="M28" s="118">
        <f t="shared" si="2"/>
        <v>157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37</v>
      </c>
      <c r="H29" s="117">
        <v>36</v>
      </c>
      <c r="I29" s="117">
        <v>18</v>
      </c>
      <c r="J29" s="117">
        <v>15</v>
      </c>
      <c r="K29" s="117">
        <v>5</v>
      </c>
      <c r="L29" s="117">
        <v>2</v>
      </c>
      <c r="M29" s="118">
        <f t="shared" si="2"/>
        <v>113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1</v>
      </c>
      <c r="G30" s="129">
        <f t="shared" si="5"/>
        <v>3</v>
      </c>
      <c r="H30" s="129">
        <f t="shared" si="5"/>
        <v>262</v>
      </c>
      <c r="I30" s="129">
        <f t="shared" si="5"/>
        <v>260</v>
      </c>
      <c r="J30" s="129">
        <f t="shared" si="5"/>
        <v>307</v>
      </c>
      <c r="K30" s="129">
        <f t="shared" si="5"/>
        <v>463</v>
      </c>
      <c r="L30" s="129">
        <f t="shared" si="5"/>
        <v>574</v>
      </c>
      <c r="M30" s="118">
        <f t="shared" si="2"/>
        <v>1870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1</v>
      </c>
      <c r="G31" s="117">
        <v>3</v>
      </c>
      <c r="H31" s="117">
        <v>88</v>
      </c>
      <c r="I31" s="117">
        <v>101</v>
      </c>
      <c r="J31" s="117">
        <v>133</v>
      </c>
      <c r="K31" s="117">
        <v>209</v>
      </c>
      <c r="L31" s="117">
        <v>283</v>
      </c>
      <c r="M31" s="118">
        <f t="shared" si="2"/>
        <v>818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153</v>
      </c>
      <c r="I32" s="117">
        <v>144</v>
      </c>
      <c r="J32" s="117">
        <v>144</v>
      </c>
      <c r="K32" s="117">
        <v>153</v>
      </c>
      <c r="L32" s="117">
        <v>81</v>
      </c>
      <c r="M32" s="118">
        <f t="shared" si="2"/>
        <v>675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21</v>
      </c>
      <c r="I33" s="117">
        <v>15</v>
      </c>
      <c r="J33" s="117">
        <v>30</v>
      </c>
      <c r="K33" s="117">
        <v>101</v>
      </c>
      <c r="L33" s="117">
        <v>210</v>
      </c>
      <c r="M33" s="118">
        <f t="shared" si="2"/>
        <v>377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1</v>
      </c>
      <c r="G34" s="129">
        <f t="shared" si="6"/>
        <v>3</v>
      </c>
      <c r="H34" s="129">
        <f t="shared" si="6"/>
        <v>262</v>
      </c>
      <c r="I34" s="129">
        <f t="shared" si="6"/>
        <v>260</v>
      </c>
      <c r="J34" s="129">
        <f t="shared" si="6"/>
        <v>305</v>
      </c>
      <c r="K34" s="129">
        <f t="shared" si="6"/>
        <v>462</v>
      </c>
      <c r="L34" s="129">
        <f t="shared" si="6"/>
        <v>568</v>
      </c>
      <c r="M34" s="118">
        <f t="shared" si="2"/>
        <v>1861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1</v>
      </c>
      <c r="G35" s="117">
        <v>3</v>
      </c>
      <c r="H35" s="117">
        <v>88</v>
      </c>
      <c r="I35" s="117">
        <v>101</v>
      </c>
      <c r="J35" s="117">
        <v>131</v>
      </c>
      <c r="K35" s="117">
        <v>209</v>
      </c>
      <c r="L35" s="117">
        <v>278</v>
      </c>
      <c r="M35" s="118">
        <f t="shared" si="2"/>
        <v>811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153</v>
      </c>
      <c r="I36" s="117">
        <v>144</v>
      </c>
      <c r="J36" s="117">
        <v>144</v>
      </c>
      <c r="K36" s="117">
        <v>153</v>
      </c>
      <c r="L36" s="117">
        <v>81</v>
      </c>
      <c r="M36" s="118">
        <f t="shared" si="2"/>
        <v>675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21</v>
      </c>
      <c r="I37" s="117">
        <v>15</v>
      </c>
      <c r="J37" s="117">
        <v>30</v>
      </c>
      <c r="K37" s="117">
        <v>100</v>
      </c>
      <c r="L37" s="117">
        <v>209</v>
      </c>
      <c r="M37" s="118">
        <f>SUM(F37:L37)</f>
        <v>375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1</v>
      </c>
      <c r="G38" s="132">
        <f t="shared" si="7"/>
        <v>3569</v>
      </c>
      <c r="H38" s="132">
        <f t="shared" si="7"/>
        <v>5680</v>
      </c>
      <c r="I38" s="132">
        <f t="shared" si="7"/>
        <v>3742</v>
      </c>
      <c r="J38" s="132">
        <f t="shared" si="7"/>
        <v>2557</v>
      </c>
      <c r="K38" s="132">
        <f t="shared" si="7"/>
        <v>2206</v>
      </c>
      <c r="L38" s="132">
        <f t="shared" si="7"/>
        <v>2403</v>
      </c>
      <c r="M38" s="133">
        <f>SUM(F38:L38)</f>
        <v>20158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5568003</v>
      </c>
      <c r="H42" s="108">
        <f t="shared" si="8"/>
        <v>14732841</v>
      </c>
      <c r="I42" s="108">
        <f t="shared" si="8"/>
        <v>11911989</v>
      </c>
      <c r="J42" s="108">
        <f t="shared" si="8"/>
        <v>9568262</v>
      </c>
      <c r="K42" s="108">
        <f t="shared" si="8"/>
        <v>7767976</v>
      </c>
      <c r="L42" s="108">
        <f t="shared" si="8"/>
        <v>8963920</v>
      </c>
      <c r="M42" s="109">
        <f>SUM(F42:L42)</f>
        <v>58512991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4169131</v>
      </c>
      <c r="H43" s="108">
        <f t="shared" si="9"/>
        <v>11072967</v>
      </c>
      <c r="I43" s="108">
        <f t="shared" si="9"/>
        <v>8770585</v>
      </c>
      <c r="J43" s="108">
        <f t="shared" si="9"/>
        <v>6790658</v>
      </c>
      <c r="K43" s="108">
        <f t="shared" si="9"/>
        <v>5617503</v>
      </c>
      <c r="L43" s="108">
        <f t="shared" si="9"/>
        <v>7064680</v>
      </c>
      <c r="M43" s="109">
        <f t="shared" si="2"/>
        <v>43485524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2737764</v>
      </c>
      <c r="H44" s="117">
        <v>5758648</v>
      </c>
      <c r="I44" s="117">
        <v>3955911</v>
      </c>
      <c r="J44" s="117">
        <v>2911461</v>
      </c>
      <c r="K44" s="117">
        <v>2426941</v>
      </c>
      <c r="L44" s="117">
        <v>3479503</v>
      </c>
      <c r="M44" s="118">
        <f>SUM(F44:L44)</f>
        <v>21270228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0</v>
      </c>
      <c r="H45" s="117">
        <v>26250</v>
      </c>
      <c r="I45" s="117">
        <v>81670</v>
      </c>
      <c r="J45" s="117">
        <v>105154</v>
      </c>
      <c r="K45" s="117">
        <v>285650</v>
      </c>
      <c r="L45" s="117">
        <v>822550</v>
      </c>
      <c r="M45" s="118">
        <f t="shared" si="2"/>
        <v>1321274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95443</v>
      </c>
      <c r="H46" s="117">
        <v>607755</v>
      </c>
      <c r="I46" s="117">
        <v>682894</v>
      </c>
      <c r="J46" s="117">
        <v>724079</v>
      </c>
      <c r="K46" s="117">
        <v>770314</v>
      </c>
      <c r="L46" s="117">
        <v>1124362</v>
      </c>
      <c r="M46" s="118">
        <f t="shared" si="2"/>
        <v>4004847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2200</v>
      </c>
      <c r="H47" s="117">
        <v>16100</v>
      </c>
      <c r="I47" s="117">
        <v>36550</v>
      </c>
      <c r="J47" s="117">
        <v>36750</v>
      </c>
      <c r="K47" s="117">
        <v>16800</v>
      </c>
      <c r="L47" s="117">
        <v>47850</v>
      </c>
      <c r="M47" s="118">
        <f t="shared" si="2"/>
        <v>156250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786141</v>
      </c>
      <c r="H48" s="117">
        <v>2914875</v>
      </c>
      <c r="I48" s="117">
        <v>2530644</v>
      </c>
      <c r="J48" s="117">
        <v>1993893</v>
      </c>
      <c r="K48" s="117">
        <v>1276628</v>
      </c>
      <c r="L48" s="117">
        <v>838061</v>
      </c>
      <c r="M48" s="118">
        <f t="shared" si="2"/>
        <v>10340242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115845</v>
      </c>
      <c r="H49" s="117">
        <v>773755</v>
      </c>
      <c r="I49" s="117">
        <v>677598</v>
      </c>
      <c r="J49" s="117">
        <v>446824</v>
      </c>
      <c r="K49" s="117">
        <v>292268</v>
      </c>
      <c r="L49" s="117">
        <v>174050</v>
      </c>
      <c r="M49" s="118">
        <f t="shared" si="2"/>
        <v>2480340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431738</v>
      </c>
      <c r="H50" s="117">
        <v>975584</v>
      </c>
      <c r="I50" s="117">
        <v>805318</v>
      </c>
      <c r="J50" s="117">
        <v>572497</v>
      </c>
      <c r="K50" s="117">
        <v>548902</v>
      </c>
      <c r="L50" s="117">
        <v>578304</v>
      </c>
      <c r="M50" s="118">
        <f t="shared" si="2"/>
        <v>3912343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36988</v>
      </c>
      <c r="H51" s="108">
        <f t="shared" si="10"/>
        <v>593473</v>
      </c>
      <c r="I51" s="108">
        <f t="shared" si="10"/>
        <v>870491</v>
      </c>
      <c r="J51" s="108">
        <f t="shared" si="10"/>
        <v>1045601</v>
      </c>
      <c r="K51" s="108">
        <f t="shared" si="10"/>
        <v>1025342</v>
      </c>
      <c r="L51" s="108">
        <f t="shared" si="10"/>
        <v>1130937</v>
      </c>
      <c r="M51" s="109">
        <f t="shared" si="2"/>
        <v>4702832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28972</v>
      </c>
      <c r="H52" s="117">
        <v>436079</v>
      </c>
      <c r="I52" s="117">
        <v>692194</v>
      </c>
      <c r="J52" s="117">
        <v>719637</v>
      </c>
      <c r="K52" s="117">
        <v>842772</v>
      </c>
      <c r="L52" s="117">
        <v>840700</v>
      </c>
      <c r="M52" s="118">
        <f t="shared" si="2"/>
        <v>3560354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8016</v>
      </c>
      <c r="H53" s="117">
        <v>157394</v>
      </c>
      <c r="I53" s="117">
        <v>178297</v>
      </c>
      <c r="J53" s="117">
        <v>325964</v>
      </c>
      <c r="K53" s="117">
        <v>182570</v>
      </c>
      <c r="L53" s="117">
        <v>267122</v>
      </c>
      <c r="M53" s="118">
        <f t="shared" si="2"/>
        <v>1119363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23115</v>
      </c>
      <c r="M54" s="118">
        <f t="shared" si="2"/>
        <v>23115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1361884</v>
      </c>
      <c r="H55" s="108">
        <f t="shared" si="11"/>
        <v>3066401</v>
      </c>
      <c r="I55" s="108">
        <f t="shared" si="11"/>
        <v>2270913</v>
      </c>
      <c r="J55" s="108">
        <f t="shared" si="11"/>
        <v>1732003</v>
      </c>
      <c r="K55" s="108">
        <f t="shared" si="11"/>
        <v>1125131</v>
      </c>
      <c r="L55" s="108">
        <f t="shared" si="11"/>
        <v>768303</v>
      </c>
      <c r="M55" s="109">
        <f t="shared" si="2"/>
        <v>10324635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25820</v>
      </c>
      <c r="H56" s="117">
        <v>98510</v>
      </c>
      <c r="I56" s="117">
        <v>71450</v>
      </c>
      <c r="J56" s="117">
        <v>71880</v>
      </c>
      <c r="K56" s="117">
        <v>60040</v>
      </c>
      <c r="L56" s="117">
        <v>87330</v>
      </c>
      <c r="M56" s="118">
        <f t="shared" si="2"/>
        <v>415030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655109</v>
      </c>
      <c r="I57" s="117">
        <v>808122</v>
      </c>
      <c r="J57" s="117">
        <v>688590</v>
      </c>
      <c r="K57" s="117">
        <v>441576</v>
      </c>
      <c r="L57" s="117">
        <v>135540</v>
      </c>
      <c r="M57" s="118">
        <f t="shared" si="2"/>
        <v>2728937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28084</v>
      </c>
      <c r="H58" s="117">
        <v>717192</v>
      </c>
      <c r="I58" s="117">
        <v>481096</v>
      </c>
      <c r="J58" s="117">
        <v>438723</v>
      </c>
      <c r="K58" s="117">
        <v>260610</v>
      </c>
      <c r="L58" s="117">
        <v>197858</v>
      </c>
      <c r="M58" s="118">
        <f t="shared" si="2"/>
        <v>2123563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1307980</v>
      </c>
      <c r="H59" s="117">
        <v>1595590</v>
      </c>
      <c r="I59" s="117">
        <v>910245</v>
      </c>
      <c r="J59" s="117">
        <v>532810</v>
      </c>
      <c r="K59" s="117">
        <v>362905</v>
      </c>
      <c r="L59" s="117">
        <v>347575</v>
      </c>
      <c r="M59" s="118">
        <f t="shared" si="2"/>
        <v>5057105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20820</v>
      </c>
      <c r="G60" s="129">
        <f t="shared" si="12"/>
        <v>63660</v>
      </c>
      <c r="H60" s="129">
        <f t="shared" si="12"/>
        <v>5808619</v>
      </c>
      <c r="I60" s="129">
        <f t="shared" si="12"/>
        <v>6184101</v>
      </c>
      <c r="J60" s="129">
        <f t="shared" si="12"/>
        <v>8032956</v>
      </c>
      <c r="K60" s="129">
        <f t="shared" si="12"/>
        <v>13149982</v>
      </c>
      <c r="L60" s="129">
        <f t="shared" si="12"/>
        <v>18524269</v>
      </c>
      <c r="M60" s="118">
        <f t="shared" si="2"/>
        <v>51784407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20820</v>
      </c>
      <c r="G61" s="117">
        <v>63660</v>
      </c>
      <c r="H61" s="117">
        <v>1775351</v>
      </c>
      <c r="I61" s="117">
        <v>2295647</v>
      </c>
      <c r="J61" s="117">
        <v>3173908</v>
      </c>
      <c r="K61" s="117">
        <v>5548534</v>
      </c>
      <c r="L61" s="117">
        <v>7776245</v>
      </c>
      <c r="M61" s="118">
        <f>SUM(F61:L61)</f>
        <v>20654165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3531111</v>
      </c>
      <c r="I62" s="117">
        <v>3455036</v>
      </c>
      <c r="J62" s="117">
        <v>3771987</v>
      </c>
      <c r="K62" s="117">
        <v>4002857</v>
      </c>
      <c r="L62" s="117">
        <v>2476172</v>
      </c>
      <c r="M62" s="118">
        <f>SUM(F62:L62)</f>
        <v>17237163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502157</v>
      </c>
      <c r="I63" s="117">
        <v>433418</v>
      </c>
      <c r="J63" s="117">
        <v>1087061</v>
      </c>
      <c r="K63" s="117">
        <v>3598591</v>
      </c>
      <c r="L63" s="117">
        <v>8271852</v>
      </c>
      <c r="M63" s="118">
        <f t="shared" si="2"/>
        <v>13893079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30</v>
      </c>
      <c r="G64" s="129">
        <f t="shared" si="13"/>
        <v>90</v>
      </c>
      <c r="H64" s="129">
        <f t="shared" si="13"/>
        <v>7278</v>
      </c>
      <c r="I64" s="129">
        <f t="shared" si="13"/>
        <v>7229</v>
      </c>
      <c r="J64" s="129">
        <f t="shared" si="13"/>
        <v>8704</v>
      </c>
      <c r="K64" s="129">
        <f t="shared" si="13"/>
        <v>12763</v>
      </c>
      <c r="L64" s="129">
        <f t="shared" si="13"/>
        <v>16279</v>
      </c>
      <c r="M64" s="118">
        <f t="shared" si="2"/>
        <v>52373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30</v>
      </c>
      <c r="G65" s="117">
        <v>90</v>
      </c>
      <c r="H65" s="117">
        <v>2537</v>
      </c>
      <c r="I65" s="117">
        <v>2945</v>
      </c>
      <c r="J65" s="117">
        <v>3848</v>
      </c>
      <c r="K65" s="117">
        <v>6032</v>
      </c>
      <c r="L65" s="117">
        <v>7990</v>
      </c>
      <c r="M65" s="118">
        <f>SUM(F65:L65)</f>
        <v>23472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4137</v>
      </c>
      <c r="I66" s="117">
        <v>3837</v>
      </c>
      <c r="J66" s="117">
        <v>3956</v>
      </c>
      <c r="K66" s="117">
        <v>3940</v>
      </c>
      <c r="L66" s="117">
        <v>2318</v>
      </c>
      <c r="M66" s="118">
        <f>SUM(F66:L66)</f>
        <v>18188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604</v>
      </c>
      <c r="I67" s="117">
        <v>447</v>
      </c>
      <c r="J67" s="117">
        <v>900</v>
      </c>
      <c r="K67" s="117">
        <v>2791</v>
      </c>
      <c r="L67" s="117">
        <v>5971</v>
      </c>
      <c r="M67" s="118">
        <f t="shared" si="2"/>
        <v>10713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20820</v>
      </c>
      <c r="G68" s="132">
        <f aca="true" t="shared" si="14" ref="G68:L68">G42+G60</f>
        <v>5631663</v>
      </c>
      <c r="H68" s="132">
        <f t="shared" si="14"/>
        <v>20541460</v>
      </c>
      <c r="I68" s="132">
        <f t="shared" si="14"/>
        <v>18096090</v>
      </c>
      <c r="J68" s="132">
        <f>J42+J60</f>
        <v>17601218</v>
      </c>
      <c r="K68" s="132">
        <f t="shared" si="14"/>
        <v>20917958</v>
      </c>
      <c r="L68" s="132">
        <f t="shared" si="14"/>
        <v>27488189</v>
      </c>
      <c r="M68" s="133">
        <f>SUM(F68:L68)</f>
        <v>110297398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64148942</v>
      </c>
      <c r="H72" s="108">
        <f t="shared" si="15"/>
        <v>161165217</v>
      </c>
      <c r="I72" s="108">
        <f t="shared" si="15"/>
        <v>128402859</v>
      </c>
      <c r="J72" s="108">
        <f t="shared" si="15"/>
        <v>102615623</v>
      </c>
      <c r="K72" s="108">
        <f t="shared" si="15"/>
        <v>82438121</v>
      </c>
      <c r="L72" s="108">
        <f t="shared" si="15"/>
        <v>94654798</v>
      </c>
      <c r="M72" s="109">
        <f>SUM(F72:L72)</f>
        <v>633425560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43875603</v>
      </c>
      <c r="H73" s="108">
        <f t="shared" si="16"/>
        <v>116480365</v>
      </c>
      <c r="I73" s="108">
        <f t="shared" si="16"/>
        <v>92180677</v>
      </c>
      <c r="J73" s="108">
        <f t="shared" si="16"/>
        <v>71330115</v>
      </c>
      <c r="K73" s="108">
        <f t="shared" si="16"/>
        <v>58969780</v>
      </c>
      <c r="L73" s="108">
        <f t="shared" si="16"/>
        <v>74246162</v>
      </c>
      <c r="M73" s="109">
        <f>SUM(F73:L73)</f>
        <v>457082702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29009897</v>
      </c>
      <c r="H74" s="117">
        <v>61028159</v>
      </c>
      <c r="I74" s="117">
        <v>41924828</v>
      </c>
      <c r="J74" s="117">
        <v>30827697</v>
      </c>
      <c r="K74" s="117">
        <v>25713006</v>
      </c>
      <c r="L74" s="117">
        <v>36859600</v>
      </c>
      <c r="M74" s="118">
        <f aca="true" t="shared" si="17" ref="M74:M82">SUM(F74:L74)</f>
        <v>225363187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0</v>
      </c>
      <c r="H75" s="117">
        <v>278250</v>
      </c>
      <c r="I75" s="117">
        <v>865702</v>
      </c>
      <c r="J75" s="117">
        <v>1114632</v>
      </c>
      <c r="K75" s="117">
        <v>3026990</v>
      </c>
      <c r="L75" s="117">
        <v>8719030</v>
      </c>
      <c r="M75" s="118">
        <f t="shared" si="17"/>
        <v>14004604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992603</v>
      </c>
      <c r="H76" s="117">
        <v>6319154</v>
      </c>
      <c r="I76" s="117">
        <v>7102166</v>
      </c>
      <c r="J76" s="117">
        <v>7526865</v>
      </c>
      <c r="K76" s="117">
        <v>8010577</v>
      </c>
      <c r="L76" s="117">
        <v>11693335</v>
      </c>
      <c r="M76" s="118">
        <f t="shared" si="17"/>
        <v>41644700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22880</v>
      </c>
      <c r="H77" s="117">
        <v>167440</v>
      </c>
      <c r="I77" s="117">
        <v>380120</v>
      </c>
      <c r="J77" s="117">
        <v>381430</v>
      </c>
      <c r="K77" s="117">
        <v>174720</v>
      </c>
      <c r="L77" s="117">
        <v>497640</v>
      </c>
      <c r="M77" s="118">
        <f t="shared" si="17"/>
        <v>1624230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8329309</v>
      </c>
      <c r="H78" s="117">
        <v>30890458</v>
      </c>
      <c r="I78" s="117">
        <v>26809843</v>
      </c>
      <c r="J78" s="117">
        <v>21109253</v>
      </c>
      <c r="K78" s="117">
        <v>13530738</v>
      </c>
      <c r="L78" s="117">
        <v>8883402</v>
      </c>
      <c r="M78" s="118">
        <f t="shared" si="17"/>
        <v>109553003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1203534</v>
      </c>
      <c r="H79" s="117">
        <v>8041064</v>
      </c>
      <c r="I79" s="117">
        <v>7044838</v>
      </c>
      <c r="J79" s="117">
        <v>4645268</v>
      </c>
      <c r="K79" s="117">
        <v>3024729</v>
      </c>
      <c r="L79" s="117">
        <v>1810115</v>
      </c>
      <c r="M79" s="118">
        <f t="shared" si="17"/>
        <v>25769548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4317380</v>
      </c>
      <c r="H80" s="117">
        <v>9755840</v>
      </c>
      <c r="I80" s="117">
        <v>8053180</v>
      </c>
      <c r="J80" s="117">
        <v>5724970</v>
      </c>
      <c r="K80" s="117">
        <v>5489020</v>
      </c>
      <c r="L80" s="117">
        <v>5783040</v>
      </c>
      <c r="M80" s="118">
        <f t="shared" si="17"/>
        <v>39123430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384670</v>
      </c>
      <c r="H81" s="108">
        <f t="shared" si="18"/>
        <v>6167609</v>
      </c>
      <c r="I81" s="108">
        <f t="shared" si="18"/>
        <v>9050810</v>
      </c>
      <c r="J81" s="108">
        <f t="shared" si="18"/>
        <v>10871485</v>
      </c>
      <c r="K81" s="108">
        <f t="shared" si="18"/>
        <v>10635974</v>
      </c>
      <c r="L81" s="108">
        <f t="shared" si="18"/>
        <v>11753848</v>
      </c>
      <c r="M81" s="109">
        <f t="shared" si="17"/>
        <v>48864396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301304</v>
      </c>
      <c r="H82" s="117">
        <v>4532423</v>
      </c>
      <c r="I82" s="117">
        <v>7196536</v>
      </c>
      <c r="J82" s="117">
        <v>7484190</v>
      </c>
      <c r="K82" s="117">
        <v>8737255</v>
      </c>
      <c r="L82" s="117">
        <v>8735454</v>
      </c>
      <c r="M82" s="118">
        <f t="shared" si="17"/>
        <v>36987162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83366</v>
      </c>
      <c r="H83" s="117">
        <v>1635186</v>
      </c>
      <c r="I83" s="117">
        <v>1854274</v>
      </c>
      <c r="J83" s="117">
        <v>3387295</v>
      </c>
      <c r="K83" s="117">
        <v>1898719</v>
      </c>
      <c r="L83" s="117">
        <v>2778058</v>
      </c>
      <c r="M83" s="118">
        <f aca="true" t="shared" si="19" ref="M83:M89">SUM(F83:L83)</f>
        <v>11636898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240336</v>
      </c>
      <c r="M84" s="118">
        <f t="shared" si="19"/>
        <v>240336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14415684</v>
      </c>
      <c r="H85" s="108">
        <f t="shared" si="20"/>
        <v>32357731</v>
      </c>
      <c r="I85" s="108">
        <f t="shared" si="20"/>
        <v>24019846</v>
      </c>
      <c r="J85" s="108">
        <f t="shared" si="20"/>
        <v>18281840</v>
      </c>
      <c r="K85" s="108">
        <f t="shared" si="20"/>
        <v>11846126</v>
      </c>
      <c r="L85" s="108">
        <f t="shared" si="20"/>
        <v>8078348</v>
      </c>
      <c r="M85" s="109">
        <f t="shared" si="19"/>
        <v>108999575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258200</v>
      </c>
      <c r="H86" s="117">
        <v>985100</v>
      </c>
      <c r="I86" s="117">
        <v>714500</v>
      </c>
      <c r="J86" s="117">
        <v>718800</v>
      </c>
      <c r="K86" s="117">
        <v>600400</v>
      </c>
      <c r="L86" s="117">
        <v>873300</v>
      </c>
      <c r="M86" s="118">
        <f t="shared" si="19"/>
        <v>4150300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6903337</v>
      </c>
      <c r="I87" s="117">
        <v>8566094</v>
      </c>
      <c r="J87" s="117">
        <v>7282870</v>
      </c>
      <c r="K87" s="117">
        <v>4664235</v>
      </c>
      <c r="L87" s="117">
        <v>1436724</v>
      </c>
      <c r="M87" s="118">
        <f t="shared" si="19"/>
        <v>28853260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297690</v>
      </c>
      <c r="H88" s="117">
        <v>7564311</v>
      </c>
      <c r="I88" s="117">
        <v>5094072</v>
      </c>
      <c r="J88" s="117">
        <v>4636938</v>
      </c>
      <c r="K88" s="117">
        <v>2739516</v>
      </c>
      <c r="L88" s="117">
        <v>2086987</v>
      </c>
      <c r="M88" s="118">
        <f t="shared" si="19"/>
        <v>22419514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13859794</v>
      </c>
      <c r="H89" s="117">
        <v>16904983</v>
      </c>
      <c r="I89" s="117">
        <v>9645180</v>
      </c>
      <c r="J89" s="117">
        <v>5643232</v>
      </c>
      <c r="K89" s="117">
        <v>3841975</v>
      </c>
      <c r="L89" s="117">
        <v>3681337</v>
      </c>
      <c r="M89" s="118">
        <f t="shared" si="19"/>
        <v>53576501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872936</v>
      </c>
      <c r="H90" s="117">
        <v>1538923</v>
      </c>
      <c r="I90" s="117">
        <v>409473</v>
      </c>
      <c r="J90" s="117">
        <v>336207</v>
      </c>
      <c r="K90" s="117">
        <v>393482</v>
      </c>
      <c r="L90" s="117">
        <v>267040</v>
      </c>
      <c r="M90" s="118">
        <f aca="true" t="shared" si="21" ref="M90:M98">SUM(F90:L90)</f>
        <v>3818061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4600049</v>
      </c>
      <c r="H91" s="117">
        <v>4620589</v>
      </c>
      <c r="I91" s="117">
        <v>2742053</v>
      </c>
      <c r="J91" s="117">
        <v>1795976</v>
      </c>
      <c r="K91" s="117">
        <v>592759</v>
      </c>
      <c r="L91" s="117">
        <v>309400</v>
      </c>
      <c r="M91" s="118">
        <f t="shared" si="21"/>
        <v>14660826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271800</v>
      </c>
      <c r="G92" s="129">
        <f t="shared" si="22"/>
        <v>873864</v>
      </c>
      <c r="H92" s="129">
        <f t="shared" si="22"/>
        <v>76058326</v>
      </c>
      <c r="I92" s="129">
        <f t="shared" si="22"/>
        <v>79663104</v>
      </c>
      <c r="J92" s="129">
        <f t="shared" si="22"/>
        <v>101950263</v>
      </c>
      <c r="K92" s="129">
        <f t="shared" si="22"/>
        <v>163657610</v>
      </c>
      <c r="L92" s="129">
        <f t="shared" si="22"/>
        <v>227665173</v>
      </c>
      <c r="M92" s="118">
        <f t="shared" si="21"/>
        <v>650140140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271800</v>
      </c>
      <c r="G93" s="117">
        <v>873864</v>
      </c>
      <c r="H93" s="117">
        <v>23870225</v>
      </c>
      <c r="I93" s="117">
        <v>30136455</v>
      </c>
      <c r="J93" s="117">
        <v>41082506</v>
      </c>
      <c r="K93" s="117">
        <v>70393047</v>
      </c>
      <c r="L93" s="117">
        <v>97839845</v>
      </c>
      <c r="M93" s="118">
        <f t="shared" si="21"/>
        <v>264467742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45688135</v>
      </c>
      <c r="I94" s="117">
        <v>44070936</v>
      </c>
      <c r="J94" s="117">
        <v>47701435</v>
      </c>
      <c r="K94" s="117">
        <v>50005266</v>
      </c>
      <c r="L94" s="117">
        <v>30675932</v>
      </c>
      <c r="M94" s="118">
        <f t="shared" si="21"/>
        <v>218141704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6499966</v>
      </c>
      <c r="I95" s="117">
        <v>5455713</v>
      </c>
      <c r="J95" s="117">
        <v>13166322</v>
      </c>
      <c r="K95" s="117">
        <v>43259297</v>
      </c>
      <c r="L95" s="117">
        <v>99149396</v>
      </c>
      <c r="M95" s="118">
        <f t="shared" si="21"/>
        <v>167530694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63600</v>
      </c>
      <c r="G96" s="129">
        <f t="shared" si="23"/>
        <v>211800</v>
      </c>
      <c r="H96" s="129">
        <f t="shared" si="23"/>
        <v>15765010</v>
      </c>
      <c r="I96" s="129">
        <f t="shared" si="23"/>
        <v>15596680</v>
      </c>
      <c r="J96" s="129">
        <f t="shared" si="23"/>
        <v>18808230</v>
      </c>
      <c r="K96" s="129">
        <f t="shared" si="23"/>
        <v>27611110</v>
      </c>
      <c r="L96" s="129">
        <f t="shared" si="23"/>
        <v>36006630</v>
      </c>
      <c r="M96" s="118">
        <f t="shared" si="21"/>
        <v>114063060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63600</v>
      </c>
      <c r="G97" s="117">
        <v>211800</v>
      </c>
      <c r="H97" s="117">
        <v>5430440</v>
      </c>
      <c r="I97" s="117">
        <v>6303450</v>
      </c>
      <c r="J97" s="117">
        <v>8209660</v>
      </c>
      <c r="K97" s="117">
        <v>12895590</v>
      </c>
      <c r="L97" s="117">
        <v>17199500</v>
      </c>
      <c r="M97" s="118">
        <f t="shared" si="21"/>
        <v>50314040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9037590</v>
      </c>
      <c r="I98" s="117">
        <v>8289290</v>
      </c>
      <c r="J98" s="117">
        <v>8572070</v>
      </c>
      <c r="K98" s="117">
        <v>8532600</v>
      </c>
      <c r="L98" s="117">
        <v>5036310</v>
      </c>
      <c r="M98" s="118">
        <f t="shared" si="21"/>
        <v>39467860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1296980</v>
      </c>
      <c r="I99" s="117">
        <v>1003940</v>
      </c>
      <c r="J99" s="117">
        <v>2026500</v>
      </c>
      <c r="K99" s="117">
        <v>6182920</v>
      </c>
      <c r="L99" s="117">
        <v>13770820</v>
      </c>
      <c r="M99" s="118">
        <f>SUM(F99:L99)</f>
        <v>24281160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271800</v>
      </c>
      <c r="G100" s="132">
        <f t="shared" si="24"/>
        <v>65022806</v>
      </c>
      <c r="H100" s="132">
        <f t="shared" si="24"/>
        <v>237223543</v>
      </c>
      <c r="I100" s="132">
        <f t="shared" si="24"/>
        <v>208065963</v>
      </c>
      <c r="J100" s="132">
        <f t="shared" si="24"/>
        <v>204565886</v>
      </c>
      <c r="K100" s="132">
        <f t="shared" si="24"/>
        <v>246095731</v>
      </c>
      <c r="L100" s="132">
        <f t="shared" si="24"/>
        <v>322319971</v>
      </c>
      <c r="M100" s="133">
        <f>SUM(F100:L100)</f>
        <v>1283565700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59119386</v>
      </c>
      <c r="H104" s="108">
        <f t="shared" si="25"/>
        <v>146738130</v>
      </c>
      <c r="I104" s="108">
        <f t="shared" si="25"/>
        <v>116526358</v>
      </c>
      <c r="J104" s="108">
        <f t="shared" si="25"/>
        <v>92917913</v>
      </c>
      <c r="K104" s="108">
        <f t="shared" si="25"/>
        <v>74578182</v>
      </c>
      <c r="L104" s="108">
        <f t="shared" si="25"/>
        <v>85557120</v>
      </c>
      <c r="M104" s="109">
        <f>SUM(F104:L104)</f>
        <v>575437089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39487418</v>
      </c>
      <c r="H105" s="108">
        <f t="shared" si="26"/>
        <v>104831356</v>
      </c>
      <c r="I105" s="108">
        <f t="shared" si="26"/>
        <v>82961970</v>
      </c>
      <c r="J105" s="108">
        <f t="shared" si="26"/>
        <v>64196722</v>
      </c>
      <c r="K105" s="108">
        <f t="shared" si="26"/>
        <v>53072527</v>
      </c>
      <c r="L105" s="108">
        <f t="shared" si="26"/>
        <v>66821266</v>
      </c>
      <c r="M105" s="109">
        <f>SUM(F105:L105)</f>
        <v>411371259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26108428</v>
      </c>
      <c r="H106" s="117">
        <v>54924788</v>
      </c>
      <c r="I106" s="117">
        <v>37732060</v>
      </c>
      <c r="J106" s="117">
        <v>27744772</v>
      </c>
      <c r="K106" s="117">
        <v>23141591</v>
      </c>
      <c r="L106" s="117">
        <v>33173504</v>
      </c>
      <c r="M106" s="118">
        <f aca="true" t="shared" si="27" ref="M106:M114">SUM(F106:L106)</f>
        <v>202825143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0</v>
      </c>
      <c r="H107" s="117">
        <v>250425</v>
      </c>
      <c r="I107" s="117">
        <v>779132</v>
      </c>
      <c r="J107" s="117">
        <v>1003167</v>
      </c>
      <c r="K107" s="117">
        <v>2724290</v>
      </c>
      <c r="L107" s="117">
        <v>7847126</v>
      </c>
      <c r="M107" s="118">
        <f t="shared" si="27"/>
        <v>12604140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893331</v>
      </c>
      <c r="H108" s="117">
        <v>5687174</v>
      </c>
      <c r="I108" s="117">
        <v>6391883</v>
      </c>
      <c r="J108" s="117">
        <v>6774107</v>
      </c>
      <c r="K108" s="117">
        <v>7209453</v>
      </c>
      <c r="L108" s="117">
        <v>10523921</v>
      </c>
      <c r="M108" s="118">
        <f t="shared" si="27"/>
        <v>37479869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20592</v>
      </c>
      <c r="H109" s="117">
        <v>150696</v>
      </c>
      <c r="I109" s="117">
        <v>342108</v>
      </c>
      <c r="J109" s="117">
        <v>343286</v>
      </c>
      <c r="K109" s="117">
        <v>157248</v>
      </c>
      <c r="L109" s="117">
        <v>447876</v>
      </c>
      <c r="M109" s="118">
        <f t="shared" si="27"/>
        <v>1461806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7496259</v>
      </c>
      <c r="H110" s="117">
        <v>27801144</v>
      </c>
      <c r="I110" s="117">
        <v>24128643</v>
      </c>
      <c r="J110" s="117">
        <v>18998208</v>
      </c>
      <c r="K110" s="117">
        <v>12177587</v>
      </c>
      <c r="L110" s="117">
        <v>7995012</v>
      </c>
      <c r="M110" s="118">
        <f t="shared" si="27"/>
        <v>98596853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1083166</v>
      </c>
      <c r="H111" s="117">
        <v>7236873</v>
      </c>
      <c r="I111" s="117">
        <v>6340282</v>
      </c>
      <c r="J111" s="117">
        <v>4180709</v>
      </c>
      <c r="K111" s="117">
        <v>2722240</v>
      </c>
      <c r="L111" s="117">
        <v>1629091</v>
      </c>
      <c r="M111" s="118">
        <f t="shared" si="27"/>
        <v>23192361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3885642</v>
      </c>
      <c r="H112" s="117">
        <v>8780256</v>
      </c>
      <c r="I112" s="117">
        <v>7247862</v>
      </c>
      <c r="J112" s="117">
        <v>5152473</v>
      </c>
      <c r="K112" s="117">
        <v>4940118</v>
      </c>
      <c r="L112" s="117">
        <v>5204736</v>
      </c>
      <c r="M112" s="118">
        <f t="shared" si="27"/>
        <v>35211087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346198</v>
      </c>
      <c r="H113" s="108">
        <f t="shared" si="28"/>
        <v>5550807</v>
      </c>
      <c r="I113" s="108">
        <f t="shared" si="28"/>
        <v>8145663</v>
      </c>
      <c r="J113" s="108">
        <f t="shared" si="28"/>
        <v>9784280</v>
      </c>
      <c r="K113" s="108">
        <f t="shared" si="28"/>
        <v>9572332</v>
      </c>
      <c r="L113" s="108">
        <f t="shared" si="28"/>
        <v>10578416</v>
      </c>
      <c r="M113" s="109">
        <f t="shared" si="27"/>
        <v>43977696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271169</v>
      </c>
      <c r="H114" s="117">
        <v>4079148</v>
      </c>
      <c r="I114" s="117">
        <v>6476826</v>
      </c>
      <c r="J114" s="117">
        <v>6735731</v>
      </c>
      <c r="K114" s="117">
        <v>7863493</v>
      </c>
      <c r="L114" s="117">
        <v>7861871</v>
      </c>
      <c r="M114" s="118">
        <f t="shared" si="27"/>
        <v>33288238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75029</v>
      </c>
      <c r="H115" s="117">
        <v>1471659</v>
      </c>
      <c r="I115" s="117">
        <v>1668837</v>
      </c>
      <c r="J115" s="117">
        <v>3048549</v>
      </c>
      <c r="K115" s="117">
        <v>1708839</v>
      </c>
      <c r="L115" s="117">
        <v>2500243</v>
      </c>
      <c r="M115" s="118">
        <f aca="true" t="shared" si="29" ref="M115:M121">SUM(F115:L115)</f>
        <v>10473156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216302</v>
      </c>
      <c r="M116" s="118">
        <f t="shared" si="29"/>
        <v>216302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14360093</v>
      </c>
      <c r="H117" s="108">
        <f t="shared" si="30"/>
        <v>30812414</v>
      </c>
      <c r="I117" s="108">
        <f t="shared" si="30"/>
        <v>22582357</v>
      </c>
      <c r="J117" s="108">
        <f t="shared" si="30"/>
        <v>17017950</v>
      </c>
      <c r="K117" s="108">
        <f t="shared" si="30"/>
        <v>11045708</v>
      </c>
      <c r="L117" s="108">
        <f t="shared" si="30"/>
        <v>7638642</v>
      </c>
      <c r="M117" s="109">
        <f t="shared" si="29"/>
        <v>103457164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232380</v>
      </c>
      <c r="H118" s="117">
        <v>886590</v>
      </c>
      <c r="I118" s="117">
        <v>643050</v>
      </c>
      <c r="J118" s="117">
        <v>646920</v>
      </c>
      <c r="K118" s="117">
        <v>540360</v>
      </c>
      <c r="L118" s="117">
        <v>785970</v>
      </c>
      <c r="M118" s="118">
        <f t="shared" si="29"/>
        <v>3735270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6212993</v>
      </c>
      <c r="I119" s="117">
        <v>7709468</v>
      </c>
      <c r="J119" s="117">
        <v>6554564</v>
      </c>
      <c r="K119" s="117">
        <v>4197809</v>
      </c>
      <c r="L119" s="117">
        <v>1293050</v>
      </c>
      <c r="M119" s="118">
        <f t="shared" si="29"/>
        <v>25967884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267919</v>
      </c>
      <c r="H120" s="117">
        <v>6807848</v>
      </c>
      <c r="I120" s="117">
        <v>4584659</v>
      </c>
      <c r="J120" s="117">
        <v>4173234</v>
      </c>
      <c r="K120" s="117">
        <v>2465564</v>
      </c>
      <c r="L120" s="117">
        <v>1878285</v>
      </c>
      <c r="M120" s="118">
        <f t="shared" si="29"/>
        <v>20177509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13859794</v>
      </c>
      <c r="H121" s="117">
        <v>16904983</v>
      </c>
      <c r="I121" s="117">
        <v>9645180</v>
      </c>
      <c r="J121" s="117">
        <v>5643232</v>
      </c>
      <c r="K121" s="117">
        <v>3841975</v>
      </c>
      <c r="L121" s="117">
        <v>3681337</v>
      </c>
      <c r="M121" s="118">
        <f t="shared" si="29"/>
        <v>53576501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785639</v>
      </c>
      <c r="H122" s="117">
        <v>1385027</v>
      </c>
      <c r="I122" s="117">
        <v>368522</v>
      </c>
      <c r="J122" s="117">
        <v>302585</v>
      </c>
      <c r="K122" s="117">
        <v>354132</v>
      </c>
      <c r="L122" s="117">
        <v>240336</v>
      </c>
      <c r="M122" s="118">
        <f aca="true" t="shared" si="31" ref="M122:M130">SUM(F122:L122)</f>
        <v>3436241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4140038</v>
      </c>
      <c r="H123" s="117">
        <v>4158526</v>
      </c>
      <c r="I123" s="117">
        <v>2467846</v>
      </c>
      <c r="J123" s="117">
        <v>1616376</v>
      </c>
      <c r="K123" s="117">
        <v>533483</v>
      </c>
      <c r="L123" s="117">
        <v>278460</v>
      </c>
      <c r="M123" s="118">
        <f t="shared" si="31"/>
        <v>13194729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227580</v>
      </c>
      <c r="G124" s="129">
        <f t="shared" si="32"/>
        <v>784250</v>
      </c>
      <c r="H124" s="129">
        <f t="shared" si="32"/>
        <v>65854711</v>
      </c>
      <c r="I124" s="129">
        <f t="shared" si="32"/>
        <v>68959582</v>
      </c>
      <c r="J124" s="129">
        <f t="shared" si="32"/>
        <v>88548364</v>
      </c>
      <c r="K124" s="129">
        <f t="shared" si="32"/>
        <v>143078240</v>
      </c>
      <c r="L124" s="129">
        <f t="shared" si="32"/>
        <v>199870594</v>
      </c>
      <c r="M124" s="118">
        <f>SUM(F124:L124)</f>
        <v>567323321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227580</v>
      </c>
      <c r="G125" s="117">
        <v>784250</v>
      </c>
      <c r="H125" s="117">
        <v>20822038</v>
      </c>
      <c r="I125" s="117">
        <v>26344418</v>
      </c>
      <c r="J125" s="117">
        <v>35964911</v>
      </c>
      <c r="K125" s="117">
        <v>62032714</v>
      </c>
      <c r="L125" s="117">
        <v>86885134</v>
      </c>
      <c r="M125" s="118">
        <f t="shared" si="31"/>
        <v>233061045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39438935</v>
      </c>
      <c r="I126" s="117">
        <v>37891175</v>
      </c>
      <c r="J126" s="117">
        <v>41128162</v>
      </c>
      <c r="K126" s="117">
        <v>43194485</v>
      </c>
      <c r="L126" s="117">
        <v>26486299</v>
      </c>
      <c r="M126" s="118">
        <f t="shared" si="31"/>
        <v>188139056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5593738</v>
      </c>
      <c r="I127" s="117">
        <v>4723989</v>
      </c>
      <c r="J127" s="117">
        <v>11455291</v>
      </c>
      <c r="K127" s="117">
        <v>37851041</v>
      </c>
      <c r="L127" s="117">
        <v>86499161</v>
      </c>
      <c r="M127" s="118">
        <f t="shared" si="31"/>
        <v>146123220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40200</v>
      </c>
      <c r="G128" s="129">
        <f t="shared" si="33"/>
        <v>172800</v>
      </c>
      <c r="H128" s="129">
        <f t="shared" si="33"/>
        <v>11415850</v>
      </c>
      <c r="I128" s="129">
        <f t="shared" si="33"/>
        <v>11076000</v>
      </c>
      <c r="J128" s="129">
        <f t="shared" si="33"/>
        <v>13398350</v>
      </c>
      <c r="K128" s="129">
        <f t="shared" si="33"/>
        <v>19977970</v>
      </c>
      <c r="L128" s="129">
        <f t="shared" si="33"/>
        <v>26004150</v>
      </c>
      <c r="M128" s="118">
        <f t="shared" si="31"/>
        <v>82085320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40200</v>
      </c>
      <c r="G129" s="117">
        <v>172800</v>
      </c>
      <c r="H129" s="117">
        <v>4051300</v>
      </c>
      <c r="I129" s="117">
        <v>4670850</v>
      </c>
      <c r="J129" s="117">
        <v>6057060</v>
      </c>
      <c r="K129" s="117">
        <v>9626510</v>
      </c>
      <c r="L129" s="117">
        <v>12935000</v>
      </c>
      <c r="M129" s="118">
        <f t="shared" si="31"/>
        <v>37553720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6453490</v>
      </c>
      <c r="I130" s="117">
        <v>5687750</v>
      </c>
      <c r="J130" s="117">
        <v>5911830</v>
      </c>
      <c r="K130" s="117">
        <v>5869120</v>
      </c>
      <c r="L130" s="117">
        <v>3410670</v>
      </c>
      <c r="M130" s="118">
        <f t="shared" si="31"/>
        <v>27332860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911060</v>
      </c>
      <c r="I131" s="117">
        <v>717400</v>
      </c>
      <c r="J131" s="117">
        <v>1429460</v>
      </c>
      <c r="K131" s="117">
        <v>4482340</v>
      </c>
      <c r="L131" s="117">
        <v>9658480</v>
      </c>
      <c r="M131" s="118">
        <f>SUM(F131:L131)</f>
        <v>17198740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227580</v>
      </c>
      <c r="G132" s="132">
        <f t="shared" si="34"/>
        <v>59903636</v>
      </c>
      <c r="H132" s="132">
        <f t="shared" si="34"/>
        <v>212592841</v>
      </c>
      <c r="I132" s="132">
        <f t="shared" si="34"/>
        <v>185485940</v>
      </c>
      <c r="J132" s="132">
        <f t="shared" si="34"/>
        <v>181466277</v>
      </c>
      <c r="K132" s="132">
        <f t="shared" si="34"/>
        <v>217656422</v>
      </c>
      <c r="L132" s="132">
        <f t="shared" si="34"/>
        <v>285427714</v>
      </c>
      <c r="M132" s="133">
        <f>SUM(F132:L132)</f>
        <v>1142760410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172</v>
      </c>
      <c r="J15" s="161"/>
      <c r="K15" s="159">
        <f>G15+I15</f>
        <v>172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1873673</v>
      </c>
      <c r="J16" s="155"/>
      <c r="K16" s="153">
        <f>G16+I16</f>
        <v>1873673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61</v>
      </c>
      <c r="H20" s="161"/>
      <c r="I20" s="159">
        <v>742</v>
      </c>
      <c r="J20" s="161"/>
      <c r="K20" s="159">
        <f>G20+I20</f>
        <v>803</v>
      </c>
      <c r="L20" s="162"/>
    </row>
    <row r="21" spans="4:12" ht="18.75" customHeight="1" thickBot="1">
      <c r="D21" s="49" t="s">
        <v>64</v>
      </c>
      <c r="E21" s="50"/>
      <c r="F21" s="50"/>
      <c r="G21" s="153">
        <v>518704</v>
      </c>
      <c r="H21" s="155"/>
      <c r="I21" s="153">
        <v>4569634</v>
      </c>
      <c r="J21" s="155"/>
      <c r="K21" s="153">
        <f>G21+I21</f>
        <v>5088338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70</v>
      </c>
      <c r="H25" s="161"/>
      <c r="I25" s="159">
        <v>89</v>
      </c>
      <c r="J25" s="161"/>
      <c r="K25" s="159">
        <f>G25+I25</f>
        <v>159</v>
      </c>
      <c r="L25" s="162"/>
    </row>
    <row r="26" spans="4:12" ht="18.75" customHeight="1" thickBot="1">
      <c r="D26" s="49" t="s">
        <v>64</v>
      </c>
      <c r="E26" s="50"/>
      <c r="F26" s="50"/>
      <c r="G26" s="153">
        <v>498649</v>
      </c>
      <c r="H26" s="155"/>
      <c r="I26" s="153">
        <v>470053</v>
      </c>
      <c r="J26" s="155"/>
      <c r="K26" s="153">
        <f>G26+I26</f>
        <v>968702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131</v>
      </c>
      <c r="H30" s="161"/>
      <c r="I30" s="159">
        <f>I15+I20+I25</f>
        <v>1003</v>
      </c>
      <c r="J30" s="161"/>
      <c r="K30" s="159">
        <f>G30+I30</f>
        <v>1134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1017353</v>
      </c>
      <c r="H31" s="155"/>
      <c r="I31" s="153">
        <f>I16+I21+I26</f>
        <v>6913360</v>
      </c>
      <c r="J31" s="155"/>
      <c r="K31" s="153">
        <f>G31+I31</f>
        <v>7930713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平成１６年１月月報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2058063210</v>
      </c>
      <c r="E14" s="69">
        <v>1700542210</v>
      </c>
      <c r="F14" s="69">
        <v>6179890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543014380</v>
      </c>
      <c r="E15" s="69">
        <v>396968470</v>
      </c>
      <c r="F15" s="69">
        <v>1121979</v>
      </c>
      <c r="G15" s="69">
        <v>0</v>
      </c>
      <c r="H15" s="69">
        <v>146045910</v>
      </c>
      <c r="I15" s="56">
        <v>15582300</v>
      </c>
    </row>
    <row r="16" spans="2:9" ht="21" customHeight="1">
      <c r="B16" s="70"/>
      <c r="C16" s="68" t="s">
        <v>7</v>
      </c>
      <c r="D16" s="69">
        <f aca="true" t="shared" si="0" ref="D16:I16">D14+D15</f>
        <v>2601077590</v>
      </c>
      <c r="E16" s="69">
        <f t="shared" si="0"/>
        <v>2097510680</v>
      </c>
      <c r="F16" s="69">
        <f t="shared" si="0"/>
        <v>7301869</v>
      </c>
      <c r="G16" s="69">
        <f t="shared" si="0"/>
        <v>0</v>
      </c>
      <c r="H16" s="69">
        <f t="shared" si="0"/>
        <v>146045910</v>
      </c>
      <c r="I16" s="56">
        <f t="shared" si="0"/>
        <v>15582300</v>
      </c>
    </row>
    <row r="17" spans="2:9" ht="21" customHeight="1">
      <c r="B17" s="70" t="s">
        <v>33</v>
      </c>
      <c r="C17" s="68" t="s">
        <v>32</v>
      </c>
      <c r="D17" s="69">
        <v>33918890</v>
      </c>
      <c r="E17" s="69">
        <v>8745560</v>
      </c>
      <c r="F17" s="69">
        <v>21620</v>
      </c>
      <c r="G17" s="69">
        <v>2892170</v>
      </c>
      <c r="H17" s="69">
        <v>22281160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2058063210</v>
      </c>
      <c r="E18" s="69">
        <f>E14</f>
        <v>1700542210</v>
      </c>
      <c r="F18" s="69">
        <f>F14</f>
        <v>6179890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576933270</v>
      </c>
      <c r="E19" s="69">
        <f>E15+E17</f>
        <v>405714030</v>
      </c>
      <c r="F19" s="69">
        <f>F15+F17</f>
        <v>1143599</v>
      </c>
      <c r="G19" s="69">
        <f>G15+G17</f>
        <v>2892170</v>
      </c>
      <c r="H19" s="69">
        <f>H15+H17</f>
        <v>168327070</v>
      </c>
      <c r="I19" s="56">
        <f>I16+I18</f>
        <v>15582300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2634996480</v>
      </c>
      <c r="E20" s="74">
        <f t="shared" si="1"/>
        <v>2106256240</v>
      </c>
      <c r="F20" s="74">
        <f t="shared" si="1"/>
        <v>7323489</v>
      </c>
      <c r="G20" s="74">
        <f t="shared" si="1"/>
        <v>2892170</v>
      </c>
      <c r="H20" s="74">
        <f t="shared" si="1"/>
        <v>168327070</v>
      </c>
      <c r="I20" s="57">
        <f t="shared" si="1"/>
        <v>15582300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9722794925</v>
      </c>
      <c r="E27" s="69">
        <v>9722794925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507759091</v>
      </c>
      <c r="E28" s="69">
        <v>507759091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87097977</v>
      </c>
      <c r="E29" s="69">
        <v>87097977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10317651993</v>
      </c>
      <c r="E31" s="74">
        <f>SUM(E27:E30)</f>
        <v>10317651993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2007-01-10T07:10:54Z</dcterms:modified>
  <cp:category/>
  <cp:version/>
  <cp:contentType/>
  <cp:contentStatus/>
</cp:coreProperties>
</file>