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<sst xmlns="http://schemas.openxmlformats.org/spreadsheetml/2006/main" count="294" uniqueCount="134">
  <si>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</si>
  <si>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</si>
  <si>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</si>
  <si>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</si>
  <si>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</si>
  <si>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</si>
  <si>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</si>
  <si>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</si>
  <si>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</si>
  <si>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</si>
  <si>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</si>
  <si>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</si>
  <si>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</si>
  <si>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</si>
  <si>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</si>
  <si>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</si>
  <si>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</si>
  <si>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</si>
  <si>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</si>
  <si>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</si>
  <si>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</si>
  <si>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</si>
  <si>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</si>
  <si>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</si>
  <si>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</si>
  <si>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</si>
  <si>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</si>
  <si>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</si>
  <si>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</si>
  <si>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</si>
  <si>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</si>
  <si>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</si>
  <si>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</si>
  <si>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</si>
  <si>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</si>
  <si>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</si>
  <si>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</si>
  <si>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</si>
  <si>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</si>
  <si>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</si>
  <si>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</si>
  <si>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</si>
  <si>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</si>
  <si>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</si>
  <si>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</si>
  <si>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</si>
  <si>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</si>
  <si>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</si>
  <si>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</si>
  <si>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</si>
  <si>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</si>
  <si>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</si>
  <si>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</si>
  <si>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</si>
  <si>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</si>
  <si>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</si>
  <si>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</si>
  <si>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</si>
  <si>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</si>
  <si>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</si>
  <si>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</si>
  <si>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</si>
  <si>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</si>
  <si>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</si>
  <si>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</si>
  <si>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</si>
  <si>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</si>
  <si>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</si>
  <si>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</si>
  <si>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</si>
  <si>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</si>
  <si>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</si>
  <si>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</si>
  <si>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</si>
  <si>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</si>
  <si>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</si>
  <si>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</si>
  <si>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</si>
  <si>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</si>
  <si>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</si>
  <si>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</si>
  <si>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</si>
  <si>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</si>
  <si>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</si>
  <si>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</si>
  <si>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</si>
  <si>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</si>
  <si>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</si>
  <si>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</si>
  <si>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</si>
  <si>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</si>
  <si>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</si>
  <si>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</si>
  <si>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</si>
  <si>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</si>
  <si>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</si>
  <si>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</si>
  <si>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</si>
  <si>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</si>
  <si>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</si>
  <si>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</si>
  <si>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</si>
  <si>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</si>
  <si>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</si>
  <si>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</si>
  <si>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</si>
  <si>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</si>
  <si>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</si>
  <si>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</si>
  <si>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</si>
  <si>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</si>
  <si>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</si>
  <si>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</si>
  <si>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</si>
  <si>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</si>
  <si>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</si>
  <si>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</si>
  <si>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</si>
  <si>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</si>
  <si>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</si>
  <si>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</si>
  <si>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</si>
  <si>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</si>
  <si>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</si>
  <si>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</si>
  <si>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</si>
  <si>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</si>
  <si>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</si>
  <si>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</si>
  <si>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</si>
  <si>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</si>
  <si>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</si>
  <si>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</si>
  <si>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平成１６年１０月月報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</si>
</sst>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911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958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911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5053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54026</v>
      </c>
      <c r="E15" s="143"/>
      <c r="F15" s="143"/>
      <c r="G15" s="143"/>
      <c r="H15" s="144"/>
      <c r="I15" s="142">
        <v>301</v>
      </c>
      <c r="J15" s="143"/>
      <c r="K15" s="143"/>
      <c r="L15" s="143"/>
      <c r="M15" s="144"/>
      <c r="N15" s="142">
        <v>174</v>
      </c>
      <c r="O15" s="143"/>
      <c r="P15" s="143"/>
      <c r="Q15" s="143"/>
      <c r="R15" s="144"/>
      <c r="S15" s="142">
        <f>D15+I15-N15</f>
        <v>54153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42996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43083</v>
      </c>
      <c r="T20" s="149"/>
    </row>
    <row r="21" spans="3:20" ht="21.75" customHeight="1">
      <c r="C21" s="20" t="s">
        <v>41</v>
      </c>
      <c r="D21" s="146">
        <v>30966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31088</v>
      </c>
      <c r="T21" s="149"/>
    </row>
    <row r="22" spans="3:20" ht="21.75" customHeight="1">
      <c r="C22" s="22" t="s">
        <v>42</v>
      </c>
      <c r="D22" s="146">
        <v>741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743</v>
      </c>
      <c r="T22" s="149"/>
    </row>
    <row r="23" spans="3:20" ht="21.75" customHeight="1">
      <c r="C23" s="22" t="s">
        <v>43</v>
      </c>
      <c r="D23" s="146">
        <v>88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89</v>
      </c>
      <c r="T23" s="149"/>
    </row>
    <row r="24" spans="3:20" ht="21.75" customHeight="1" thickBot="1">
      <c r="C24" s="19" t="s">
        <v>7</v>
      </c>
      <c r="D24" s="142">
        <f>D20+D21</f>
        <v>73962</v>
      </c>
      <c r="E24" s="143"/>
      <c r="F24" s="143"/>
      <c r="G24" s="143"/>
      <c r="H24" s="144"/>
      <c r="I24" s="23" t="s">
        <v>44</v>
      </c>
      <c r="J24" s="24"/>
      <c r="K24" s="143">
        <f>S29</f>
        <v>482</v>
      </c>
      <c r="L24" s="150"/>
      <c r="M24" s="151"/>
      <c r="N24" s="23" t="s">
        <v>45</v>
      </c>
      <c r="O24" s="24"/>
      <c r="P24" s="143">
        <f>S31</f>
        <v>273</v>
      </c>
      <c r="Q24" s="150"/>
      <c r="R24" s="151"/>
      <c r="S24" s="142">
        <f>S20+S21</f>
        <v>74171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92</v>
      </c>
      <c r="E29" s="147"/>
      <c r="F29" s="148"/>
      <c r="G29" s="146">
        <v>0</v>
      </c>
      <c r="H29" s="147"/>
      <c r="I29" s="148"/>
      <c r="J29" s="146">
        <v>388</v>
      </c>
      <c r="K29" s="147"/>
      <c r="L29" s="148"/>
      <c r="M29" s="146">
        <v>0</v>
      </c>
      <c r="N29" s="147"/>
      <c r="O29" s="148"/>
      <c r="P29" s="146">
        <v>2</v>
      </c>
      <c r="Q29" s="147"/>
      <c r="R29" s="148"/>
      <c r="S29" s="29">
        <f>SUM(D29:R29)</f>
        <v>482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80</v>
      </c>
      <c r="E31" s="143"/>
      <c r="F31" s="144"/>
      <c r="G31" s="142">
        <v>0</v>
      </c>
      <c r="H31" s="143"/>
      <c r="I31" s="144"/>
      <c r="J31" s="142">
        <v>193</v>
      </c>
      <c r="K31" s="143"/>
      <c r="L31" s="144"/>
      <c r="M31" s="142">
        <v>0</v>
      </c>
      <c r="N31" s="143"/>
      <c r="O31" s="144"/>
      <c r="P31" s="142">
        <v>0</v>
      </c>
      <c r="Q31" s="143"/>
      <c r="R31" s="144"/>
      <c r="S31" s="34">
        <f>SUM(D31:R31)</f>
        <v>273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2866</v>
      </c>
      <c r="G14" s="46">
        <f t="shared" si="0"/>
        <v>2886</v>
      </c>
      <c r="H14" s="46">
        <f t="shared" si="0"/>
        <v>1572</v>
      </c>
      <c r="I14" s="46">
        <f t="shared" si="0"/>
        <v>1248</v>
      </c>
      <c r="J14" s="46">
        <f t="shared" si="0"/>
        <v>1037</v>
      </c>
      <c r="K14" s="46">
        <f t="shared" si="0"/>
        <v>1183</v>
      </c>
      <c r="L14" s="47">
        <f>SUM(F14:K14)</f>
        <v>10792</v>
      </c>
      <c r="M14" s="3"/>
    </row>
    <row r="15" spans="3:13" ht="22.5" customHeight="1">
      <c r="C15" s="44"/>
      <c r="D15" s="48" t="s">
        <v>40</v>
      </c>
      <c r="E15" s="48"/>
      <c r="F15" s="46">
        <v>599</v>
      </c>
      <c r="G15" s="46">
        <v>507</v>
      </c>
      <c r="H15" s="46">
        <v>254</v>
      </c>
      <c r="I15" s="46">
        <v>205</v>
      </c>
      <c r="J15" s="46">
        <v>155</v>
      </c>
      <c r="K15" s="46">
        <v>174</v>
      </c>
      <c r="L15" s="47">
        <f>SUM(F15:K15)</f>
        <v>1894</v>
      </c>
      <c r="M15" s="3"/>
    </row>
    <row r="16" spans="3:13" ht="22.5" customHeight="1">
      <c r="C16" s="44"/>
      <c r="D16" s="48" t="s">
        <v>51</v>
      </c>
      <c r="E16" s="48"/>
      <c r="F16" s="46">
        <v>2267</v>
      </c>
      <c r="G16" s="46">
        <v>2379</v>
      </c>
      <c r="H16" s="46">
        <v>1318</v>
      </c>
      <c r="I16" s="46">
        <v>1043</v>
      </c>
      <c r="J16" s="46">
        <v>882</v>
      </c>
      <c r="K16" s="46">
        <v>1009</v>
      </c>
      <c r="L16" s="47">
        <f>SUM(F16:K16)</f>
        <v>8898</v>
      </c>
      <c r="M16" s="3"/>
    </row>
    <row r="17" spans="3:13" ht="22.5" customHeight="1">
      <c r="C17" s="44" t="s">
        <v>52</v>
      </c>
      <c r="D17" s="45"/>
      <c r="E17" s="45"/>
      <c r="F17" s="46">
        <v>73</v>
      </c>
      <c r="G17" s="46">
        <v>118</v>
      </c>
      <c r="H17" s="46">
        <v>79</v>
      </c>
      <c r="I17" s="46">
        <v>43</v>
      </c>
      <c r="J17" s="46">
        <v>34</v>
      </c>
      <c r="K17" s="46">
        <v>63</v>
      </c>
      <c r="L17" s="47">
        <f>SUM(F17:K17)</f>
        <v>410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2939</v>
      </c>
      <c r="G18" s="51">
        <f t="shared" si="1"/>
        <v>3004</v>
      </c>
      <c r="H18" s="51">
        <f t="shared" si="1"/>
        <v>1651</v>
      </c>
      <c r="I18" s="51">
        <f t="shared" si="1"/>
        <v>1291</v>
      </c>
      <c r="J18" s="51">
        <f t="shared" si="1"/>
        <v>1071</v>
      </c>
      <c r="K18" s="51">
        <f t="shared" si="1"/>
        <v>1246</v>
      </c>
      <c r="L18" s="52">
        <f>SUM(F18:K18)</f>
        <v>11202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1887</v>
      </c>
      <c r="G23" s="46">
        <v>2035</v>
      </c>
      <c r="H23" s="46">
        <v>1032</v>
      </c>
      <c r="I23" s="46">
        <v>690</v>
      </c>
      <c r="J23" s="46">
        <v>444</v>
      </c>
      <c r="K23" s="46">
        <v>387</v>
      </c>
      <c r="L23" s="47">
        <f>SUM(F23:K23)</f>
        <v>6475</v>
      </c>
      <c r="M23" s="3"/>
    </row>
    <row r="24" spans="3:13" ht="22.5" customHeight="1">
      <c r="C24" s="55" t="s">
        <v>55</v>
      </c>
      <c r="D24" s="45"/>
      <c r="E24" s="45"/>
      <c r="F24" s="46">
        <v>34</v>
      </c>
      <c r="G24" s="46">
        <v>81</v>
      </c>
      <c r="H24" s="46">
        <v>60</v>
      </c>
      <c r="I24" s="46">
        <v>35</v>
      </c>
      <c r="J24" s="46">
        <v>21</v>
      </c>
      <c r="K24" s="46">
        <v>32</v>
      </c>
      <c r="L24" s="47">
        <f>SUM(F24:K24)</f>
        <v>263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1921</v>
      </c>
      <c r="G25" s="51">
        <f t="shared" si="2"/>
        <v>2116</v>
      </c>
      <c r="H25" s="51">
        <f t="shared" si="2"/>
        <v>1092</v>
      </c>
      <c r="I25" s="51">
        <f t="shared" si="2"/>
        <v>725</v>
      </c>
      <c r="J25" s="51">
        <f t="shared" si="2"/>
        <v>465</v>
      </c>
      <c r="K25" s="51">
        <f t="shared" si="2"/>
        <v>419</v>
      </c>
      <c r="L25" s="52">
        <f>SUM(F25:K25)</f>
        <v>6738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880</v>
      </c>
      <c r="G30" s="163"/>
      <c r="H30" s="162">
        <v>711</v>
      </c>
      <c r="I30" s="163"/>
      <c r="J30" s="162">
        <v>351</v>
      </c>
      <c r="K30" s="163"/>
      <c r="L30" s="56">
        <f>SUM(F30:K30)</f>
        <v>1942</v>
      </c>
      <c r="M30" s="3"/>
    </row>
    <row r="31" spans="3:13" ht="22.5" customHeight="1">
      <c r="C31" s="55" t="s">
        <v>55</v>
      </c>
      <c r="D31" s="45"/>
      <c r="E31" s="45"/>
      <c r="F31" s="162">
        <v>7</v>
      </c>
      <c r="G31" s="163"/>
      <c r="H31" s="162">
        <v>7</v>
      </c>
      <c r="I31" s="163"/>
      <c r="J31" s="162">
        <v>14</v>
      </c>
      <c r="K31" s="163"/>
      <c r="L31" s="56">
        <f>SUM(F31:K31)</f>
        <v>28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887</v>
      </c>
      <c r="G32" s="165"/>
      <c r="H32" s="164">
        <f>H30+H31</f>
        <v>718</v>
      </c>
      <c r="I32" s="165"/>
      <c r="J32" s="164">
        <f>J30+J31</f>
        <v>365</v>
      </c>
      <c r="K32" s="165"/>
      <c r="L32" s="57">
        <f>SUM(F32:K32)</f>
        <v>1970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平成１６年１０月月報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4483</v>
      </c>
      <c r="H10" s="107">
        <f t="shared" si="0"/>
        <v>5980</v>
      </c>
      <c r="I10" s="107">
        <f t="shared" si="0"/>
        <v>3435</v>
      </c>
      <c r="J10" s="107">
        <f t="shared" si="0"/>
        <v>2592</v>
      </c>
      <c r="K10" s="107">
        <f t="shared" si="0"/>
        <v>1757</v>
      </c>
      <c r="L10" s="107">
        <f t="shared" si="0"/>
        <v>1964</v>
      </c>
      <c r="M10" s="108">
        <f>SUM(F10:L10)</f>
        <v>20211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2431</v>
      </c>
      <c r="H11" s="107">
        <f t="shared" si="1"/>
        <v>3455</v>
      </c>
      <c r="I11" s="107">
        <f t="shared" si="1"/>
        <v>2000</v>
      </c>
      <c r="J11" s="107">
        <f t="shared" si="1"/>
        <v>1607</v>
      </c>
      <c r="K11" s="107">
        <f t="shared" si="1"/>
        <v>1076</v>
      </c>
      <c r="L11" s="107">
        <f t="shared" si="1"/>
        <v>1233</v>
      </c>
      <c r="M11" s="108">
        <f>SUM(F11:L11)</f>
        <v>11802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1448</v>
      </c>
      <c r="H12" s="116">
        <v>1371</v>
      </c>
      <c r="I12" s="116">
        <v>634</v>
      </c>
      <c r="J12" s="116">
        <v>446</v>
      </c>
      <c r="K12" s="116">
        <v>280</v>
      </c>
      <c r="L12" s="116">
        <v>328</v>
      </c>
      <c r="M12" s="117">
        <f aca="true" t="shared" si="2" ref="M12:M67">SUM(F12:L12)</f>
        <v>4507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2</v>
      </c>
      <c r="H13" s="116">
        <v>6</v>
      </c>
      <c r="I13" s="116">
        <v>14</v>
      </c>
      <c r="J13" s="116">
        <v>27</v>
      </c>
      <c r="K13" s="116">
        <v>48</v>
      </c>
      <c r="L13" s="116">
        <v>145</v>
      </c>
      <c r="M13" s="117">
        <f t="shared" si="2"/>
        <v>242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76</v>
      </c>
      <c r="H14" s="116">
        <v>216</v>
      </c>
      <c r="I14" s="116">
        <v>165</v>
      </c>
      <c r="J14" s="116">
        <v>209</v>
      </c>
      <c r="K14" s="116">
        <v>154</v>
      </c>
      <c r="L14" s="116">
        <v>215</v>
      </c>
      <c r="M14" s="117">
        <f t="shared" si="2"/>
        <v>1035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2</v>
      </c>
      <c r="H15" s="116">
        <v>18</v>
      </c>
      <c r="I15" s="116">
        <v>12</v>
      </c>
      <c r="J15" s="116">
        <v>11</v>
      </c>
      <c r="K15" s="116">
        <v>8</v>
      </c>
      <c r="L15" s="116">
        <v>20</v>
      </c>
      <c r="M15" s="117">
        <f t="shared" si="2"/>
        <v>71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377</v>
      </c>
      <c r="H16" s="116">
        <v>782</v>
      </c>
      <c r="I16" s="116">
        <v>483</v>
      </c>
      <c r="J16" s="116">
        <v>338</v>
      </c>
      <c r="K16" s="116">
        <v>198</v>
      </c>
      <c r="L16" s="116">
        <v>116</v>
      </c>
      <c r="M16" s="117">
        <f t="shared" si="2"/>
        <v>2294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44</v>
      </c>
      <c r="H17" s="116">
        <v>148</v>
      </c>
      <c r="I17" s="116">
        <v>119</v>
      </c>
      <c r="J17" s="116">
        <v>86</v>
      </c>
      <c r="K17" s="116">
        <v>46</v>
      </c>
      <c r="L17" s="116">
        <v>28</v>
      </c>
      <c r="M17" s="117">
        <f t="shared" si="2"/>
        <v>471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482</v>
      </c>
      <c r="H18" s="116">
        <v>914</v>
      </c>
      <c r="I18" s="116">
        <v>573</v>
      </c>
      <c r="J18" s="116">
        <v>490</v>
      </c>
      <c r="K18" s="116">
        <v>342</v>
      </c>
      <c r="L18" s="116">
        <v>381</v>
      </c>
      <c r="M18" s="117">
        <f t="shared" si="2"/>
        <v>3182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19</v>
      </c>
      <c r="H19" s="107">
        <f t="shared" si="3"/>
        <v>129</v>
      </c>
      <c r="I19" s="107">
        <f t="shared" si="3"/>
        <v>141</v>
      </c>
      <c r="J19" s="107">
        <f t="shared" si="3"/>
        <v>137</v>
      </c>
      <c r="K19" s="107">
        <f t="shared" si="3"/>
        <v>109</v>
      </c>
      <c r="L19" s="107">
        <f t="shared" si="3"/>
        <v>112</v>
      </c>
      <c r="M19" s="108">
        <f t="shared" si="2"/>
        <v>647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17</v>
      </c>
      <c r="H20" s="116">
        <v>107</v>
      </c>
      <c r="I20" s="116">
        <v>120</v>
      </c>
      <c r="J20" s="116">
        <v>101</v>
      </c>
      <c r="K20" s="116">
        <v>80</v>
      </c>
      <c r="L20" s="116">
        <v>87</v>
      </c>
      <c r="M20" s="117">
        <f t="shared" si="2"/>
        <v>512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2</v>
      </c>
      <c r="H21" s="116">
        <v>22</v>
      </c>
      <c r="I21" s="116">
        <v>21</v>
      </c>
      <c r="J21" s="116">
        <v>36</v>
      </c>
      <c r="K21" s="116">
        <v>29</v>
      </c>
      <c r="L21" s="116">
        <v>25</v>
      </c>
      <c r="M21" s="117">
        <f>SUM(F21:L21)</f>
        <v>135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7">
        <f t="shared" si="2"/>
        <v>0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1945</v>
      </c>
      <c r="H23" s="107">
        <f t="shared" si="4"/>
        <v>2337</v>
      </c>
      <c r="I23" s="107">
        <f t="shared" si="4"/>
        <v>1237</v>
      </c>
      <c r="J23" s="107">
        <f t="shared" si="4"/>
        <v>818</v>
      </c>
      <c r="K23" s="107">
        <f t="shared" si="4"/>
        <v>554</v>
      </c>
      <c r="L23" s="107">
        <f t="shared" si="4"/>
        <v>611</v>
      </c>
      <c r="M23" s="108">
        <f t="shared" si="2"/>
        <v>7502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45</v>
      </c>
      <c r="H24" s="116">
        <v>209</v>
      </c>
      <c r="I24" s="116">
        <v>141</v>
      </c>
      <c r="J24" s="116">
        <v>90</v>
      </c>
      <c r="K24" s="116">
        <v>87</v>
      </c>
      <c r="L24" s="116">
        <v>188</v>
      </c>
      <c r="M24" s="117">
        <f t="shared" si="2"/>
        <v>760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64</v>
      </c>
      <c r="I25" s="116">
        <v>62</v>
      </c>
      <c r="J25" s="116">
        <v>36</v>
      </c>
      <c r="K25" s="116">
        <v>32</v>
      </c>
      <c r="L25" s="116">
        <v>12</v>
      </c>
      <c r="M25" s="117">
        <f t="shared" si="2"/>
        <v>206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13</v>
      </c>
      <c r="H26" s="116">
        <v>50</v>
      </c>
      <c r="I26" s="116">
        <v>30</v>
      </c>
      <c r="J26" s="116">
        <v>19</v>
      </c>
      <c r="K26" s="116">
        <v>17</v>
      </c>
      <c r="L26" s="116">
        <v>10</v>
      </c>
      <c r="M26" s="117">
        <f t="shared" si="2"/>
        <v>139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1887</v>
      </c>
      <c r="H27" s="116">
        <v>2014</v>
      </c>
      <c r="I27" s="116">
        <v>1004</v>
      </c>
      <c r="J27" s="116">
        <v>673</v>
      </c>
      <c r="K27" s="116">
        <v>418</v>
      </c>
      <c r="L27" s="116">
        <v>401</v>
      </c>
      <c r="M27" s="117">
        <f>SUM(F27:L27)</f>
        <v>6397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46</v>
      </c>
      <c r="H28" s="116">
        <v>36</v>
      </c>
      <c r="I28" s="116">
        <v>33</v>
      </c>
      <c r="J28" s="116">
        <v>20</v>
      </c>
      <c r="K28" s="116">
        <v>14</v>
      </c>
      <c r="L28" s="116">
        <v>6</v>
      </c>
      <c r="M28" s="117">
        <f t="shared" si="2"/>
        <v>155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42</v>
      </c>
      <c r="H29" s="116">
        <v>23</v>
      </c>
      <c r="I29" s="116">
        <v>24</v>
      </c>
      <c r="J29" s="116">
        <v>10</v>
      </c>
      <c r="K29" s="116">
        <v>4</v>
      </c>
      <c r="L29" s="116">
        <v>2</v>
      </c>
      <c r="M29" s="117">
        <f t="shared" si="2"/>
        <v>105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2</v>
      </c>
      <c r="H30" s="128">
        <f t="shared" si="5"/>
        <v>243</v>
      </c>
      <c r="I30" s="128">
        <f t="shared" si="5"/>
        <v>285</v>
      </c>
      <c r="J30" s="128">
        <f t="shared" si="5"/>
        <v>363</v>
      </c>
      <c r="K30" s="128">
        <f t="shared" si="5"/>
        <v>449</v>
      </c>
      <c r="L30" s="128">
        <f t="shared" si="5"/>
        <v>637</v>
      </c>
      <c r="M30" s="117">
        <f t="shared" si="2"/>
        <v>1979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2</v>
      </c>
      <c r="H31" s="116">
        <v>79</v>
      </c>
      <c r="I31" s="116">
        <v>102</v>
      </c>
      <c r="J31" s="116">
        <v>172</v>
      </c>
      <c r="K31" s="116">
        <v>221</v>
      </c>
      <c r="L31" s="116">
        <v>303</v>
      </c>
      <c r="M31" s="117">
        <f t="shared" si="2"/>
        <v>879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155</v>
      </c>
      <c r="I32" s="116">
        <v>169</v>
      </c>
      <c r="J32" s="116">
        <v>167</v>
      </c>
      <c r="K32" s="116">
        <v>144</v>
      </c>
      <c r="L32" s="116">
        <v>95</v>
      </c>
      <c r="M32" s="117">
        <f t="shared" si="2"/>
        <v>730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9</v>
      </c>
      <c r="I33" s="116">
        <v>14</v>
      </c>
      <c r="J33" s="116">
        <v>24</v>
      </c>
      <c r="K33" s="116">
        <v>84</v>
      </c>
      <c r="L33" s="116">
        <v>239</v>
      </c>
      <c r="M33" s="117">
        <f t="shared" si="2"/>
        <v>370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2</v>
      </c>
      <c r="H34" s="128">
        <f t="shared" si="6"/>
        <v>243</v>
      </c>
      <c r="I34" s="128">
        <f t="shared" si="6"/>
        <v>285</v>
      </c>
      <c r="J34" s="128">
        <f t="shared" si="6"/>
        <v>361</v>
      </c>
      <c r="K34" s="128">
        <f t="shared" si="6"/>
        <v>448</v>
      </c>
      <c r="L34" s="128">
        <f t="shared" si="6"/>
        <v>629</v>
      </c>
      <c r="M34" s="117">
        <f t="shared" si="2"/>
        <v>1968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2</v>
      </c>
      <c r="H35" s="116">
        <v>79</v>
      </c>
      <c r="I35" s="116">
        <v>102</v>
      </c>
      <c r="J35" s="116">
        <v>171</v>
      </c>
      <c r="K35" s="116">
        <v>220</v>
      </c>
      <c r="L35" s="116">
        <v>298</v>
      </c>
      <c r="M35" s="117">
        <f t="shared" si="2"/>
        <v>872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155</v>
      </c>
      <c r="I36" s="116">
        <v>169</v>
      </c>
      <c r="J36" s="116">
        <v>167</v>
      </c>
      <c r="K36" s="116">
        <v>144</v>
      </c>
      <c r="L36" s="116">
        <v>95</v>
      </c>
      <c r="M36" s="117">
        <f t="shared" si="2"/>
        <v>730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9</v>
      </c>
      <c r="I37" s="116">
        <v>14</v>
      </c>
      <c r="J37" s="116">
        <v>23</v>
      </c>
      <c r="K37" s="116">
        <v>84</v>
      </c>
      <c r="L37" s="116">
        <v>236</v>
      </c>
      <c r="M37" s="117">
        <f>SUM(F37:L37)</f>
        <v>366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4485</v>
      </c>
      <c r="H38" s="131">
        <f t="shared" si="7"/>
        <v>6223</v>
      </c>
      <c r="I38" s="131">
        <f t="shared" si="7"/>
        <v>3720</v>
      </c>
      <c r="J38" s="131">
        <f t="shared" si="7"/>
        <v>2955</v>
      </c>
      <c r="K38" s="131">
        <f t="shared" si="7"/>
        <v>2206</v>
      </c>
      <c r="L38" s="131">
        <f t="shared" si="7"/>
        <v>2601</v>
      </c>
      <c r="M38" s="132">
        <f>SUM(F38:L38)</f>
        <v>22190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7302658</v>
      </c>
      <c r="H42" s="107">
        <f t="shared" si="8"/>
        <v>17975700</v>
      </c>
      <c r="I42" s="107">
        <f t="shared" si="8"/>
        <v>13094932</v>
      </c>
      <c r="J42" s="107">
        <f t="shared" si="8"/>
        <v>11572454</v>
      </c>
      <c r="K42" s="107">
        <f t="shared" si="8"/>
        <v>9137881</v>
      </c>
      <c r="L42" s="107">
        <f t="shared" si="8"/>
        <v>9887961</v>
      </c>
      <c r="M42" s="108">
        <f>SUM(F42:L42)</f>
        <v>68971586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5501596</v>
      </c>
      <c r="H43" s="107">
        <f t="shared" si="9"/>
        <v>13004660</v>
      </c>
      <c r="I43" s="107">
        <f t="shared" si="9"/>
        <v>9051329</v>
      </c>
      <c r="J43" s="107">
        <f t="shared" si="9"/>
        <v>8588669</v>
      </c>
      <c r="K43" s="107">
        <f t="shared" si="9"/>
        <v>6471938</v>
      </c>
      <c r="L43" s="107">
        <f t="shared" si="9"/>
        <v>7451918</v>
      </c>
      <c r="M43" s="108">
        <f t="shared" si="2"/>
        <v>50070110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3503573</v>
      </c>
      <c r="H44" s="116">
        <v>6234386</v>
      </c>
      <c r="I44" s="116">
        <v>4105085</v>
      </c>
      <c r="J44" s="116">
        <v>3462720</v>
      </c>
      <c r="K44" s="116">
        <v>2783626</v>
      </c>
      <c r="L44" s="116">
        <v>3614228</v>
      </c>
      <c r="M44" s="117">
        <f>SUM(F44:L44)</f>
        <v>23703618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6250</v>
      </c>
      <c r="H45" s="116">
        <v>35000</v>
      </c>
      <c r="I45" s="116">
        <v>68500</v>
      </c>
      <c r="J45" s="116">
        <v>151556</v>
      </c>
      <c r="K45" s="116">
        <v>251375</v>
      </c>
      <c r="L45" s="116">
        <v>847167</v>
      </c>
      <c r="M45" s="117">
        <f t="shared" si="2"/>
        <v>1359848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182595</v>
      </c>
      <c r="H46" s="116">
        <v>835189</v>
      </c>
      <c r="I46" s="116">
        <v>716727</v>
      </c>
      <c r="J46" s="116">
        <v>1010127</v>
      </c>
      <c r="K46" s="116">
        <v>856486</v>
      </c>
      <c r="L46" s="116">
        <v>1269208</v>
      </c>
      <c r="M46" s="117">
        <f t="shared" si="2"/>
        <v>4870332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5150</v>
      </c>
      <c r="H47" s="116">
        <v>44850</v>
      </c>
      <c r="I47" s="116">
        <v>23700</v>
      </c>
      <c r="J47" s="116">
        <v>22250</v>
      </c>
      <c r="K47" s="116">
        <v>16700</v>
      </c>
      <c r="L47" s="116">
        <v>42950</v>
      </c>
      <c r="M47" s="117">
        <f t="shared" si="2"/>
        <v>155600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1096431</v>
      </c>
      <c r="H48" s="116">
        <v>3960493</v>
      </c>
      <c r="I48" s="116">
        <v>2698418</v>
      </c>
      <c r="J48" s="116">
        <v>2673436</v>
      </c>
      <c r="K48" s="116">
        <v>1716587</v>
      </c>
      <c r="L48" s="116">
        <v>829720</v>
      </c>
      <c r="M48" s="117">
        <f t="shared" si="2"/>
        <v>12975085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129565</v>
      </c>
      <c r="H49" s="116">
        <v>771574</v>
      </c>
      <c r="I49" s="116">
        <v>661811</v>
      </c>
      <c r="J49" s="116">
        <v>552488</v>
      </c>
      <c r="K49" s="116">
        <v>318798</v>
      </c>
      <c r="L49" s="116">
        <v>185481</v>
      </c>
      <c r="M49" s="117">
        <f t="shared" si="2"/>
        <v>2619717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578032</v>
      </c>
      <c r="H50" s="116">
        <v>1123168</v>
      </c>
      <c r="I50" s="116">
        <v>777088</v>
      </c>
      <c r="J50" s="116">
        <v>716092</v>
      </c>
      <c r="K50" s="116">
        <v>528366</v>
      </c>
      <c r="L50" s="116">
        <v>663164</v>
      </c>
      <c r="M50" s="117">
        <f t="shared" si="2"/>
        <v>4385910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69111</v>
      </c>
      <c r="H51" s="107">
        <f t="shared" si="10"/>
        <v>753604</v>
      </c>
      <c r="I51" s="107">
        <f t="shared" si="10"/>
        <v>952941</v>
      </c>
      <c r="J51" s="107">
        <f t="shared" si="10"/>
        <v>1050242</v>
      </c>
      <c r="K51" s="107">
        <f t="shared" si="10"/>
        <v>1005136</v>
      </c>
      <c r="L51" s="107">
        <f t="shared" si="10"/>
        <v>1378093</v>
      </c>
      <c r="M51" s="108">
        <f t="shared" si="2"/>
        <v>5209127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58479</v>
      </c>
      <c r="H52" s="116">
        <v>626162</v>
      </c>
      <c r="I52" s="116">
        <v>781569</v>
      </c>
      <c r="J52" s="116">
        <v>774454</v>
      </c>
      <c r="K52" s="116">
        <v>694453</v>
      </c>
      <c r="L52" s="116">
        <v>1071395</v>
      </c>
      <c r="M52" s="117">
        <f t="shared" si="2"/>
        <v>4006512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10632</v>
      </c>
      <c r="H53" s="116">
        <v>127442</v>
      </c>
      <c r="I53" s="116">
        <v>171372</v>
      </c>
      <c r="J53" s="116">
        <v>275788</v>
      </c>
      <c r="K53" s="116">
        <v>310683</v>
      </c>
      <c r="L53" s="116">
        <v>306698</v>
      </c>
      <c r="M53" s="117">
        <f t="shared" si="2"/>
        <v>1202615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7">
        <f t="shared" si="2"/>
        <v>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1731951</v>
      </c>
      <c r="H55" s="107">
        <f t="shared" si="11"/>
        <v>4217436</v>
      </c>
      <c r="I55" s="107">
        <f t="shared" si="11"/>
        <v>3090662</v>
      </c>
      <c r="J55" s="107">
        <f t="shared" si="11"/>
        <v>1933543</v>
      </c>
      <c r="K55" s="107">
        <f t="shared" si="11"/>
        <v>1660807</v>
      </c>
      <c r="L55" s="107">
        <f t="shared" si="11"/>
        <v>1057950</v>
      </c>
      <c r="M55" s="108">
        <f t="shared" si="2"/>
        <v>13692349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33510</v>
      </c>
      <c r="H56" s="116">
        <v>172890</v>
      </c>
      <c r="I56" s="116">
        <v>130290</v>
      </c>
      <c r="J56" s="116">
        <v>70520</v>
      </c>
      <c r="K56" s="116">
        <v>68810</v>
      </c>
      <c r="L56" s="116">
        <v>147300</v>
      </c>
      <c r="M56" s="117">
        <f t="shared" si="2"/>
        <v>623320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1510059</v>
      </c>
      <c r="I57" s="116">
        <v>1593404</v>
      </c>
      <c r="J57" s="116">
        <v>908349</v>
      </c>
      <c r="K57" s="116">
        <v>834185</v>
      </c>
      <c r="L57" s="116">
        <v>311458</v>
      </c>
      <c r="M57" s="117">
        <f t="shared" si="2"/>
        <v>5157455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96658</v>
      </c>
      <c r="H58" s="116">
        <v>821517</v>
      </c>
      <c r="I58" s="116">
        <v>509588</v>
      </c>
      <c r="J58" s="116">
        <v>374034</v>
      </c>
      <c r="K58" s="116">
        <v>395622</v>
      </c>
      <c r="L58" s="116">
        <v>246962</v>
      </c>
      <c r="M58" s="117">
        <f t="shared" si="2"/>
        <v>2444381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1601783</v>
      </c>
      <c r="H59" s="116">
        <v>1712970</v>
      </c>
      <c r="I59" s="116">
        <v>857380</v>
      </c>
      <c r="J59" s="116">
        <v>580640</v>
      </c>
      <c r="K59" s="116">
        <v>362190</v>
      </c>
      <c r="L59" s="116">
        <v>352230</v>
      </c>
      <c r="M59" s="117">
        <f t="shared" si="2"/>
        <v>5467193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43648</v>
      </c>
      <c r="H60" s="128">
        <f t="shared" si="12"/>
        <v>5507160</v>
      </c>
      <c r="I60" s="128">
        <f t="shared" si="12"/>
        <v>7158467</v>
      </c>
      <c r="J60" s="128">
        <f t="shared" si="12"/>
        <v>9657481</v>
      </c>
      <c r="K60" s="128">
        <f t="shared" si="12"/>
        <v>13215334</v>
      </c>
      <c r="L60" s="128">
        <f t="shared" si="12"/>
        <v>21258073</v>
      </c>
      <c r="M60" s="117">
        <f t="shared" si="2"/>
        <v>56840163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43648</v>
      </c>
      <c r="H61" s="116">
        <v>1674993</v>
      </c>
      <c r="I61" s="116">
        <v>2385023</v>
      </c>
      <c r="J61" s="116">
        <v>4276421</v>
      </c>
      <c r="K61" s="116">
        <v>6062863</v>
      </c>
      <c r="L61" s="116">
        <v>8576987</v>
      </c>
      <c r="M61" s="117">
        <f>SUM(F61:L61)</f>
        <v>23019935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3633223</v>
      </c>
      <c r="I62" s="116">
        <v>4378514</v>
      </c>
      <c r="J62" s="116">
        <v>4512648</v>
      </c>
      <c r="K62" s="116">
        <v>4014141</v>
      </c>
      <c r="L62" s="116">
        <v>2880383</v>
      </c>
      <c r="M62" s="117">
        <f>SUM(F62:L62)</f>
        <v>19418909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198944</v>
      </c>
      <c r="I63" s="116">
        <v>394930</v>
      </c>
      <c r="J63" s="116">
        <v>868412</v>
      </c>
      <c r="K63" s="116">
        <v>3138330</v>
      </c>
      <c r="L63" s="116">
        <v>9800703</v>
      </c>
      <c r="M63" s="117">
        <f t="shared" si="2"/>
        <v>14401319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62</v>
      </c>
      <c r="H64" s="128">
        <f t="shared" si="13"/>
        <v>6925</v>
      </c>
      <c r="I64" s="128">
        <f t="shared" si="13"/>
        <v>8339</v>
      </c>
      <c r="J64" s="128">
        <f t="shared" si="13"/>
        <v>10534</v>
      </c>
      <c r="K64" s="128">
        <f t="shared" si="13"/>
        <v>12986</v>
      </c>
      <c r="L64" s="128">
        <f t="shared" si="13"/>
        <v>18545</v>
      </c>
      <c r="M64" s="117">
        <f t="shared" si="2"/>
        <v>57391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62</v>
      </c>
      <c r="H65" s="116">
        <v>2410</v>
      </c>
      <c r="I65" s="116">
        <v>3084</v>
      </c>
      <c r="J65" s="116">
        <v>5127</v>
      </c>
      <c r="K65" s="116">
        <v>6611</v>
      </c>
      <c r="L65" s="116">
        <v>8848</v>
      </c>
      <c r="M65" s="117">
        <f>SUM(F65:L65)</f>
        <v>26142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4268</v>
      </c>
      <c r="I66" s="116">
        <v>4844</v>
      </c>
      <c r="J66" s="116">
        <v>4694</v>
      </c>
      <c r="K66" s="116">
        <v>3957</v>
      </c>
      <c r="L66" s="116">
        <v>2701</v>
      </c>
      <c r="M66" s="117">
        <f>SUM(F66:L66)</f>
        <v>20464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247</v>
      </c>
      <c r="I67" s="116">
        <v>411</v>
      </c>
      <c r="J67" s="116">
        <v>713</v>
      </c>
      <c r="K67" s="116">
        <v>2418</v>
      </c>
      <c r="L67" s="116">
        <v>6996</v>
      </c>
      <c r="M67" s="117">
        <f t="shared" si="2"/>
        <v>10785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7346306</v>
      </c>
      <c r="H68" s="131">
        <f t="shared" si="14"/>
        <v>23482860</v>
      </c>
      <c r="I68" s="131">
        <f t="shared" si="14"/>
        <v>20253399</v>
      </c>
      <c r="J68" s="131">
        <f>J42+J60</f>
        <v>21229935</v>
      </c>
      <c r="K68" s="131">
        <f t="shared" si="14"/>
        <v>22353215</v>
      </c>
      <c r="L68" s="131">
        <f t="shared" si="14"/>
        <v>31146034</v>
      </c>
      <c r="M68" s="132">
        <f>SUM(F68:L68)</f>
        <v>125811749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83711553</v>
      </c>
      <c r="H72" s="107">
        <f t="shared" si="15"/>
        <v>192848909</v>
      </c>
      <c r="I72" s="107">
        <f t="shared" si="15"/>
        <v>141537527</v>
      </c>
      <c r="J72" s="107">
        <f t="shared" si="15"/>
        <v>123618081</v>
      </c>
      <c r="K72" s="107">
        <f t="shared" si="15"/>
        <v>97030966</v>
      </c>
      <c r="L72" s="107">
        <f t="shared" si="15"/>
        <v>104289454</v>
      </c>
      <c r="M72" s="108">
        <f>SUM(F72:L72)</f>
        <v>743036490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57889298</v>
      </c>
      <c r="H73" s="107">
        <f t="shared" si="16"/>
        <v>136812147</v>
      </c>
      <c r="I73" s="107">
        <f t="shared" si="16"/>
        <v>95147732</v>
      </c>
      <c r="J73" s="107">
        <f t="shared" si="16"/>
        <v>90250220</v>
      </c>
      <c r="K73" s="107">
        <f t="shared" si="16"/>
        <v>68021575</v>
      </c>
      <c r="L73" s="107">
        <f t="shared" si="16"/>
        <v>78257701</v>
      </c>
      <c r="M73" s="108">
        <f>SUM(F73:L73)</f>
        <v>526378673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37124659</v>
      </c>
      <c r="H74" s="116">
        <v>66059222</v>
      </c>
      <c r="I74" s="116">
        <v>43504476</v>
      </c>
      <c r="J74" s="116">
        <v>36697637</v>
      </c>
      <c r="K74" s="116">
        <v>29490628</v>
      </c>
      <c r="L74" s="116">
        <v>38275684</v>
      </c>
      <c r="M74" s="117">
        <f aca="true" t="shared" si="17" ref="M74:M82">SUM(F74:L74)</f>
        <v>251152306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66250</v>
      </c>
      <c r="H75" s="116">
        <v>371000</v>
      </c>
      <c r="I75" s="116">
        <v>726100</v>
      </c>
      <c r="J75" s="116">
        <v>1606492</v>
      </c>
      <c r="K75" s="116">
        <v>2664575</v>
      </c>
      <c r="L75" s="116">
        <v>8979969</v>
      </c>
      <c r="M75" s="117">
        <f t="shared" si="17"/>
        <v>14414386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1898051</v>
      </c>
      <c r="H76" s="116">
        <v>8684750</v>
      </c>
      <c r="I76" s="116">
        <v>7452213</v>
      </c>
      <c r="J76" s="116">
        <v>10502640</v>
      </c>
      <c r="K76" s="116">
        <v>8905890</v>
      </c>
      <c r="L76" s="116">
        <v>13199734</v>
      </c>
      <c r="M76" s="117">
        <f t="shared" si="17"/>
        <v>50643278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53560</v>
      </c>
      <c r="H77" s="116">
        <v>466440</v>
      </c>
      <c r="I77" s="116">
        <v>246480</v>
      </c>
      <c r="J77" s="116">
        <v>230784</v>
      </c>
      <c r="K77" s="116">
        <v>173680</v>
      </c>
      <c r="L77" s="116">
        <v>446680</v>
      </c>
      <c r="M77" s="117">
        <f t="shared" si="17"/>
        <v>1617624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11619235</v>
      </c>
      <c r="H78" s="116">
        <v>41974744</v>
      </c>
      <c r="I78" s="116">
        <v>28564798</v>
      </c>
      <c r="J78" s="116">
        <v>28311260</v>
      </c>
      <c r="K78" s="116">
        <v>18189441</v>
      </c>
      <c r="L78" s="116">
        <v>8794996</v>
      </c>
      <c r="M78" s="117">
        <f t="shared" si="17"/>
        <v>137454474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1347223</v>
      </c>
      <c r="H79" s="116">
        <v>8024311</v>
      </c>
      <c r="I79" s="116">
        <v>6882785</v>
      </c>
      <c r="J79" s="116">
        <v>5740487</v>
      </c>
      <c r="K79" s="116">
        <v>3313701</v>
      </c>
      <c r="L79" s="116">
        <v>1928998</v>
      </c>
      <c r="M79" s="117">
        <f t="shared" si="17"/>
        <v>27237505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5780320</v>
      </c>
      <c r="H80" s="116">
        <v>11231680</v>
      </c>
      <c r="I80" s="116">
        <v>7770880</v>
      </c>
      <c r="J80" s="116">
        <v>7160920</v>
      </c>
      <c r="K80" s="116">
        <v>5283660</v>
      </c>
      <c r="L80" s="116">
        <v>6631640</v>
      </c>
      <c r="M80" s="117">
        <f t="shared" si="17"/>
        <v>43859100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717382</v>
      </c>
      <c r="H81" s="107">
        <f t="shared" si="18"/>
        <v>7836432</v>
      </c>
      <c r="I81" s="107">
        <f t="shared" si="18"/>
        <v>9895829</v>
      </c>
      <c r="J81" s="107">
        <f t="shared" si="18"/>
        <v>10909342</v>
      </c>
      <c r="K81" s="107">
        <f t="shared" si="18"/>
        <v>10443450</v>
      </c>
      <c r="L81" s="107">
        <f t="shared" si="18"/>
        <v>14332123</v>
      </c>
      <c r="M81" s="108">
        <f t="shared" si="17"/>
        <v>54134558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606810</v>
      </c>
      <c r="H82" s="116">
        <v>6511044</v>
      </c>
      <c r="I82" s="116">
        <v>8114812</v>
      </c>
      <c r="J82" s="116">
        <v>8041153</v>
      </c>
      <c r="K82" s="116">
        <v>7214150</v>
      </c>
      <c r="L82" s="116">
        <v>11142475</v>
      </c>
      <c r="M82" s="117">
        <f t="shared" si="17"/>
        <v>41630444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110572</v>
      </c>
      <c r="H83" s="116">
        <v>1325388</v>
      </c>
      <c r="I83" s="116">
        <v>1781017</v>
      </c>
      <c r="J83" s="116">
        <v>2868189</v>
      </c>
      <c r="K83" s="116">
        <v>3229300</v>
      </c>
      <c r="L83" s="116">
        <v>3189648</v>
      </c>
      <c r="M83" s="117">
        <f aca="true" t="shared" si="19" ref="M83:M89">SUM(F83:L83)</f>
        <v>12504114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7">
        <f t="shared" si="19"/>
        <v>0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18327806</v>
      </c>
      <c r="H85" s="107">
        <f t="shared" si="20"/>
        <v>44496286</v>
      </c>
      <c r="I85" s="107">
        <f t="shared" si="20"/>
        <v>32593720</v>
      </c>
      <c r="J85" s="107">
        <f t="shared" si="20"/>
        <v>20378198</v>
      </c>
      <c r="K85" s="107">
        <f t="shared" si="20"/>
        <v>17496176</v>
      </c>
      <c r="L85" s="107">
        <f t="shared" si="20"/>
        <v>11099700</v>
      </c>
      <c r="M85" s="108">
        <f t="shared" si="19"/>
        <v>144391886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335100</v>
      </c>
      <c r="H86" s="116">
        <v>1728900</v>
      </c>
      <c r="I86" s="116">
        <v>1302900</v>
      </c>
      <c r="J86" s="116">
        <v>705200</v>
      </c>
      <c r="K86" s="116">
        <v>688100</v>
      </c>
      <c r="L86" s="116">
        <v>1473000</v>
      </c>
      <c r="M86" s="117">
        <f t="shared" si="19"/>
        <v>6233200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15936963</v>
      </c>
      <c r="I87" s="116">
        <v>16811915</v>
      </c>
      <c r="J87" s="116">
        <v>9558473</v>
      </c>
      <c r="K87" s="116">
        <v>8808464</v>
      </c>
      <c r="L87" s="116">
        <v>3287502</v>
      </c>
      <c r="M87" s="117">
        <f t="shared" si="19"/>
        <v>54403317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1022706</v>
      </c>
      <c r="H88" s="116">
        <v>8679979</v>
      </c>
      <c r="I88" s="116">
        <v>5395888</v>
      </c>
      <c r="J88" s="116">
        <v>3964748</v>
      </c>
      <c r="K88" s="116">
        <v>4164298</v>
      </c>
      <c r="L88" s="116">
        <v>2607141</v>
      </c>
      <c r="M88" s="117">
        <f t="shared" si="19"/>
        <v>25834760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16970000</v>
      </c>
      <c r="H89" s="116">
        <v>18150444</v>
      </c>
      <c r="I89" s="116">
        <v>9083017</v>
      </c>
      <c r="J89" s="116">
        <v>6149777</v>
      </c>
      <c r="K89" s="116">
        <v>3835314</v>
      </c>
      <c r="L89" s="116">
        <v>3732057</v>
      </c>
      <c r="M89" s="117">
        <f t="shared" si="19"/>
        <v>57920609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1247422</v>
      </c>
      <c r="H90" s="116">
        <v>938065</v>
      </c>
      <c r="I90" s="116">
        <v>1190814</v>
      </c>
      <c r="J90" s="116">
        <v>716025</v>
      </c>
      <c r="K90" s="116">
        <v>460210</v>
      </c>
      <c r="L90" s="116">
        <v>363180</v>
      </c>
      <c r="M90" s="117">
        <f aca="true" t="shared" si="21" ref="M90:M98">SUM(F90:L90)</f>
        <v>4915716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5529645</v>
      </c>
      <c r="H91" s="116">
        <v>2765979</v>
      </c>
      <c r="I91" s="116">
        <v>2709432</v>
      </c>
      <c r="J91" s="116">
        <v>1364296</v>
      </c>
      <c r="K91" s="116">
        <v>609555</v>
      </c>
      <c r="L91" s="116">
        <v>236750</v>
      </c>
      <c r="M91" s="117">
        <f t="shared" si="21"/>
        <v>13215657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596228</v>
      </c>
      <c r="H92" s="128">
        <f t="shared" si="22"/>
        <v>72189576</v>
      </c>
      <c r="I92" s="128">
        <f t="shared" si="22"/>
        <v>92328385</v>
      </c>
      <c r="J92" s="128">
        <f t="shared" si="22"/>
        <v>122837790</v>
      </c>
      <c r="K92" s="128">
        <f t="shared" si="22"/>
        <v>164710949</v>
      </c>
      <c r="L92" s="128">
        <f t="shared" si="22"/>
        <v>261131459</v>
      </c>
      <c r="M92" s="117">
        <f t="shared" si="21"/>
        <v>713794387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596228</v>
      </c>
      <c r="H93" s="116">
        <v>22561795</v>
      </c>
      <c r="I93" s="116">
        <v>31295933</v>
      </c>
      <c r="J93" s="116">
        <v>55266280</v>
      </c>
      <c r="K93" s="116">
        <v>76938004</v>
      </c>
      <c r="L93" s="116">
        <v>108068725</v>
      </c>
      <c r="M93" s="117">
        <f t="shared" si="21"/>
        <v>294726965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47032102</v>
      </c>
      <c r="I94" s="116">
        <v>56042191</v>
      </c>
      <c r="J94" s="116">
        <v>57032585</v>
      </c>
      <c r="K94" s="116">
        <v>50193074</v>
      </c>
      <c r="L94" s="116">
        <v>35736818</v>
      </c>
      <c r="M94" s="117">
        <f t="shared" si="21"/>
        <v>246036770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2595679</v>
      </c>
      <c r="I95" s="116">
        <v>4990261</v>
      </c>
      <c r="J95" s="116">
        <v>10538925</v>
      </c>
      <c r="K95" s="116">
        <v>37579871</v>
      </c>
      <c r="L95" s="116">
        <v>117325916</v>
      </c>
      <c r="M95" s="117">
        <f t="shared" si="21"/>
        <v>173030652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142290</v>
      </c>
      <c r="H96" s="128">
        <f t="shared" si="23"/>
        <v>15036800</v>
      </c>
      <c r="I96" s="128">
        <f t="shared" si="23"/>
        <v>18110630</v>
      </c>
      <c r="J96" s="128">
        <f t="shared" si="23"/>
        <v>22861730</v>
      </c>
      <c r="K96" s="128">
        <f t="shared" si="23"/>
        <v>27924820</v>
      </c>
      <c r="L96" s="128">
        <f t="shared" si="23"/>
        <v>41111450</v>
      </c>
      <c r="M96" s="117">
        <f t="shared" si="21"/>
        <v>125187720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142290</v>
      </c>
      <c r="H97" s="116">
        <v>5182450</v>
      </c>
      <c r="I97" s="116">
        <v>6564080</v>
      </c>
      <c r="J97" s="116">
        <v>11003390</v>
      </c>
      <c r="K97" s="116">
        <v>14088620</v>
      </c>
      <c r="L97" s="116">
        <v>19110210</v>
      </c>
      <c r="M97" s="117">
        <f t="shared" si="21"/>
        <v>56091040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9321960</v>
      </c>
      <c r="I98" s="116">
        <v>10624030</v>
      </c>
      <c r="J98" s="116">
        <v>10208830</v>
      </c>
      <c r="K98" s="116">
        <v>8569890</v>
      </c>
      <c r="L98" s="116">
        <v>5886170</v>
      </c>
      <c r="M98" s="117">
        <f t="shared" si="21"/>
        <v>44610880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532390</v>
      </c>
      <c r="I99" s="116">
        <v>922520</v>
      </c>
      <c r="J99" s="116">
        <v>1649510</v>
      </c>
      <c r="K99" s="116">
        <v>5266310</v>
      </c>
      <c r="L99" s="116">
        <v>16115070</v>
      </c>
      <c r="M99" s="117">
        <f>SUM(F99:L99)</f>
        <v>24485800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84307781</v>
      </c>
      <c r="H100" s="131">
        <f t="shared" si="24"/>
        <v>265038485</v>
      </c>
      <c r="I100" s="131">
        <f t="shared" si="24"/>
        <v>233865912</v>
      </c>
      <c r="J100" s="131">
        <f t="shared" si="24"/>
        <v>246455871</v>
      </c>
      <c r="K100" s="131">
        <f t="shared" si="24"/>
        <v>261741915</v>
      </c>
      <c r="L100" s="131">
        <f t="shared" si="24"/>
        <v>365420913</v>
      </c>
      <c r="M100" s="132">
        <f>SUM(F100:L100)</f>
        <v>1456830877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77036556</v>
      </c>
      <c r="H104" s="107">
        <f t="shared" si="25"/>
        <v>175380273</v>
      </c>
      <c r="I104" s="107">
        <f t="shared" si="25"/>
        <v>128291356</v>
      </c>
      <c r="J104" s="107">
        <f t="shared" si="25"/>
        <v>111870711</v>
      </c>
      <c r="K104" s="107">
        <f t="shared" si="25"/>
        <v>87711051</v>
      </c>
      <c r="L104" s="107">
        <f t="shared" si="25"/>
        <v>94233362</v>
      </c>
      <c r="M104" s="108">
        <f>SUM(F104:L104)</f>
        <v>674523309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52099541</v>
      </c>
      <c r="H105" s="107">
        <f t="shared" si="26"/>
        <v>123132265</v>
      </c>
      <c r="I105" s="107">
        <f t="shared" si="26"/>
        <v>85632359</v>
      </c>
      <c r="J105" s="107">
        <f t="shared" si="26"/>
        <v>81224747</v>
      </c>
      <c r="K105" s="107">
        <f t="shared" si="26"/>
        <v>61219131</v>
      </c>
      <c r="L105" s="107">
        <f t="shared" si="26"/>
        <v>70431638</v>
      </c>
      <c r="M105" s="108">
        <f>SUM(F105:L105)</f>
        <v>473739681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33411575</v>
      </c>
      <c r="H106" s="116">
        <v>59455142</v>
      </c>
      <c r="I106" s="116">
        <v>39153755</v>
      </c>
      <c r="J106" s="116">
        <v>33027686</v>
      </c>
      <c r="K106" s="116">
        <v>26541440</v>
      </c>
      <c r="L106" s="116">
        <v>34447981</v>
      </c>
      <c r="M106" s="117">
        <f aca="true" t="shared" si="27" ref="M106:M114">SUM(F106:L106)</f>
        <v>226037579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59625</v>
      </c>
      <c r="H107" s="116">
        <v>333900</v>
      </c>
      <c r="I107" s="116">
        <v>653489</v>
      </c>
      <c r="J107" s="116">
        <v>1445841</v>
      </c>
      <c r="K107" s="116">
        <v>2398116</v>
      </c>
      <c r="L107" s="116">
        <v>8081967</v>
      </c>
      <c r="M107" s="117">
        <f t="shared" si="27"/>
        <v>12972938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1708225</v>
      </c>
      <c r="H108" s="116">
        <v>7816199</v>
      </c>
      <c r="I108" s="116">
        <v>6706934</v>
      </c>
      <c r="J108" s="116">
        <v>9452295</v>
      </c>
      <c r="K108" s="116">
        <v>8015241</v>
      </c>
      <c r="L108" s="116">
        <v>11879670</v>
      </c>
      <c r="M108" s="117">
        <f t="shared" si="27"/>
        <v>45578564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48204</v>
      </c>
      <c r="H109" s="116">
        <v>419796</v>
      </c>
      <c r="I109" s="116">
        <v>221832</v>
      </c>
      <c r="J109" s="116">
        <v>207705</v>
      </c>
      <c r="K109" s="116">
        <v>156312</v>
      </c>
      <c r="L109" s="116">
        <v>402012</v>
      </c>
      <c r="M109" s="117">
        <f t="shared" si="27"/>
        <v>1455861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10457143</v>
      </c>
      <c r="H110" s="116">
        <v>37776922</v>
      </c>
      <c r="I110" s="116">
        <v>25708115</v>
      </c>
      <c r="J110" s="116">
        <v>25479988</v>
      </c>
      <c r="K110" s="116">
        <v>16370419</v>
      </c>
      <c r="L110" s="116">
        <v>7915447</v>
      </c>
      <c r="M110" s="117">
        <f t="shared" si="27"/>
        <v>123708034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1212481</v>
      </c>
      <c r="H111" s="116">
        <v>7221794</v>
      </c>
      <c r="I111" s="116">
        <v>6194442</v>
      </c>
      <c r="J111" s="116">
        <v>5166404</v>
      </c>
      <c r="K111" s="116">
        <v>2982309</v>
      </c>
      <c r="L111" s="116">
        <v>1736085</v>
      </c>
      <c r="M111" s="117">
        <f t="shared" si="27"/>
        <v>24513515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5202288</v>
      </c>
      <c r="H112" s="116">
        <v>10108512</v>
      </c>
      <c r="I112" s="116">
        <v>6993792</v>
      </c>
      <c r="J112" s="116">
        <v>6444828</v>
      </c>
      <c r="K112" s="116">
        <v>4755294</v>
      </c>
      <c r="L112" s="116">
        <v>5968476</v>
      </c>
      <c r="M112" s="117">
        <f t="shared" si="27"/>
        <v>39473190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645635</v>
      </c>
      <c r="H113" s="107">
        <f t="shared" si="28"/>
        <v>7052739</v>
      </c>
      <c r="I113" s="107">
        <f t="shared" si="28"/>
        <v>8906178</v>
      </c>
      <c r="J113" s="107">
        <f t="shared" si="28"/>
        <v>9818350</v>
      </c>
      <c r="K113" s="107">
        <f t="shared" si="28"/>
        <v>9399052</v>
      </c>
      <c r="L113" s="107">
        <f t="shared" si="28"/>
        <v>12898861</v>
      </c>
      <c r="M113" s="108">
        <f t="shared" si="27"/>
        <v>48720815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546121</v>
      </c>
      <c r="H114" s="116">
        <v>5859899</v>
      </c>
      <c r="I114" s="116">
        <v>7303274</v>
      </c>
      <c r="J114" s="116">
        <v>7236997</v>
      </c>
      <c r="K114" s="116">
        <v>6492697</v>
      </c>
      <c r="L114" s="116">
        <v>10028189</v>
      </c>
      <c r="M114" s="117">
        <f t="shared" si="27"/>
        <v>37467177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99514</v>
      </c>
      <c r="H115" s="116">
        <v>1192840</v>
      </c>
      <c r="I115" s="116">
        <v>1602904</v>
      </c>
      <c r="J115" s="116">
        <v>2581353</v>
      </c>
      <c r="K115" s="116">
        <v>2906355</v>
      </c>
      <c r="L115" s="116">
        <v>2870672</v>
      </c>
      <c r="M115" s="117">
        <f aca="true" t="shared" si="29" ref="M115:M121">SUM(F115:L115)</f>
        <v>11253638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7">
        <f t="shared" si="29"/>
        <v>0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18192021</v>
      </c>
      <c r="H117" s="107">
        <f t="shared" si="30"/>
        <v>41861633</v>
      </c>
      <c r="I117" s="107">
        <f t="shared" si="30"/>
        <v>30242603</v>
      </c>
      <c r="J117" s="107">
        <f t="shared" si="30"/>
        <v>18955329</v>
      </c>
      <c r="K117" s="107">
        <f t="shared" si="30"/>
        <v>16130081</v>
      </c>
      <c r="L117" s="107">
        <f t="shared" si="30"/>
        <v>10362926</v>
      </c>
      <c r="M117" s="108">
        <f t="shared" si="29"/>
        <v>135744593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301590</v>
      </c>
      <c r="H118" s="116">
        <v>1556010</v>
      </c>
      <c r="I118" s="116">
        <v>1172610</v>
      </c>
      <c r="J118" s="116">
        <v>634680</v>
      </c>
      <c r="K118" s="116">
        <v>619290</v>
      </c>
      <c r="L118" s="116">
        <v>1325700</v>
      </c>
      <c r="M118" s="117">
        <f t="shared" si="29"/>
        <v>5609880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14343238</v>
      </c>
      <c r="I119" s="116">
        <v>15130686</v>
      </c>
      <c r="J119" s="116">
        <v>8602610</v>
      </c>
      <c r="K119" s="116">
        <v>7927611</v>
      </c>
      <c r="L119" s="116">
        <v>2958747</v>
      </c>
      <c r="M119" s="117">
        <f t="shared" si="29"/>
        <v>48962892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920431</v>
      </c>
      <c r="H120" s="116">
        <v>7811941</v>
      </c>
      <c r="I120" s="116">
        <v>4856290</v>
      </c>
      <c r="J120" s="116">
        <v>3568262</v>
      </c>
      <c r="K120" s="116">
        <v>3747866</v>
      </c>
      <c r="L120" s="116">
        <v>2346422</v>
      </c>
      <c r="M120" s="117">
        <f t="shared" si="29"/>
        <v>23251212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16970000</v>
      </c>
      <c r="H121" s="116">
        <v>18150444</v>
      </c>
      <c r="I121" s="116">
        <v>9083017</v>
      </c>
      <c r="J121" s="116">
        <v>6149777</v>
      </c>
      <c r="K121" s="116">
        <v>3835314</v>
      </c>
      <c r="L121" s="116">
        <v>3732057</v>
      </c>
      <c r="M121" s="117">
        <f t="shared" si="29"/>
        <v>57920609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1122679</v>
      </c>
      <c r="H122" s="116">
        <v>844257</v>
      </c>
      <c r="I122" s="116">
        <v>1071731</v>
      </c>
      <c r="J122" s="116">
        <v>644420</v>
      </c>
      <c r="K122" s="116">
        <v>414188</v>
      </c>
      <c r="L122" s="116">
        <v>326862</v>
      </c>
      <c r="M122" s="117">
        <f aca="true" t="shared" si="31" ref="M122:M130">SUM(F122:L122)</f>
        <v>4424137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4976680</v>
      </c>
      <c r="H123" s="116">
        <v>2489379</v>
      </c>
      <c r="I123" s="116">
        <v>2438485</v>
      </c>
      <c r="J123" s="116">
        <v>1227865</v>
      </c>
      <c r="K123" s="116">
        <v>548599</v>
      </c>
      <c r="L123" s="116">
        <v>213075</v>
      </c>
      <c r="M123" s="117">
        <f t="shared" si="31"/>
        <v>11894083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519833</v>
      </c>
      <c r="H124" s="128">
        <f t="shared" si="32"/>
        <v>62444197</v>
      </c>
      <c r="I124" s="128">
        <f t="shared" si="32"/>
        <v>80003958</v>
      </c>
      <c r="J124" s="128">
        <f t="shared" si="32"/>
        <v>106825756</v>
      </c>
      <c r="K124" s="128">
        <f t="shared" si="32"/>
        <v>143761511</v>
      </c>
      <c r="L124" s="128">
        <f t="shared" si="32"/>
        <v>228863281</v>
      </c>
      <c r="M124" s="117">
        <f>SUM(F124:L124)</f>
        <v>622418536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519833</v>
      </c>
      <c r="H125" s="116">
        <v>19772683</v>
      </c>
      <c r="I125" s="116">
        <v>27296805</v>
      </c>
      <c r="J125" s="116">
        <v>48332882</v>
      </c>
      <c r="K125" s="116">
        <v>67486255</v>
      </c>
      <c r="L125" s="116">
        <v>95372156</v>
      </c>
      <c r="M125" s="117">
        <f t="shared" si="31"/>
        <v>258780614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40432267</v>
      </c>
      <c r="I126" s="116">
        <v>48386252</v>
      </c>
      <c r="J126" s="116">
        <v>49273481</v>
      </c>
      <c r="K126" s="116">
        <v>43472133</v>
      </c>
      <c r="L126" s="116">
        <v>31001706</v>
      </c>
      <c r="M126" s="117">
        <f t="shared" si="31"/>
        <v>212565839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2239247</v>
      </c>
      <c r="I127" s="116">
        <v>4320901</v>
      </c>
      <c r="J127" s="116">
        <v>9219393</v>
      </c>
      <c r="K127" s="116">
        <v>32803123</v>
      </c>
      <c r="L127" s="116">
        <v>102489419</v>
      </c>
      <c r="M127" s="117">
        <f t="shared" si="31"/>
        <v>151072083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111290</v>
      </c>
      <c r="H128" s="128">
        <f t="shared" si="33"/>
        <v>10838160</v>
      </c>
      <c r="I128" s="128">
        <f t="shared" si="33"/>
        <v>13006130</v>
      </c>
      <c r="J128" s="128">
        <f t="shared" si="33"/>
        <v>16511290</v>
      </c>
      <c r="K128" s="128">
        <f t="shared" si="33"/>
        <v>20026070</v>
      </c>
      <c r="L128" s="128">
        <f t="shared" si="33"/>
        <v>29770570</v>
      </c>
      <c r="M128" s="117">
        <f t="shared" si="31"/>
        <v>90263510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111290</v>
      </c>
      <c r="H129" s="116">
        <v>3962670</v>
      </c>
      <c r="I129" s="116">
        <v>4836200</v>
      </c>
      <c r="J129" s="116">
        <v>8160170</v>
      </c>
      <c r="K129" s="116">
        <v>10293770</v>
      </c>
      <c r="L129" s="116">
        <v>14234670</v>
      </c>
      <c r="M129" s="117">
        <f t="shared" si="31"/>
        <v>41598770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6493200</v>
      </c>
      <c r="I130" s="116">
        <v>7509990</v>
      </c>
      <c r="J130" s="116">
        <v>7132190</v>
      </c>
      <c r="K130" s="116">
        <v>6011350</v>
      </c>
      <c r="L130" s="116">
        <v>4136150</v>
      </c>
      <c r="M130" s="117">
        <f t="shared" si="31"/>
        <v>31282880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382290</v>
      </c>
      <c r="I131" s="116">
        <v>659940</v>
      </c>
      <c r="J131" s="116">
        <v>1218930</v>
      </c>
      <c r="K131" s="116">
        <v>3720950</v>
      </c>
      <c r="L131" s="116">
        <v>11399750</v>
      </c>
      <c r="M131" s="117">
        <f>SUM(F131:L131)</f>
        <v>17381860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77556389</v>
      </c>
      <c r="H132" s="131">
        <f t="shared" si="34"/>
        <v>237824470</v>
      </c>
      <c r="I132" s="131">
        <f t="shared" si="34"/>
        <v>208295314</v>
      </c>
      <c r="J132" s="131">
        <f t="shared" si="34"/>
        <v>218696467</v>
      </c>
      <c r="K132" s="131">
        <f t="shared" si="34"/>
        <v>231472562</v>
      </c>
      <c r="L132" s="131">
        <f t="shared" si="34"/>
        <v>323096643</v>
      </c>
      <c r="M132" s="132">
        <f>SUM(F132:L132)</f>
        <v>1296941845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186</v>
      </c>
      <c r="J15" s="148"/>
      <c r="K15" s="146">
        <f>G15+I15</f>
        <v>186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2277372</v>
      </c>
      <c r="J16" s="144"/>
      <c r="K16" s="142">
        <f>G16+I16</f>
        <v>2277372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87</v>
      </c>
      <c r="H20" s="148"/>
      <c r="I20" s="146">
        <v>875</v>
      </c>
      <c r="J20" s="148"/>
      <c r="K20" s="146">
        <f>G20+I20</f>
        <v>962</v>
      </c>
      <c r="L20" s="149"/>
    </row>
    <row r="21" spans="4:12" ht="18.75" customHeight="1" thickBot="1">
      <c r="D21" s="49" t="s">
        <v>64</v>
      </c>
      <c r="E21" s="50"/>
      <c r="F21" s="50"/>
      <c r="G21" s="142">
        <v>800648</v>
      </c>
      <c r="H21" s="144"/>
      <c r="I21" s="142">
        <v>5271702</v>
      </c>
      <c r="J21" s="144"/>
      <c r="K21" s="142">
        <f>G21+I21</f>
        <v>6072350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127</v>
      </c>
      <c r="H25" s="148"/>
      <c r="I25" s="146">
        <v>118</v>
      </c>
      <c r="J25" s="148"/>
      <c r="K25" s="146">
        <f>G25+I25</f>
        <v>245</v>
      </c>
      <c r="L25" s="149"/>
    </row>
    <row r="26" spans="4:12" ht="18.75" customHeight="1" thickBot="1">
      <c r="D26" s="49" t="s">
        <v>64</v>
      </c>
      <c r="E26" s="50"/>
      <c r="F26" s="50"/>
      <c r="G26" s="142">
        <v>859933</v>
      </c>
      <c r="H26" s="144"/>
      <c r="I26" s="142">
        <v>706422</v>
      </c>
      <c r="J26" s="144"/>
      <c r="K26" s="142">
        <f>G26+I26</f>
        <v>1566355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214</v>
      </c>
      <c r="H30" s="148"/>
      <c r="I30" s="146">
        <f>I15+I20+I25</f>
        <v>1179</v>
      </c>
      <c r="J30" s="148"/>
      <c r="K30" s="146">
        <f>G30+I30</f>
        <v>1393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1660581</v>
      </c>
      <c r="H31" s="144"/>
      <c r="I31" s="142">
        <f>I16+I21+I26</f>
        <v>8255496</v>
      </c>
      <c r="J31" s="144"/>
      <c r="K31" s="142">
        <f>G31+I31</f>
        <v>9916077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F21" sqref="F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2.1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平成１６年１０月月報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2144711110</v>
      </c>
      <c r="E14" s="69">
        <v>1045671270</v>
      </c>
      <c r="F14" s="69">
        <v>4998130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508883790</v>
      </c>
      <c r="E15" s="69">
        <v>261446900</v>
      </c>
      <c r="F15" s="69">
        <v>889750</v>
      </c>
      <c r="G15" s="69">
        <v>0</v>
      </c>
      <c r="H15" s="69">
        <v>247436890</v>
      </c>
      <c r="I15" s="56">
        <v>14478370</v>
      </c>
    </row>
    <row r="16" spans="2:9" ht="21" customHeight="1">
      <c r="B16" s="70"/>
      <c r="C16" s="68" t="s">
        <v>7</v>
      </c>
      <c r="D16" s="69">
        <f aca="true" t="shared" si="0" ref="D16:I16">D14+D15</f>
        <v>2653594900</v>
      </c>
      <c r="E16" s="69">
        <f t="shared" si="0"/>
        <v>1307118170</v>
      </c>
      <c r="F16" s="69">
        <f t="shared" si="0"/>
        <v>5887880</v>
      </c>
      <c r="G16" s="69">
        <f t="shared" si="0"/>
        <v>0</v>
      </c>
      <c r="H16" s="69">
        <f t="shared" si="0"/>
        <v>247436890</v>
      </c>
      <c r="I16" s="56">
        <f t="shared" si="0"/>
        <v>14478370</v>
      </c>
    </row>
    <row r="17" spans="2:9" ht="21" customHeight="1">
      <c r="B17" s="70" t="s">
        <v>33</v>
      </c>
      <c r="C17" s="68" t="s">
        <v>32</v>
      </c>
      <c r="D17" s="69">
        <v>47958930</v>
      </c>
      <c r="E17" s="69">
        <v>8416400</v>
      </c>
      <c r="F17" s="69">
        <v>16830</v>
      </c>
      <c r="G17" s="69">
        <v>4773340</v>
      </c>
      <c r="H17" s="69">
        <v>34769190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2144711110</v>
      </c>
      <c r="E18" s="69">
        <f>E14</f>
        <v>1045671270</v>
      </c>
      <c r="F18" s="69">
        <f>F14</f>
        <v>4998130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556842720</v>
      </c>
      <c r="E19" s="69">
        <f>E15+E17</f>
        <v>269863300</v>
      </c>
      <c r="F19" s="69">
        <f>F15+F17</f>
        <v>906580</v>
      </c>
      <c r="G19" s="69">
        <f>G15+G17</f>
        <v>4773340</v>
      </c>
      <c r="H19" s="69">
        <f>H15+H17</f>
        <v>282206080</v>
      </c>
      <c r="I19" s="56">
        <f>I16+I18</f>
        <v>14478370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2701553830</v>
      </c>
      <c r="E20" s="74">
        <f t="shared" si="1"/>
        <v>1315534570</v>
      </c>
      <c r="F20" s="74">
        <f t="shared" si="1"/>
        <v>5904710</v>
      </c>
      <c r="G20" s="74">
        <f t="shared" si="1"/>
        <v>4773340</v>
      </c>
      <c r="H20" s="74">
        <f t="shared" si="1"/>
        <v>282206080</v>
      </c>
      <c r="I20" s="57">
        <f t="shared" si="1"/>
        <v>14478370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7168246235</v>
      </c>
      <c r="E27" s="69">
        <v>7169062202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450293626</v>
      </c>
      <c r="E28" s="69">
        <v>450293626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65488858</v>
      </c>
      <c r="E29" s="69">
        <v>65488858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7684028719</v>
      </c>
      <c r="E31" s="74">
        <f>SUM(E27:E30)</f>
        <v>7684844686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2007-01-10T07:39:49Z</dcterms:modified>
  <cp:category/>
  <cp:version/>
  <cp:contentType/>
  <cp:contentStatus/>
</cp:coreProperties>
</file>