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<sst xmlns="http://schemas.openxmlformats.org/spreadsheetml/2006/main" count="294" uniqueCount="134">
  <si>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</si>
  <si>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</si>
  <si>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</si>
  <si>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</si>
  <si>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</si>
  <si>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</si>
  <si>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</si>
  <si>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</si>
  <si>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</si>
  <si>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</si>
  <si>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</si>
  <si>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</si>
  <si>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</si>
  <si>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</si>
  <si>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</si>
  <si>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</si>
  <si>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</si>
  <si>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</si>
  <si>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</si>
  <si>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</si>
  <si>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</si>
  <si>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</si>
  <si>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</si>
  <si>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</si>
  <si>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</si>
  <si>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</si>
  <si>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</si>
  <si>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</si>
  <si>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</si>
  <si>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</si>
  <si>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</si>
  <si>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</si>
  <si>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</si>
  <si>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</si>
  <si>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</si>
  <si>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</si>
  <si>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</si>
  <si>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</si>
  <si>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</si>
  <si>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</si>
  <si>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</si>
  <si>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</si>
  <si>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</si>
  <si>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</si>
  <si>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</si>
  <si>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</si>
  <si>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</si>
  <si>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</si>
  <si>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</si>
  <si>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</si>
  <si>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</si>
  <si>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</si>
  <si>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</si>
  <si>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</si>
  <si>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</si>
  <si>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</si>
  <si>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</si>
  <si>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</si>
  <si>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</si>
  <si>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</si>
  <si>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</si>
  <si>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</si>
  <si>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</si>
  <si>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</si>
  <si>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</si>
  <si>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</si>
  <si>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</si>
  <si>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</si>
  <si>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</si>
  <si>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</si>
  <si>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</si>
  <si>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</si>
  <si>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</si>
  <si>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</si>
  <si>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</si>
  <si>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</si>
  <si>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</si>
  <si>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</si>
  <si>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</si>
  <si>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</si>
  <si>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</si>
  <si>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</si>
  <si>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</si>
  <si>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</si>
  <si>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</si>
  <si>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</si>
  <si>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</si>
  <si>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</si>
  <si>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</si>
  <si>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</si>
  <si>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</si>
  <si>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</si>
  <si>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</si>
  <si>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</si>
  <si>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</si>
  <si>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</si>
  <si>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</si>
  <si>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</si>
  <si>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</si>
  <si>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</si>
  <si>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</si>
  <si>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</si>
  <si>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</si>
  <si>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</si>
  <si>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</si>
  <si>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</si>
  <si>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</si>
  <si>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</si>
  <si>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</si>
  <si>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</si>
  <si>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</si>
  <si>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</si>
  <si>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</si>
  <si>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</si>
  <si>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</si>
  <si>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</si>
  <si>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</si>
  <si>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</si>
  <si>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</si>
  <si>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</si>
  <si>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</si>
  <si>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</si>
  <si>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</si>
  <si>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</si>
  <si>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</si>
  <si>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</si>
  <si>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</si>
  <si>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</si>
  <si>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</si>
  <si>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</si>
  <si>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</si>
  <si>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</si>
  <si>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</si>
  <si>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平成１６年１２月月報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</si>
</sst>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54268</v>
      </c>
      <c r="E15" s="143"/>
      <c r="F15" s="143"/>
      <c r="G15" s="143"/>
      <c r="H15" s="144"/>
      <c r="I15" s="142">
        <v>345</v>
      </c>
      <c r="J15" s="143"/>
      <c r="K15" s="143"/>
      <c r="L15" s="143"/>
      <c r="M15" s="144"/>
      <c r="N15" s="142">
        <v>178</v>
      </c>
      <c r="O15" s="143"/>
      <c r="P15" s="143"/>
      <c r="Q15" s="143"/>
      <c r="R15" s="144"/>
      <c r="S15" s="142">
        <f>D15+I15-N15</f>
        <v>54435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43187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43307</v>
      </c>
      <c r="T20" s="149"/>
    </row>
    <row r="21" spans="3:20" ht="21.75" customHeight="1">
      <c r="C21" s="20" t="s">
        <v>41</v>
      </c>
      <c r="D21" s="146">
        <v>31185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31277</v>
      </c>
      <c r="T21" s="149"/>
    </row>
    <row r="22" spans="3:20" ht="21.75" customHeight="1">
      <c r="C22" s="22" t="s">
        <v>42</v>
      </c>
      <c r="D22" s="146">
        <v>742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747</v>
      </c>
      <c r="T22" s="149"/>
    </row>
    <row r="23" spans="3:20" ht="21.75" customHeight="1">
      <c r="C23" s="22" t="s">
        <v>43</v>
      </c>
      <c r="D23" s="146">
        <v>89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88</v>
      </c>
      <c r="T23" s="149"/>
    </row>
    <row r="24" spans="3:20" ht="21.75" customHeight="1" thickBot="1">
      <c r="C24" s="19" t="s">
        <v>7</v>
      </c>
      <c r="D24" s="142">
        <f>D20+D21</f>
        <v>74372</v>
      </c>
      <c r="E24" s="143"/>
      <c r="F24" s="143"/>
      <c r="G24" s="143"/>
      <c r="H24" s="144"/>
      <c r="I24" s="23" t="s">
        <v>44</v>
      </c>
      <c r="J24" s="24"/>
      <c r="K24" s="143">
        <f>S29</f>
        <v>517</v>
      </c>
      <c r="L24" s="150"/>
      <c r="M24" s="151"/>
      <c r="N24" s="23" t="s">
        <v>45</v>
      </c>
      <c r="O24" s="24"/>
      <c r="P24" s="143">
        <f>S31</f>
        <v>305</v>
      </c>
      <c r="Q24" s="150"/>
      <c r="R24" s="151"/>
      <c r="S24" s="142">
        <f>S20+S21</f>
        <v>74584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86</v>
      </c>
      <c r="E29" s="147"/>
      <c r="F29" s="148"/>
      <c r="G29" s="146">
        <v>0</v>
      </c>
      <c r="H29" s="147"/>
      <c r="I29" s="148"/>
      <c r="J29" s="146">
        <v>430</v>
      </c>
      <c r="K29" s="147"/>
      <c r="L29" s="148"/>
      <c r="M29" s="146">
        <v>0</v>
      </c>
      <c r="N29" s="147"/>
      <c r="O29" s="148"/>
      <c r="P29" s="146">
        <v>1</v>
      </c>
      <c r="Q29" s="147"/>
      <c r="R29" s="148"/>
      <c r="S29" s="29">
        <f>SUM(D29:R29)</f>
        <v>517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77</v>
      </c>
      <c r="E31" s="143"/>
      <c r="F31" s="144"/>
      <c r="G31" s="142">
        <v>0</v>
      </c>
      <c r="H31" s="143"/>
      <c r="I31" s="144"/>
      <c r="J31" s="142">
        <v>211</v>
      </c>
      <c r="K31" s="143"/>
      <c r="L31" s="144"/>
      <c r="M31" s="142">
        <v>0</v>
      </c>
      <c r="N31" s="143"/>
      <c r="O31" s="144"/>
      <c r="P31" s="142">
        <v>17</v>
      </c>
      <c r="Q31" s="143"/>
      <c r="R31" s="144"/>
      <c r="S31" s="34">
        <f>SUM(D31:R31)</f>
        <v>305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2912</v>
      </c>
      <c r="G14" s="46">
        <f t="shared" si="0"/>
        <v>2899</v>
      </c>
      <c r="H14" s="46">
        <f t="shared" si="0"/>
        <v>1568</v>
      </c>
      <c r="I14" s="46">
        <f t="shared" si="0"/>
        <v>1264</v>
      </c>
      <c r="J14" s="46">
        <f t="shared" si="0"/>
        <v>1059</v>
      </c>
      <c r="K14" s="46">
        <f t="shared" si="0"/>
        <v>1158</v>
      </c>
      <c r="L14" s="47">
        <f>SUM(F14:K14)</f>
        <v>10860</v>
      </c>
      <c r="M14" s="3"/>
    </row>
    <row r="15" spans="3:13" ht="22.5" customHeight="1">
      <c r="C15" s="44"/>
      <c r="D15" s="48" t="s">
        <v>40</v>
      </c>
      <c r="E15" s="48"/>
      <c r="F15" s="46">
        <v>592</v>
      </c>
      <c r="G15" s="46">
        <v>488</v>
      </c>
      <c r="H15" s="46">
        <v>276</v>
      </c>
      <c r="I15" s="46">
        <v>197</v>
      </c>
      <c r="J15" s="46">
        <v>153</v>
      </c>
      <c r="K15" s="46">
        <v>172</v>
      </c>
      <c r="L15" s="47">
        <f>SUM(F15:K15)</f>
        <v>1878</v>
      </c>
      <c r="M15" s="3"/>
    </row>
    <row r="16" spans="3:13" ht="22.5" customHeight="1">
      <c r="C16" s="44"/>
      <c r="D16" s="48" t="s">
        <v>51</v>
      </c>
      <c r="E16" s="48"/>
      <c r="F16" s="46">
        <v>2320</v>
      </c>
      <c r="G16" s="46">
        <v>2411</v>
      </c>
      <c r="H16" s="46">
        <v>1292</v>
      </c>
      <c r="I16" s="46">
        <v>1067</v>
      </c>
      <c r="J16" s="46">
        <v>906</v>
      </c>
      <c r="K16" s="46">
        <v>986</v>
      </c>
      <c r="L16" s="47">
        <f>SUM(F16:K16)</f>
        <v>8982</v>
      </c>
      <c r="M16" s="3"/>
    </row>
    <row r="17" spans="3:13" ht="22.5" customHeight="1">
      <c r="C17" s="44" t="s">
        <v>52</v>
      </c>
      <c r="D17" s="45"/>
      <c r="E17" s="45"/>
      <c r="F17" s="46">
        <v>76</v>
      </c>
      <c r="G17" s="46">
        <v>126</v>
      </c>
      <c r="H17" s="46">
        <v>74</v>
      </c>
      <c r="I17" s="46">
        <v>46</v>
      </c>
      <c r="J17" s="46">
        <v>42</v>
      </c>
      <c r="K17" s="46">
        <v>61</v>
      </c>
      <c r="L17" s="47">
        <f>SUM(F17:K17)</f>
        <v>425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2988</v>
      </c>
      <c r="G18" s="51">
        <f t="shared" si="1"/>
        <v>3025</v>
      </c>
      <c r="H18" s="51">
        <f t="shared" si="1"/>
        <v>1642</v>
      </c>
      <c r="I18" s="51">
        <f t="shared" si="1"/>
        <v>1310</v>
      </c>
      <c r="J18" s="51">
        <f t="shared" si="1"/>
        <v>1101</v>
      </c>
      <c r="K18" s="51">
        <f t="shared" si="1"/>
        <v>1219</v>
      </c>
      <c r="L18" s="52">
        <f>SUM(F18:K18)</f>
        <v>11285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1956</v>
      </c>
      <c r="G23" s="46">
        <v>2117</v>
      </c>
      <c r="H23" s="46">
        <v>1066</v>
      </c>
      <c r="I23" s="46">
        <v>693</v>
      </c>
      <c r="J23" s="46">
        <v>443</v>
      </c>
      <c r="K23" s="46">
        <v>384</v>
      </c>
      <c r="L23" s="47">
        <f>SUM(F23:K23)</f>
        <v>6659</v>
      </c>
      <c r="M23" s="3"/>
    </row>
    <row r="24" spans="3:13" ht="22.5" customHeight="1">
      <c r="C24" s="55" t="s">
        <v>55</v>
      </c>
      <c r="D24" s="45"/>
      <c r="E24" s="45"/>
      <c r="F24" s="46">
        <v>37</v>
      </c>
      <c r="G24" s="46">
        <v>84</v>
      </c>
      <c r="H24" s="46">
        <v>62</v>
      </c>
      <c r="I24" s="46">
        <v>35</v>
      </c>
      <c r="J24" s="46">
        <v>23</v>
      </c>
      <c r="K24" s="46">
        <v>32</v>
      </c>
      <c r="L24" s="47">
        <f>SUM(F24:K24)</f>
        <v>273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1993</v>
      </c>
      <c r="G25" s="51">
        <f t="shared" si="2"/>
        <v>2201</v>
      </c>
      <c r="H25" s="51">
        <f t="shared" si="2"/>
        <v>1128</v>
      </c>
      <c r="I25" s="51">
        <f t="shared" si="2"/>
        <v>728</v>
      </c>
      <c r="J25" s="51">
        <f t="shared" si="2"/>
        <v>466</v>
      </c>
      <c r="K25" s="51">
        <f t="shared" si="2"/>
        <v>416</v>
      </c>
      <c r="L25" s="52">
        <f>SUM(F25:K25)</f>
        <v>6932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876</v>
      </c>
      <c r="G30" s="163"/>
      <c r="H30" s="162">
        <v>718</v>
      </c>
      <c r="I30" s="163"/>
      <c r="J30" s="162">
        <v>360</v>
      </c>
      <c r="K30" s="163"/>
      <c r="L30" s="56">
        <f>SUM(F30:K30)</f>
        <v>1954</v>
      </c>
      <c r="M30" s="3"/>
    </row>
    <row r="31" spans="3:13" ht="22.5" customHeight="1">
      <c r="C31" s="55" t="s">
        <v>55</v>
      </c>
      <c r="D31" s="45"/>
      <c r="E31" s="45"/>
      <c r="F31" s="162">
        <v>8</v>
      </c>
      <c r="G31" s="163"/>
      <c r="H31" s="162">
        <v>9</v>
      </c>
      <c r="I31" s="163"/>
      <c r="J31" s="162">
        <v>13</v>
      </c>
      <c r="K31" s="163"/>
      <c r="L31" s="56">
        <f>SUM(F31:K31)</f>
        <v>30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884</v>
      </c>
      <c r="G32" s="165"/>
      <c r="H32" s="164">
        <f>H30+H31</f>
        <v>727</v>
      </c>
      <c r="I32" s="165"/>
      <c r="J32" s="164">
        <f>J30+J31</f>
        <v>373</v>
      </c>
      <c r="K32" s="165"/>
      <c r="L32" s="57">
        <f>SUM(F32:K32)</f>
        <v>1984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平成１６年１２月月報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4641</v>
      </c>
      <c r="H10" s="107">
        <f t="shared" si="0"/>
        <v>6251</v>
      </c>
      <c r="I10" s="107">
        <f t="shared" si="0"/>
        <v>3592</v>
      </c>
      <c r="J10" s="107">
        <f t="shared" si="0"/>
        <v>2611</v>
      </c>
      <c r="K10" s="107">
        <f t="shared" si="0"/>
        <v>1783</v>
      </c>
      <c r="L10" s="107">
        <f t="shared" si="0"/>
        <v>1869</v>
      </c>
      <c r="M10" s="108">
        <f>SUM(F10:L10)</f>
        <v>20747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2534</v>
      </c>
      <c r="H11" s="107">
        <f t="shared" si="1"/>
        <v>3660</v>
      </c>
      <c r="I11" s="107">
        <f t="shared" si="1"/>
        <v>2134</v>
      </c>
      <c r="J11" s="107">
        <f t="shared" si="1"/>
        <v>1650</v>
      </c>
      <c r="K11" s="107">
        <f t="shared" si="1"/>
        <v>1100</v>
      </c>
      <c r="L11" s="107">
        <f t="shared" si="1"/>
        <v>1213</v>
      </c>
      <c r="M11" s="108">
        <f>SUM(F11:L11)</f>
        <v>12291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1515</v>
      </c>
      <c r="H12" s="116">
        <v>1434</v>
      </c>
      <c r="I12" s="116">
        <v>670</v>
      </c>
      <c r="J12" s="116">
        <v>467</v>
      </c>
      <c r="K12" s="116">
        <v>281</v>
      </c>
      <c r="L12" s="116">
        <v>316</v>
      </c>
      <c r="M12" s="117">
        <f aca="true" t="shared" si="2" ref="M12:M67">SUM(F12:L12)</f>
        <v>4683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5</v>
      </c>
      <c r="I13" s="116">
        <v>17</v>
      </c>
      <c r="J13" s="116">
        <v>26</v>
      </c>
      <c r="K13" s="116">
        <v>50</v>
      </c>
      <c r="L13" s="116">
        <v>151</v>
      </c>
      <c r="M13" s="117">
        <f t="shared" si="2"/>
        <v>250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73</v>
      </c>
      <c r="H14" s="116">
        <v>221</v>
      </c>
      <c r="I14" s="116">
        <v>172</v>
      </c>
      <c r="J14" s="116">
        <v>210</v>
      </c>
      <c r="K14" s="116">
        <v>157</v>
      </c>
      <c r="L14" s="116">
        <v>208</v>
      </c>
      <c r="M14" s="117">
        <f t="shared" si="2"/>
        <v>1041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3</v>
      </c>
      <c r="H15" s="116">
        <v>17</v>
      </c>
      <c r="I15" s="116">
        <v>11</v>
      </c>
      <c r="J15" s="116">
        <v>15</v>
      </c>
      <c r="K15" s="116">
        <v>7</v>
      </c>
      <c r="L15" s="116">
        <v>21</v>
      </c>
      <c r="M15" s="117">
        <f t="shared" si="2"/>
        <v>74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406</v>
      </c>
      <c r="H16" s="116">
        <v>834</v>
      </c>
      <c r="I16" s="116">
        <v>501</v>
      </c>
      <c r="J16" s="116">
        <v>340</v>
      </c>
      <c r="K16" s="116">
        <v>190</v>
      </c>
      <c r="L16" s="116">
        <v>113</v>
      </c>
      <c r="M16" s="117">
        <f t="shared" si="2"/>
        <v>2384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43</v>
      </c>
      <c r="H17" s="116">
        <v>160</v>
      </c>
      <c r="I17" s="116">
        <v>139</v>
      </c>
      <c r="J17" s="116">
        <v>84</v>
      </c>
      <c r="K17" s="116">
        <v>46</v>
      </c>
      <c r="L17" s="116">
        <v>27</v>
      </c>
      <c r="M17" s="117">
        <f t="shared" si="2"/>
        <v>499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493</v>
      </c>
      <c r="H18" s="116">
        <v>989</v>
      </c>
      <c r="I18" s="116">
        <v>624</v>
      </c>
      <c r="J18" s="116">
        <v>508</v>
      </c>
      <c r="K18" s="116">
        <v>369</v>
      </c>
      <c r="L18" s="116">
        <v>377</v>
      </c>
      <c r="M18" s="117">
        <f t="shared" si="2"/>
        <v>3360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22</v>
      </c>
      <c r="H19" s="107">
        <f t="shared" si="3"/>
        <v>124</v>
      </c>
      <c r="I19" s="107">
        <f t="shared" si="3"/>
        <v>149</v>
      </c>
      <c r="J19" s="107">
        <f t="shared" si="3"/>
        <v>127</v>
      </c>
      <c r="K19" s="107">
        <f t="shared" si="3"/>
        <v>107</v>
      </c>
      <c r="L19" s="107">
        <f t="shared" si="3"/>
        <v>107</v>
      </c>
      <c r="M19" s="108">
        <f t="shared" si="2"/>
        <v>636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19</v>
      </c>
      <c r="H20" s="116">
        <v>107</v>
      </c>
      <c r="I20" s="116">
        <v>120</v>
      </c>
      <c r="J20" s="116">
        <v>94</v>
      </c>
      <c r="K20" s="116">
        <v>76</v>
      </c>
      <c r="L20" s="116">
        <v>87</v>
      </c>
      <c r="M20" s="117">
        <f t="shared" si="2"/>
        <v>503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3</v>
      </c>
      <c r="H21" s="116">
        <v>16</v>
      </c>
      <c r="I21" s="116">
        <v>29</v>
      </c>
      <c r="J21" s="116">
        <v>33</v>
      </c>
      <c r="K21" s="116">
        <v>31</v>
      </c>
      <c r="L21" s="116">
        <v>19</v>
      </c>
      <c r="M21" s="117">
        <f>SUM(F21:L21)</f>
        <v>131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1</v>
      </c>
      <c r="I22" s="116">
        <v>0</v>
      </c>
      <c r="J22" s="116">
        <v>0</v>
      </c>
      <c r="K22" s="116">
        <v>0</v>
      </c>
      <c r="L22" s="116">
        <v>1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2028</v>
      </c>
      <c r="H23" s="107">
        <f t="shared" si="4"/>
        <v>2395</v>
      </c>
      <c r="I23" s="107">
        <f t="shared" si="4"/>
        <v>1268</v>
      </c>
      <c r="J23" s="107">
        <f t="shared" si="4"/>
        <v>816</v>
      </c>
      <c r="K23" s="107">
        <f t="shared" si="4"/>
        <v>556</v>
      </c>
      <c r="L23" s="107">
        <f t="shared" si="4"/>
        <v>545</v>
      </c>
      <c r="M23" s="108">
        <f t="shared" si="2"/>
        <v>7608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50</v>
      </c>
      <c r="H24" s="116">
        <v>179</v>
      </c>
      <c r="I24" s="116">
        <v>126</v>
      </c>
      <c r="J24" s="116">
        <v>83</v>
      </c>
      <c r="K24" s="116">
        <v>83</v>
      </c>
      <c r="L24" s="116">
        <v>133</v>
      </c>
      <c r="M24" s="117">
        <f t="shared" si="2"/>
        <v>654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69</v>
      </c>
      <c r="I25" s="116">
        <v>68</v>
      </c>
      <c r="J25" s="116">
        <v>41</v>
      </c>
      <c r="K25" s="116">
        <v>30</v>
      </c>
      <c r="L25" s="116">
        <v>12</v>
      </c>
      <c r="M25" s="117">
        <f t="shared" si="2"/>
        <v>220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16</v>
      </c>
      <c r="H26" s="116">
        <v>59</v>
      </c>
      <c r="I26" s="116">
        <v>29</v>
      </c>
      <c r="J26" s="116">
        <v>18</v>
      </c>
      <c r="K26" s="116">
        <v>22</v>
      </c>
      <c r="L26" s="116">
        <v>13</v>
      </c>
      <c r="M26" s="117">
        <f t="shared" si="2"/>
        <v>157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1962</v>
      </c>
      <c r="H27" s="116">
        <v>2088</v>
      </c>
      <c r="I27" s="116">
        <v>1045</v>
      </c>
      <c r="J27" s="116">
        <v>674</v>
      </c>
      <c r="K27" s="116">
        <v>421</v>
      </c>
      <c r="L27" s="116">
        <v>387</v>
      </c>
      <c r="M27" s="117">
        <f>SUM(F27:L27)</f>
        <v>6577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33</v>
      </c>
      <c r="H28" s="116">
        <v>39</v>
      </c>
      <c r="I28" s="116">
        <v>20</v>
      </c>
      <c r="J28" s="116">
        <v>10</v>
      </c>
      <c r="K28" s="116">
        <v>14</v>
      </c>
      <c r="L28" s="116">
        <v>2</v>
      </c>
      <c r="M28" s="117">
        <f t="shared" si="2"/>
        <v>118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24</v>
      </c>
      <c r="H29" s="116">
        <v>33</v>
      </c>
      <c r="I29" s="116">
        <v>21</v>
      </c>
      <c r="J29" s="116">
        <v>8</v>
      </c>
      <c r="K29" s="116">
        <v>6</v>
      </c>
      <c r="L29" s="116">
        <v>2</v>
      </c>
      <c r="M29" s="117">
        <f t="shared" si="2"/>
        <v>94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2</v>
      </c>
      <c r="H30" s="128">
        <f t="shared" si="5"/>
        <v>241</v>
      </c>
      <c r="I30" s="128">
        <f t="shared" si="5"/>
        <v>280</v>
      </c>
      <c r="J30" s="128">
        <f t="shared" si="5"/>
        <v>380</v>
      </c>
      <c r="K30" s="128">
        <f t="shared" si="5"/>
        <v>467</v>
      </c>
      <c r="L30" s="128">
        <f t="shared" si="5"/>
        <v>638</v>
      </c>
      <c r="M30" s="117">
        <f t="shared" si="2"/>
        <v>2008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2</v>
      </c>
      <c r="H31" s="116">
        <v>74</v>
      </c>
      <c r="I31" s="116">
        <v>106</v>
      </c>
      <c r="J31" s="116">
        <v>175</v>
      </c>
      <c r="K31" s="116">
        <v>232</v>
      </c>
      <c r="L31" s="116">
        <v>298</v>
      </c>
      <c r="M31" s="117">
        <f t="shared" si="2"/>
        <v>887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159</v>
      </c>
      <c r="I32" s="116">
        <v>158</v>
      </c>
      <c r="J32" s="116">
        <v>178</v>
      </c>
      <c r="K32" s="116">
        <v>153</v>
      </c>
      <c r="L32" s="116">
        <v>93</v>
      </c>
      <c r="M32" s="117">
        <f t="shared" si="2"/>
        <v>741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8</v>
      </c>
      <c r="I33" s="116">
        <v>16</v>
      </c>
      <c r="J33" s="116">
        <v>27</v>
      </c>
      <c r="K33" s="116">
        <v>82</v>
      </c>
      <c r="L33" s="116">
        <v>247</v>
      </c>
      <c r="M33" s="117">
        <f t="shared" si="2"/>
        <v>380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2</v>
      </c>
      <c r="H34" s="128">
        <f t="shared" si="6"/>
        <v>240</v>
      </c>
      <c r="I34" s="128">
        <f t="shared" si="6"/>
        <v>280</v>
      </c>
      <c r="J34" s="128">
        <f t="shared" si="6"/>
        <v>378</v>
      </c>
      <c r="K34" s="128">
        <f t="shared" si="6"/>
        <v>465</v>
      </c>
      <c r="L34" s="128">
        <f t="shared" si="6"/>
        <v>629</v>
      </c>
      <c r="M34" s="117">
        <f t="shared" si="2"/>
        <v>1994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2</v>
      </c>
      <c r="H35" s="116">
        <v>73</v>
      </c>
      <c r="I35" s="116">
        <v>106</v>
      </c>
      <c r="J35" s="116">
        <v>174</v>
      </c>
      <c r="K35" s="116">
        <v>232</v>
      </c>
      <c r="L35" s="116">
        <v>293</v>
      </c>
      <c r="M35" s="117">
        <f t="shared" si="2"/>
        <v>880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159</v>
      </c>
      <c r="I36" s="116">
        <v>158</v>
      </c>
      <c r="J36" s="116">
        <v>178</v>
      </c>
      <c r="K36" s="116">
        <v>153</v>
      </c>
      <c r="L36" s="116">
        <v>93</v>
      </c>
      <c r="M36" s="117">
        <f t="shared" si="2"/>
        <v>741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8</v>
      </c>
      <c r="I37" s="116">
        <v>16</v>
      </c>
      <c r="J37" s="116">
        <v>26</v>
      </c>
      <c r="K37" s="116">
        <v>80</v>
      </c>
      <c r="L37" s="116">
        <v>243</v>
      </c>
      <c r="M37" s="117">
        <f>SUM(F37:L37)</f>
        <v>373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4643</v>
      </c>
      <c r="H38" s="131">
        <f t="shared" si="7"/>
        <v>6492</v>
      </c>
      <c r="I38" s="131">
        <f t="shared" si="7"/>
        <v>3872</v>
      </c>
      <c r="J38" s="131">
        <f t="shared" si="7"/>
        <v>2991</v>
      </c>
      <c r="K38" s="131">
        <f t="shared" si="7"/>
        <v>2250</v>
      </c>
      <c r="L38" s="131">
        <f t="shared" si="7"/>
        <v>2507</v>
      </c>
      <c r="M38" s="132">
        <f>SUM(F38:L38)</f>
        <v>22755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7576709</v>
      </c>
      <c r="H42" s="107">
        <f t="shared" si="8"/>
        <v>18748977</v>
      </c>
      <c r="I42" s="107">
        <f t="shared" si="8"/>
        <v>13712895</v>
      </c>
      <c r="J42" s="107">
        <f t="shared" si="8"/>
        <v>11454789</v>
      </c>
      <c r="K42" s="107">
        <f t="shared" si="8"/>
        <v>9048981</v>
      </c>
      <c r="L42" s="107">
        <f t="shared" si="8"/>
        <v>9627452</v>
      </c>
      <c r="M42" s="108">
        <f>SUM(F42:L42)</f>
        <v>70169803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5683295</v>
      </c>
      <c r="H43" s="107">
        <f t="shared" si="9"/>
        <v>13550402</v>
      </c>
      <c r="I43" s="107">
        <f t="shared" si="9"/>
        <v>9540063</v>
      </c>
      <c r="J43" s="107">
        <f t="shared" si="9"/>
        <v>8465413</v>
      </c>
      <c r="K43" s="107">
        <f t="shared" si="9"/>
        <v>6328336</v>
      </c>
      <c r="L43" s="107">
        <f t="shared" si="9"/>
        <v>7368917</v>
      </c>
      <c r="M43" s="108">
        <f t="shared" si="2"/>
        <v>50936426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3628087</v>
      </c>
      <c r="H44" s="116">
        <v>6497387</v>
      </c>
      <c r="I44" s="116">
        <v>4212123</v>
      </c>
      <c r="J44" s="116">
        <v>3606911</v>
      </c>
      <c r="K44" s="116">
        <v>2870875</v>
      </c>
      <c r="L44" s="116">
        <v>3587913</v>
      </c>
      <c r="M44" s="117">
        <f>SUM(F44:L44)</f>
        <v>24403296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3750</v>
      </c>
      <c r="H45" s="116">
        <v>22500</v>
      </c>
      <c r="I45" s="116">
        <v>78450</v>
      </c>
      <c r="J45" s="116">
        <v>110904</v>
      </c>
      <c r="K45" s="116">
        <v>257769</v>
      </c>
      <c r="L45" s="116">
        <v>938255</v>
      </c>
      <c r="M45" s="117">
        <f t="shared" si="2"/>
        <v>1411628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180307</v>
      </c>
      <c r="H46" s="116">
        <v>846037</v>
      </c>
      <c r="I46" s="116">
        <v>784116</v>
      </c>
      <c r="J46" s="116">
        <v>978819</v>
      </c>
      <c r="K46" s="116">
        <v>833170</v>
      </c>
      <c r="L46" s="116">
        <v>1177117</v>
      </c>
      <c r="M46" s="117">
        <f t="shared" si="2"/>
        <v>4799566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7900</v>
      </c>
      <c r="H47" s="116">
        <v>38800</v>
      </c>
      <c r="I47" s="116">
        <v>22550</v>
      </c>
      <c r="J47" s="116">
        <v>32650</v>
      </c>
      <c r="K47" s="116">
        <v>13200</v>
      </c>
      <c r="L47" s="116">
        <v>48050</v>
      </c>
      <c r="M47" s="117">
        <f t="shared" si="2"/>
        <v>163150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1143562</v>
      </c>
      <c r="H48" s="116">
        <v>4215069</v>
      </c>
      <c r="I48" s="116">
        <v>2864413</v>
      </c>
      <c r="J48" s="116">
        <v>2477600</v>
      </c>
      <c r="K48" s="116">
        <v>1490108</v>
      </c>
      <c r="L48" s="116">
        <v>794673</v>
      </c>
      <c r="M48" s="117">
        <f t="shared" si="2"/>
        <v>12985425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133860</v>
      </c>
      <c r="H49" s="116">
        <v>760222</v>
      </c>
      <c r="I49" s="116">
        <v>721553</v>
      </c>
      <c r="J49" s="116">
        <v>523764</v>
      </c>
      <c r="K49" s="116">
        <v>290228</v>
      </c>
      <c r="L49" s="116">
        <v>184969</v>
      </c>
      <c r="M49" s="117">
        <f t="shared" si="2"/>
        <v>2614596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585829</v>
      </c>
      <c r="H50" s="116">
        <v>1170387</v>
      </c>
      <c r="I50" s="116">
        <v>856858</v>
      </c>
      <c r="J50" s="116">
        <v>734765</v>
      </c>
      <c r="K50" s="116">
        <v>572986</v>
      </c>
      <c r="L50" s="116">
        <v>637940</v>
      </c>
      <c r="M50" s="117">
        <f t="shared" si="2"/>
        <v>4558765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81689</v>
      </c>
      <c r="H51" s="107">
        <f t="shared" si="10"/>
        <v>671064</v>
      </c>
      <c r="I51" s="107">
        <f t="shared" si="10"/>
        <v>926934</v>
      </c>
      <c r="J51" s="107">
        <f t="shared" si="10"/>
        <v>944532</v>
      </c>
      <c r="K51" s="107">
        <f t="shared" si="10"/>
        <v>1042661</v>
      </c>
      <c r="L51" s="107">
        <f t="shared" si="10"/>
        <v>1179354</v>
      </c>
      <c r="M51" s="108">
        <f t="shared" si="2"/>
        <v>4846234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65841</v>
      </c>
      <c r="H52" s="116">
        <v>572391</v>
      </c>
      <c r="I52" s="116">
        <v>748450</v>
      </c>
      <c r="J52" s="116">
        <v>695323</v>
      </c>
      <c r="K52" s="116">
        <v>766171</v>
      </c>
      <c r="L52" s="116">
        <v>981699</v>
      </c>
      <c r="M52" s="117">
        <f t="shared" si="2"/>
        <v>3829875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15848</v>
      </c>
      <c r="H53" s="116">
        <v>95826</v>
      </c>
      <c r="I53" s="116">
        <v>178484</v>
      </c>
      <c r="J53" s="116">
        <v>249209</v>
      </c>
      <c r="K53" s="116">
        <v>276490</v>
      </c>
      <c r="L53" s="116">
        <v>184209</v>
      </c>
      <c r="M53" s="117">
        <f t="shared" si="2"/>
        <v>1000066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2847</v>
      </c>
      <c r="I54" s="116">
        <v>0</v>
      </c>
      <c r="J54" s="116">
        <v>0</v>
      </c>
      <c r="K54" s="116">
        <v>0</v>
      </c>
      <c r="L54" s="116">
        <v>13446</v>
      </c>
      <c r="M54" s="117">
        <f t="shared" si="2"/>
        <v>16293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1811725</v>
      </c>
      <c r="H55" s="107">
        <f t="shared" si="11"/>
        <v>4527511</v>
      </c>
      <c r="I55" s="107">
        <f t="shared" si="11"/>
        <v>3245898</v>
      </c>
      <c r="J55" s="107">
        <f t="shared" si="11"/>
        <v>2044844</v>
      </c>
      <c r="K55" s="107">
        <f t="shared" si="11"/>
        <v>1677984</v>
      </c>
      <c r="L55" s="107">
        <f t="shared" si="11"/>
        <v>1079181</v>
      </c>
      <c r="M55" s="108">
        <f t="shared" si="2"/>
        <v>14387143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40080</v>
      </c>
      <c r="H56" s="116">
        <v>148100</v>
      </c>
      <c r="I56" s="116">
        <v>105240</v>
      </c>
      <c r="J56" s="116">
        <v>64300</v>
      </c>
      <c r="K56" s="116">
        <v>66150</v>
      </c>
      <c r="L56" s="116">
        <v>105990</v>
      </c>
      <c r="M56" s="117">
        <f t="shared" si="2"/>
        <v>529860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1668891</v>
      </c>
      <c r="I57" s="116">
        <v>1734200</v>
      </c>
      <c r="J57" s="116">
        <v>1038851</v>
      </c>
      <c r="K57" s="116">
        <v>791194</v>
      </c>
      <c r="L57" s="116">
        <v>330915</v>
      </c>
      <c r="M57" s="117">
        <f t="shared" si="2"/>
        <v>5564051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105092</v>
      </c>
      <c r="H58" s="116">
        <v>934760</v>
      </c>
      <c r="I58" s="116">
        <v>513128</v>
      </c>
      <c r="J58" s="116">
        <v>360313</v>
      </c>
      <c r="K58" s="116">
        <v>456000</v>
      </c>
      <c r="L58" s="116">
        <v>301636</v>
      </c>
      <c r="M58" s="117">
        <f t="shared" si="2"/>
        <v>2670929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1666553</v>
      </c>
      <c r="H59" s="116">
        <v>1775760</v>
      </c>
      <c r="I59" s="116">
        <v>893330</v>
      </c>
      <c r="J59" s="116">
        <v>581380</v>
      </c>
      <c r="K59" s="116">
        <v>364640</v>
      </c>
      <c r="L59" s="116">
        <v>340640</v>
      </c>
      <c r="M59" s="117">
        <f t="shared" si="2"/>
        <v>5622303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43648</v>
      </c>
      <c r="H60" s="128">
        <f t="shared" si="12"/>
        <v>5407588</v>
      </c>
      <c r="I60" s="128">
        <f t="shared" si="12"/>
        <v>6850915</v>
      </c>
      <c r="J60" s="128">
        <f t="shared" si="12"/>
        <v>9917502</v>
      </c>
      <c r="K60" s="128">
        <f t="shared" si="12"/>
        <v>13724926</v>
      </c>
      <c r="L60" s="128">
        <f t="shared" si="12"/>
        <v>21355244</v>
      </c>
      <c r="M60" s="117">
        <f t="shared" si="2"/>
        <v>57299823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43648</v>
      </c>
      <c r="H61" s="116">
        <v>1533336</v>
      </c>
      <c r="I61" s="116">
        <v>2517876</v>
      </c>
      <c r="J61" s="116">
        <v>4289960</v>
      </c>
      <c r="K61" s="116">
        <v>6434556</v>
      </c>
      <c r="L61" s="116">
        <v>8476061</v>
      </c>
      <c r="M61" s="117">
        <f>SUM(F61:L61)</f>
        <v>23295437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3678132</v>
      </c>
      <c r="I62" s="116">
        <v>3903684</v>
      </c>
      <c r="J62" s="116">
        <v>4762887</v>
      </c>
      <c r="K62" s="116">
        <v>4165897</v>
      </c>
      <c r="L62" s="116">
        <v>2976142</v>
      </c>
      <c r="M62" s="117">
        <f>SUM(F62:L62)</f>
        <v>19486742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196120</v>
      </c>
      <c r="I63" s="116">
        <v>429355</v>
      </c>
      <c r="J63" s="116">
        <v>864655</v>
      </c>
      <c r="K63" s="116">
        <v>3124473</v>
      </c>
      <c r="L63" s="116">
        <v>9903041</v>
      </c>
      <c r="M63" s="117">
        <f t="shared" si="2"/>
        <v>14517644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62</v>
      </c>
      <c r="H64" s="128">
        <f t="shared" si="13"/>
        <v>6765</v>
      </c>
      <c r="I64" s="128">
        <f t="shared" si="13"/>
        <v>8010</v>
      </c>
      <c r="J64" s="128">
        <f t="shared" si="13"/>
        <v>10812</v>
      </c>
      <c r="K64" s="128">
        <f t="shared" si="13"/>
        <v>13504</v>
      </c>
      <c r="L64" s="128">
        <f t="shared" si="13"/>
        <v>18495</v>
      </c>
      <c r="M64" s="117">
        <f t="shared" si="2"/>
        <v>57648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62</v>
      </c>
      <c r="H65" s="116">
        <v>2197</v>
      </c>
      <c r="I65" s="116">
        <v>3256</v>
      </c>
      <c r="J65" s="116">
        <v>5172</v>
      </c>
      <c r="K65" s="116">
        <v>7034</v>
      </c>
      <c r="L65" s="116">
        <v>8656</v>
      </c>
      <c r="M65" s="117">
        <f>SUM(F65:L65)</f>
        <v>26377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4320</v>
      </c>
      <c r="I66" s="116">
        <v>4318</v>
      </c>
      <c r="J66" s="116">
        <v>4941</v>
      </c>
      <c r="K66" s="116">
        <v>4093</v>
      </c>
      <c r="L66" s="116">
        <v>2780</v>
      </c>
      <c r="M66" s="117">
        <f>SUM(F66:L66)</f>
        <v>20452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248</v>
      </c>
      <c r="I67" s="116">
        <v>436</v>
      </c>
      <c r="J67" s="116">
        <v>699</v>
      </c>
      <c r="K67" s="116">
        <v>2377</v>
      </c>
      <c r="L67" s="116">
        <v>7059</v>
      </c>
      <c r="M67" s="117">
        <f t="shared" si="2"/>
        <v>10819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7620357</v>
      </c>
      <c r="H68" s="131">
        <f t="shared" si="14"/>
        <v>24156565</v>
      </c>
      <c r="I68" s="131">
        <f t="shared" si="14"/>
        <v>20563810</v>
      </c>
      <c r="J68" s="131">
        <f>J42+J60</f>
        <v>21372291</v>
      </c>
      <c r="K68" s="131">
        <f t="shared" si="14"/>
        <v>22773907</v>
      </c>
      <c r="L68" s="131">
        <f t="shared" si="14"/>
        <v>30982696</v>
      </c>
      <c r="M68" s="132">
        <f>SUM(F68:L68)</f>
        <v>127469626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83651018</v>
      </c>
      <c r="H72" s="107">
        <f t="shared" si="15"/>
        <v>202579338</v>
      </c>
      <c r="I72" s="107">
        <f t="shared" si="15"/>
        <v>147250322</v>
      </c>
      <c r="J72" s="107">
        <f t="shared" si="15"/>
        <v>121953565</v>
      </c>
      <c r="K72" s="107">
        <f t="shared" si="15"/>
        <v>96126197</v>
      </c>
      <c r="L72" s="107">
        <f t="shared" si="15"/>
        <v>101452612</v>
      </c>
      <c r="M72" s="108">
        <f>SUM(F72:L72)</f>
        <v>753013052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59812867</v>
      </c>
      <c r="H73" s="107">
        <f t="shared" si="16"/>
        <v>142564509</v>
      </c>
      <c r="I73" s="107">
        <f t="shared" si="16"/>
        <v>100259230</v>
      </c>
      <c r="J73" s="107">
        <f t="shared" si="16"/>
        <v>88942290</v>
      </c>
      <c r="K73" s="107">
        <f t="shared" si="16"/>
        <v>66485812</v>
      </c>
      <c r="L73" s="107">
        <f t="shared" si="16"/>
        <v>77430491</v>
      </c>
      <c r="M73" s="108">
        <f>SUM(F73:L73)</f>
        <v>535495199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38445689</v>
      </c>
      <c r="H74" s="116">
        <v>68847321</v>
      </c>
      <c r="I74" s="116">
        <v>44630574</v>
      </c>
      <c r="J74" s="116">
        <v>38216989</v>
      </c>
      <c r="K74" s="116">
        <v>30419188</v>
      </c>
      <c r="L74" s="116">
        <v>38016710</v>
      </c>
      <c r="M74" s="117">
        <f aca="true" t="shared" si="17" ref="M74:M82">SUM(F74:L74)</f>
        <v>258576471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39750</v>
      </c>
      <c r="H75" s="116">
        <v>238500</v>
      </c>
      <c r="I75" s="116">
        <v>829995</v>
      </c>
      <c r="J75" s="116">
        <v>1175582</v>
      </c>
      <c r="K75" s="116">
        <v>2732351</v>
      </c>
      <c r="L75" s="116">
        <v>9945501</v>
      </c>
      <c r="M75" s="117">
        <f t="shared" si="17"/>
        <v>14961679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1873458</v>
      </c>
      <c r="H76" s="116">
        <v>8797072</v>
      </c>
      <c r="I76" s="116">
        <v>8152521</v>
      </c>
      <c r="J76" s="116">
        <v>10177962</v>
      </c>
      <c r="K76" s="116">
        <v>8662786</v>
      </c>
      <c r="L76" s="116">
        <v>12241993</v>
      </c>
      <c r="M76" s="117">
        <f t="shared" si="17"/>
        <v>49905792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82160</v>
      </c>
      <c r="H77" s="116">
        <v>403520</v>
      </c>
      <c r="I77" s="116">
        <v>234520</v>
      </c>
      <c r="J77" s="116">
        <v>339098</v>
      </c>
      <c r="K77" s="116">
        <v>137280</v>
      </c>
      <c r="L77" s="116">
        <v>499720</v>
      </c>
      <c r="M77" s="117">
        <f t="shared" si="17"/>
        <v>1696298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12121386</v>
      </c>
      <c r="H78" s="116">
        <v>44671041</v>
      </c>
      <c r="I78" s="116">
        <v>30338945</v>
      </c>
      <c r="J78" s="116">
        <v>26239781</v>
      </c>
      <c r="K78" s="116">
        <v>15789380</v>
      </c>
      <c r="L78" s="116">
        <v>8423494</v>
      </c>
      <c r="M78" s="117">
        <f t="shared" si="17"/>
        <v>137584027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1392134</v>
      </c>
      <c r="H79" s="116">
        <v>7903185</v>
      </c>
      <c r="I79" s="116">
        <v>7504095</v>
      </c>
      <c r="J79" s="116">
        <v>5445228</v>
      </c>
      <c r="K79" s="116">
        <v>3014967</v>
      </c>
      <c r="L79" s="116">
        <v>1923673</v>
      </c>
      <c r="M79" s="117">
        <f t="shared" si="17"/>
        <v>27183282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5858290</v>
      </c>
      <c r="H80" s="116">
        <v>11703870</v>
      </c>
      <c r="I80" s="116">
        <v>8568580</v>
      </c>
      <c r="J80" s="116">
        <v>7347650</v>
      </c>
      <c r="K80" s="116">
        <v>5729860</v>
      </c>
      <c r="L80" s="116">
        <v>6379400</v>
      </c>
      <c r="M80" s="117">
        <f t="shared" si="17"/>
        <v>45587650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849556</v>
      </c>
      <c r="H81" s="107">
        <f t="shared" si="18"/>
        <v>6979007</v>
      </c>
      <c r="I81" s="107">
        <f t="shared" si="18"/>
        <v>9629677</v>
      </c>
      <c r="J81" s="107">
        <f t="shared" si="18"/>
        <v>9819597</v>
      </c>
      <c r="K81" s="107">
        <f t="shared" si="18"/>
        <v>10835562</v>
      </c>
      <c r="L81" s="107">
        <f t="shared" si="18"/>
        <v>12265204</v>
      </c>
      <c r="M81" s="108">
        <f t="shared" si="17"/>
        <v>50378603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684738</v>
      </c>
      <c r="H82" s="116">
        <v>5952822</v>
      </c>
      <c r="I82" s="116">
        <v>7775045</v>
      </c>
      <c r="J82" s="116">
        <v>7228819</v>
      </c>
      <c r="K82" s="116">
        <v>7963263</v>
      </c>
      <c r="L82" s="116">
        <v>10209635</v>
      </c>
      <c r="M82" s="117">
        <f t="shared" si="17"/>
        <v>39814322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164818</v>
      </c>
      <c r="H83" s="116">
        <v>996583</v>
      </c>
      <c r="I83" s="116">
        <v>1854632</v>
      </c>
      <c r="J83" s="116">
        <v>2590778</v>
      </c>
      <c r="K83" s="116">
        <v>2872299</v>
      </c>
      <c r="L83" s="116">
        <v>1915767</v>
      </c>
      <c r="M83" s="117">
        <f aca="true" t="shared" si="19" ref="M83:M89">SUM(F83:L83)</f>
        <v>10394877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29602</v>
      </c>
      <c r="I84" s="116">
        <v>0</v>
      </c>
      <c r="J84" s="116">
        <v>0</v>
      </c>
      <c r="K84" s="116">
        <v>0</v>
      </c>
      <c r="L84" s="116">
        <v>139802</v>
      </c>
      <c r="M84" s="117">
        <f t="shared" si="19"/>
        <v>169404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19167210</v>
      </c>
      <c r="H85" s="107">
        <f t="shared" si="20"/>
        <v>47794762</v>
      </c>
      <c r="I85" s="107">
        <f t="shared" si="20"/>
        <v>34254321</v>
      </c>
      <c r="J85" s="107">
        <f t="shared" si="20"/>
        <v>21554377</v>
      </c>
      <c r="K85" s="107">
        <f t="shared" si="20"/>
        <v>17718603</v>
      </c>
      <c r="L85" s="107">
        <f t="shared" si="20"/>
        <v>11333292</v>
      </c>
      <c r="M85" s="108">
        <f t="shared" si="19"/>
        <v>151822565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400800</v>
      </c>
      <c r="H86" s="116">
        <v>1481000</v>
      </c>
      <c r="I86" s="116">
        <v>1052400</v>
      </c>
      <c r="J86" s="116">
        <v>643000</v>
      </c>
      <c r="K86" s="116">
        <v>661500</v>
      </c>
      <c r="L86" s="116">
        <v>1059900</v>
      </c>
      <c r="M86" s="117">
        <f t="shared" si="19"/>
        <v>5298600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17621142</v>
      </c>
      <c r="I87" s="116">
        <v>18296045</v>
      </c>
      <c r="J87" s="116">
        <v>10943529</v>
      </c>
      <c r="K87" s="116">
        <v>8386651</v>
      </c>
      <c r="L87" s="116">
        <v>3493230</v>
      </c>
      <c r="M87" s="117">
        <f t="shared" si="19"/>
        <v>58740597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1107706</v>
      </c>
      <c r="H88" s="116">
        <v>9876398</v>
      </c>
      <c r="I88" s="116">
        <v>5441432</v>
      </c>
      <c r="J88" s="116">
        <v>3810413</v>
      </c>
      <c r="K88" s="116">
        <v>4810605</v>
      </c>
      <c r="L88" s="116">
        <v>3171469</v>
      </c>
      <c r="M88" s="117">
        <f t="shared" si="19"/>
        <v>28218023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17658704</v>
      </c>
      <c r="H89" s="116">
        <v>18816222</v>
      </c>
      <c r="I89" s="116">
        <v>9464444</v>
      </c>
      <c r="J89" s="116">
        <v>6157435</v>
      </c>
      <c r="K89" s="116">
        <v>3859847</v>
      </c>
      <c r="L89" s="116">
        <v>3608693</v>
      </c>
      <c r="M89" s="117">
        <f t="shared" si="19"/>
        <v>59565345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863596</v>
      </c>
      <c r="H90" s="116">
        <v>1127080</v>
      </c>
      <c r="I90" s="116">
        <v>387241</v>
      </c>
      <c r="J90" s="116">
        <v>264216</v>
      </c>
      <c r="K90" s="116">
        <v>388230</v>
      </c>
      <c r="L90" s="116">
        <v>23625</v>
      </c>
      <c r="M90" s="117">
        <f aca="true" t="shared" si="21" ref="M90:M98">SUM(F90:L90)</f>
        <v>3053988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2957789</v>
      </c>
      <c r="H91" s="116">
        <v>4113980</v>
      </c>
      <c r="I91" s="116">
        <v>2719853</v>
      </c>
      <c r="J91" s="116">
        <v>1373085</v>
      </c>
      <c r="K91" s="116">
        <v>697990</v>
      </c>
      <c r="L91" s="116">
        <v>400000</v>
      </c>
      <c r="M91" s="117">
        <f t="shared" si="21"/>
        <v>12262697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596228</v>
      </c>
      <c r="H92" s="128">
        <f t="shared" si="22"/>
        <v>70751477</v>
      </c>
      <c r="I92" s="128">
        <f t="shared" si="22"/>
        <v>88378449</v>
      </c>
      <c r="J92" s="128">
        <f t="shared" si="22"/>
        <v>126180006</v>
      </c>
      <c r="K92" s="128">
        <f t="shared" si="22"/>
        <v>171268087</v>
      </c>
      <c r="L92" s="128">
        <f t="shared" si="22"/>
        <v>261830876</v>
      </c>
      <c r="M92" s="117">
        <f t="shared" si="21"/>
        <v>719005123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596228</v>
      </c>
      <c r="H93" s="116">
        <v>20636307</v>
      </c>
      <c r="I93" s="116">
        <v>33061031</v>
      </c>
      <c r="J93" s="116">
        <v>55554060</v>
      </c>
      <c r="K93" s="116">
        <v>81723067</v>
      </c>
      <c r="L93" s="116">
        <v>106567944</v>
      </c>
      <c r="M93" s="117">
        <f t="shared" si="21"/>
        <v>298138637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47546285</v>
      </c>
      <c r="I94" s="116">
        <v>49920085</v>
      </c>
      <c r="J94" s="116">
        <v>60129081</v>
      </c>
      <c r="K94" s="116">
        <v>52141758</v>
      </c>
      <c r="L94" s="116">
        <v>36874651</v>
      </c>
      <c r="M94" s="117">
        <f t="shared" si="21"/>
        <v>246611860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2568885</v>
      </c>
      <c r="I95" s="116">
        <v>5397333</v>
      </c>
      <c r="J95" s="116">
        <v>10496865</v>
      </c>
      <c r="K95" s="116">
        <v>37403262</v>
      </c>
      <c r="L95" s="116">
        <v>118388281</v>
      </c>
      <c r="M95" s="117">
        <f t="shared" si="21"/>
        <v>174254626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142290</v>
      </c>
      <c r="H96" s="128">
        <f t="shared" si="23"/>
        <v>14651850</v>
      </c>
      <c r="I96" s="128">
        <f t="shared" si="23"/>
        <v>17325300</v>
      </c>
      <c r="J96" s="128">
        <f t="shared" si="23"/>
        <v>23434190</v>
      </c>
      <c r="K96" s="128">
        <f t="shared" si="23"/>
        <v>29171680</v>
      </c>
      <c r="L96" s="128">
        <f t="shared" si="23"/>
        <v>40885100</v>
      </c>
      <c r="M96" s="117">
        <f t="shared" si="21"/>
        <v>125610410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142290</v>
      </c>
      <c r="H97" s="116">
        <v>4730490</v>
      </c>
      <c r="I97" s="116">
        <v>6936670</v>
      </c>
      <c r="J97" s="116">
        <v>11107440</v>
      </c>
      <c r="K97" s="116">
        <v>15001680</v>
      </c>
      <c r="L97" s="116">
        <v>18676170</v>
      </c>
      <c r="M97" s="117">
        <f t="shared" si="21"/>
        <v>56594740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9387850</v>
      </c>
      <c r="I98" s="116">
        <v>9412310</v>
      </c>
      <c r="J98" s="116">
        <v>10703070</v>
      </c>
      <c r="K98" s="116">
        <v>8933310</v>
      </c>
      <c r="L98" s="116">
        <v>6035300</v>
      </c>
      <c r="M98" s="117">
        <f t="shared" si="21"/>
        <v>44471840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533510</v>
      </c>
      <c r="I99" s="116">
        <v>976320</v>
      </c>
      <c r="J99" s="116">
        <v>1623680</v>
      </c>
      <c r="K99" s="116">
        <v>5236690</v>
      </c>
      <c r="L99" s="116">
        <v>16173630</v>
      </c>
      <c r="M99" s="117">
        <f>SUM(F99:L99)</f>
        <v>24543830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84247246</v>
      </c>
      <c r="H100" s="131">
        <f t="shared" si="24"/>
        <v>273330815</v>
      </c>
      <c r="I100" s="131">
        <f t="shared" si="24"/>
        <v>235628771</v>
      </c>
      <c r="J100" s="131">
        <f t="shared" si="24"/>
        <v>248133571</v>
      </c>
      <c r="K100" s="131">
        <f t="shared" si="24"/>
        <v>267394284</v>
      </c>
      <c r="L100" s="131">
        <f t="shared" si="24"/>
        <v>363283488</v>
      </c>
      <c r="M100" s="132">
        <f>SUM(F100:L100)</f>
        <v>1472018175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77045096</v>
      </c>
      <c r="H104" s="107">
        <f t="shared" si="25"/>
        <v>184205188</v>
      </c>
      <c r="I104" s="107">
        <f t="shared" si="25"/>
        <v>133470968</v>
      </c>
      <c r="J104" s="107">
        <f t="shared" si="25"/>
        <v>110373397</v>
      </c>
      <c r="K104" s="107">
        <f t="shared" si="25"/>
        <v>86899224</v>
      </c>
      <c r="L104" s="107">
        <f t="shared" si="25"/>
        <v>91667879</v>
      </c>
      <c r="M104" s="108">
        <f>SUM(F104:L104)</f>
        <v>683661752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53824910</v>
      </c>
      <c r="H105" s="107">
        <f t="shared" si="26"/>
        <v>128310349</v>
      </c>
      <c r="I105" s="107">
        <f t="shared" si="26"/>
        <v>90232675</v>
      </c>
      <c r="J105" s="107">
        <f t="shared" si="26"/>
        <v>80047597</v>
      </c>
      <c r="K105" s="107">
        <f t="shared" si="26"/>
        <v>59836948</v>
      </c>
      <c r="L105" s="107">
        <f t="shared" si="26"/>
        <v>69687159</v>
      </c>
      <c r="M105" s="108">
        <f>SUM(F105:L105)</f>
        <v>481939638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34600492</v>
      </c>
      <c r="H106" s="116">
        <v>61964403</v>
      </c>
      <c r="I106" s="116">
        <v>40167234</v>
      </c>
      <c r="J106" s="116">
        <v>34395085</v>
      </c>
      <c r="K106" s="116">
        <v>27377146</v>
      </c>
      <c r="L106" s="116">
        <v>34214907</v>
      </c>
      <c r="M106" s="117">
        <f aca="true" t="shared" si="27" ref="M106:M114">SUM(F106:L106)</f>
        <v>232719267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35775</v>
      </c>
      <c r="H107" s="116">
        <v>214650</v>
      </c>
      <c r="I107" s="116">
        <v>746995</v>
      </c>
      <c r="J107" s="116">
        <v>1058022</v>
      </c>
      <c r="K107" s="116">
        <v>2459114</v>
      </c>
      <c r="L107" s="116">
        <v>8950947</v>
      </c>
      <c r="M107" s="117">
        <f t="shared" si="27"/>
        <v>13465503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1686092</v>
      </c>
      <c r="H108" s="116">
        <v>7917279</v>
      </c>
      <c r="I108" s="116">
        <v>7337208</v>
      </c>
      <c r="J108" s="116">
        <v>9160083</v>
      </c>
      <c r="K108" s="116">
        <v>7796445</v>
      </c>
      <c r="L108" s="116">
        <v>11017713</v>
      </c>
      <c r="M108" s="117">
        <f t="shared" si="27"/>
        <v>44914820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73944</v>
      </c>
      <c r="H109" s="116">
        <v>363168</v>
      </c>
      <c r="I109" s="116">
        <v>211068</v>
      </c>
      <c r="J109" s="116">
        <v>305188</v>
      </c>
      <c r="K109" s="116">
        <v>123552</v>
      </c>
      <c r="L109" s="116">
        <v>449748</v>
      </c>
      <c r="M109" s="117">
        <f t="shared" si="27"/>
        <v>1526668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10903244</v>
      </c>
      <c r="H110" s="116">
        <v>40203566</v>
      </c>
      <c r="I110" s="116">
        <v>27304836</v>
      </c>
      <c r="J110" s="116">
        <v>23615658</v>
      </c>
      <c r="K110" s="116">
        <v>14210366</v>
      </c>
      <c r="L110" s="116">
        <v>7581091</v>
      </c>
      <c r="M110" s="117">
        <f t="shared" si="27"/>
        <v>123818761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1252902</v>
      </c>
      <c r="H111" s="116">
        <v>7112775</v>
      </c>
      <c r="I111" s="116">
        <v>6753612</v>
      </c>
      <c r="J111" s="116">
        <v>4900676</v>
      </c>
      <c r="K111" s="116">
        <v>2713451</v>
      </c>
      <c r="L111" s="116">
        <v>1731293</v>
      </c>
      <c r="M111" s="117">
        <f t="shared" si="27"/>
        <v>24464709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5272461</v>
      </c>
      <c r="H112" s="116">
        <v>10534508</v>
      </c>
      <c r="I112" s="116">
        <v>7711722</v>
      </c>
      <c r="J112" s="116">
        <v>6612885</v>
      </c>
      <c r="K112" s="116">
        <v>5156874</v>
      </c>
      <c r="L112" s="116">
        <v>5741460</v>
      </c>
      <c r="M112" s="117">
        <f t="shared" si="27"/>
        <v>41029910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764592</v>
      </c>
      <c r="H113" s="107">
        <f t="shared" si="28"/>
        <v>6281056</v>
      </c>
      <c r="I113" s="107">
        <f t="shared" si="28"/>
        <v>8666631</v>
      </c>
      <c r="J113" s="107">
        <f t="shared" si="28"/>
        <v>8837577</v>
      </c>
      <c r="K113" s="107">
        <f t="shared" si="28"/>
        <v>9751957</v>
      </c>
      <c r="L113" s="107">
        <f t="shared" si="28"/>
        <v>11038638</v>
      </c>
      <c r="M113" s="108">
        <f t="shared" si="27"/>
        <v>45340451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616256</v>
      </c>
      <c r="H114" s="116">
        <v>5357496</v>
      </c>
      <c r="I114" s="116">
        <v>6997479</v>
      </c>
      <c r="J114" s="116">
        <v>6505891</v>
      </c>
      <c r="K114" s="116">
        <v>7166902</v>
      </c>
      <c r="L114" s="116">
        <v>9188633</v>
      </c>
      <c r="M114" s="117">
        <f t="shared" si="27"/>
        <v>35832657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148336</v>
      </c>
      <c r="H115" s="116">
        <v>896919</v>
      </c>
      <c r="I115" s="116">
        <v>1669152</v>
      </c>
      <c r="J115" s="116">
        <v>2331686</v>
      </c>
      <c r="K115" s="116">
        <v>2585055</v>
      </c>
      <c r="L115" s="116">
        <v>1724184</v>
      </c>
      <c r="M115" s="117">
        <f aca="true" t="shared" si="29" ref="M115:M121">SUM(F115:L115)</f>
        <v>9355332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26641</v>
      </c>
      <c r="I116" s="116">
        <v>0</v>
      </c>
      <c r="J116" s="116">
        <v>0</v>
      </c>
      <c r="K116" s="116">
        <v>0</v>
      </c>
      <c r="L116" s="116">
        <v>125821</v>
      </c>
      <c r="M116" s="117">
        <f t="shared" si="29"/>
        <v>152462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19016353</v>
      </c>
      <c r="H117" s="107">
        <f t="shared" si="30"/>
        <v>44896833</v>
      </c>
      <c r="I117" s="107">
        <f t="shared" si="30"/>
        <v>31775282</v>
      </c>
      <c r="J117" s="107">
        <f t="shared" si="30"/>
        <v>20014654</v>
      </c>
      <c r="K117" s="107">
        <f t="shared" si="30"/>
        <v>16332721</v>
      </c>
      <c r="L117" s="107">
        <f t="shared" si="30"/>
        <v>10560820</v>
      </c>
      <c r="M117" s="108">
        <f t="shared" si="29"/>
        <v>142596663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360720</v>
      </c>
      <c r="H118" s="116">
        <v>1332900</v>
      </c>
      <c r="I118" s="116">
        <v>947160</v>
      </c>
      <c r="J118" s="116">
        <v>578700</v>
      </c>
      <c r="K118" s="116">
        <v>595350</v>
      </c>
      <c r="L118" s="116">
        <v>953910</v>
      </c>
      <c r="M118" s="117">
        <f t="shared" si="29"/>
        <v>4768740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15858998</v>
      </c>
      <c r="I119" s="116">
        <v>16466398</v>
      </c>
      <c r="J119" s="116">
        <v>9849159</v>
      </c>
      <c r="K119" s="116">
        <v>7547981</v>
      </c>
      <c r="L119" s="116">
        <v>3143901</v>
      </c>
      <c r="M119" s="117">
        <f t="shared" si="29"/>
        <v>52866437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996929</v>
      </c>
      <c r="H120" s="116">
        <v>8888713</v>
      </c>
      <c r="I120" s="116">
        <v>4897280</v>
      </c>
      <c r="J120" s="116">
        <v>3429360</v>
      </c>
      <c r="K120" s="116">
        <v>4329543</v>
      </c>
      <c r="L120" s="116">
        <v>2854316</v>
      </c>
      <c r="M120" s="117">
        <f t="shared" si="29"/>
        <v>25396141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17658704</v>
      </c>
      <c r="H121" s="116">
        <v>18816222</v>
      </c>
      <c r="I121" s="116">
        <v>9464444</v>
      </c>
      <c r="J121" s="116">
        <v>6157435</v>
      </c>
      <c r="K121" s="116">
        <v>3859847</v>
      </c>
      <c r="L121" s="116">
        <v>3608693</v>
      </c>
      <c r="M121" s="117">
        <f t="shared" si="29"/>
        <v>59565345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777233</v>
      </c>
      <c r="H122" s="116">
        <v>1014370</v>
      </c>
      <c r="I122" s="116">
        <v>348515</v>
      </c>
      <c r="J122" s="116">
        <v>237793</v>
      </c>
      <c r="K122" s="116">
        <v>349407</v>
      </c>
      <c r="L122" s="116">
        <v>21262</v>
      </c>
      <c r="M122" s="117">
        <f aca="true" t="shared" si="31" ref="M122:M130">SUM(F122:L122)</f>
        <v>2748580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2662008</v>
      </c>
      <c r="H123" s="116">
        <v>3702580</v>
      </c>
      <c r="I123" s="116">
        <v>2447865</v>
      </c>
      <c r="J123" s="116">
        <v>1235776</v>
      </c>
      <c r="K123" s="116">
        <v>628191</v>
      </c>
      <c r="L123" s="116">
        <v>360000</v>
      </c>
      <c r="M123" s="117">
        <f t="shared" si="31"/>
        <v>11036420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519833</v>
      </c>
      <c r="H124" s="128">
        <f t="shared" si="32"/>
        <v>61176775</v>
      </c>
      <c r="I124" s="128">
        <f t="shared" si="32"/>
        <v>76524794</v>
      </c>
      <c r="J124" s="128">
        <f t="shared" si="32"/>
        <v>109633248</v>
      </c>
      <c r="K124" s="128">
        <f t="shared" si="32"/>
        <v>149433886</v>
      </c>
      <c r="L124" s="128">
        <f t="shared" si="32"/>
        <v>229380664</v>
      </c>
      <c r="M124" s="117">
        <f>SUM(F124:L124)</f>
        <v>626669200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519833</v>
      </c>
      <c r="H125" s="116">
        <v>18054009</v>
      </c>
      <c r="I125" s="116">
        <v>28837656</v>
      </c>
      <c r="J125" s="116">
        <v>48501570</v>
      </c>
      <c r="K125" s="116">
        <v>71647359</v>
      </c>
      <c r="L125" s="116">
        <v>94029631</v>
      </c>
      <c r="M125" s="117">
        <f t="shared" si="31"/>
        <v>261590058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40907463</v>
      </c>
      <c r="I126" s="116">
        <v>43028273</v>
      </c>
      <c r="J126" s="116">
        <v>51980482</v>
      </c>
      <c r="K126" s="116">
        <v>45085088</v>
      </c>
      <c r="L126" s="116">
        <v>31873450</v>
      </c>
      <c r="M126" s="117">
        <f t="shared" si="31"/>
        <v>212874756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2215303</v>
      </c>
      <c r="I127" s="116">
        <v>4658865</v>
      </c>
      <c r="J127" s="116">
        <v>9151196</v>
      </c>
      <c r="K127" s="116">
        <v>32701439</v>
      </c>
      <c r="L127" s="116">
        <v>103477583</v>
      </c>
      <c r="M127" s="117">
        <f t="shared" si="31"/>
        <v>152204386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111290</v>
      </c>
      <c r="H128" s="128">
        <f t="shared" si="33"/>
        <v>10518570</v>
      </c>
      <c r="I128" s="128">
        <f t="shared" si="33"/>
        <v>12377700</v>
      </c>
      <c r="J128" s="128">
        <f t="shared" si="33"/>
        <v>16826390</v>
      </c>
      <c r="K128" s="128">
        <f t="shared" si="33"/>
        <v>20913990</v>
      </c>
      <c r="L128" s="128">
        <f t="shared" si="33"/>
        <v>29502000</v>
      </c>
      <c r="M128" s="117">
        <f t="shared" si="31"/>
        <v>90249940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111290</v>
      </c>
      <c r="H129" s="116">
        <v>3570170</v>
      </c>
      <c r="I129" s="116">
        <v>5126390</v>
      </c>
      <c r="J129" s="116">
        <v>8163880</v>
      </c>
      <c r="K129" s="116">
        <v>10964870</v>
      </c>
      <c r="L129" s="116">
        <v>13899450</v>
      </c>
      <c r="M129" s="117">
        <f t="shared" si="31"/>
        <v>41836050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6564930</v>
      </c>
      <c r="I130" s="116">
        <v>6571350</v>
      </c>
      <c r="J130" s="116">
        <v>7497170</v>
      </c>
      <c r="K130" s="116">
        <v>6197570</v>
      </c>
      <c r="L130" s="116">
        <v>4118060</v>
      </c>
      <c r="M130" s="117">
        <f t="shared" si="31"/>
        <v>30949080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383470</v>
      </c>
      <c r="I131" s="116">
        <v>679960</v>
      </c>
      <c r="J131" s="116">
        <v>1165340</v>
      </c>
      <c r="K131" s="116">
        <v>3751550</v>
      </c>
      <c r="L131" s="116">
        <v>11484490</v>
      </c>
      <c r="M131" s="117">
        <f>SUM(F131:L131)</f>
        <v>17464810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77564929</v>
      </c>
      <c r="H132" s="131">
        <f t="shared" si="34"/>
        <v>245381963</v>
      </c>
      <c r="I132" s="131">
        <f t="shared" si="34"/>
        <v>209995762</v>
      </c>
      <c r="J132" s="131">
        <f t="shared" si="34"/>
        <v>220006645</v>
      </c>
      <c r="K132" s="131">
        <f t="shared" si="34"/>
        <v>236333110</v>
      </c>
      <c r="L132" s="131">
        <f t="shared" si="34"/>
        <v>321048543</v>
      </c>
      <c r="M132" s="132">
        <f>SUM(F132:L132)</f>
        <v>1310330952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199</v>
      </c>
      <c r="J15" s="148"/>
      <c r="K15" s="146">
        <f>G15+I15</f>
        <v>199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2378036</v>
      </c>
      <c r="J16" s="144"/>
      <c r="K16" s="142">
        <f>G16+I16</f>
        <v>2378036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80</v>
      </c>
      <c r="H20" s="148"/>
      <c r="I20" s="146">
        <v>1067</v>
      </c>
      <c r="J20" s="148"/>
      <c r="K20" s="146">
        <f>G20+I20</f>
        <v>1147</v>
      </c>
      <c r="L20" s="149"/>
    </row>
    <row r="21" spans="4:12" ht="18.75" customHeight="1" thickBot="1">
      <c r="D21" s="49" t="s">
        <v>64</v>
      </c>
      <c r="E21" s="50"/>
      <c r="F21" s="50"/>
      <c r="G21" s="142">
        <v>774407</v>
      </c>
      <c r="H21" s="144"/>
      <c r="I21" s="142">
        <v>6480635</v>
      </c>
      <c r="J21" s="144"/>
      <c r="K21" s="142">
        <f>G21+I21</f>
        <v>7255042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60</v>
      </c>
      <c r="H25" s="148"/>
      <c r="I25" s="146">
        <v>127</v>
      </c>
      <c r="J25" s="148"/>
      <c r="K25" s="146">
        <f>G25+I25</f>
        <v>187</v>
      </c>
      <c r="L25" s="149"/>
    </row>
    <row r="26" spans="4:12" ht="18.75" customHeight="1" thickBot="1">
      <c r="D26" s="49" t="s">
        <v>64</v>
      </c>
      <c r="E26" s="50"/>
      <c r="F26" s="50"/>
      <c r="G26" s="142">
        <v>375286</v>
      </c>
      <c r="H26" s="144"/>
      <c r="I26" s="142">
        <v>783584</v>
      </c>
      <c r="J26" s="144"/>
      <c r="K26" s="142">
        <f>G26+I26</f>
        <v>1158870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140</v>
      </c>
      <c r="H30" s="148"/>
      <c r="I30" s="146">
        <f>I15+I20+I25</f>
        <v>1393</v>
      </c>
      <c r="J30" s="148"/>
      <c r="K30" s="146">
        <f>G30+I30</f>
        <v>1533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1149693</v>
      </c>
      <c r="H31" s="144"/>
      <c r="I31" s="142">
        <f>I16+I21+I26</f>
        <v>9642255</v>
      </c>
      <c r="J31" s="144"/>
      <c r="K31" s="142">
        <f>G31+I31</f>
        <v>10791948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3">
      <selection activeCell="B23" sqref="B23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平成１６年１２月月報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2135468300</v>
      </c>
      <c r="E14" s="69">
        <v>1767626730</v>
      </c>
      <c r="F14" s="69">
        <v>8460030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524766730</v>
      </c>
      <c r="E15" s="69">
        <v>344351210</v>
      </c>
      <c r="F15" s="69">
        <v>1384710</v>
      </c>
      <c r="G15" s="69">
        <v>0</v>
      </c>
      <c r="H15" s="69">
        <v>180415520</v>
      </c>
      <c r="I15" s="56">
        <v>15671500</v>
      </c>
    </row>
    <row r="16" spans="2:9" ht="21" customHeight="1">
      <c r="B16" s="70"/>
      <c r="C16" s="68" t="s">
        <v>7</v>
      </c>
      <c r="D16" s="69">
        <f aca="true" t="shared" si="0" ref="D16:I16">D14+D15</f>
        <v>2660235030</v>
      </c>
      <c r="E16" s="69">
        <f t="shared" si="0"/>
        <v>2111977940</v>
      </c>
      <c r="F16" s="69">
        <f t="shared" si="0"/>
        <v>9844740</v>
      </c>
      <c r="G16" s="69">
        <f t="shared" si="0"/>
        <v>0</v>
      </c>
      <c r="H16" s="69">
        <f t="shared" si="0"/>
        <v>180415520</v>
      </c>
      <c r="I16" s="56">
        <f t="shared" si="0"/>
        <v>15671500</v>
      </c>
    </row>
    <row r="17" spans="2:9" ht="21" customHeight="1">
      <c r="B17" s="70" t="s">
        <v>33</v>
      </c>
      <c r="C17" s="68" t="s">
        <v>32</v>
      </c>
      <c r="D17" s="69">
        <v>47733610</v>
      </c>
      <c r="E17" s="69">
        <v>10413230</v>
      </c>
      <c r="F17" s="69">
        <v>30290</v>
      </c>
      <c r="G17" s="69">
        <v>7013080</v>
      </c>
      <c r="H17" s="69">
        <v>30307300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2135468300</v>
      </c>
      <c r="E18" s="69">
        <f>E14</f>
        <v>1767626730</v>
      </c>
      <c r="F18" s="69">
        <f>F14</f>
        <v>8460030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572500340</v>
      </c>
      <c r="E19" s="69">
        <f>E15+E17</f>
        <v>354764440</v>
      </c>
      <c r="F19" s="69">
        <f>F15+F17</f>
        <v>1415000</v>
      </c>
      <c r="G19" s="69">
        <f>G15+G17</f>
        <v>7013080</v>
      </c>
      <c r="H19" s="69">
        <f>H15+H17</f>
        <v>210722820</v>
      </c>
      <c r="I19" s="56">
        <f>I16+I18</f>
        <v>15671500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2707968640</v>
      </c>
      <c r="E20" s="74">
        <f t="shared" si="1"/>
        <v>2122391170</v>
      </c>
      <c r="F20" s="74">
        <f t="shared" si="1"/>
        <v>9875030</v>
      </c>
      <c r="G20" s="74">
        <f t="shared" si="1"/>
        <v>7013080</v>
      </c>
      <c r="H20" s="74">
        <f t="shared" si="1"/>
        <v>210722820</v>
      </c>
      <c r="I20" s="57">
        <f t="shared" si="1"/>
        <v>15671500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9603184977</v>
      </c>
      <c r="E27" s="69">
        <v>9604000944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606935987</v>
      </c>
      <c r="E28" s="69">
        <v>606935987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87106755</v>
      </c>
      <c r="E29" s="69">
        <v>87106755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10297227719</v>
      </c>
      <c r="E31" s="74">
        <f>SUM(E27:E30)</f>
        <v>10298043686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2007-01-10T07:39:29Z</dcterms:modified>
  <cp:category/>
  <cp:version/>
  <cp:contentType/>
  <cp:contentStatus/>
</cp:coreProperties>
</file>