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<sst xmlns="http://schemas.openxmlformats.org/spreadsheetml/2006/main" count="294" uniqueCount="134">
  <si>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</si>
  <si>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</si>
  <si>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</si>
  <si>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</si>
  <si>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</si>
  <si>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</si>
  <si>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</si>
  <si>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</si>
  <si>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</si>
  <si>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</si>
  <si>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</si>
  <si>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</si>
  <si>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</si>
  <si>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</si>
  <si>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</si>
  <si>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</si>
  <si>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</si>
  <si>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</si>
  <si>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</si>
  <si>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</si>
  <si>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</si>
  <si>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</si>
  <si>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</si>
  <si>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</si>
  <si>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</si>
  <si>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</si>
  <si>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</si>
  <si>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</si>
  <si>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</si>
  <si>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</si>
  <si>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</si>
  <si>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</si>
  <si>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</si>
  <si>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</si>
  <si>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</si>
  <si>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</si>
  <si>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</si>
  <si>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</si>
  <si>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</si>
  <si>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</si>
  <si>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</si>
  <si>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</si>
  <si>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</si>
  <si>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</si>
  <si>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</si>
  <si>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</si>
  <si>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</si>
  <si>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</si>
  <si>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</si>
  <si>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</si>
  <si>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</si>
  <si>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</si>
  <si>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</si>
  <si>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</si>
  <si>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</si>
  <si>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</si>
  <si>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</si>
  <si>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</si>
  <si>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</si>
  <si>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</si>
  <si>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</si>
  <si>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</si>
  <si>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</si>
  <si>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</si>
  <si>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</si>
  <si>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</si>
  <si>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</si>
  <si>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</si>
  <si>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</si>
  <si>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</si>
  <si>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</si>
  <si>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</si>
  <si>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</si>
  <si>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</si>
  <si>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</si>
  <si>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</si>
  <si>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</si>
  <si>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</si>
  <si>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</si>
  <si>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</si>
  <si>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</si>
  <si>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</si>
  <si>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</si>
  <si>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</si>
  <si>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</si>
  <si>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</si>
  <si>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</si>
  <si>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</si>
  <si>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</si>
  <si>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</si>
  <si>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</si>
  <si>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</si>
  <si>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</si>
  <si>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</si>
  <si>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</si>
  <si>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</si>
  <si>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</si>
  <si>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</si>
  <si>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</si>
  <si>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</si>
  <si>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</si>
  <si>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</si>
  <si>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</si>
  <si>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</si>
  <si>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</si>
  <si>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</si>
  <si>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</si>
  <si>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</si>
  <si>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</si>
  <si>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</si>
  <si>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</si>
  <si>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</si>
  <si>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</si>
  <si>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</si>
  <si>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</si>
  <si>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</si>
  <si>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</si>
  <si>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</si>
  <si>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</si>
  <si>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</si>
  <si>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</si>
  <si>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</si>
  <si>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</si>
  <si>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</si>
  <si>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</si>
  <si>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</si>
  <si>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</si>
  <si>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</si>
  <si>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</si>
  <si>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</si>
  <si>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</si>
  <si>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</si>
  <si>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</si>
  <si>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平成１７年１月月報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</si>
</sst>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0" fontId="0" fillId="0" borderId="50" xfId="2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3" fillId="0" borderId="55" xfId="21" applyFont="1" applyBorder="1" applyAlignment="1">
      <alignment horizontal="center" vertical="center"/>
      <protection/>
    </xf>
    <xf numFmtId="0" fontId="3" fillId="0" borderId="56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9" xfId="21" applyNumberFormat="1" applyFont="1" applyBorder="1" applyAlignment="1">
      <alignment horizontal="right" vertical="center"/>
      <protection/>
    </xf>
    <xf numFmtId="176" fontId="2" fillId="0" borderId="51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62915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52450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63867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42">
        <v>54435</v>
      </c>
      <c r="E15" s="143"/>
      <c r="F15" s="143"/>
      <c r="G15" s="143"/>
      <c r="H15" s="144"/>
      <c r="I15" s="142">
        <v>434</v>
      </c>
      <c r="J15" s="143"/>
      <c r="K15" s="143"/>
      <c r="L15" s="143"/>
      <c r="M15" s="144"/>
      <c r="N15" s="142">
        <v>169</v>
      </c>
      <c r="O15" s="143"/>
      <c r="P15" s="143"/>
      <c r="Q15" s="143"/>
      <c r="R15" s="144"/>
      <c r="S15" s="142">
        <f>D15+I15-N15</f>
        <v>54700</v>
      </c>
      <c r="T15" s="145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46">
        <v>43307</v>
      </c>
      <c r="E20" s="147"/>
      <c r="F20" s="147"/>
      <c r="G20" s="147"/>
      <c r="H20" s="148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46">
        <v>43475</v>
      </c>
      <c r="T20" s="149"/>
    </row>
    <row r="21" spans="3:20" ht="21.75" customHeight="1">
      <c r="C21" s="20" t="s">
        <v>41</v>
      </c>
      <c r="D21" s="146">
        <v>31277</v>
      </c>
      <c r="E21" s="147"/>
      <c r="F21" s="147"/>
      <c r="G21" s="147"/>
      <c r="H21" s="148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46">
        <v>31494</v>
      </c>
      <c r="T21" s="149"/>
    </row>
    <row r="22" spans="3:20" ht="21.75" customHeight="1">
      <c r="C22" s="22" t="s">
        <v>42</v>
      </c>
      <c r="D22" s="146">
        <v>747</v>
      </c>
      <c r="E22" s="147"/>
      <c r="F22" s="147"/>
      <c r="G22" s="147"/>
      <c r="H22" s="148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46">
        <v>751</v>
      </c>
      <c r="T22" s="149"/>
    </row>
    <row r="23" spans="3:20" ht="21.75" customHeight="1">
      <c r="C23" s="22" t="s">
        <v>43</v>
      </c>
      <c r="D23" s="146">
        <v>88</v>
      </c>
      <c r="E23" s="147"/>
      <c r="F23" s="147"/>
      <c r="G23" s="147"/>
      <c r="H23" s="148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46">
        <v>85</v>
      </c>
      <c r="T23" s="149"/>
    </row>
    <row r="24" spans="3:20" ht="21.75" customHeight="1" thickBot="1">
      <c r="C24" s="19" t="s">
        <v>7</v>
      </c>
      <c r="D24" s="142">
        <f>D20+D21</f>
        <v>74584</v>
      </c>
      <c r="E24" s="143"/>
      <c r="F24" s="143"/>
      <c r="G24" s="143"/>
      <c r="H24" s="144"/>
      <c r="I24" s="23" t="s">
        <v>44</v>
      </c>
      <c r="J24" s="24"/>
      <c r="K24" s="143">
        <f>S29</f>
        <v>689</v>
      </c>
      <c r="L24" s="150"/>
      <c r="M24" s="151"/>
      <c r="N24" s="23" t="s">
        <v>45</v>
      </c>
      <c r="O24" s="24"/>
      <c r="P24" s="143">
        <f>S31</f>
        <v>304</v>
      </c>
      <c r="Q24" s="150"/>
      <c r="R24" s="151"/>
      <c r="S24" s="142">
        <f>S20+S21</f>
        <v>74969</v>
      </c>
      <c r="T24" s="145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5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56" t="s">
        <v>85</v>
      </c>
      <c r="N28" s="157"/>
      <c r="O28" s="15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53"/>
      <c r="D29" s="146">
        <v>72</v>
      </c>
      <c r="E29" s="147"/>
      <c r="F29" s="148"/>
      <c r="G29" s="146">
        <v>0</v>
      </c>
      <c r="H29" s="147"/>
      <c r="I29" s="148"/>
      <c r="J29" s="146">
        <v>616</v>
      </c>
      <c r="K29" s="147"/>
      <c r="L29" s="148"/>
      <c r="M29" s="146">
        <v>0</v>
      </c>
      <c r="N29" s="147"/>
      <c r="O29" s="148"/>
      <c r="P29" s="146">
        <v>1</v>
      </c>
      <c r="Q29" s="147"/>
      <c r="R29" s="148"/>
      <c r="S29" s="29">
        <f>SUM(D29:R29)</f>
        <v>689</v>
      </c>
      <c r="T29" s="4"/>
    </row>
    <row r="30" spans="3:20" ht="24.75" customHeight="1">
      <c r="C30" s="15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9" t="s">
        <v>86</v>
      </c>
      <c r="N30" s="160"/>
      <c r="O30" s="16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55"/>
      <c r="D31" s="142">
        <v>46</v>
      </c>
      <c r="E31" s="143"/>
      <c r="F31" s="144"/>
      <c r="G31" s="142">
        <v>0</v>
      </c>
      <c r="H31" s="143"/>
      <c r="I31" s="144"/>
      <c r="J31" s="142">
        <v>258</v>
      </c>
      <c r="K31" s="143"/>
      <c r="L31" s="144"/>
      <c r="M31" s="142">
        <v>0</v>
      </c>
      <c r="N31" s="143"/>
      <c r="O31" s="144"/>
      <c r="P31" s="142">
        <v>0</v>
      </c>
      <c r="Q31" s="143"/>
      <c r="R31" s="144"/>
      <c r="S31" s="34">
        <f>SUM(D31:R31)</f>
        <v>304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2911</v>
      </c>
      <c r="G14" s="46">
        <f t="shared" si="0"/>
        <v>2915</v>
      </c>
      <c r="H14" s="46">
        <f t="shared" si="0"/>
        <v>1571</v>
      </c>
      <c r="I14" s="46">
        <f t="shared" si="0"/>
        <v>1281</v>
      </c>
      <c r="J14" s="46">
        <f t="shared" si="0"/>
        <v>1049</v>
      </c>
      <c r="K14" s="46">
        <f t="shared" si="0"/>
        <v>1156</v>
      </c>
      <c r="L14" s="47">
        <f>SUM(F14:K14)</f>
        <v>10883</v>
      </c>
      <c r="M14" s="3"/>
    </row>
    <row r="15" spans="3:13" ht="22.5" customHeight="1">
      <c r="C15" s="44"/>
      <c r="D15" s="48" t="s">
        <v>40</v>
      </c>
      <c r="E15" s="48"/>
      <c r="F15" s="46">
        <v>598</v>
      </c>
      <c r="G15" s="46">
        <v>498</v>
      </c>
      <c r="H15" s="46">
        <v>267</v>
      </c>
      <c r="I15" s="46">
        <v>186</v>
      </c>
      <c r="J15" s="46">
        <v>160</v>
      </c>
      <c r="K15" s="46">
        <v>174</v>
      </c>
      <c r="L15" s="47">
        <f>SUM(F15:K15)</f>
        <v>1883</v>
      </c>
      <c r="M15" s="3"/>
    </row>
    <row r="16" spans="3:13" ht="22.5" customHeight="1">
      <c r="C16" s="44"/>
      <c r="D16" s="48" t="s">
        <v>51</v>
      </c>
      <c r="E16" s="48"/>
      <c r="F16" s="46">
        <v>2313</v>
      </c>
      <c r="G16" s="46">
        <v>2417</v>
      </c>
      <c r="H16" s="46">
        <v>1304</v>
      </c>
      <c r="I16" s="46">
        <v>1095</v>
      </c>
      <c r="J16" s="46">
        <v>889</v>
      </c>
      <c r="K16" s="46">
        <v>982</v>
      </c>
      <c r="L16" s="47">
        <f>SUM(F16:K16)</f>
        <v>9000</v>
      </c>
      <c r="M16" s="3"/>
    </row>
    <row r="17" spans="3:13" ht="22.5" customHeight="1">
      <c r="C17" s="44" t="s">
        <v>52</v>
      </c>
      <c r="D17" s="45"/>
      <c r="E17" s="45"/>
      <c r="F17" s="46">
        <v>78</v>
      </c>
      <c r="G17" s="46">
        <v>125</v>
      </c>
      <c r="H17" s="46">
        <v>73</v>
      </c>
      <c r="I17" s="46">
        <v>45</v>
      </c>
      <c r="J17" s="46">
        <v>36</v>
      </c>
      <c r="K17" s="46">
        <v>61</v>
      </c>
      <c r="L17" s="47">
        <f>SUM(F17:K17)</f>
        <v>418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2989</v>
      </c>
      <c r="G18" s="51">
        <f t="shared" si="1"/>
        <v>3040</v>
      </c>
      <c r="H18" s="51">
        <f t="shared" si="1"/>
        <v>1644</v>
      </c>
      <c r="I18" s="51">
        <f t="shared" si="1"/>
        <v>1326</v>
      </c>
      <c r="J18" s="51">
        <f t="shared" si="1"/>
        <v>1085</v>
      </c>
      <c r="K18" s="51">
        <f t="shared" si="1"/>
        <v>1217</v>
      </c>
      <c r="L18" s="52">
        <f>SUM(F18:K18)</f>
        <v>11301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1995</v>
      </c>
      <c r="G23" s="46">
        <v>2132</v>
      </c>
      <c r="H23" s="46">
        <v>1076</v>
      </c>
      <c r="I23" s="46">
        <v>688</v>
      </c>
      <c r="J23" s="46">
        <v>449</v>
      </c>
      <c r="K23" s="46">
        <v>387</v>
      </c>
      <c r="L23" s="47">
        <f>SUM(F23:K23)</f>
        <v>6727</v>
      </c>
      <c r="M23" s="3"/>
    </row>
    <row r="24" spans="3:13" ht="22.5" customHeight="1">
      <c r="C24" s="55" t="s">
        <v>55</v>
      </c>
      <c r="D24" s="45"/>
      <c r="E24" s="45"/>
      <c r="F24" s="46">
        <v>39</v>
      </c>
      <c r="G24" s="46">
        <v>87</v>
      </c>
      <c r="H24" s="46">
        <v>66</v>
      </c>
      <c r="I24" s="46">
        <v>32</v>
      </c>
      <c r="J24" s="46">
        <v>23</v>
      </c>
      <c r="K24" s="46">
        <v>30</v>
      </c>
      <c r="L24" s="47">
        <f>SUM(F24:K24)</f>
        <v>277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2034</v>
      </c>
      <c r="G25" s="51">
        <f t="shared" si="2"/>
        <v>2219</v>
      </c>
      <c r="H25" s="51">
        <f t="shared" si="2"/>
        <v>1142</v>
      </c>
      <c r="I25" s="51">
        <f t="shared" si="2"/>
        <v>720</v>
      </c>
      <c r="J25" s="51">
        <f t="shared" si="2"/>
        <v>472</v>
      </c>
      <c r="K25" s="51">
        <f t="shared" si="2"/>
        <v>417</v>
      </c>
      <c r="L25" s="52">
        <f>SUM(F25:K25)</f>
        <v>7004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873</v>
      </c>
      <c r="G30" s="163"/>
      <c r="H30" s="162">
        <v>729</v>
      </c>
      <c r="I30" s="163"/>
      <c r="J30" s="162">
        <v>350</v>
      </c>
      <c r="K30" s="163"/>
      <c r="L30" s="56">
        <f>SUM(F30:K30)</f>
        <v>1952</v>
      </c>
      <c r="M30" s="3"/>
    </row>
    <row r="31" spans="3:13" ht="22.5" customHeight="1">
      <c r="C31" s="55" t="s">
        <v>55</v>
      </c>
      <c r="D31" s="45"/>
      <c r="E31" s="45"/>
      <c r="F31" s="162">
        <v>8</v>
      </c>
      <c r="G31" s="163"/>
      <c r="H31" s="162">
        <v>7</v>
      </c>
      <c r="I31" s="163"/>
      <c r="J31" s="162">
        <v>12</v>
      </c>
      <c r="K31" s="163"/>
      <c r="L31" s="56">
        <f>SUM(F31:K31)</f>
        <v>27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881</v>
      </c>
      <c r="G32" s="165"/>
      <c r="H32" s="164">
        <f>H30+H31</f>
        <v>736</v>
      </c>
      <c r="I32" s="165"/>
      <c r="J32" s="164">
        <f>J30+J31</f>
        <v>362</v>
      </c>
      <c r="K32" s="165"/>
      <c r="L32" s="57">
        <f>SUM(F32:K32)</f>
        <v>1979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平成１７年１月月報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4758</v>
      </c>
      <c r="H10" s="107">
        <f t="shared" si="0"/>
        <v>6336</v>
      </c>
      <c r="I10" s="107">
        <f t="shared" si="0"/>
        <v>3597</v>
      </c>
      <c r="J10" s="107">
        <f t="shared" si="0"/>
        <v>2596</v>
      </c>
      <c r="K10" s="107">
        <f t="shared" si="0"/>
        <v>1841</v>
      </c>
      <c r="L10" s="107">
        <f t="shared" si="0"/>
        <v>1927</v>
      </c>
      <c r="M10" s="108">
        <f>SUM(F10:L10)</f>
        <v>21055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2590</v>
      </c>
      <c r="H11" s="107">
        <f t="shared" si="1"/>
        <v>3716</v>
      </c>
      <c r="I11" s="107">
        <f t="shared" si="1"/>
        <v>2151</v>
      </c>
      <c r="J11" s="107">
        <f t="shared" si="1"/>
        <v>1629</v>
      </c>
      <c r="K11" s="107">
        <f t="shared" si="1"/>
        <v>1132</v>
      </c>
      <c r="L11" s="107">
        <f t="shared" si="1"/>
        <v>1257</v>
      </c>
      <c r="M11" s="108">
        <f>SUM(F11:L11)</f>
        <v>12475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1527</v>
      </c>
      <c r="H12" s="116">
        <v>1470</v>
      </c>
      <c r="I12" s="116">
        <v>684</v>
      </c>
      <c r="J12" s="116">
        <v>472</v>
      </c>
      <c r="K12" s="116">
        <v>276</v>
      </c>
      <c r="L12" s="116">
        <v>320</v>
      </c>
      <c r="M12" s="117">
        <f aca="true" t="shared" si="2" ref="M12:M67">SUM(F12:L12)</f>
        <v>4749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7</v>
      </c>
      <c r="I13" s="116">
        <v>17</v>
      </c>
      <c r="J13" s="116">
        <v>20</v>
      </c>
      <c r="K13" s="116">
        <v>52</v>
      </c>
      <c r="L13" s="116">
        <v>160</v>
      </c>
      <c r="M13" s="117">
        <f t="shared" si="2"/>
        <v>256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73</v>
      </c>
      <c r="H14" s="116">
        <v>236</v>
      </c>
      <c r="I14" s="116">
        <v>175</v>
      </c>
      <c r="J14" s="116">
        <v>204</v>
      </c>
      <c r="K14" s="116">
        <v>167</v>
      </c>
      <c r="L14" s="116">
        <v>214</v>
      </c>
      <c r="M14" s="117">
        <f t="shared" si="2"/>
        <v>1069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5</v>
      </c>
      <c r="H15" s="116">
        <v>18</v>
      </c>
      <c r="I15" s="116">
        <v>11</v>
      </c>
      <c r="J15" s="116">
        <v>15</v>
      </c>
      <c r="K15" s="116">
        <v>7</v>
      </c>
      <c r="L15" s="116">
        <v>23</v>
      </c>
      <c r="M15" s="117">
        <f t="shared" si="2"/>
        <v>79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423</v>
      </c>
      <c r="H16" s="116">
        <v>837</v>
      </c>
      <c r="I16" s="116">
        <v>517</v>
      </c>
      <c r="J16" s="116">
        <v>314</v>
      </c>
      <c r="K16" s="116">
        <v>198</v>
      </c>
      <c r="L16" s="116">
        <v>113</v>
      </c>
      <c r="M16" s="117">
        <f t="shared" si="2"/>
        <v>2402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48</v>
      </c>
      <c r="H17" s="116">
        <v>154</v>
      </c>
      <c r="I17" s="116">
        <v>135</v>
      </c>
      <c r="J17" s="116">
        <v>90</v>
      </c>
      <c r="K17" s="116">
        <v>52</v>
      </c>
      <c r="L17" s="116">
        <v>28</v>
      </c>
      <c r="M17" s="117">
        <f t="shared" si="2"/>
        <v>507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514</v>
      </c>
      <c r="H18" s="116">
        <v>994</v>
      </c>
      <c r="I18" s="116">
        <v>612</v>
      </c>
      <c r="J18" s="116">
        <v>514</v>
      </c>
      <c r="K18" s="116">
        <v>380</v>
      </c>
      <c r="L18" s="116">
        <v>399</v>
      </c>
      <c r="M18" s="117">
        <f t="shared" si="2"/>
        <v>3413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18</v>
      </c>
      <c r="H19" s="107">
        <f t="shared" si="3"/>
        <v>139</v>
      </c>
      <c r="I19" s="107">
        <f t="shared" si="3"/>
        <v>143</v>
      </c>
      <c r="J19" s="107">
        <f t="shared" si="3"/>
        <v>123</v>
      </c>
      <c r="K19" s="107">
        <f t="shared" si="3"/>
        <v>113</v>
      </c>
      <c r="L19" s="107">
        <f t="shared" si="3"/>
        <v>103</v>
      </c>
      <c r="M19" s="108">
        <f t="shared" si="2"/>
        <v>639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15</v>
      </c>
      <c r="H20" s="116">
        <v>112</v>
      </c>
      <c r="I20" s="116">
        <v>120</v>
      </c>
      <c r="J20" s="116">
        <v>93</v>
      </c>
      <c r="K20" s="116">
        <v>84</v>
      </c>
      <c r="L20" s="116">
        <v>85</v>
      </c>
      <c r="M20" s="117">
        <f t="shared" si="2"/>
        <v>509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3</v>
      </c>
      <c r="H21" s="116">
        <v>26</v>
      </c>
      <c r="I21" s="116">
        <v>23</v>
      </c>
      <c r="J21" s="116">
        <v>30</v>
      </c>
      <c r="K21" s="116">
        <v>28</v>
      </c>
      <c r="L21" s="116">
        <v>18</v>
      </c>
      <c r="M21" s="117">
        <f>SUM(F21:L21)</f>
        <v>128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1</v>
      </c>
      <c r="I22" s="116">
        <v>0</v>
      </c>
      <c r="J22" s="116">
        <v>0</v>
      </c>
      <c r="K22" s="116">
        <v>1</v>
      </c>
      <c r="L22" s="116">
        <v>0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2072</v>
      </c>
      <c r="H23" s="107">
        <f t="shared" si="4"/>
        <v>2413</v>
      </c>
      <c r="I23" s="107">
        <f t="shared" si="4"/>
        <v>1266</v>
      </c>
      <c r="J23" s="107">
        <f t="shared" si="4"/>
        <v>823</v>
      </c>
      <c r="K23" s="107">
        <f t="shared" si="4"/>
        <v>579</v>
      </c>
      <c r="L23" s="107">
        <f t="shared" si="4"/>
        <v>562</v>
      </c>
      <c r="M23" s="108">
        <f t="shared" si="2"/>
        <v>7715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44</v>
      </c>
      <c r="H24" s="116">
        <v>170</v>
      </c>
      <c r="I24" s="116">
        <v>123</v>
      </c>
      <c r="J24" s="116">
        <v>92</v>
      </c>
      <c r="K24" s="116">
        <v>102</v>
      </c>
      <c r="L24" s="116">
        <v>144</v>
      </c>
      <c r="M24" s="117">
        <f t="shared" si="2"/>
        <v>675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70</v>
      </c>
      <c r="I25" s="116">
        <v>71</v>
      </c>
      <c r="J25" s="116">
        <v>37</v>
      </c>
      <c r="K25" s="116">
        <v>33</v>
      </c>
      <c r="L25" s="116">
        <v>15</v>
      </c>
      <c r="M25" s="117">
        <f t="shared" si="2"/>
        <v>226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18</v>
      </c>
      <c r="H26" s="116">
        <v>59</v>
      </c>
      <c r="I26" s="116">
        <v>30</v>
      </c>
      <c r="J26" s="116">
        <v>18</v>
      </c>
      <c r="K26" s="116">
        <v>26</v>
      </c>
      <c r="L26" s="116">
        <v>12</v>
      </c>
      <c r="M26" s="117">
        <f t="shared" si="2"/>
        <v>163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2010</v>
      </c>
      <c r="H27" s="116">
        <v>2114</v>
      </c>
      <c r="I27" s="116">
        <v>1042</v>
      </c>
      <c r="J27" s="116">
        <v>676</v>
      </c>
      <c r="K27" s="116">
        <v>418</v>
      </c>
      <c r="L27" s="116">
        <v>391</v>
      </c>
      <c r="M27" s="117">
        <f>SUM(F27:L27)</f>
        <v>6651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47</v>
      </c>
      <c r="H28" s="116">
        <v>37</v>
      </c>
      <c r="I28" s="116">
        <v>24</v>
      </c>
      <c r="J28" s="116">
        <v>16</v>
      </c>
      <c r="K28" s="116">
        <v>14</v>
      </c>
      <c r="L28" s="116">
        <v>3</v>
      </c>
      <c r="M28" s="117">
        <f t="shared" si="2"/>
        <v>141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31</v>
      </c>
      <c r="H29" s="116">
        <v>31</v>
      </c>
      <c r="I29" s="116">
        <v>13</v>
      </c>
      <c r="J29" s="116">
        <v>5</v>
      </c>
      <c r="K29" s="116">
        <v>3</v>
      </c>
      <c r="L29" s="116">
        <v>2</v>
      </c>
      <c r="M29" s="117">
        <f t="shared" si="2"/>
        <v>85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2</v>
      </c>
      <c r="H30" s="128">
        <f t="shared" si="5"/>
        <v>250</v>
      </c>
      <c r="I30" s="128">
        <f t="shared" si="5"/>
        <v>273</v>
      </c>
      <c r="J30" s="128">
        <f t="shared" si="5"/>
        <v>394</v>
      </c>
      <c r="K30" s="128">
        <f t="shared" si="5"/>
        <v>476</v>
      </c>
      <c r="L30" s="128">
        <f t="shared" si="5"/>
        <v>634</v>
      </c>
      <c r="M30" s="117">
        <f t="shared" si="2"/>
        <v>2029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2</v>
      </c>
      <c r="H31" s="116">
        <v>75</v>
      </c>
      <c r="I31" s="116">
        <v>105</v>
      </c>
      <c r="J31" s="116">
        <v>173</v>
      </c>
      <c r="K31" s="116">
        <v>231</v>
      </c>
      <c r="L31" s="116">
        <v>304</v>
      </c>
      <c r="M31" s="117">
        <f t="shared" si="2"/>
        <v>890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167</v>
      </c>
      <c r="I32" s="116">
        <v>155</v>
      </c>
      <c r="J32" s="116">
        <v>194</v>
      </c>
      <c r="K32" s="116">
        <v>161</v>
      </c>
      <c r="L32" s="116">
        <v>95</v>
      </c>
      <c r="M32" s="117">
        <f t="shared" si="2"/>
        <v>772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8</v>
      </c>
      <c r="I33" s="116">
        <v>13</v>
      </c>
      <c r="J33" s="116">
        <v>27</v>
      </c>
      <c r="K33" s="116">
        <v>84</v>
      </c>
      <c r="L33" s="116">
        <v>235</v>
      </c>
      <c r="M33" s="117">
        <f t="shared" si="2"/>
        <v>367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2</v>
      </c>
      <c r="H34" s="128">
        <f t="shared" si="6"/>
        <v>250</v>
      </c>
      <c r="I34" s="128">
        <f t="shared" si="6"/>
        <v>273</v>
      </c>
      <c r="J34" s="128">
        <f t="shared" si="6"/>
        <v>393</v>
      </c>
      <c r="K34" s="128">
        <f t="shared" si="6"/>
        <v>470</v>
      </c>
      <c r="L34" s="128">
        <f t="shared" si="6"/>
        <v>618</v>
      </c>
      <c r="M34" s="117">
        <f t="shared" si="2"/>
        <v>2006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2</v>
      </c>
      <c r="H35" s="116">
        <v>75</v>
      </c>
      <c r="I35" s="116">
        <v>105</v>
      </c>
      <c r="J35" s="116">
        <v>172</v>
      </c>
      <c r="K35" s="116">
        <v>227</v>
      </c>
      <c r="L35" s="116">
        <v>292</v>
      </c>
      <c r="M35" s="117">
        <f t="shared" si="2"/>
        <v>873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167</v>
      </c>
      <c r="I36" s="116">
        <v>155</v>
      </c>
      <c r="J36" s="116">
        <v>194</v>
      </c>
      <c r="K36" s="116">
        <v>161</v>
      </c>
      <c r="L36" s="116">
        <v>95</v>
      </c>
      <c r="M36" s="117">
        <f t="shared" si="2"/>
        <v>772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8</v>
      </c>
      <c r="I37" s="116">
        <v>13</v>
      </c>
      <c r="J37" s="116">
        <v>27</v>
      </c>
      <c r="K37" s="116">
        <v>82</v>
      </c>
      <c r="L37" s="116">
        <v>231</v>
      </c>
      <c r="M37" s="117">
        <f>SUM(F37:L37)</f>
        <v>361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4760</v>
      </c>
      <c r="H38" s="131">
        <f t="shared" si="7"/>
        <v>6586</v>
      </c>
      <c r="I38" s="131">
        <f t="shared" si="7"/>
        <v>3870</v>
      </c>
      <c r="J38" s="131">
        <f t="shared" si="7"/>
        <v>2990</v>
      </c>
      <c r="K38" s="131">
        <f t="shared" si="7"/>
        <v>2317</v>
      </c>
      <c r="L38" s="131">
        <f t="shared" si="7"/>
        <v>2561</v>
      </c>
      <c r="M38" s="132">
        <f>SUM(F38:L38)</f>
        <v>23084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7823137</v>
      </c>
      <c r="H42" s="107">
        <f t="shared" si="8"/>
        <v>19245389</v>
      </c>
      <c r="I42" s="107">
        <f t="shared" si="8"/>
        <v>14105026</v>
      </c>
      <c r="J42" s="107">
        <f t="shared" si="8"/>
        <v>11489492</v>
      </c>
      <c r="K42" s="107">
        <f t="shared" si="8"/>
        <v>9306107</v>
      </c>
      <c r="L42" s="107">
        <f t="shared" si="8"/>
        <v>9739723</v>
      </c>
      <c r="M42" s="108">
        <f>SUM(F42:L42)</f>
        <v>71708874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5901094</v>
      </c>
      <c r="H43" s="107">
        <f t="shared" si="9"/>
        <v>14061920</v>
      </c>
      <c r="I43" s="107">
        <f t="shared" si="9"/>
        <v>9855928</v>
      </c>
      <c r="J43" s="107">
        <f t="shared" si="9"/>
        <v>8694278</v>
      </c>
      <c r="K43" s="107">
        <f t="shared" si="9"/>
        <v>6450134</v>
      </c>
      <c r="L43" s="107">
        <f t="shared" si="9"/>
        <v>7477589</v>
      </c>
      <c r="M43" s="108">
        <f t="shared" si="2"/>
        <v>52440943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3731388</v>
      </c>
      <c r="H44" s="116">
        <v>6835183</v>
      </c>
      <c r="I44" s="116">
        <v>4378849</v>
      </c>
      <c r="J44" s="116">
        <v>3780327</v>
      </c>
      <c r="K44" s="116">
        <v>2736599</v>
      </c>
      <c r="L44" s="116">
        <v>3601625</v>
      </c>
      <c r="M44" s="117">
        <f>SUM(F44:L44)</f>
        <v>25063971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36250</v>
      </c>
      <c r="I45" s="116">
        <v>67125</v>
      </c>
      <c r="J45" s="116">
        <v>108832</v>
      </c>
      <c r="K45" s="116">
        <v>280902</v>
      </c>
      <c r="L45" s="116">
        <v>926787</v>
      </c>
      <c r="M45" s="117">
        <f t="shared" si="2"/>
        <v>1419896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169936</v>
      </c>
      <c r="H46" s="116">
        <v>874052</v>
      </c>
      <c r="I46" s="116">
        <v>819924</v>
      </c>
      <c r="J46" s="116">
        <v>985981</v>
      </c>
      <c r="K46" s="116">
        <v>924740</v>
      </c>
      <c r="L46" s="116">
        <v>1220401</v>
      </c>
      <c r="M46" s="117">
        <f t="shared" si="2"/>
        <v>4995034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7850</v>
      </c>
      <c r="H47" s="116">
        <v>37100</v>
      </c>
      <c r="I47" s="116">
        <v>22000</v>
      </c>
      <c r="J47" s="116">
        <v>32450</v>
      </c>
      <c r="K47" s="116">
        <v>12650</v>
      </c>
      <c r="L47" s="116">
        <v>49100</v>
      </c>
      <c r="M47" s="117">
        <f t="shared" si="2"/>
        <v>161150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1222306</v>
      </c>
      <c r="H48" s="116">
        <v>4303507</v>
      </c>
      <c r="I48" s="116">
        <v>2972029</v>
      </c>
      <c r="J48" s="116">
        <v>2487075</v>
      </c>
      <c r="K48" s="116">
        <v>1535200</v>
      </c>
      <c r="L48" s="116">
        <v>792473</v>
      </c>
      <c r="M48" s="117">
        <f t="shared" si="2"/>
        <v>13312590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141575</v>
      </c>
      <c r="H49" s="116">
        <v>768089</v>
      </c>
      <c r="I49" s="116">
        <v>730678</v>
      </c>
      <c r="J49" s="116">
        <v>565942</v>
      </c>
      <c r="K49" s="116">
        <v>348285</v>
      </c>
      <c r="L49" s="116">
        <v>201773</v>
      </c>
      <c r="M49" s="117">
        <f t="shared" si="2"/>
        <v>2756342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628039</v>
      </c>
      <c r="H50" s="116">
        <v>1207739</v>
      </c>
      <c r="I50" s="116">
        <v>865323</v>
      </c>
      <c r="J50" s="116">
        <v>733671</v>
      </c>
      <c r="K50" s="116">
        <v>611758</v>
      </c>
      <c r="L50" s="116">
        <v>685430</v>
      </c>
      <c r="M50" s="117">
        <f t="shared" si="2"/>
        <v>4731960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55052</v>
      </c>
      <c r="H51" s="107">
        <f t="shared" si="10"/>
        <v>721635</v>
      </c>
      <c r="I51" s="107">
        <f t="shared" si="10"/>
        <v>975950</v>
      </c>
      <c r="J51" s="107">
        <f t="shared" si="10"/>
        <v>856522</v>
      </c>
      <c r="K51" s="107">
        <f t="shared" si="10"/>
        <v>1086241</v>
      </c>
      <c r="L51" s="107">
        <f t="shared" si="10"/>
        <v>1133835</v>
      </c>
      <c r="M51" s="108">
        <f t="shared" si="2"/>
        <v>4829235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41346</v>
      </c>
      <c r="H52" s="116">
        <v>572153</v>
      </c>
      <c r="I52" s="116">
        <v>808394</v>
      </c>
      <c r="J52" s="116">
        <v>638359</v>
      </c>
      <c r="K52" s="116">
        <v>809255</v>
      </c>
      <c r="L52" s="116">
        <v>988803</v>
      </c>
      <c r="M52" s="117">
        <f t="shared" si="2"/>
        <v>3858310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13706</v>
      </c>
      <c r="H53" s="116">
        <v>141540</v>
      </c>
      <c r="I53" s="116">
        <v>167556</v>
      </c>
      <c r="J53" s="116">
        <v>218163</v>
      </c>
      <c r="K53" s="116">
        <v>276721</v>
      </c>
      <c r="L53" s="116">
        <v>145032</v>
      </c>
      <c r="M53" s="117">
        <f t="shared" si="2"/>
        <v>962718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7942</v>
      </c>
      <c r="I54" s="116">
        <v>0</v>
      </c>
      <c r="J54" s="116">
        <v>0</v>
      </c>
      <c r="K54" s="116">
        <v>265</v>
      </c>
      <c r="L54" s="116">
        <v>0</v>
      </c>
      <c r="M54" s="117">
        <f t="shared" si="2"/>
        <v>8207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1866991</v>
      </c>
      <c r="H55" s="107">
        <f t="shared" si="11"/>
        <v>4461834</v>
      </c>
      <c r="I55" s="107">
        <f t="shared" si="11"/>
        <v>3273148</v>
      </c>
      <c r="J55" s="107">
        <f t="shared" si="11"/>
        <v>1938692</v>
      </c>
      <c r="K55" s="107">
        <f t="shared" si="11"/>
        <v>1769732</v>
      </c>
      <c r="L55" s="107">
        <f t="shared" si="11"/>
        <v>1128299</v>
      </c>
      <c r="M55" s="108">
        <f t="shared" si="2"/>
        <v>14438696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35750</v>
      </c>
      <c r="H56" s="116">
        <v>134380</v>
      </c>
      <c r="I56" s="116">
        <v>108470</v>
      </c>
      <c r="J56" s="116">
        <v>77090</v>
      </c>
      <c r="K56" s="116">
        <v>88910</v>
      </c>
      <c r="L56" s="116">
        <v>109540</v>
      </c>
      <c r="M56" s="117">
        <f t="shared" si="2"/>
        <v>554140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1654797</v>
      </c>
      <c r="I57" s="116">
        <v>1742806</v>
      </c>
      <c r="J57" s="116">
        <v>920388</v>
      </c>
      <c r="K57" s="116">
        <v>814927</v>
      </c>
      <c r="L57" s="116">
        <v>400902</v>
      </c>
      <c r="M57" s="117">
        <f t="shared" si="2"/>
        <v>5533820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123406</v>
      </c>
      <c r="H58" s="116">
        <v>874542</v>
      </c>
      <c r="I58" s="116">
        <v>530992</v>
      </c>
      <c r="J58" s="116">
        <v>357569</v>
      </c>
      <c r="K58" s="116">
        <v>503250</v>
      </c>
      <c r="L58" s="116">
        <v>273572</v>
      </c>
      <c r="M58" s="117">
        <f t="shared" si="2"/>
        <v>2663331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1707835</v>
      </c>
      <c r="H59" s="116">
        <v>1798115</v>
      </c>
      <c r="I59" s="116">
        <v>890880</v>
      </c>
      <c r="J59" s="116">
        <v>583645</v>
      </c>
      <c r="K59" s="116">
        <v>362645</v>
      </c>
      <c r="L59" s="116">
        <v>344285</v>
      </c>
      <c r="M59" s="117">
        <f t="shared" si="2"/>
        <v>5687405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42240</v>
      </c>
      <c r="H60" s="128">
        <f t="shared" si="12"/>
        <v>5574748</v>
      </c>
      <c r="I60" s="128">
        <f t="shared" si="12"/>
        <v>6547244</v>
      </c>
      <c r="J60" s="128">
        <f t="shared" si="12"/>
        <v>9676740</v>
      </c>
      <c r="K60" s="128">
        <f t="shared" si="12"/>
        <v>13510283</v>
      </c>
      <c r="L60" s="128">
        <f t="shared" si="12"/>
        <v>20217558</v>
      </c>
      <c r="M60" s="117">
        <f t="shared" si="2"/>
        <v>55568813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42240</v>
      </c>
      <c r="H61" s="116">
        <v>1509060</v>
      </c>
      <c r="I61" s="116">
        <v>2371788</v>
      </c>
      <c r="J61" s="116">
        <v>4109868</v>
      </c>
      <c r="K61" s="116">
        <v>6100954</v>
      </c>
      <c r="L61" s="116">
        <v>8266868</v>
      </c>
      <c r="M61" s="117">
        <f>SUM(F61:L61)</f>
        <v>22400778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3879781</v>
      </c>
      <c r="I62" s="116">
        <v>3802102</v>
      </c>
      <c r="J62" s="116">
        <v>4692874</v>
      </c>
      <c r="K62" s="116">
        <v>4405937</v>
      </c>
      <c r="L62" s="116">
        <v>2765140</v>
      </c>
      <c r="M62" s="117">
        <f>SUM(F62:L62)</f>
        <v>19545834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185907</v>
      </c>
      <c r="I63" s="116">
        <v>373354</v>
      </c>
      <c r="J63" s="116">
        <v>873998</v>
      </c>
      <c r="K63" s="116">
        <v>3003392</v>
      </c>
      <c r="L63" s="116">
        <v>9185550</v>
      </c>
      <c r="M63" s="117">
        <f t="shared" si="2"/>
        <v>13622201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60</v>
      </c>
      <c r="H64" s="128">
        <f t="shared" si="13"/>
        <v>6936</v>
      </c>
      <c r="I64" s="128">
        <f t="shared" si="13"/>
        <v>7656</v>
      </c>
      <c r="J64" s="128">
        <f t="shared" si="13"/>
        <v>10560</v>
      </c>
      <c r="K64" s="128">
        <f t="shared" si="13"/>
        <v>13281</v>
      </c>
      <c r="L64" s="128">
        <f t="shared" si="13"/>
        <v>17443</v>
      </c>
      <c r="M64" s="117">
        <f t="shared" si="2"/>
        <v>55936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60</v>
      </c>
      <c r="H65" s="116">
        <v>2162</v>
      </c>
      <c r="I65" s="116">
        <v>3067</v>
      </c>
      <c r="J65" s="116">
        <v>4951</v>
      </c>
      <c r="K65" s="116">
        <v>6667</v>
      </c>
      <c r="L65" s="116">
        <v>8355</v>
      </c>
      <c r="M65" s="117">
        <f>SUM(F65:L65)</f>
        <v>25262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4544</v>
      </c>
      <c r="I66" s="116">
        <v>4199</v>
      </c>
      <c r="J66" s="116">
        <v>4868</v>
      </c>
      <c r="K66" s="116">
        <v>4307</v>
      </c>
      <c r="L66" s="116">
        <v>2586</v>
      </c>
      <c r="M66" s="117">
        <f>SUM(F66:L66)</f>
        <v>20504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230</v>
      </c>
      <c r="I67" s="116">
        <v>390</v>
      </c>
      <c r="J67" s="116">
        <v>741</v>
      </c>
      <c r="K67" s="116">
        <v>2307</v>
      </c>
      <c r="L67" s="116">
        <v>6502</v>
      </c>
      <c r="M67" s="117">
        <f t="shared" si="2"/>
        <v>10170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7865377</v>
      </c>
      <c r="H68" s="131">
        <f t="shared" si="14"/>
        <v>24820137</v>
      </c>
      <c r="I68" s="131">
        <f t="shared" si="14"/>
        <v>20652270</v>
      </c>
      <c r="J68" s="131">
        <f>J42+J60</f>
        <v>21166232</v>
      </c>
      <c r="K68" s="131">
        <f t="shared" si="14"/>
        <v>22816390</v>
      </c>
      <c r="L68" s="131">
        <f t="shared" si="14"/>
        <v>29957281</v>
      </c>
      <c r="M68" s="132">
        <f>SUM(F68:L68)</f>
        <v>127277687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87957333</v>
      </c>
      <c r="H72" s="107">
        <f t="shared" si="15"/>
        <v>207424525</v>
      </c>
      <c r="I72" s="107">
        <f t="shared" si="15"/>
        <v>150618935</v>
      </c>
      <c r="J72" s="107">
        <f t="shared" si="15"/>
        <v>121665827</v>
      </c>
      <c r="K72" s="107">
        <f t="shared" si="15"/>
        <v>98363920</v>
      </c>
      <c r="L72" s="107">
        <f t="shared" si="15"/>
        <v>102489980</v>
      </c>
      <c r="M72" s="108">
        <f>SUM(F72:L72)</f>
        <v>768520520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62098517</v>
      </c>
      <c r="H73" s="107">
        <f t="shared" si="16"/>
        <v>147952331</v>
      </c>
      <c r="I73" s="107">
        <f t="shared" si="16"/>
        <v>103592056</v>
      </c>
      <c r="J73" s="107">
        <f t="shared" si="16"/>
        <v>91367831</v>
      </c>
      <c r="K73" s="107">
        <f t="shared" si="16"/>
        <v>67725341</v>
      </c>
      <c r="L73" s="107">
        <f t="shared" si="16"/>
        <v>78521750</v>
      </c>
      <c r="M73" s="108">
        <f>SUM(F73:L73)</f>
        <v>551257826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39541183</v>
      </c>
      <c r="H74" s="116">
        <v>72424644</v>
      </c>
      <c r="I74" s="116">
        <v>46398869</v>
      </c>
      <c r="J74" s="116">
        <v>40060270</v>
      </c>
      <c r="K74" s="116">
        <v>29001100</v>
      </c>
      <c r="L74" s="116">
        <v>38142125</v>
      </c>
      <c r="M74" s="117">
        <f aca="true" t="shared" si="17" ref="M74:M82">SUM(F74:L74)</f>
        <v>265568191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384250</v>
      </c>
      <c r="I75" s="116">
        <v>711000</v>
      </c>
      <c r="J75" s="116">
        <v>1153619</v>
      </c>
      <c r="K75" s="116">
        <v>2977560</v>
      </c>
      <c r="L75" s="116">
        <v>9823936</v>
      </c>
      <c r="M75" s="117">
        <f t="shared" si="17"/>
        <v>15050365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1767060</v>
      </c>
      <c r="H76" s="116">
        <v>9087722</v>
      </c>
      <c r="I76" s="116">
        <v>8524659</v>
      </c>
      <c r="J76" s="116">
        <v>10252711</v>
      </c>
      <c r="K76" s="116">
        <v>9612734</v>
      </c>
      <c r="L76" s="116">
        <v>12692141</v>
      </c>
      <c r="M76" s="117">
        <f t="shared" si="17"/>
        <v>51937027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81640</v>
      </c>
      <c r="H77" s="116">
        <v>385840</v>
      </c>
      <c r="I77" s="116">
        <v>228800</v>
      </c>
      <c r="J77" s="116">
        <v>336864</v>
      </c>
      <c r="K77" s="116">
        <v>131560</v>
      </c>
      <c r="L77" s="116">
        <v>510640</v>
      </c>
      <c r="M77" s="117">
        <f t="shared" si="17"/>
        <v>1675344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12956289</v>
      </c>
      <c r="H78" s="116">
        <v>45607207</v>
      </c>
      <c r="I78" s="116">
        <v>31476505</v>
      </c>
      <c r="J78" s="116">
        <v>26343432</v>
      </c>
      <c r="K78" s="116">
        <v>16265326</v>
      </c>
      <c r="L78" s="116">
        <v>8400173</v>
      </c>
      <c r="M78" s="117">
        <f t="shared" si="17"/>
        <v>141048932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1471955</v>
      </c>
      <c r="H79" s="116">
        <v>7985278</v>
      </c>
      <c r="I79" s="116">
        <v>7598993</v>
      </c>
      <c r="J79" s="116">
        <v>5884225</v>
      </c>
      <c r="K79" s="116">
        <v>3619481</v>
      </c>
      <c r="L79" s="116">
        <v>2098435</v>
      </c>
      <c r="M79" s="117">
        <f t="shared" si="17"/>
        <v>28658367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6280390</v>
      </c>
      <c r="H80" s="116">
        <v>12077390</v>
      </c>
      <c r="I80" s="116">
        <v>8653230</v>
      </c>
      <c r="J80" s="116">
        <v>7336710</v>
      </c>
      <c r="K80" s="116">
        <v>6117580</v>
      </c>
      <c r="L80" s="116">
        <v>6854300</v>
      </c>
      <c r="M80" s="117">
        <f t="shared" si="17"/>
        <v>47319600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572532</v>
      </c>
      <c r="H81" s="107">
        <f t="shared" si="18"/>
        <v>7504788</v>
      </c>
      <c r="I81" s="107">
        <f t="shared" si="18"/>
        <v>10129053</v>
      </c>
      <c r="J81" s="107">
        <f t="shared" si="18"/>
        <v>8893467</v>
      </c>
      <c r="K81" s="107">
        <f t="shared" si="18"/>
        <v>11281552</v>
      </c>
      <c r="L81" s="107">
        <f t="shared" si="18"/>
        <v>11791845</v>
      </c>
      <c r="M81" s="108">
        <f t="shared" si="17"/>
        <v>50173237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429991</v>
      </c>
      <c r="H82" s="116">
        <v>5950341</v>
      </c>
      <c r="I82" s="116">
        <v>8388071</v>
      </c>
      <c r="J82" s="116">
        <v>6624577</v>
      </c>
      <c r="K82" s="116">
        <v>8403405</v>
      </c>
      <c r="L82" s="116">
        <v>10283519</v>
      </c>
      <c r="M82" s="117">
        <f t="shared" si="17"/>
        <v>40079904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142541</v>
      </c>
      <c r="H83" s="116">
        <v>1472007</v>
      </c>
      <c r="I83" s="116">
        <v>1740982</v>
      </c>
      <c r="J83" s="116">
        <v>2268890</v>
      </c>
      <c r="K83" s="116">
        <v>2875497</v>
      </c>
      <c r="L83" s="116">
        <v>1508326</v>
      </c>
      <c r="M83" s="117">
        <f aca="true" t="shared" si="19" ref="M83:M89">SUM(F83:L83)</f>
        <v>10008243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82440</v>
      </c>
      <c r="I84" s="116">
        <v>0</v>
      </c>
      <c r="J84" s="116">
        <v>0</v>
      </c>
      <c r="K84" s="116">
        <v>2650</v>
      </c>
      <c r="L84" s="116">
        <v>0</v>
      </c>
      <c r="M84" s="117">
        <f t="shared" si="19"/>
        <v>85090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19753154</v>
      </c>
      <c r="H85" s="107">
        <f t="shared" si="20"/>
        <v>47113699</v>
      </c>
      <c r="I85" s="107">
        <f t="shared" si="20"/>
        <v>34538369</v>
      </c>
      <c r="J85" s="107">
        <f t="shared" si="20"/>
        <v>20425672</v>
      </c>
      <c r="K85" s="107">
        <f t="shared" si="20"/>
        <v>18689821</v>
      </c>
      <c r="L85" s="107">
        <f t="shared" si="20"/>
        <v>11865420</v>
      </c>
      <c r="M85" s="108">
        <f t="shared" si="19"/>
        <v>152386135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357500</v>
      </c>
      <c r="H86" s="116">
        <v>1343800</v>
      </c>
      <c r="I86" s="116">
        <v>1084700</v>
      </c>
      <c r="J86" s="116">
        <v>770900</v>
      </c>
      <c r="K86" s="116">
        <v>889100</v>
      </c>
      <c r="L86" s="116">
        <v>1095400</v>
      </c>
      <c r="M86" s="117">
        <f t="shared" si="19"/>
        <v>5541400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17473453</v>
      </c>
      <c r="I87" s="116">
        <v>18383895</v>
      </c>
      <c r="J87" s="116">
        <v>9690794</v>
      </c>
      <c r="K87" s="116">
        <v>8638224</v>
      </c>
      <c r="L87" s="116">
        <v>4235097</v>
      </c>
      <c r="M87" s="117">
        <f t="shared" si="19"/>
        <v>58421463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1300304</v>
      </c>
      <c r="H88" s="116">
        <v>9244638</v>
      </c>
      <c r="I88" s="116">
        <v>5630730</v>
      </c>
      <c r="J88" s="116">
        <v>3781625</v>
      </c>
      <c r="K88" s="116">
        <v>5323380</v>
      </c>
      <c r="L88" s="116">
        <v>2887593</v>
      </c>
      <c r="M88" s="117">
        <f t="shared" si="19"/>
        <v>28168270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18095350</v>
      </c>
      <c r="H89" s="116">
        <v>19051808</v>
      </c>
      <c r="I89" s="116">
        <v>9439044</v>
      </c>
      <c r="J89" s="116">
        <v>6182353</v>
      </c>
      <c r="K89" s="116">
        <v>3839117</v>
      </c>
      <c r="L89" s="116">
        <v>3647330</v>
      </c>
      <c r="M89" s="117">
        <f t="shared" si="19"/>
        <v>60255002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1195208</v>
      </c>
      <c r="H90" s="116">
        <v>980791</v>
      </c>
      <c r="I90" s="116">
        <v>607757</v>
      </c>
      <c r="J90" s="116">
        <v>630076</v>
      </c>
      <c r="K90" s="116">
        <v>498482</v>
      </c>
      <c r="L90" s="116">
        <v>50800</v>
      </c>
      <c r="M90" s="117">
        <f aca="true" t="shared" si="21" ref="M90:M98">SUM(F90:L90)</f>
        <v>3963114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4337922</v>
      </c>
      <c r="H91" s="116">
        <v>3872916</v>
      </c>
      <c r="I91" s="116">
        <v>1751700</v>
      </c>
      <c r="J91" s="116">
        <v>348781</v>
      </c>
      <c r="K91" s="116">
        <v>168724</v>
      </c>
      <c r="L91" s="116">
        <v>260165</v>
      </c>
      <c r="M91" s="117">
        <f t="shared" si="21"/>
        <v>10740208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576996</v>
      </c>
      <c r="H92" s="128">
        <f t="shared" si="22"/>
        <v>72914874</v>
      </c>
      <c r="I92" s="128">
        <f t="shared" si="22"/>
        <v>84463474</v>
      </c>
      <c r="J92" s="128">
        <f t="shared" si="22"/>
        <v>123178577</v>
      </c>
      <c r="K92" s="128">
        <f t="shared" si="22"/>
        <v>168566083</v>
      </c>
      <c r="L92" s="128">
        <f t="shared" si="22"/>
        <v>247906103</v>
      </c>
      <c r="M92" s="117">
        <f t="shared" si="21"/>
        <v>697606107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576996</v>
      </c>
      <c r="H93" s="116">
        <v>20306987</v>
      </c>
      <c r="I93" s="116">
        <v>31145163</v>
      </c>
      <c r="J93" s="116">
        <v>53215442</v>
      </c>
      <c r="K93" s="116">
        <v>77457114</v>
      </c>
      <c r="L93" s="116">
        <v>103851221</v>
      </c>
      <c r="M93" s="117">
        <f t="shared" si="21"/>
        <v>286552923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50200989</v>
      </c>
      <c r="I94" s="116">
        <v>48598656</v>
      </c>
      <c r="J94" s="116">
        <v>59290801</v>
      </c>
      <c r="K94" s="116">
        <v>55091470</v>
      </c>
      <c r="L94" s="116">
        <v>34308258</v>
      </c>
      <c r="M94" s="117">
        <f t="shared" si="21"/>
        <v>247490174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2406898</v>
      </c>
      <c r="I95" s="116">
        <v>4719655</v>
      </c>
      <c r="J95" s="116">
        <v>10672334</v>
      </c>
      <c r="K95" s="116">
        <v>36017499</v>
      </c>
      <c r="L95" s="116">
        <v>109746624</v>
      </c>
      <c r="M95" s="117">
        <f t="shared" si="21"/>
        <v>163563010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137700</v>
      </c>
      <c r="H96" s="128">
        <f t="shared" si="23"/>
        <v>15078970</v>
      </c>
      <c r="I96" s="128">
        <f t="shared" si="23"/>
        <v>16552270</v>
      </c>
      <c r="J96" s="128">
        <f t="shared" si="23"/>
        <v>22907900</v>
      </c>
      <c r="K96" s="128">
        <f t="shared" si="23"/>
        <v>28725420</v>
      </c>
      <c r="L96" s="128">
        <f t="shared" si="23"/>
        <v>38698560</v>
      </c>
      <c r="M96" s="117">
        <f t="shared" si="21"/>
        <v>122100820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137700</v>
      </c>
      <c r="H97" s="116">
        <v>4653940</v>
      </c>
      <c r="I97" s="116">
        <v>6539540</v>
      </c>
      <c r="J97" s="116">
        <v>10633770</v>
      </c>
      <c r="K97" s="116">
        <v>14212040</v>
      </c>
      <c r="L97" s="116">
        <v>18142200</v>
      </c>
      <c r="M97" s="117">
        <f t="shared" si="21"/>
        <v>54319190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9940430</v>
      </c>
      <c r="I98" s="116">
        <v>9145430</v>
      </c>
      <c r="J98" s="116">
        <v>10578660</v>
      </c>
      <c r="K98" s="116">
        <v>9394890</v>
      </c>
      <c r="L98" s="116">
        <v>5643220</v>
      </c>
      <c r="M98" s="117">
        <f t="shared" si="21"/>
        <v>44702630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484600</v>
      </c>
      <c r="I99" s="116">
        <v>867300</v>
      </c>
      <c r="J99" s="116">
        <v>1695470</v>
      </c>
      <c r="K99" s="116">
        <v>5118490</v>
      </c>
      <c r="L99" s="116">
        <v>14913140</v>
      </c>
      <c r="M99" s="117">
        <f>SUM(F99:L99)</f>
        <v>23079000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88534329</v>
      </c>
      <c r="H100" s="131">
        <f t="shared" si="24"/>
        <v>280339399</v>
      </c>
      <c r="I100" s="131">
        <f t="shared" si="24"/>
        <v>235082409</v>
      </c>
      <c r="J100" s="131">
        <f t="shared" si="24"/>
        <v>244844404</v>
      </c>
      <c r="K100" s="131">
        <f t="shared" si="24"/>
        <v>266930003</v>
      </c>
      <c r="L100" s="131">
        <f t="shared" si="24"/>
        <v>350396083</v>
      </c>
      <c r="M100" s="132">
        <f>SUM(F100:L100)</f>
        <v>1466126627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80970206</v>
      </c>
      <c r="H104" s="107">
        <f t="shared" si="25"/>
        <v>188597461</v>
      </c>
      <c r="I104" s="107">
        <f t="shared" si="25"/>
        <v>136500174</v>
      </c>
      <c r="J104" s="107">
        <f t="shared" si="25"/>
        <v>110116950</v>
      </c>
      <c r="K104" s="107">
        <f t="shared" si="25"/>
        <v>88911083</v>
      </c>
      <c r="L104" s="107">
        <f t="shared" si="25"/>
        <v>92605355</v>
      </c>
      <c r="M104" s="108">
        <f>SUM(F104:L104)</f>
        <v>697701229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55887766</v>
      </c>
      <c r="H105" s="107">
        <f t="shared" si="26"/>
        <v>133156941</v>
      </c>
      <c r="I105" s="107">
        <f t="shared" si="26"/>
        <v>93232188</v>
      </c>
      <c r="J105" s="107">
        <f t="shared" si="26"/>
        <v>82230603</v>
      </c>
      <c r="K105" s="107">
        <f t="shared" si="26"/>
        <v>60952509</v>
      </c>
      <c r="L105" s="107">
        <f t="shared" si="26"/>
        <v>70669274</v>
      </c>
      <c r="M105" s="108">
        <f>SUM(F105:L105)</f>
        <v>496129281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35586397</v>
      </c>
      <c r="H106" s="116">
        <v>65181539</v>
      </c>
      <c r="I106" s="116">
        <v>41758695</v>
      </c>
      <c r="J106" s="116">
        <v>36054037</v>
      </c>
      <c r="K106" s="116">
        <v>26100868</v>
      </c>
      <c r="L106" s="116">
        <v>34327771</v>
      </c>
      <c r="M106" s="117">
        <f aca="true" t="shared" si="27" ref="M106:M114">SUM(F106:L106)</f>
        <v>239009307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345825</v>
      </c>
      <c r="I107" s="116">
        <v>639899</v>
      </c>
      <c r="J107" s="116">
        <v>1038256</v>
      </c>
      <c r="K107" s="116">
        <v>2679802</v>
      </c>
      <c r="L107" s="116">
        <v>8841537</v>
      </c>
      <c r="M107" s="117">
        <f t="shared" si="27"/>
        <v>13545319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1590333</v>
      </c>
      <c r="H108" s="116">
        <v>8178869</v>
      </c>
      <c r="I108" s="116">
        <v>7672129</v>
      </c>
      <c r="J108" s="116">
        <v>9227369</v>
      </c>
      <c r="K108" s="116">
        <v>8651393</v>
      </c>
      <c r="L108" s="116">
        <v>11422844</v>
      </c>
      <c r="M108" s="117">
        <f t="shared" si="27"/>
        <v>46742937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73476</v>
      </c>
      <c r="H109" s="116">
        <v>347256</v>
      </c>
      <c r="I109" s="116">
        <v>205920</v>
      </c>
      <c r="J109" s="116">
        <v>303177</v>
      </c>
      <c r="K109" s="116">
        <v>118404</v>
      </c>
      <c r="L109" s="116">
        <v>459576</v>
      </c>
      <c r="M109" s="117">
        <f t="shared" si="27"/>
        <v>1507809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11660470</v>
      </c>
      <c r="H110" s="116">
        <v>41046108</v>
      </c>
      <c r="I110" s="116">
        <v>28328618</v>
      </c>
      <c r="J110" s="116">
        <v>23708955</v>
      </c>
      <c r="K110" s="116">
        <v>14638708</v>
      </c>
      <c r="L110" s="116">
        <v>7560101</v>
      </c>
      <c r="M110" s="117">
        <f t="shared" si="27"/>
        <v>126942960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1324739</v>
      </c>
      <c r="H111" s="116">
        <v>7186668</v>
      </c>
      <c r="I111" s="116">
        <v>6839020</v>
      </c>
      <c r="J111" s="116">
        <v>5295770</v>
      </c>
      <c r="K111" s="116">
        <v>3257512</v>
      </c>
      <c r="L111" s="116">
        <v>1888575</v>
      </c>
      <c r="M111" s="117">
        <f t="shared" si="27"/>
        <v>25792284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5652351</v>
      </c>
      <c r="H112" s="116">
        <v>10870676</v>
      </c>
      <c r="I112" s="116">
        <v>7787907</v>
      </c>
      <c r="J112" s="116">
        <v>6603039</v>
      </c>
      <c r="K112" s="116">
        <v>5505822</v>
      </c>
      <c r="L112" s="116">
        <v>6168870</v>
      </c>
      <c r="M112" s="117">
        <f t="shared" si="27"/>
        <v>42588665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515270</v>
      </c>
      <c r="H113" s="107">
        <f t="shared" si="28"/>
        <v>6764748</v>
      </c>
      <c r="I113" s="107">
        <f t="shared" si="28"/>
        <v>9116080</v>
      </c>
      <c r="J113" s="107">
        <f t="shared" si="28"/>
        <v>8004069</v>
      </c>
      <c r="K113" s="107">
        <f t="shared" si="28"/>
        <v>10153352</v>
      </c>
      <c r="L113" s="107">
        <f t="shared" si="28"/>
        <v>10612613</v>
      </c>
      <c r="M113" s="108">
        <f t="shared" si="27"/>
        <v>45166132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386984</v>
      </c>
      <c r="H114" s="116">
        <v>5365757</v>
      </c>
      <c r="I114" s="116">
        <v>7549206</v>
      </c>
      <c r="J114" s="116">
        <v>5962079</v>
      </c>
      <c r="K114" s="116">
        <v>7563032</v>
      </c>
      <c r="L114" s="116">
        <v>9255129</v>
      </c>
      <c r="M114" s="117">
        <f t="shared" si="27"/>
        <v>36082187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128286</v>
      </c>
      <c r="H115" s="116">
        <v>1324795</v>
      </c>
      <c r="I115" s="116">
        <v>1566874</v>
      </c>
      <c r="J115" s="116">
        <v>2041990</v>
      </c>
      <c r="K115" s="116">
        <v>2587935</v>
      </c>
      <c r="L115" s="116">
        <v>1357484</v>
      </c>
      <c r="M115" s="117">
        <f aca="true" t="shared" si="29" ref="M115:M121">SUM(F115:L115)</f>
        <v>9007364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74196</v>
      </c>
      <c r="I116" s="116">
        <v>0</v>
      </c>
      <c r="J116" s="116">
        <v>0</v>
      </c>
      <c r="K116" s="116">
        <v>2385</v>
      </c>
      <c r="L116" s="116">
        <v>0</v>
      </c>
      <c r="M116" s="117">
        <f t="shared" si="29"/>
        <v>76581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19587364</v>
      </c>
      <c r="H117" s="107">
        <f t="shared" si="30"/>
        <v>44307444</v>
      </c>
      <c r="I117" s="107">
        <f t="shared" si="30"/>
        <v>32028397</v>
      </c>
      <c r="J117" s="107">
        <f t="shared" si="30"/>
        <v>19001310</v>
      </c>
      <c r="K117" s="107">
        <f t="shared" si="30"/>
        <v>17204738</v>
      </c>
      <c r="L117" s="107">
        <f t="shared" si="30"/>
        <v>11043600</v>
      </c>
      <c r="M117" s="108">
        <f t="shared" si="29"/>
        <v>143172853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321750</v>
      </c>
      <c r="H118" s="116">
        <v>1209420</v>
      </c>
      <c r="I118" s="116">
        <v>976230</v>
      </c>
      <c r="J118" s="116">
        <v>693810</v>
      </c>
      <c r="K118" s="116">
        <v>800190</v>
      </c>
      <c r="L118" s="116">
        <v>985860</v>
      </c>
      <c r="M118" s="117">
        <f t="shared" si="29"/>
        <v>4987260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15726082</v>
      </c>
      <c r="I119" s="116">
        <v>16545473</v>
      </c>
      <c r="J119" s="116">
        <v>8721694</v>
      </c>
      <c r="K119" s="116">
        <v>7774389</v>
      </c>
      <c r="L119" s="116">
        <v>3811582</v>
      </c>
      <c r="M119" s="117">
        <f t="shared" si="29"/>
        <v>52579220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1170264</v>
      </c>
      <c r="H120" s="116">
        <v>8320134</v>
      </c>
      <c r="I120" s="116">
        <v>5067650</v>
      </c>
      <c r="J120" s="116">
        <v>3403453</v>
      </c>
      <c r="K120" s="116">
        <v>4791042</v>
      </c>
      <c r="L120" s="116">
        <v>2598828</v>
      </c>
      <c r="M120" s="117">
        <f t="shared" si="29"/>
        <v>25351371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18095350</v>
      </c>
      <c r="H121" s="116">
        <v>19051808</v>
      </c>
      <c r="I121" s="116">
        <v>9439044</v>
      </c>
      <c r="J121" s="116">
        <v>6182353</v>
      </c>
      <c r="K121" s="116">
        <v>3839117</v>
      </c>
      <c r="L121" s="116">
        <v>3647330</v>
      </c>
      <c r="M121" s="117">
        <f t="shared" si="29"/>
        <v>60255002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1075680</v>
      </c>
      <c r="H122" s="116">
        <v>882708</v>
      </c>
      <c r="I122" s="116">
        <v>546979</v>
      </c>
      <c r="J122" s="116">
        <v>567066</v>
      </c>
      <c r="K122" s="116">
        <v>448633</v>
      </c>
      <c r="L122" s="116">
        <v>45720</v>
      </c>
      <c r="M122" s="117">
        <f aca="true" t="shared" si="31" ref="M122:M130">SUM(F122:L122)</f>
        <v>3566786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3904126</v>
      </c>
      <c r="H123" s="116">
        <v>3485620</v>
      </c>
      <c r="I123" s="116">
        <v>1576530</v>
      </c>
      <c r="J123" s="116">
        <v>313902</v>
      </c>
      <c r="K123" s="116">
        <v>151851</v>
      </c>
      <c r="L123" s="116">
        <v>234148</v>
      </c>
      <c r="M123" s="117">
        <f t="shared" si="31"/>
        <v>9666177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503066</v>
      </c>
      <c r="H124" s="128">
        <f t="shared" si="32"/>
        <v>63101144</v>
      </c>
      <c r="I124" s="128">
        <f t="shared" si="32"/>
        <v>73246532</v>
      </c>
      <c r="J124" s="128">
        <f t="shared" si="32"/>
        <v>106837701</v>
      </c>
      <c r="K124" s="128">
        <f t="shared" si="32"/>
        <v>147098834</v>
      </c>
      <c r="L124" s="128">
        <f t="shared" si="32"/>
        <v>217411868</v>
      </c>
      <c r="M124" s="117">
        <f>SUM(F124:L124)</f>
        <v>608199145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503066</v>
      </c>
      <c r="H125" s="116">
        <v>17746139</v>
      </c>
      <c r="I125" s="116">
        <v>27172905</v>
      </c>
      <c r="J125" s="116">
        <v>46408058</v>
      </c>
      <c r="K125" s="116">
        <v>67912036</v>
      </c>
      <c r="L125" s="116">
        <v>91765723</v>
      </c>
      <c r="M125" s="117">
        <f t="shared" si="31"/>
        <v>251507927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43277739</v>
      </c>
      <c r="I126" s="116">
        <v>42003813</v>
      </c>
      <c r="J126" s="116">
        <v>51149023</v>
      </c>
      <c r="K126" s="116">
        <v>47722689</v>
      </c>
      <c r="L126" s="116">
        <v>29681676</v>
      </c>
      <c r="M126" s="117">
        <f t="shared" si="31"/>
        <v>213834940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2077266</v>
      </c>
      <c r="I127" s="116">
        <v>4069814</v>
      </c>
      <c r="J127" s="116">
        <v>9280620</v>
      </c>
      <c r="K127" s="116">
        <v>31464109</v>
      </c>
      <c r="L127" s="116">
        <v>95964469</v>
      </c>
      <c r="M127" s="117">
        <f t="shared" si="31"/>
        <v>142856278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107700</v>
      </c>
      <c r="H128" s="128">
        <f t="shared" si="33"/>
        <v>10878890</v>
      </c>
      <c r="I128" s="128">
        <f t="shared" si="33"/>
        <v>11921310</v>
      </c>
      <c r="J128" s="128">
        <f t="shared" si="33"/>
        <v>16284540</v>
      </c>
      <c r="K128" s="128">
        <f t="shared" si="33"/>
        <v>20593740</v>
      </c>
      <c r="L128" s="128">
        <f t="shared" si="33"/>
        <v>28229760</v>
      </c>
      <c r="M128" s="117">
        <f t="shared" si="31"/>
        <v>88015940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107700</v>
      </c>
      <c r="H129" s="116">
        <v>3505780</v>
      </c>
      <c r="I129" s="116">
        <v>4822640</v>
      </c>
      <c r="J129" s="116">
        <v>7774870</v>
      </c>
      <c r="K129" s="116">
        <v>10373920</v>
      </c>
      <c r="L129" s="116">
        <v>13732200</v>
      </c>
      <c r="M129" s="117">
        <f t="shared" si="31"/>
        <v>40317110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7025910</v>
      </c>
      <c r="I130" s="116">
        <v>6495970</v>
      </c>
      <c r="J130" s="116">
        <v>7308220</v>
      </c>
      <c r="K130" s="116">
        <v>6564790</v>
      </c>
      <c r="L130" s="116">
        <v>3883180</v>
      </c>
      <c r="M130" s="117">
        <f t="shared" si="31"/>
        <v>31278070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347200</v>
      </c>
      <c r="I131" s="116">
        <v>602700</v>
      </c>
      <c r="J131" s="116">
        <v>1201450</v>
      </c>
      <c r="K131" s="116">
        <v>3655030</v>
      </c>
      <c r="L131" s="116">
        <v>10614380</v>
      </c>
      <c r="M131" s="117">
        <f>SUM(F131:L131)</f>
        <v>16420760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81473272</v>
      </c>
      <c r="H132" s="131">
        <f t="shared" si="34"/>
        <v>251698605</v>
      </c>
      <c r="I132" s="131">
        <f t="shared" si="34"/>
        <v>209746706</v>
      </c>
      <c r="J132" s="131">
        <f t="shared" si="34"/>
        <v>216954651</v>
      </c>
      <c r="K132" s="131">
        <f t="shared" si="34"/>
        <v>236009917</v>
      </c>
      <c r="L132" s="131">
        <f t="shared" si="34"/>
        <v>310017223</v>
      </c>
      <c r="M132" s="132">
        <f>SUM(F132:L132)</f>
        <v>1305900374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平成１７年１月月報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46">
        <v>0</v>
      </c>
      <c r="H15" s="148"/>
      <c r="I15" s="146">
        <v>198</v>
      </c>
      <c r="J15" s="148"/>
      <c r="K15" s="146">
        <f>G15+I15</f>
        <v>198</v>
      </c>
      <c r="L15" s="149"/>
    </row>
    <row r="16" spans="4:12" ht="18.75" customHeight="1" thickBot="1">
      <c r="D16" s="49" t="s">
        <v>64</v>
      </c>
      <c r="E16" s="50"/>
      <c r="F16" s="50"/>
      <c r="G16" s="142">
        <v>0</v>
      </c>
      <c r="H16" s="144"/>
      <c r="I16" s="142">
        <v>2434861</v>
      </c>
      <c r="J16" s="144"/>
      <c r="K16" s="142">
        <f>G16+I16</f>
        <v>2434861</v>
      </c>
      <c r="L16" s="145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46">
        <v>86</v>
      </c>
      <c r="H20" s="148"/>
      <c r="I20" s="146">
        <v>963</v>
      </c>
      <c r="J20" s="148"/>
      <c r="K20" s="146">
        <f>G20+I20</f>
        <v>1049</v>
      </c>
      <c r="L20" s="149"/>
    </row>
    <row r="21" spans="4:12" ht="18.75" customHeight="1" thickBot="1">
      <c r="D21" s="49" t="s">
        <v>64</v>
      </c>
      <c r="E21" s="50"/>
      <c r="F21" s="50"/>
      <c r="G21" s="142">
        <v>814337</v>
      </c>
      <c r="H21" s="144"/>
      <c r="I21" s="142">
        <v>6198079</v>
      </c>
      <c r="J21" s="144"/>
      <c r="K21" s="142">
        <f>G21+I21</f>
        <v>7012416</v>
      </c>
      <c r="L21" s="145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46">
        <v>94</v>
      </c>
      <c r="H25" s="148"/>
      <c r="I25" s="146">
        <v>138</v>
      </c>
      <c r="J25" s="148"/>
      <c r="K25" s="146">
        <f>G25+I25</f>
        <v>232</v>
      </c>
      <c r="L25" s="149"/>
    </row>
    <row r="26" spans="4:12" ht="18.75" customHeight="1" thickBot="1">
      <c r="D26" s="49" t="s">
        <v>64</v>
      </c>
      <c r="E26" s="50"/>
      <c r="F26" s="50"/>
      <c r="G26" s="142">
        <v>565442</v>
      </c>
      <c r="H26" s="144"/>
      <c r="I26" s="142">
        <v>813230</v>
      </c>
      <c r="J26" s="144"/>
      <c r="K26" s="142">
        <f>G26+I26</f>
        <v>1378672</v>
      </c>
      <c r="L26" s="145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46">
        <f>G15+G20+G25</f>
        <v>180</v>
      </c>
      <c r="H30" s="148"/>
      <c r="I30" s="146">
        <f>I15+I20+I25</f>
        <v>1299</v>
      </c>
      <c r="J30" s="148"/>
      <c r="K30" s="146">
        <f>G30+I30</f>
        <v>1479</v>
      </c>
      <c r="L30" s="149"/>
    </row>
    <row r="31" spans="4:12" ht="18.75" customHeight="1" thickBot="1">
      <c r="D31" s="49" t="s">
        <v>64</v>
      </c>
      <c r="E31" s="50"/>
      <c r="F31" s="50"/>
      <c r="G31" s="142">
        <f>G16+G21+G26</f>
        <v>1379779</v>
      </c>
      <c r="H31" s="144"/>
      <c r="I31" s="142">
        <f>I16+I21+I26</f>
        <v>9446170</v>
      </c>
      <c r="J31" s="144"/>
      <c r="K31" s="142">
        <f>G31+I31</f>
        <v>10825949</v>
      </c>
      <c r="L31" s="145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3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5" width="13.00390625" style="38" bestFit="1" customWidth="1"/>
    <col min="6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平成１７年１月月報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2132687370</v>
      </c>
      <c r="E14" s="69">
        <v>1773351660</v>
      </c>
      <c r="F14" s="69">
        <v>7149470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531722370</v>
      </c>
      <c r="E15" s="69">
        <v>381210670</v>
      </c>
      <c r="F15" s="69">
        <v>1180950</v>
      </c>
      <c r="G15" s="69">
        <v>0</v>
      </c>
      <c r="H15" s="69">
        <v>150511700</v>
      </c>
      <c r="I15" s="56">
        <v>15786650</v>
      </c>
    </row>
    <row r="16" spans="2:9" ht="21" customHeight="1">
      <c r="B16" s="70"/>
      <c r="C16" s="68" t="s">
        <v>7</v>
      </c>
      <c r="D16" s="69">
        <f aca="true" t="shared" si="0" ref="D16:I16">D14+D15</f>
        <v>2664409740</v>
      </c>
      <c r="E16" s="69">
        <f t="shared" si="0"/>
        <v>2154562330</v>
      </c>
      <c r="F16" s="69">
        <f t="shared" si="0"/>
        <v>8330420</v>
      </c>
      <c r="G16" s="69">
        <f t="shared" si="0"/>
        <v>0</v>
      </c>
      <c r="H16" s="69">
        <f t="shared" si="0"/>
        <v>150511700</v>
      </c>
      <c r="I16" s="56">
        <f t="shared" si="0"/>
        <v>15786650</v>
      </c>
    </row>
    <row r="17" spans="2:9" ht="21" customHeight="1">
      <c r="B17" s="70" t="s">
        <v>33</v>
      </c>
      <c r="C17" s="68" t="s">
        <v>32</v>
      </c>
      <c r="D17" s="69">
        <v>47679050</v>
      </c>
      <c r="E17" s="69">
        <v>10782410</v>
      </c>
      <c r="F17" s="69">
        <v>22690</v>
      </c>
      <c r="G17" s="69">
        <v>7962140</v>
      </c>
      <c r="H17" s="69">
        <v>28934500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2132687370</v>
      </c>
      <c r="E18" s="69">
        <f>E14</f>
        <v>1773351660</v>
      </c>
      <c r="F18" s="69">
        <f>F14</f>
        <v>7149470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579401420</v>
      </c>
      <c r="E19" s="69">
        <f>E15+E17</f>
        <v>391993080</v>
      </c>
      <c r="F19" s="69">
        <f>F15+F17</f>
        <v>1203640</v>
      </c>
      <c r="G19" s="69">
        <f>G15+G17</f>
        <v>7962140</v>
      </c>
      <c r="H19" s="69">
        <f>H15+H17</f>
        <v>179446200</v>
      </c>
      <c r="I19" s="56">
        <f>I16+I18</f>
        <v>15786650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2712088790</v>
      </c>
      <c r="E20" s="74">
        <f t="shared" si="1"/>
        <v>2165344740</v>
      </c>
      <c r="F20" s="74">
        <f t="shared" si="1"/>
        <v>8353110</v>
      </c>
      <c r="G20" s="74">
        <f t="shared" si="1"/>
        <v>7962140</v>
      </c>
      <c r="H20" s="74">
        <f t="shared" si="1"/>
        <v>179446200</v>
      </c>
      <c r="I20" s="57">
        <f t="shared" si="1"/>
        <v>15786650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10829211651</v>
      </c>
      <c r="E27" s="69">
        <v>10830027618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687780559</v>
      </c>
      <c r="E28" s="69">
        <v>687780559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96887958</v>
      </c>
      <c r="E29" s="69">
        <v>96887958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11613880168</v>
      </c>
      <c r="E31" s="74">
        <f>SUM(E27:E30)</f>
        <v>11614696135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2007-01-10T07:38:41Z</dcterms:modified>
  <cp:category/>
  <cp:version/>
  <cp:contentType/>
  <cp:contentStatus/>
</cp:coreProperties>
</file>