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<sst xmlns="http://schemas.openxmlformats.org/spreadsheetml/2006/main" count="294" uniqueCount="134">
  <si>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</si>
  <si>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</si>
  <si>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</si>
  <si>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</si>
  <si>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</si>
  <si>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</si>
  <si>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</si>
  <si>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</si>
  <si>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</si>
  <si>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</si>
  <si>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</si>
  <si>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</si>
  <si>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</si>
  <si>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</si>
  <si>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</si>
  <si>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</si>
  <si>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</si>
  <si>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</si>
  <si>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</si>
  <si>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</si>
  <si>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</si>
  <si>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</si>
  <si>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</si>
  <si>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</si>
  <si>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</si>
  <si>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</si>
  <si>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</si>
  <si>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</si>
  <si>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</si>
  <si>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</si>
  <si>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</si>
  <si>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</si>
  <si>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</si>
  <si>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</si>
  <si>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</si>
  <si>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</si>
  <si>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</si>
  <si>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</si>
  <si>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</si>
  <si>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</si>
  <si>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</si>
  <si>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</si>
  <si>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</si>
  <si>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</si>
  <si>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</si>
  <si>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</si>
  <si>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</si>
  <si>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</si>
  <si>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</si>
  <si>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</si>
  <si>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</si>
  <si>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</si>
  <si>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</si>
  <si>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</si>
  <si>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</si>
  <si>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</si>
  <si>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</si>
  <si>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</si>
  <si>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</si>
  <si>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</si>
  <si>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</si>
  <si>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</si>
  <si>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</si>
  <si>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</si>
  <si>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</si>
  <si>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</si>
  <si>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</si>
  <si>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</si>
  <si>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</si>
  <si>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</si>
  <si>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</si>
  <si>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</si>
  <si>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</si>
  <si>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</si>
  <si>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</si>
  <si>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</si>
  <si>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</si>
  <si>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</si>
  <si>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</si>
  <si>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</si>
  <si>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</si>
  <si>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</si>
  <si>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</si>
  <si>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</si>
  <si>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</si>
  <si>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</si>
  <si>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</si>
  <si>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</si>
  <si>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</si>
  <si>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</si>
  <si>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</si>
  <si>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</si>
  <si>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</si>
  <si>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</si>
  <si>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</si>
  <si>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</si>
  <si>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</si>
  <si>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</si>
  <si>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</si>
  <si>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</si>
  <si>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</si>
  <si>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</si>
  <si>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</si>
  <si>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</si>
  <si>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</si>
  <si>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</si>
  <si>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</si>
  <si>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</si>
  <si>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</si>
  <si>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</si>
  <si>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</si>
  <si>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</si>
  <si>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</si>
  <si>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</si>
  <si>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</si>
  <si>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</si>
  <si>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</si>
  <si>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</si>
  <si>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</si>
  <si>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</si>
  <si>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</si>
  <si>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</si>
  <si>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</si>
  <si>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</si>
  <si>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</si>
  <si>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</si>
  <si>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</si>
  <si>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</si>
  <si>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</si>
  <si>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</si>
  <si>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</si>
  <si>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</si>
  <si>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</si>
  <si>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平成１７年２月月報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</si>
</sst>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2">
        <v>54700</v>
      </c>
      <c r="E15" s="143"/>
      <c r="F15" s="143"/>
      <c r="G15" s="143"/>
      <c r="H15" s="144"/>
      <c r="I15" s="142">
        <v>376</v>
      </c>
      <c r="J15" s="143"/>
      <c r="K15" s="143"/>
      <c r="L15" s="143"/>
      <c r="M15" s="144"/>
      <c r="N15" s="142">
        <v>161</v>
      </c>
      <c r="O15" s="143"/>
      <c r="P15" s="143"/>
      <c r="Q15" s="143"/>
      <c r="R15" s="144"/>
      <c r="S15" s="142">
        <f>D15+I15-N15</f>
        <v>54915</v>
      </c>
      <c r="T15" s="145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6">
        <v>43475</v>
      </c>
      <c r="E20" s="147"/>
      <c r="F20" s="147"/>
      <c r="G20" s="147"/>
      <c r="H20" s="148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6">
        <v>43630</v>
      </c>
      <c r="T20" s="149"/>
    </row>
    <row r="21" spans="3:20" ht="21.75" customHeight="1">
      <c r="C21" s="20" t="s">
        <v>41</v>
      </c>
      <c r="D21" s="146">
        <v>31494</v>
      </c>
      <c r="E21" s="147"/>
      <c r="F21" s="147"/>
      <c r="G21" s="147"/>
      <c r="H21" s="148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6">
        <v>31641</v>
      </c>
      <c r="T21" s="149"/>
    </row>
    <row r="22" spans="3:20" ht="21.75" customHeight="1">
      <c r="C22" s="22" t="s">
        <v>42</v>
      </c>
      <c r="D22" s="146">
        <v>751</v>
      </c>
      <c r="E22" s="147"/>
      <c r="F22" s="147"/>
      <c r="G22" s="147"/>
      <c r="H22" s="148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6">
        <v>753</v>
      </c>
      <c r="T22" s="149"/>
    </row>
    <row r="23" spans="3:20" ht="21.75" customHeight="1">
      <c r="C23" s="22" t="s">
        <v>43</v>
      </c>
      <c r="D23" s="146">
        <v>85</v>
      </c>
      <c r="E23" s="147"/>
      <c r="F23" s="147"/>
      <c r="G23" s="147"/>
      <c r="H23" s="148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6">
        <v>85</v>
      </c>
      <c r="T23" s="149"/>
    </row>
    <row r="24" spans="3:20" ht="21.75" customHeight="1" thickBot="1">
      <c r="C24" s="19" t="s">
        <v>7</v>
      </c>
      <c r="D24" s="142">
        <f>D20+D21</f>
        <v>74969</v>
      </c>
      <c r="E24" s="143"/>
      <c r="F24" s="143"/>
      <c r="G24" s="143"/>
      <c r="H24" s="144"/>
      <c r="I24" s="23" t="s">
        <v>44</v>
      </c>
      <c r="J24" s="24"/>
      <c r="K24" s="143">
        <f>S29</f>
        <v>585</v>
      </c>
      <c r="L24" s="150"/>
      <c r="M24" s="151"/>
      <c r="N24" s="23" t="s">
        <v>45</v>
      </c>
      <c r="O24" s="24"/>
      <c r="P24" s="143">
        <f>S31</f>
        <v>283</v>
      </c>
      <c r="Q24" s="150"/>
      <c r="R24" s="151"/>
      <c r="S24" s="142">
        <f>S20+S21</f>
        <v>75271</v>
      </c>
      <c r="T24" s="145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6" t="s">
        <v>85</v>
      </c>
      <c r="N28" s="157"/>
      <c r="O28" s="15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3"/>
      <c r="D29" s="146">
        <v>67</v>
      </c>
      <c r="E29" s="147"/>
      <c r="F29" s="148"/>
      <c r="G29" s="146">
        <v>1</v>
      </c>
      <c r="H29" s="147"/>
      <c r="I29" s="148"/>
      <c r="J29" s="146">
        <v>515</v>
      </c>
      <c r="K29" s="147"/>
      <c r="L29" s="148"/>
      <c r="M29" s="146">
        <v>0</v>
      </c>
      <c r="N29" s="147"/>
      <c r="O29" s="148"/>
      <c r="P29" s="146">
        <v>2</v>
      </c>
      <c r="Q29" s="147"/>
      <c r="R29" s="148"/>
      <c r="S29" s="29">
        <f>SUM(D29:R29)</f>
        <v>585</v>
      </c>
      <c r="T29" s="4"/>
    </row>
    <row r="30" spans="3:20" ht="24.75" customHeight="1">
      <c r="C30" s="15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9" t="s">
        <v>86</v>
      </c>
      <c r="N30" s="160"/>
      <c r="O30" s="16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5"/>
      <c r="D31" s="142">
        <v>66</v>
      </c>
      <c r="E31" s="143"/>
      <c r="F31" s="144"/>
      <c r="G31" s="142">
        <v>0</v>
      </c>
      <c r="H31" s="143"/>
      <c r="I31" s="144"/>
      <c r="J31" s="142">
        <v>209</v>
      </c>
      <c r="K31" s="143"/>
      <c r="L31" s="144"/>
      <c r="M31" s="142">
        <v>0</v>
      </c>
      <c r="N31" s="143"/>
      <c r="O31" s="144"/>
      <c r="P31" s="142">
        <v>8</v>
      </c>
      <c r="Q31" s="143"/>
      <c r="R31" s="144"/>
      <c r="S31" s="34">
        <f>SUM(D31:R31)</f>
        <v>283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2963</v>
      </c>
      <c r="G14" s="46">
        <f t="shared" si="0"/>
        <v>2930</v>
      </c>
      <c r="H14" s="46">
        <f t="shared" si="0"/>
        <v>1603</v>
      </c>
      <c r="I14" s="46">
        <f t="shared" si="0"/>
        <v>1275</v>
      </c>
      <c r="J14" s="46">
        <f t="shared" si="0"/>
        <v>1061</v>
      </c>
      <c r="K14" s="46">
        <f t="shared" si="0"/>
        <v>1167</v>
      </c>
      <c r="L14" s="47">
        <f>SUM(F14:K14)</f>
        <v>10999</v>
      </c>
      <c r="M14" s="3"/>
    </row>
    <row r="15" spans="3:13" ht="22.5" customHeight="1">
      <c r="C15" s="44"/>
      <c r="D15" s="48" t="s">
        <v>40</v>
      </c>
      <c r="E15" s="48"/>
      <c r="F15" s="46">
        <v>607</v>
      </c>
      <c r="G15" s="46">
        <v>509</v>
      </c>
      <c r="H15" s="46">
        <v>278</v>
      </c>
      <c r="I15" s="46">
        <v>182</v>
      </c>
      <c r="J15" s="46">
        <v>159</v>
      </c>
      <c r="K15" s="46">
        <v>178</v>
      </c>
      <c r="L15" s="47">
        <f>SUM(F15:K15)</f>
        <v>1913</v>
      </c>
      <c r="M15" s="3"/>
    </row>
    <row r="16" spans="3:13" ht="22.5" customHeight="1">
      <c r="C16" s="44"/>
      <c r="D16" s="48" t="s">
        <v>51</v>
      </c>
      <c r="E16" s="48"/>
      <c r="F16" s="46">
        <v>2356</v>
      </c>
      <c r="G16" s="46">
        <v>2421</v>
      </c>
      <c r="H16" s="46">
        <v>1325</v>
      </c>
      <c r="I16" s="46">
        <v>1093</v>
      </c>
      <c r="J16" s="46">
        <v>902</v>
      </c>
      <c r="K16" s="46">
        <v>989</v>
      </c>
      <c r="L16" s="47">
        <f>SUM(F16:K16)</f>
        <v>9086</v>
      </c>
      <c r="M16" s="3"/>
    </row>
    <row r="17" spans="3:13" ht="22.5" customHeight="1">
      <c r="C17" s="44" t="s">
        <v>52</v>
      </c>
      <c r="D17" s="45"/>
      <c r="E17" s="45"/>
      <c r="F17" s="46">
        <v>81</v>
      </c>
      <c r="G17" s="46">
        <v>126</v>
      </c>
      <c r="H17" s="46">
        <v>67</v>
      </c>
      <c r="I17" s="46">
        <v>43</v>
      </c>
      <c r="J17" s="46">
        <v>41</v>
      </c>
      <c r="K17" s="46">
        <v>58</v>
      </c>
      <c r="L17" s="47">
        <f>SUM(F17:K17)</f>
        <v>416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3044</v>
      </c>
      <c r="G18" s="51">
        <f t="shared" si="1"/>
        <v>3056</v>
      </c>
      <c r="H18" s="51">
        <f t="shared" si="1"/>
        <v>1670</v>
      </c>
      <c r="I18" s="51">
        <f t="shared" si="1"/>
        <v>1318</v>
      </c>
      <c r="J18" s="51">
        <f t="shared" si="1"/>
        <v>1102</v>
      </c>
      <c r="K18" s="51">
        <f t="shared" si="1"/>
        <v>1225</v>
      </c>
      <c r="L18" s="52">
        <f>SUM(F18:K18)</f>
        <v>11415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2023</v>
      </c>
      <c r="G23" s="46">
        <v>2174</v>
      </c>
      <c r="H23" s="46">
        <v>1089</v>
      </c>
      <c r="I23" s="46">
        <v>700</v>
      </c>
      <c r="J23" s="46">
        <v>445</v>
      </c>
      <c r="K23" s="46">
        <v>383</v>
      </c>
      <c r="L23" s="47">
        <f>SUM(F23:K23)</f>
        <v>6814</v>
      </c>
      <c r="M23" s="3"/>
    </row>
    <row r="24" spans="3:13" ht="22.5" customHeight="1">
      <c r="C24" s="55" t="s">
        <v>55</v>
      </c>
      <c r="D24" s="45"/>
      <c r="E24" s="45"/>
      <c r="F24" s="46">
        <v>38</v>
      </c>
      <c r="G24" s="46">
        <v>96</v>
      </c>
      <c r="H24" s="46">
        <v>61</v>
      </c>
      <c r="I24" s="46">
        <v>35</v>
      </c>
      <c r="J24" s="46">
        <v>26</v>
      </c>
      <c r="K24" s="46">
        <v>29</v>
      </c>
      <c r="L24" s="47">
        <f>SUM(F24:K24)</f>
        <v>285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2061</v>
      </c>
      <c r="G25" s="51">
        <f t="shared" si="2"/>
        <v>2270</v>
      </c>
      <c r="H25" s="51">
        <f t="shared" si="2"/>
        <v>1150</v>
      </c>
      <c r="I25" s="51">
        <f t="shared" si="2"/>
        <v>735</v>
      </c>
      <c r="J25" s="51">
        <f t="shared" si="2"/>
        <v>471</v>
      </c>
      <c r="K25" s="51">
        <f t="shared" si="2"/>
        <v>412</v>
      </c>
      <c r="L25" s="52">
        <f>SUM(F25:K25)</f>
        <v>7099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880</v>
      </c>
      <c r="G30" s="163"/>
      <c r="H30" s="162">
        <v>725</v>
      </c>
      <c r="I30" s="163"/>
      <c r="J30" s="162">
        <v>351</v>
      </c>
      <c r="K30" s="163"/>
      <c r="L30" s="56">
        <f>SUM(F30:K30)</f>
        <v>1956</v>
      </c>
      <c r="M30" s="3"/>
    </row>
    <row r="31" spans="3:13" ht="22.5" customHeight="1">
      <c r="C31" s="55" t="s">
        <v>55</v>
      </c>
      <c r="D31" s="45"/>
      <c r="E31" s="45"/>
      <c r="F31" s="162">
        <v>9</v>
      </c>
      <c r="G31" s="163"/>
      <c r="H31" s="162">
        <v>8</v>
      </c>
      <c r="I31" s="163"/>
      <c r="J31" s="162">
        <v>12</v>
      </c>
      <c r="K31" s="163"/>
      <c r="L31" s="56">
        <f>SUM(F31:K31)</f>
        <v>29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889</v>
      </c>
      <c r="G32" s="165"/>
      <c r="H32" s="164">
        <f>H30+H31</f>
        <v>733</v>
      </c>
      <c r="I32" s="165"/>
      <c r="J32" s="164">
        <f>J30+J31</f>
        <v>363</v>
      </c>
      <c r="K32" s="165"/>
      <c r="L32" s="57">
        <f>SUM(F32:K32)</f>
        <v>1985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平成１７年２月月報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4839</v>
      </c>
      <c r="H10" s="107">
        <f t="shared" si="0"/>
        <v>6416</v>
      </c>
      <c r="I10" s="107">
        <f t="shared" si="0"/>
        <v>3621</v>
      </c>
      <c r="J10" s="107">
        <f t="shared" si="0"/>
        <v>2680</v>
      </c>
      <c r="K10" s="107">
        <f t="shared" si="0"/>
        <v>1763</v>
      </c>
      <c r="L10" s="107">
        <f t="shared" si="0"/>
        <v>1844</v>
      </c>
      <c r="M10" s="108">
        <f>SUM(F10:L10)</f>
        <v>21163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2648</v>
      </c>
      <c r="H11" s="107">
        <f t="shared" si="1"/>
        <v>3770</v>
      </c>
      <c r="I11" s="107">
        <f t="shared" si="1"/>
        <v>2168</v>
      </c>
      <c r="J11" s="107">
        <f t="shared" si="1"/>
        <v>1687</v>
      </c>
      <c r="K11" s="107">
        <f t="shared" si="1"/>
        <v>1087</v>
      </c>
      <c r="L11" s="107">
        <f t="shared" si="1"/>
        <v>1201</v>
      </c>
      <c r="M11" s="108">
        <f>SUM(F11:L11)</f>
        <v>12561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1556</v>
      </c>
      <c r="H12" s="116">
        <v>1481</v>
      </c>
      <c r="I12" s="116">
        <v>665</v>
      </c>
      <c r="J12" s="116">
        <v>479</v>
      </c>
      <c r="K12" s="116">
        <v>277</v>
      </c>
      <c r="L12" s="116">
        <v>314</v>
      </c>
      <c r="M12" s="117">
        <f aca="true" t="shared" si="2" ref="M12:M67">SUM(F12:L12)</f>
        <v>4772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7</v>
      </c>
      <c r="I13" s="116">
        <v>15</v>
      </c>
      <c r="J13" s="116">
        <v>22</v>
      </c>
      <c r="K13" s="116">
        <v>48</v>
      </c>
      <c r="L13" s="116">
        <v>149</v>
      </c>
      <c r="M13" s="117">
        <f t="shared" si="2"/>
        <v>242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78</v>
      </c>
      <c r="H14" s="116">
        <v>229</v>
      </c>
      <c r="I14" s="116">
        <v>185</v>
      </c>
      <c r="J14" s="116">
        <v>209</v>
      </c>
      <c r="K14" s="116">
        <v>158</v>
      </c>
      <c r="L14" s="116">
        <v>205</v>
      </c>
      <c r="M14" s="117">
        <f t="shared" si="2"/>
        <v>1064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1</v>
      </c>
      <c r="H15" s="116">
        <v>17</v>
      </c>
      <c r="I15" s="116">
        <v>12</v>
      </c>
      <c r="J15" s="116">
        <v>14</v>
      </c>
      <c r="K15" s="116">
        <v>7</v>
      </c>
      <c r="L15" s="116">
        <v>20</v>
      </c>
      <c r="M15" s="117">
        <f t="shared" si="2"/>
        <v>71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424</v>
      </c>
      <c r="H16" s="116">
        <v>859</v>
      </c>
      <c r="I16" s="116">
        <v>533</v>
      </c>
      <c r="J16" s="116">
        <v>356</v>
      </c>
      <c r="K16" s="116">
        <v>187</v>
      </c>
      <c r="L16" s="116">
        <v>107</v>
      </c>
      <c r="M16" s="117">
        <f t="shared" si="2"/>
        <v>2466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48</v>
      </c>
      <c r="H17" s="116">
        <v>162</v>
      </c>
      <c r="I17" s="116">
        <v>130</v>
      </c>
      <c r="J17" s="116">
        <v>88</v>
      </c>
      <c r="K17" s="116">
        <v>53</v>
      </c>
      <c r="L17" s="116">
        <v>28</v>
      </c>
      <c r="M17" s="117">
        <f t="shared" si="2"/>
        <v>509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540</v>
      </c>
      <c r="H18" s="116">
        <v>1015</v>
      </c>
      <c r="I18" s="116">
        <v>628</v>
      </c>
      <c r="J18" s="116">
        <v>519</v>
      </c>
      <c r="K18" s="116">
        <v>357</v>
      </c>
      <c r="L18" s="116">
        <v>378</v>
      </c>
      <c r="M18" s="117">
        <f t="shared" si="2"/>
        <v>3437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14</v>
      </c>
      <c r="H19" s="107">
        <f t="shared" si="3"/>
        <v>127</v>
      </c>
      <c r="I19" s="107">
        <f t="shared" si="3"/>
        <v>142</v>
      </c>
      <c r="J19" s="107">
        <f t="shared" si="3"/>
        <v>126</v>
      </c>
      <c r="K19" s="107">
        <f t="shared" si="3"/>
        <v>101</v>
      </c>
      <c r="L19" s="107">
        <f t="shared" si="3"/>
        <v>96</v>
      </c>
      <c r="M19" s="108">
        <f t="shared" si="2"/>
        <v>606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11</v>
      </c>
      <c r="H20" s="116">
        <v>108</v>
      </c>
      <c r="I20" s="116">
        <v>118</v>
      </c>
      <c r="J20" s="116">
        <v>97</v>
      </c>
      <c r="K20" s="116">
        <v>79</v>
      </c>
      <c r="L20" s="116">
        <v>76</v>
      </c>
      <c r="M20" s="117">
        <f t="shared" si="2"/>
        <v>489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3</v>
      </c>
      <c r="H21" s="116">
        <v>19</v>
      </c>
      <c r="I21" s="116">
        <v>24</v>
      </c>
      <c r="J21" s="116">
        <v>29</v>
      </c>
      <c r="K21" s="116">
        <v>22</v>
      </c>
      <c r="L21" s="116">
        <v>20</v>
      </c>
      <c r="M21" s="117">
        <f>SUM(F21:L21)</f>
        <v>117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7">
        <f t="shared" si="2"/>
        <v>0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2101</v>
      </c>
      <c r="H23" s="107">
        <f t="shared" si="4"/>
        <v>2446</v>
      </c>
      <c r="I23" s="107">
        <f t="shared" si="4"/>
        <v>1280</v>
      </c>
      <c r="J23" s="107">
        <f t="shared" si="4"/>
        <v>833</v>
      </c>
      <c r="K23" s="107">
        <f t="shared" si="4"/>
        <v>555</v>
      </c>
      <c r="L23" s="107">
        <f t="shared" si="4"/>
        <v>543</v>
      </c>
      <c r="M23" s="108">
        <f t="shared" si="2"/>
        <v>7758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46</v>
      </c>
      <c r="H24" s="116">
        <v>166</v>
      </c>
      <c r="I24" s="116">
        <v>123</v>
      </c>
      <c r="J24" s="116">
        <v>80</v>
      </c>
      <c r="K24" s="116">
        <v>89</v>
      </c>
      <c r="L24" s="116">
        <v>129</v>
      </c>
      <c r="M24" s="117">
        <f t="shared" si="2"/>
        <v>633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68</v>
      </c>
      <c r="I25" s="116">
        <v>79</v>
      </c>
      <c r="J25" s="116">
        <v>39</v>
      </c>
      <c r="K25" s="116">
        <v>37</v>
      </c>
      <c r="L25" s="116">
        <v>18</v>
      </c>
      <c r="M25" s="117">
        <f t="shared" si="2"/>
        <v>241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15</v>
      </c>
      <c r="H26" s="116">
        <v>57</v>
      </c>
      <c r="I26" s="116">
        <v>29</v>
      </c>
      <c r="J26" s="116">
        <v>21</v>
      </c>
      <c r="K26" s="116">
        <v>24</v>
      </c>
      <c r="L26" s="116">
        <v>13</v>
      </c>
      <c r="M26" s="117">
        <f t="shared" si="2"/>
        <v>159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2040</v>
      </c>
      <c r="H27" s="116">
        <v>2155</v>
      </c>
      <c r="I27" s="116">
        <v>1049</v>
      </c>
      <c r="J27" s="116">
        <v>693</v>
      </c>
      <c r="K27" s="116">
        <v>405</v>
      </c>
      <c r="L27" s="116">
        <v>383</v>
      </c>
      <c r="M27" s="117">
        <f>SUM(F27:L27)</f>
        <v>6725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46</v>
      </c>
      <c r="H28" s="116">
        <v>45</v>
      </c>
      <c r="I28" s="116">
        <v>19</v>
      </c>
      <c r="J28" s="116">
        <v>19</v>
      </c>
      <c r="K28" s="116">
        <v>15</v>
      </c>
      <c r="L28" s="116">
        <v>2</v>
      </c>
      <c r="M28" s="117">
        <f t="shared" si="2"/>
        <v>146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30</v>
      </c>
      <c r="H29" s="116">
        <v>28</v>
      </c>
      <c r="I29" s="116">
        <v>12</v>
      </c>
      <c r="J29" s="116">
        <v>15</v>
      </c>
      <c r="K29" s="116">
        <v>5</v>
      </c>
      <c r="L29" s="116">
        <v>2</v>
      </c>
      <c r="M29" s="117">
        <f t="shared" si="2"/>
        <v>92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2</v>
      </c>
      <c r="H30" s="128">
        <f t="shared" si="5"/>
        <v>245</v>
      </c>
      <c r="I30" s="128">
        <f t="shared" si="5"/>
        <v>260</v>
      </c>
      <c r="J30" s="128">
        <f t="shared" si="5"/>
        <v>406</v>
      </c>
      <c r="K30" s="128">
        <f t="shared" si="5"/>
        <v>484</v>
      </c>
      <c r="L30" s="128">
        <f t="shared" si="5"/>
        <v>620</v>
      </c>
      <c r="M30" s="117">
        <f t="shared" si="2"/>
        <v>2017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2</v>
      </c>
      <c r="H31" s="116">
        <v>71</v>
      </c>
      <c r="I31" s="116">
        <v>108</v>
      </c>
      <c r="J31" s="116">
        <v>187</v>
      </c>
      <c r="K31" s="116">
        <v>235</v>
      </c>
      <c r="L31" s="116">
        <v>297</v>
      </c>
      <c r="M31" s="117">
        <f t="shared" si="2"/>
        <v>900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166</v>
      </c>
      <c r="I32" s="116">
        <v>139</v>
      </c>
      <c r="J32" s="116">
        <v>193</v>
      </c>
      <c r="K32" s="116">
        <v>162</v>
      </c>
      <c r="L32" s="116">
        <v>89</v>
      </c>
      <c r="M32" s="117">
        <f t="shared" si="2"/>
        <v>749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8</v>
      </c>
      <c r="I33" s="116">
        <v>13</v>
      </c>
      <c r="J33" s="116">
        <v>26</v>
      </c>
      <c r="K33" s="116">
        <v>87</v>
      </c>
      <c r="L33" s="116">
        <v>234</v>
      </c>
      <c r="M33" s="117">
        <f t="shared" si="2"/>
        <v>368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2</v>
      </c>
      <c r="H34" s="128">
        <f t="shared" si="6"/>
        <v>245</v>
      </c>
      <c r="I34" s="128">
        <f t="shared" si="6"/>
        <v>260</v>
      </c>
      <c r="J34" s="128">
        <f t="shared" si="6"/>
        <v>406</v>
      </c>
      <c r="K34" s="128">
        <f t="shared" si="6"/>
        <v>482</v>
      </c>
      <c r="L34" s="128">
        <f t="shared" si="6"/>
        <v>608</v>
      </c>
      <c r="M34" s="117">
        <f t="shared" si="2"/>
        <v>2003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2</v>
      </c>
      <c r="H35" s="116">
        <v>71</v>
      </c>
      <c r="I35" s="116">
        <v>108</v>
      </c>
      <c r="J35" s="116">
        <v>187</v>
      </c>
      <c r="K35" s="116">
        <v>234</v>
      </c>
      <c r="L35" s="116">
        <v>289</v>
      </c>
      <c r="M35" s="117">
        <f t="shared" si="2"/>
        <v>891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166</v>
      </c>
      <c r="I36" s="116">
        <v>139</v>
      </c>
      <c r="J36" s="116">
        <v>193</v>
      </c>
      <c r="K36" s="116">
        <v>161</v>
      </c>
      <c r="L36" s="116">
        <v>89</v>
      </c>
      <c r="M36" s="117">
        <f t="shared" si="2"/>
        <v>748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8</v>
      </c>
      <c r="I37" s="116">
        <v>13</v>
      </c>
      <c r="J37" s="116">
        <v>26</v>
      </c>
      <c r="K37" s="116">
        <v>87</v>
      </c>
      <c r="L37" s="116">
        <v>230</v>
      </c>
      <c r="M37" s="117">
        <f>SUM(F37:L37)</f>
        <v>364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4841</v>
      </c>
      <c r="H38" s="131">
        <f t="shared" si="7"/>
        <v>6661</v>
      </c>
      <c r="I38" s="131">
        <f t="shared" si="7"/>
        <v>3881</v>
      </c>
      <c r="J38" s="131">
        <f t="shared" si="7"/>
        <v>3086</v>
      </c>
      <c r="K38" s="131">
        <f t="shared" si="7"/>
        <v>2247</v>
      </c>
      <c r="L38" s="131">
        <f t="shared" si="7"/>
        <v>2464</v>
      </c>
      <c r="M38" s="132">
        <f>SUM(F38:L38)</f>
        <v>23180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7895775</v>
      </c>
      <c r="H42" s="107">
        <f t="shared" si="8"/>
        <v>19376872</v>
      </c>
      <c r="I42" s="107">
        <f t="shared" si="8"/>
        <v>14233453</v>
      </c>
      <c r="J42" s="107">
        <f t="shared" si="8"/>
        <v>11709497</v>
      </c>
      <c r="K42" s="107">
        <f t="shared" si="8"/>
        <v>9120226</v>
      </c>
      <c r="L42" s="107">
        <f t="shared" si="8"/>
        <v>9481068</v>
      </c>
      <c r="M42" s="108">
        <f>SUM(F42:L42)</f>
        <v>71816891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5964306</v>
      </c>
      <c r="H43" s="107">
        <f t="shared" si="9"/>
        <v>14139116</v>
      </c>
      <c r="I43" s="107">
        <f t="shared" si="9"/>
        <v>9797571</v>
      </c>
      <c r="J43" s="107">
        <f t="shared" si="9"/>
        <v>8732312</v>
      </c>
      <c r="K43" s="107">
        <f t="shared" si="9"/>
        <v>6250919</v>
      </c>
      <c r="L43" s="107">
        <f t="shared" si="9"/>
        <v>7213333</v>
      </c>
      <c r="M43" s="108">
        <f t="shared" si="2"/>
        <v>52097557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3779009</v>
      </c>
      <c r="H44" s="116">
        <v>6784618</v>
      </c>
      <c r="I44" s="116">
        <v>4242346</v>
      </c>
      <c r="J44" s="116">
        <v>3735856</v>
      </c>
      <c r="K44" s="116">
        <v>2709636</v>
      </c>
      <c r="L44" s="116">
        <v>3536455</v>
      </c>
      <c r="M44" s="117">
        <f>SUM(F44:L44)</f>
        <v>24787920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6150</v>
      </c>
      <c r="H45" s="116">
        <v>25000</v>
      </c>
      <c r="I45" s="116">
        <v>60950</v>
      </c>
      <c r="J45" s="116">
        <v>109242</v>
      </c>
      <c r="K45" s="116">
        <v>268801</v>
      </c>
      <c r="L45" s="116">
        <v>880476</v>
      </c>
      <c r="M45" s="117">
        <f t="shared" si="2"/>
        <v>1350619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192644</v>
      </c>
      <c r="H46" s="116">
        <v>889001</v>
      </c>
      <c r="I46" s="116">
        <v>921497</v>
      </c>
      <c r="J46" s="116">
        <v>922016</v>
      </c>
      <c r="K46" s="116">
        <v>858319</v>
      </c>
      <c r="L46" s="116">
        <v>1110287</v>
      </c>
      <c r="M46" s="117">
        <f t="shared" si="2"/>
        <v>4893764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1650</v>
      </c>
      <c r="H47" s="116">
        <v>36100</v>
      </c>
      <c r="I47" s="116">
        <v>27050</v>
      </c>
      <c r="J47" s="116">
        <v>32450</v>
      </c>
      <c r="K47" s="116">
        <v>12100</v>
      </c>
      <c r="L47" s="116">
        <v>43650</v>
      </c>
      <c r="M47" s="117">
        <f t="shared" si="2"/>
        <v>153000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1213987</v>
      </c>
      <c r="H48" s="116">
        <v>4347957</v>
      </c>
      <c r="I48" s="116">
        <v>2998363</v>
      </c>
      <c r="J48" s="116">
        <v>2583188</v>
      </c>
      <c r="K48" s="116">
        <v>1499275</v>
      </c>
      <c r="L48" s="116">
        <v>787466</v>
      </c>
      <c r="M48" s="117">
        <f t="shared" si="2"/>
        <v>13430236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142274</v>
      </c>
      <c r="H49" s="116">
        <v>820546</v>
      </c>
      <c r="I49" s="116">
        <v>673940</v>
      </c>
      <c r="J49" s="116">
        <v>597145</v>
      </c>
      <c r="K49" s="116">
        <v>317638</v>
      </c>
      <c r="L49" s="116">
        <v>191293</v>
      </c>
      <c r="M49" s="117">
        <f t="shared" si="2"/>
        <v>2742836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628592</v>
      </c>
      <c r="H50" s="116">
        <v>1235894</v>
      </c>
      <c r="I50" s="116">
        <v>873425</v>
      </c>
      <c r="J50" s="116">
        <v>752415</v>
      </c>
      <c r="K50" s="116">
        <v>585150</v>
      </c>
      <c r="L50" s="116">
        <v>663706</v>
      </c>
      <c r="M50" s="117">
        <f t="shared" si="2"/>
        <v>4739182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53888</v>
      </c>
      <c r="H51" s="107">
        <f t="shared" si="10"/>
        <v>679164</v>
      </c>
      <c r="I51" s="107">
        <f t="shared" si="10"/>
        <v>1001073</v>
      </c>
      <c r="J51" s="107">
        <f t="shared" si="10"/>
        <v>867364</v>
      </c>
      <c r="K51" s="107">
        <f t="shared" si="10"/>
        <v>973115</v>
      </c>
      <c r="L51" s="107">
        <f t="shared" si="10"/>
        <v>1074412</v>
      </c>
      <c r="M51" s="108">
        <f t="shared" si="2"/>
        <v>4649016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38698</v>
      </c>
      <c r="H52" s="116">
        <v>575246</v>
      </c>
      <c r="I52" s="116">
        <v>828343</v>
      </c>
      <c r="J52" s="116">
        <v>681030</v>
      </c>
      <c r="K52" s="116">
        <v>768812</v>
      </c>
      <c r="L52" s="116">
        <v>886038</v>
      </c>
      <c r="M52" s="117">
        <f t="shared" si="2"/>
        <v>3778167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15190</v>
      </c>
      <c r="H53" s="116">
        <v>103918</v>
      </c>
      <c r="I53" s="116">
        <v>172730</v>
      </c>
      <c r="J53" s="116">
        <v>186334</v>
      </c>
      <c r="K53" s="116">
        <v>194055</v>
      </c>
      <c r="L53" s="116">
        <v>188374</v>
      </c>
      <c r="M53" s="117">
        <f t="shared" si="2"/>
        <v>860601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10248</v>
      </c>
      <c r="L54" s="116">
        <v>0</v>
      </c>
      <c r="M54" s="117">
        <f t="shared" si="2"/>
        <v>10248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1877581</v>
      </c>
      <c r="H55" s="107">
        <f t="shared" si="11"/>
        <v>4558592</v>
      </c>
      <c r="I55" s="107">
        <f t="shared" si="11"/>
        <v>3434809</v>
      </c>
      <c r="J55" s="107">
        <f t="shared" si="11"/>
        <v>2109821</v>
      </c>
      <c r="K55" s="107">
        <f t="shared" si="11"/>
        <v>1896192</v>
      </c>
      <c r="L55" s="107">
        <f t="shared" si="11"/>
        <v>1193323</v>
      </c>
      <c r="M55" s="108">
        <f t="shared" si="2"/>
        <v>15070318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39060</v>
      </c>
      <c r="H56" s="116">
        <v>138230</v>
      </c>
      <c r="I56" s="116">
        <v>108520</v>
      </c>
      <c r="J56" s="116">
        <v>63750</v>
      </c>
      <c r="K56" s="116">
        <v>70660</v>
      </c>
      <c r="L56" s="116">
        <v>99110</v>
      </c>
      <c r="M56" s="117">
        <f t="shared" si="2"/>
        <v>519330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1645759</v>
      </c>
      <c r="I57" s="116">
        <v>1903895</v>
      </c>
      <c r="J57" s="116">
        <v>1015503</v>
      </c>
      <c r="K57" s="116">
        <v>935487</v>
      </c>
      <c r="L57" s="116">
        <v>455440</v>
      </c>
      <c r="M57" s="117">
        <f t="shared" si="2"/>
        <v>5956084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105568</v>
      </c>
      <c r="H58" s="116">
        <v>941748</v>
      </c>
      <c r="I58" s="116">
        <v>526064</v>
      </c>
      <c r="J58" s="116">
        <v>432028</v>
      </c>
      <c r="K58" s="116">
        <v>537750</v>
      </c>
      <c r="L58" s="116">
        <v>300578</v>
      </c>
      <c r="M58" s="117">
        <f t="shared" si="2"/>
        <v>2843736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1732953</v>
      </c>
      <c r="H59" s="116">
        <v>1832855</v>
      </c>
      <c r="I59" s="116">
        <v>896330</v>
      </c>
      <c r="J59" s="116">
        <v>598540</v>
      </c>
      <c r="K59" s="116">
        <v>352295</v>
      </c>
      <c r="L59" s="116">
        <v>338195</v>
      </c>
      <c r="M59" s="117">
        <f t="shared" si="2"/>
        <v>5751168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43648</v>
      </c>
      <c r="H60" s="128">
        <f t="shared" si="12"/>
        <v>5745571</v>
      </c>
      <c r="I60" s="128">
        <f t="shared" si="12"/>
        <v>6538724</v>
      </c>
      <c r="J60" s="128">
        <f t="shared" si="12"/>
        <v>10854858</v>
      </c>
      <c r="K60" s="128">
        <f t="shared" si="12"/>
        <v>14285580</v>
      </c>
      <c r="L60" s="128">
        <f t="shared" si="12"/>
        <v>20567065</v>
      </c>
      <c r="M60" s="117">
        <f t="shared" si="2"/>
        <v>58035446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43648</v>
      </c>
      <c r="H61" s="116">
        <v>1518855</v>
      </c>
      <c r="I61" s="116">
        <v>2485850</v>
      </c>
      <c r="J61" s="116">
        <v>4633605</v>
      </c>
      <c r="K61" s="116">
        <v>6336225</v>
      </c>
      <c r="L61" s="116">
        <v>8460908</v>
      </c>
      <c r="M61" s="117">
        <f>SUM(F61:L61)</f>
        <v>23479091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4027652</v>
      </c>
      <c r="I62" s="116">
        <v>3696878</v>
      </c>
      <c r="J62" s="116">
        <v>5274180</v>
      </c>
      <c r="K62" s="116">
        <v>4663227</v>
      </c>
      <c r="L62" s="116">
        <v>2679848</v>
      </c>
      <c r="M62" s="117">
        <f>SUM(F62:L62)</f>
        <v>20341785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199064</v>
      </c>
      <c r="I63" s="116">
        <v>355996</v>
      </c>
      <c r="J63" s="116">
        <v>947073</v>
      </c>
      <c r="K63" s="116">
        <v>3286128</v>
      </c>
      <c r="L63" s="116">
        <v>9426309</v>
      </c>
      <c r="M63" s="117">
        <f t="shared" si="2"/>
        <v>14214570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62</v>
      </c>
      <c r="H64" s="128">
        <f t="shared" si="13"/>
        <v>7149</v>
      </c>
      <c r="I64" s="128">
        <f t="shared" si="13"/>
        <v>7666</v>
      </c>
      <c r="J64" s="128">
        <f t="shared" si="13"/>
        <v>11847</v>
      </c>
      <c r="K64" s="128">
        <f t="shared" si="13"/>
        <v>14019</v>
      </c>
      <c r="L64" s="128">
        <f t="shared" si="13"/>
        <v>17758</v>
      </c>
      <c r="M64" s="117">
        <f t="shared" si="2"/>
        <v>58501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62</v>
      </c>
      <c r="H65" s="116">
        <v>2175</v>
      </c>
      <c r="I65" s="116">
        <v>3204</v>
      </c>
      <c r="J65" s="116">
        <v>5588</v>
      </c>
      <c r="K65" s="116">
        <v>6915</v>
      </c>
      <c r="L65" s="116">
        <v>8565</v>
      </c>
      <c r="M65" s="117">
        <f>SUM(F65:L65)</f>
        <v>26509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4726</v>
      </c>
      <c r="I66" s="116">
        <v>4088</v>
      </c>
      <c r="J66" s="116">
        <v>5459</v>
      </c>
      <c r="K66" s="116">
        <v>4568</v>
      </c>
      <c r="L66" s="116">
        <v>2506</v>
      </c>
      <c r="M66" s="117">
        <f>SUM(F66:L66)</f>
        <v>21347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248</v>
      </c>
      <c r="I67" s="116">
        <v>374</v>
      </c>
      <c r="J67" s="116">
        <v>800</v>
      </c>
      <c r="K67" s="116">
        <v>2536</v>
      </c>
      <c r="L67" s="116">
        <v>6687</v>
      </c>
      <c r="M67" s="117">
        <f t="shared" si="2"/>
        <v>10645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7939423</v>
      </c>
      <c r="H68" s="131">
        <f t="shared" si="14"/>
        <v>25122443</v>
      </c>
      <c r="I68" s="131">
        <f t="shared" si="14"/>
        <v>20772177</v>
      </c>
      <c r="J68" s="131">
        <f>J42+J60</f>
        <v>22564355</v>
      </c>
      <c r="K68" s="131">
        <f t="shared" si="14"/>
        <v>23405806</v>
      </c>
      <c r="L68" s="131">
        <f t="shared" si="14"/>
        <v>30048133</v>
      </c>
      <c r="M68" s="132">
        <f>SUM(F68:L68)</f>
        <v>129852337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88584752</v>
      </c>
      <c r="H72" s="107">
        <f t="shared" si="15"/>
        <v>208470054</v>
      </c>
      <c r="I72" s="107">
        <f t="shared" si="15"/>
        <v>151306922</v>
      </c>
      <c r="J72" s="107">
        <f t="shared" si="15"/>
        <v>125657713</v>
      </c>
      <c r="K72" s="107">
        <f t="shared" si="15"/>
        <v>97034640</v>
      </c>
      <c r="L72" s="107">
        <f t="shared" si="15"/>
        <v>99782690</v>
      </c>
      <c r="M72" s="108">
        <f>SUM(F72:L72)</f>
        <v>770836771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62765478</v>
      </c>
      <c r="H73" s="107">
        <f t="shared" si="16"/>
        <v>148749539</v>
      </c>
      <c r="I73" s="107">
        <f t="shared" si="16"/>
        <v>102952487</v>
      </c>
      <c r="J73" s="107">
        <f t="shared" si="16"/>
        <v>91765669</v>
      </c>
      <c r="K73" s="107">
        <f t="shared" si="16"/>
        <v>65639856</v>
      </c>
      <c r="L73" s="107">
        <f t="shared" si="16"/>
        <v>75760407</v>
      </c>
      <c r="M73" s="108">
        <f>SUM(F73:L73)</f>
        <v>547633436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40046833</v>
      </c>
      <c r="H74" s="116">
        <v>71898969</v>
      </c>
      <c r="I74" s="116">
        <v>44951905</v>
      </c>
      <c r="J74" s="116">
        <v>39586393</v>
      </c>
      <c r="K74" s="116">
        <v>28705464</v>
      </c>
      <c r="L74" s="116">
        <v>37452956</v>
      </c>
      <c r="M74" s="117">
        <f aca="true" t="shared" si="17" ref="M74:M82">SUM(F74:L74)</f>
        <v>262642520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65190</v>
      </c>
      <c r="H75" s="116">
        <v>265000</v>
      </c>
      <c r="I75" s="116">
        <v>646070</v>
      </c>
      <c r="J75" s="116">
        <v>1157965</v>
      </c>
      <c r="K75" s="116">
        <v>2849290</v>
      </c>
      <c r="L75" s="116">
        <v>9333045</v>
      </c>
      <c r="M75" s="117">
        <f t="shared" si="17"/>
        <v>14316560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2003224</v>
      </c>
      <c r="H76" s="116">
        <v>9240805</v>
      </c>
      <c r="I76" s="116">
        <v>9580751</v>
      </c>
      <c r="J76" s="116">
        <v>9587610</v>
      </c>
      <c r="K76" s="116">
        <v>8920301</v>
      </c>
      <c r="L76" s="116">
        <v>11546842</v>
      </c>
      <c r="M76" s="117">
        <f t="shared" si="17"/>
        <v>50879533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17160</v>
      </c>
      <c r="H77" s="116">
        <v>375440</v>
      </c>
      <c r="I77" s="116">
        <v>281320</v>
      </c>
      <c r="J77" s="116">
        <v>337018</v>
      </c>
      <c r="K77" s="116">
        <v>125840</v>
      </c>
      <c r="L77" s="116">
        <v>453960</v>
      </c>
      <c r="M77" s="117">
        <f t="shared" si="17"/>
        <v>1590738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12867942</v>
      </c>
      <c r="H78" s="116">
        <v>46079210</v>
      </c>
      <c r="I78" s="116">
        <v>31749268</v>
      </c>
      <c r="J78" s="116">
        <v>27362554</v>
      </c>
      <c r="K78" s="116">
        <v>15885297</v>
      </c>
      <c r="L78" s="116">
        <v>8347102</v>
      </c>
      <c r="M78" s="117">
        <f t="shared" si="17"/>
        <v>142291373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1479209</v>
      </c>
      <c r="H79" s="116">
        <v>8531175</v>
      </c>
      <c r="I79" s="116">
        <v>7008923</v>
      </c>
      <c r="J79" s="116">
        <v>6209979</v>
      </c>
      <c r="K79" s="116">
        <v>3302164</v>
      </c>
      <c r="L79" s="116">
        <v>1989442</v>
      </c>
      <c r="M79" s="117">
        <f t="shared" si="17"/>
        <v>28520892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6285920</v>
      </c>
      <c r="H80" s="116">
        <v>12358940</v>
      </c>
      <c r="I80" s="116">
        <v>8734250</v>
      </c>
      <c r="J80" s="116">
        <v>7524150</v>
      </c>
      <c r="K80" s="116">
        <v>5851500</v>
      </c>
      <c r="L80" s="116">
        <v>6637060</v>
      </c>
      <c r="M80" s="117">
        <f t="shared" si="17"/>
        <v>47391820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560429</v>
      </c>
      <c r="H81" s="107">
        <f t="shared" si="18"/>
        <v>7060180</v>
      </c>
      <c r="I81" s="107">
        <f t="shared" si="18"/>
        <v>10402053</v>
      </c>
      <c r="J81" s="107">
        <f t="shared" si="18"/>
        <v>8997676</v>
      </c>
      <c r="K81" s="107">
        <f t="shared" si="18"/>
        <v>10109831</v>
      </c>
      <c r="L81" s="107">
        <f t="shared" si="18"/>
        <v>11173847</v>
      </c>
      <c r="M81" s="108">
        <f t="shared" si="17"/>
        <v>48304016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402454</v>
      </c>
      <c r="H82" s="116">
        <v>5979441</v>
      </c>
      <c r="I82" s="116">
        <v>8606984</v>
      </c>
      <c r="J82" s="116">
        <v>7060432</v>
      </c>
      <c r="K82" s="116">
        <v>7987878</v>
      </c>
      <c r="L82" s="116">
        <v>9214767</v>
      </c>
      <c r="M82" s="117">
        <f t="shared" si="17"/>
        <v>39251956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157975</v>
      </c>
      <c r="H83" s="116">
        <v>1080739</v>
      </c>
      <c r="I83" s="116">
        <v>1795069</v>
      </c>
      <c r="J83" s="116">
        <v>1937244</v>
      </c>
      <c r="K83" s="116">
        <v>2015374</v>
      </c>
      <c r="L83" s="116">
        <v>1959080</v>
      </c>
      <c r="M83" s="117">
        <f aca="true" t="shared" si="19" ref="M83:M89">SUM(F83:L83)</f>
        <v>8945481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106579</v>
      </c>
      <c r="L84" s="116">
        <v>0</v>
      </c>
      <c r="M84" s="117">
        <f t="shared" si="19"/>
        <v>106579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19865309</v>
      </c>
      <c r="H85" s="107">
        <f t="shared" si="20"/>
        <v>48134425</v>
      </c>
      <c r="I85" s="107">
        <f t="shared" si="20"/>
        <v>36226466</v>
      </c>
      <c r="J85" s="107">
        <f t="shared" si="20"/>
        <v>22247114</v>
      </c>
      <c r="K85" s="107">
        <f t="shared" si="20"/>
        <v>20034045</v>
      </c>
      <c r="L85" s="107">
        <f t="shared" si="20"/>
        <v>12553625</v>
      </c>
      <c r="M85" s="108">
        <f t="shared" si="19"/>
        <v>159060984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390600</v>
      </c>
      <c r="H86" s="116">
        <v>1382300</v>
      </c>
      <c r="I86" s="116">
        <v>1085200</v>
      </c>
      <c r="J86" s="116">
        <v>637500</v>
      </c>
      <c r="K86" s="116">
        <v>706600</v>
      </c>
      <c r="L86" s="116">
        <v>991100</v>
      </c>
      <c r="M86" s="117">
        <f t="shared" si="19"/>
        <v>5193300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17377030</v>
      </c>
      <c r="I87" s="116">
        <v>20065957</v>
      </c>
      <c r="J87" s="116">
        <v>10698826</v>
      </c>
      <c r="K87" s="116">
        <v>9916155</v>
      </c>
      <c r="L87" s="116">
        <v>4811642</v>
      </c>
      <c r="M87" s="117">
        <f t="shared" si="19"/>
        <v>62869610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1114052</v>
      </c>
      <c r="H88" s="116">
        <v>9953666</v>
      </c>
      <c r="I88" s="116">
        <v>5578555</v>
      </c>
      <c r="J88" s="116">
        <v>4570590</v>
      </c>
      <c r="K88" s="116">
        <v>5682240</v>
      </c>
      <c r="L88" s="116">
        <v>3168107</v>
      </c>
      <c r="M88" s="117">
        <f t="shared" si="19"/>
        <v>30067210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18360657</v>
      </c>
      <c r="H89" s="116">
        <v>19421429</v>
      </c>
      <c r="I89" s="116">
        <v>9496754</v>
      </c>
      <c r="J89" s="116">
        <v>6340198</v>
      </c>
      <c r="K89" s="116">
        <v>3729050</v>
      </c>
      <c r="L89" s="116">
        <v>3582776</v>
      </c>
      <c r="M89" s="117">
        <f t="shared" si="19"/>
        <v>60930864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1044525</v>
      </c>
      <c r="H90" s="116">
        <v>1422962</v>
      </c>
      <c r="I90" s="116">
        <v>559950</v>
      </c>
      <c r="J90" s="116">
        <v>586182</v>
      </c>
      <c r="K90" s="116">
        <v>508843</v>
      </c>
      <c r="L90" s="116">
        <v>8811</v>
      </c>
      <c r="M90" s="117">
        <f aca="true" t="shared" si="21" ref="M90:M98">SUM(F90:L90)</f>
        <v>4131273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4349011</v>
      </c>
      <c r="H91" s="116">
        <v>3102948</v>
      </c>
      <c r="I91" s="116">
        <v>1165966</v>
      </c>
      <c r="J91" s="116">
        <v>2061072</v>
      </c>
      <c r="K91" s="116">
        <v>742065</v>
      </c>
      <c r="L91" s="116">
        <v>286000</v>
      </c>
      <c r="M91" s="117">
        <f t="shared" si="21"/>
        <v>11707062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596228</v>
      </c>
      <c r="H92" s="128">
        <f t="shared" si="22"/>
        <v>75122305</v>
      </c>
      <c r="I92" s="128">
        <f t="shared" si="22"/>
        <v>84360702</v>
      </c>
      <c r="J92" s="128">
        <f t="shared" si="22"/>
        <v>138190580</v>
      </c>
      <c r="K92" s="128">
        <f t="shared" si="22"/>
        <v>178183328</v>
      </c>
      <c r="L92" s="128">
        <f t="shared" si="22"/>
        <v>252314435</v>
      </c>
      <c r="M92" s="117">
        <f t="shared" si="21"/>
        <v>728767578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596228</v>
      </c>
      <c r="H93" s="116">
        <v>20433457</v>
      </c>
      <c r="I93" s="116">
        <v>32614843</v>
      </c>
      <c r="J93" s="116">
        <v>59987643</v>
      </c>
      <c r="K93" s="116">
        <v>80403233</v>
      </c>
      <c r="L93" s="116">
        <v>106374605</v>
      </c>
      <c r="M93" s="117">
        <f t="shared" si="21"/>
        <v>300410009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52110214</v>
      </c>
      <c r="I94" s="116">
        <v>47239469</v>
      </c>
      <c r="J94" s="116">
        <v>66655051</v>
      </c>
      <c r="K94" s="116">
        <v>58361680</v>
      </c>
      <c r="L94" s="116">
        <v>33231101</v>
      </c>
      <c r="M94" s="117">
        <f t="shared" si="21"/>
        <v>257597515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2578634</v>
      </c>
      <c r="I95" s="116">
        <v>4506390</v>
      </c>
      <c r="J95" s="116">
        <v>11547886</v>
      </c>
      <c r="K95" s="116">
        <v>39418415</v>
      </c>
      <c r="L95" s="116">
        <v>112708729</v>
      </c>
      <c r="M95" s="117">
        <f t="shared" si="21"/>
        <v>170760054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142290</v>
      </c>
      <c r="H96" s="128">
        <f t="shared" si="23"/>
        <v>15528830</v>
      </c>
      <c r="I96" s="128">
        <f t="shared" si="23"/>
        <v>16532420</v>
      </c>
      <c r="J96" s="128">
        <f t="shared" si="23"/>
        <v>25697390</v>
      </c>
      <c r="K96" s="128">
        <f t="shared" si="23"/>
        <v>30329780</v>
      </c>
      <c r="L96" s="128">
        <f t="shared" si="23"/>
        <v>39438510</v>
      </c>
      <c r="M96" s="117">
        <f t="shared" si="21"/>
        <v>127669220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142290</v>
      </c>
      <c r="H97" s="116">
        <v>4690050</v>
      </c>
      <c r="I97" s="116">
        <v>6825030</v>
      </c>
      <c r="J97" s="116">
        <v>11968660</v>
      </c>
      <c r="K97" s="116">
        <v>14733950</v>
      </c>
      <c r="L97" s="116">
        <v>18598050</v>
      </c>
      <c r="M97" s="117">
        <f t="shared" si="21"/>
        <v>56958030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10316120</v>
      </c>
      <c r="I98" s="116">
        <v>8882810</v>
      </c>
      <c r="J98" s="116">
        <v>11909280</v>
      </c>
      <c r="K98" s="116">
        <v>9967010</v>
      </c>
      <c r="L98" s="116">
        <v>5455320</v>
      </c>
      <c r="M98" s="117">
        <f t="shared" si="21"/>
        <v>46530540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522660</v>
      </c>
      <c r="I99" s="116">
        <v>824580</v>
      </c>
      <c r="J99" s="116">
        <v>1819450</v>
      </c>
      <c r="K99" s="116">
        <v>5628820</v>
      </c>
      <c r="L99" s="116">
        <v>15385140</v>
      </c>
      <c r="M99" s="117">
        <f>SUM(F99:L99)</f>
        <v>24180650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89180980</v>
      </c>
      <c r="H100" s="131">
        <f t="shared" si="24"/>
        <v>283592359</v>
      </c>
      <c r="I100" s="131">
        <f t="shared" si="24"/>
        <v>235667624</v>
      </c>
      <c r="J100" s="131">
        <f t="shared" si="24"/>
        <v>263848293</v>
      </c>
      <c r="K100" s="131">
        <f t="shared" si="24"/>
        <v>275217968</v>
      </c>
      <c r="L100" s="131">
        <f t="shared" si="24"/>
        <v>352097125</v>
      </c>
      <c r="M100" s="132">
        <f>SUM(F100:L100)</f>
        <v>1499604349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81561413</v>
      </c>
      <c r="H104" s="107">
        <f t="shared" si="25"/>
        <v>189566669</v>
      </c>
      <c r="I104" s="107">
        <f t="shared" si="25"/>
        <v>137125108</v>
      </c>
      <c r="J104" s="107">
        <f t="shared" si="25"/>
        <v>113725384</v>
      </c>
      <c r="K104" s="107">
        <f t="shared" si="25"/>
        <v>87703733</v>
      </c>
      <c r="L104" s="107">
        <f t="shared" si="25"/>
        <v>90162361</v>
      </c>
      <c r="M104" s="108">
        <f>SUM(F104:L104)</f>
        <v>699844668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56488024</v>
      </c>
      <c r="H105" s="107">
        <f t="shared" si="26"/>
        <v>133876198</v>
      </c>
      <c r="I105" s="107">
        <f t="shared" si="26"/>
        <v>92656564</v>
      </c>
      <c r="J105" s="107">
        <f t="shared" si="26"/>
        <v>82588617</v>
      </c>
      <c r="K105" s="107">
        <f t="shared" si="26"/>
        <v>59075571</v>
      </c>
      <c r="L105" s="107">
        <f t="shared" si="26"/>
        <v>68184083</v>
      </c>
      <c r="M105" s="108">
        <f>SUM(F105:L105)</f>
        <v>492869057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36041490</v>
      </c>
      <c r="H106" s="116">
        <v>64710853</v>
      </c>
      <c r="I106" s="116">
        <v>40456416</v>
      </c>
      <c r="J106" s="116">
        <v>35627542</v>
      </c>
      <c r="K106" s="116">
        <v>25834800</v>
      </c>
      <c r="L106" s="116">
        <v>33707526</v>
      </c>
      <c r="M106" s="117">
        <f aca="true" t="shared" si="27" ref="M106:M114">SUM(F106:L106)</f>
        <v>236378627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58671</v>
      </c>
      <c r="H107" s="116">
        <v>238500</v>
      </c>
      <c r="I107" s="116">
        <v>581463</v>
      </c>
      <c r="J107" s="116">
        <v>1042168</v>
      </c>
      <c r="K107" s="116">
        <v>2564359</v>
      </c>
      <c r="L107" s="116">
        <v>8399739</v>
      </c>
      <c r="M107" s="117">
        <f t="shared" si="27"/>
        <v>12884900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1802879</v>
      </c>
      <c r="H108" s="116">
        <v>8316656</v>
      </c>
      <c r="I108" s="116">
        <v>8622605</v>
      </c>
      <c r="J108" s="116">
        <v>8628770</v>
      </c>
      <c r="K108" s="116">
        <v>8028206</v>
      </c>
      <c r="L108" s="116">
        <v>10392073</v>
      </c>
      <c r="M108" s="117">
        <f t="shared" si="27"/>
        <v>45791189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15444</v>
      </c>
      <c r="H109" s="116">
        <v>337896</v>
      </c>
      <c r="I109" s="116">
        <v>253188</v>
      </c>
      <c r="J109" s="116">
        <v>303316</v>
      </c>
      <c r="K109" s="116">
        <v>113256</v>
      </c>
      <c r="L109" s="116">
        <v>408564</v>
      </c>
      <c r="M109" s="117">
        <f t="shared" si="27"/>
        <v>1431664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11580949</v>
      </c>
      <c r="H110" s="116">
        <v>41470886</v>
      </c>
      <c r="I110" s="116">
        <v>28574105</v>
      </c>
      <c r="J110" s="116">
        <v>24626145</v>
      </c>
      <c r="K110" s="116">
        <v>14296678</v>
      </c>
      <c r="L110" s="116">
        <v>7512341</v>
      </c>
      <c r="M110" s="117">
        <f t="shared" si="27"/>
        <v>128061104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1331263</v>
      </c>
      <c r="H111" s="116">
        <v>7677961</v>
      </c>
      <c r="I111" s="116">
        <v>6307962</v>
      </c>
      <c r="J111" s="116">
        <v>5588941</v>
      </c>
      <c r="K111" s="116">
        <v>2971922</v>
      </c>
      <c r="L111" s="116">
        <v>1790486</v>
      </c>
      <c r="M111" s="117">
        <f t="shared" si="27"/>
        <v>25668535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5657328</v>
      </c>
      <c r="H112" s="116">
        <v>11123446</v>
      </c>
      <c r="I112" s="116">
        <v>7860825</v>
      </c>
      <c r="J112" s="116">
        <v>6771735</v>
      </c>
      <c r="K112" s="116">
        <v>5266350</v>
      </c>
      <c r="L112" s="116">
        <v>5973354</v>
      </c>
      <c r="M112" s="117">
        <f t="shared" si="27"/>
        <v>42653038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504379</v>
      </c>
      <c r="H113" s="107">
        <f t="shared" si="28"/>
        <v>6354110</v>
      </c>
      <c r="I113" s="107">
        <f t="shared" si="28"/>
        <v>9361783</v>
      </c>
      <c r="J113" s="107">
        <f t="shared" si="28"/>
        <v>8097855</v>
      </c>
      <c r="K113" s="107">
        <f t="shared" si="28"/>
        <v>9098809</v>
      </c>
      <c r="L113" s="107">
        <f t="shared" si="28"/>
        <v>10056423</v>
      </c>
      <c r="M113" s="108">
        <f t="shared" si="27"/>
        <v>43473359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362202</v>
      </c>
      <c r="H114" s="116">
        <v>5381454</v>
      </c>
      <c r="I114" s="116">
        <v>7746232</v>
      </c>
      <c r="J114" s="116">
        <v>6354348</v>
      </c>
      <c r="K114" s="116">
        <v>7189062</v>
      </c>
      <c r="L114" s="116">
        <v>8293260</v>
      </c>
      <c r="M114" s="117">
        <f t="shared" si="27"/>
        <v>35326558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142177</v>
      </c>
      <c r="H115" s="116">
        <v>972656</v>
      </c>
      <c r="I115" s="116">
        <v>1615551</v>
      </c>
      <c r="J115" s="116">
        <v>1743507</v>
      </c>
      <c r="K115" s="116">
        <v>1813826</v>
      </c>
      <c r="L115" s="116">
        <v>1763163</v>
      </c>
      <c r="M115" s="117">
        <f aca="true" t="shared" si="29" ref="M115:M121">SUM(F115:L115)</f>
        <v>8050880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95921</v>
      </c>
      <c r="L116" s="116">
        <v>0</v>
      </c>
      <c r="M116" s="117">
        <f t="shared" si="29"/>
        <v>95921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19714838</v>
      </c>
      <c r="H117" s="107">
        <f t="shared" si="30"/>
        <v>45263050</v>
      </c>
      <c r="I117" s="107">
        <f t="shared" si="30"/>
        <v>33553440</v>
      </c>
      <c r="J117" s="107">
        <f t="shared" si="30"/>
        <v>20656387</v>
      </c>
      <c r="K117" s="107">
        <f t="shared" si="30"/>
        <v>18403537</v>
      </c>
      <c r="L117" s="107">
        <f t="shared" si="30"/>
        <v>11656525</v>
      </c>
      <c r="M117" s="108">
        <f t="shared" si="29"/>
        <v>149247777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351540</v>
      </c>
      <c r="H118" s="116">
        <v>1244070</v>
      </c>
      <c r="I118" s="116">
        <v>976680</v>
      </c>
      <c r="J118" s="116">
        <v>573750</v>
      </c>
      <c r="K118" s="116">
        <v>635940</v>
      </c>
      <c r="L118" s="116">
        <v>891990</v>
      </c>
      <c r="M118" s="117">
        <f t="shared" si="29"/>
        <v>4673970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15639297</v>
      </c>
      <c r="I119" s="116">
        <v>18059315</v>
      </c>
      <c r="J119" s="116">
        <v>9628922</v>
      </c>
      <c r="K119" s="116">
        <v>8924532</v>
      </c>
      <c r="L119" s="116">
        <v>4330469</v>
      </c>
      <c r="M119" s="117">
        <f t="shared" si="29"/>
        <v>56582535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1002641</v>
      </c>
      <c r="H120" s="116">
        <v>8958254</v>
      </c>
      <c r="I120" s="116">
        <v>5020691</v>
      </c>
      <c r="J120" s="116">
        <v>4113517</v>
      </c>
      <c r="K120" s="116">
        <v>5114015</v>
      </c>
      <c r="L120" s="116">
        <v>2851290</v>
      </c>
      <c r="M120" s="117">
        <f t="shared" si="29"/>
        <v>27060408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18360657</v>
      </c>
      <c r="H121" s="116">
        <v>19421429</v>
      </c>
      <c r="I121" s="116">
        <v>9496754</v>
      </c>
      <c r="J121" s="116">
        <v>6340198</v>
      </c>
      <c r="K121" s="116">
        <v>3729050</v>
      </c>
      <c r="L121" s="116">
        <v>3582776</v>
      </c>
      <c r="M121" s="117">
        <f t="shared" si="29"/>
        <v>60930864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940067</v>
      </c>
      <c r="H122" s="116">
        <v>1280660</v>
      </c>
      <c r="I122" s="116">
        <v>503954</v>
      </c>
      <c r="J122" s="116">
        <v>527563</v>
      </c>
      <c r="K122" s="116">
        <v>457958</v>
      </c>
      <c r="L122" s="116">
        <v>7930</v>
      </c>
      <c r="M122" s="117">
        <f aca="true" t="shared" si="31" ref="M122:M130">SUM(F122:L122)</f>
        <v>3718132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3914105</v>
      </c>
      <c r="H123" s="116">
        <v>2792651</v>
      </c>
      <c r="I123" s="116">
        <v>1049367</v>
      </c>
      <c r="J123" s="116">
        <v>1854962</v>
      </c>
      <c r="K123" s="116">
        <v>667858</v>
      </c>
      <c r="L123" s="116">
        <v>257400</v>
      </c>
      <c r="M123" s="117">
        <f t="shared" si="31"/>
        <v>10536343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519833</v>
      </c>
      <c r="H124" s="128">
        <f t="shared" si="32"/>
        <v>64959309</v>
      </c>
      <c r="I124" s="128">
        <f t="shared" si="32"/>
        <v>73202249</v>
      </c>
      <c r="J124" s="128">
        <f t="shared" si="32"/>
        <v>119754460</v>
      </c>
      <c r="K124" s="128">
        <f t="shared" si="32"/>
        <v>155554422</v>
      </c>
      <c r="L124" s="128">
        <f t="shared" si="32"/>
        <v>221219905</v>
      </c>
      <c r="M124" s="117">
        <f>SUM(F124:L124)</f>
        <v>635210178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519833</v>
      </c>
      <c r="H125" s="116">
        <v>17851649</v>
      </c>
      <c r="I125" s="116">
        <v>28448665</v>
      </c>
      <c r="J125" s="116">
        <v>52226800</v>
      </c>
      <c r="K125" s="116">
        <v>70501881</v>
      </c>
      <c r="L125" s="116">
        <v>93877629</v>
      </c>
      <c r="M125" s="117">
        <f t="shared" si="31"/>
        <v>263426457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44884667</v>
      </c>
      <c r="I126" s="116">
        <v>40866180</v>
      </c>
      <c r="J126" s="116">
        <v>57477989</v>
      </c>
      <c r="K126" s="116">
        <v>50625356</v>
      </c>
      <c r="L126" s="116">
        <v>28770337</v>
      </c>
      <c r="M126" s="117">
        <f t="shared" si="31"/>
        <v>222624529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2222993</v>
      </c>
      <c r="I127" s="116">
        <v>3887404</v>
      </c>
      <c r="J127" s="116">
        <v>10049671</v>
      </c>
      <c r="K127" s="116">
        <v>34427185</v>
      </c>
      <c r="L127" s="116">
        <v>98571939</v>
      </c>
      <c r="M127" s="117">
        <f t="shared" si="31"/>
        <v>149159192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111290</v>
      </c>
      <c r="H128" s="128">
        <f t="shared" si="33"/>
        <v>11167550</v>
      </c>
      <c r="I128" s="128">
        <f t="shared" si="33"/>
        <v>11964580</v>
      </c>
      <c r="J128" s="128">
        <f t="shared" si="33"/>
        <v>18196970</v>
      </c>
      <c r="K128" s="128">
        <f t="shared" si="33"/>
        <v>21817790</v>
      </c>
      <c r="L128" s="128">
        <f t="shared" si="33"/>
        <v>28629230</v>
      </c>
      <c r="M128" s="117">
        <f t="shared" si="31"/>
        <v>91887410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111290</v>
      </c>
      <c r="H129" s="116">
        <v>3524890</v>
      </c>
      <c r="I129" s="116">
        <v>5045550</v>
      </c>
      <c r="J129" s="116">
        <v>8695980</v>
      </c>
      <c r="K129" s="116">
        <v>10761400</v>
      </c>
      <c r="L129" s="116">
        <v>13876270</v>
      </c>
      <c r="M129" s="117">
        <f t="shared" si="31"/>
        <v>42015380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7270040</v>
      </c>
      <c r="I130" s="116">
        <v>6345250</v>
      </c>
      <c r="J130" s="116">
        <v>8206900</v>
      </c>
      <c r="K130" s="116">
        <v>7039810</v>
      </c>
      <c r="L130" s="116">
        <v>3772160</v>
      </c>
      <c r="M130" s="117">
        <f t="shared" si="31"/>
        <v>32634160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372620</v>
      </c>
      <c r="I131" s="116">
        <v>573780</v>
      </c>
      <c r="J131" s="116">
        <v>1294090</v>
      </c>
      <c r="K131" s="116">
        <v>4016580</v>
      </c>
      <c r="L131" s="116">
        <v>10980800</v>
      </c>
      <c r="M131" s="117">
        <f>SUM(F131:L131)</f>
        <v>17237870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82081246</v>
      </c>
      <c r="H132" s="131">
        <f t="shared" si="34"/>
        <v>254525978</v>
      </c>
      <c r="I132" s="131">
        <f t="shared" si="34"/>
        <v>210327357</v>
      </c>
      <c r="J132" s="131">
        <f t="shared" si="34"/>
        <v>233479844</v>
      </c>
      <c r="K132" s="131">
        <f t="shared" si="34"/>
        <v>243258155</v>
      </c>
      <c r="L132" s="131">
        <f t="shared" si="34"/>
        <v>311382266</v>
      </c>
      <c r="M132" s="132">
        <f>SUM(F132:L132)</f>
        <v>1335054846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6">
        <v>0</v>
      </c>
      <c r="H15" s="148"/>
      <c r="I15" s="146">
        <v>187</v>
      </c>
      <c r="J15" s="148"/>
      <c r="K15" s="146">
        <f>G15+I15</f>
        <v>187</v>
      </c>
      <c r="L15" s="149"/>
    </row>
    <row r="16" spans="4:12" ht="18.75" customHeight="1" thickBot="1">
      <c r="D16" s="49" t="s">
        <v>64</v>
      </c>
      <c r="E16" s="50"/>
      <c r="F16" s="50"/>
      <c r="G16" s="142">
        <v>0</v>
      </c>
      <c r="H16" s="144"/>
      <c r="I16" s="142">
        <v>2244424</v>
      </c>
      <c r="J16" s="144"/>
      <c r="K16" s="142">
        <f>G16+I16</f>
        <v>2244424</v>
      </c>
      <c r="L16" s="145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6">
        <v>86</v>
      </c>
      <c r="H20" s="148"/>
      <c r="I20" s="146">
        <v>947</v>
      </c>
      <c r="J20" s="148"/>
      <c r="K20" s="146">
        <f>G20+I20</f>
        <v>1033</v>
      </c>
      <c r="L20" s="149"/>
    </row>
    <row r="21" spans="4:12" ht="18.75" customHeight="1" thickBot="1">
      <c r="D21" s="49" t="s">
        <v>64</v>
      </c>
      <c r="E21" s="50"/>
      <c r="F21" s="50"/>
      <c r="G21" s="142">
        <v>761005</v>
      </c>
      <c r="H21" s="144"/>
      <c r="I21" s="142">
        <v>5780127</v>
      </c>
      <c r="J21" s="144"/>
      <c r="K21" s="142">
        <f>G21+I21</f>
        <v>6541132</v>
      </c>
      <c r="L21" s="145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6">
        <v>83</v>
      </c>
      <c r="H25" s="148"/>
      <c r="I25" s="146">
        <v>107</v>
      </c>
      <c r="J25" s="148"/>
      <c r="K25" s="146">
        <f>G25+I25</f>
        <v>190</v>
      </c>
      <c r="L25" s="149"/>
    </row>
    <row r="26" spans="4:12" ht="18.75" customHeight="1" thickBot="1">
      <c r="D26" s="49" t="s">
        <v>64</v>
      </c>
      <c r="E26" s="50"/>
      <c r="F26" s="50"/>
      <c r="G26" s="142">
        <v>443050</v>
      </c>
      <c r="H26" s="144"/>
      <c r="I26" s="142">
        <v>552597</v>
      </c>
      <c r="J26" s="144"/>
      <c r="K26" s="142">
        <f>G26+I26</f>
        <v>995647</v>
      </c>
      <c r="L26" s="145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6">
        <f>G15+G20+G25</f>
        <v>169</v>
      </c>
      <c r="H30" s="148"/>
      <c r="I30" s="146">
        <f>I15+I20+I25</f>
        <v>1241</v>
      </c>
      <c r="J30" s="148"/>
      <c r="K30" s="146">
        <f>G30+I30</f>
        <v>1410</v>
      </c>
      <c r="L30" s="149"/>
    </row>
    <row r="31" spans="4:12" ht="18.75" customHeight="1" thickBot="1">
      <c r="D31" s="49" t="s">
        <v>64</v>
      </c>
      <c r="E31" s="50"/>
      <c r="F31" s="50"/>
      <c r="G31" s="142">
        <f>G16+G21+G26</f>
        <v>1204055</v>
      </c>
      <c r="H31" s="144"/>
      <c r="I31" s="142">
        <f>I16+I21+I26</f>
        <v>8577148</v>
      </c>
      <c r="J31" s="144"/>
      <c r="K31" s="142">
        <f>G31+I31</f>
        <v>9781203</v>
      </c>
      <c r="L31" s="145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平成１７年２月月報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2131478370</v>
      </c>
      <c r="E14" s="69">
        <v>1773214000</v>
      </c>
      <c r="F14" s="69">
        <v>5563660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535065340</v>
      </c>
      <c r="E15" s="69">
        <v>421992220</v>
      </c>
      <c r="F15" s="69">
        <v>968490</v>
      </c>
      <c r="G15" s="69">
        <v>0</v>
      </c>
      <c r="H15" s="69">
        <v>113073120</v>
      </c>
      <c r="I15" s="56">
        <v>16005960</v>
      </c>
    </row>
    <row r="16" spans="2:9" ht="21" customHeight="1">
      <c r="B16" s="70"/>
      <c r="C16" s="68" t="s">
        <v>7</v>
      </c>
      <c r="D16" s="69">
        <f aca="true" t="shared" si="0" ref="D16:I16">D14+D15</f>
        <v>2666543710</v>
      </c>
      <c r="E16" s="69">
        <f t="shared" si="0"/>
        <v>2195206220</v>
      </c>
      <c r="F16" s="69">
        <f t="shared" si="0"/>
        <v>6532150</v>
      </c>
      <c r="G16" s="69">
        <f t="shared" si="0"/>
        <v>0</v>
      </c>
      <c r="H16" s="69">
        <f t="shared" si="0"/>
        <v>113073120</v>
      </c>
      <c r="I16" s="56">
        <f t="shared" si="0"/>
        <v>16005960</v>
      </c>
    </row>
    <row r="17" spans="2:9" ht="21" customHeight="1">
      <c r="B17" s="70" t="s">
        <v>33</v>
      </c>
      <c r="C17" s="68" t="s">
        <v>32</v>
      </c>
      <c r="D17" s="69">
        <v>47562090</v>
      </c>
      <c r="E17" s="69">
        <v>11446020</v>
      </c>
      <c r="F17" s="69">
        <v>17410</v>
      </c>
      <c r="G17" s="69">
        <v>9009580</v>
      </c>
      <c r="H17" s="69">
        <v>27106490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2131478370</v>
      </c>
      <c r="E18" s="69">
        <f>E14</f>
        <v>1773214000</v>
      </c>
      <c r="F18" s="69">
        <f>F14</f>
        <v>5563660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582627430</v>
      </c>
      <c r="E19" s="69">
        <f>E15+E17</f>
        <v>433438240</v>
      </c>
      <c r="F19" s="69">
        <f>F15+F17</f>
        <v>985900</v>
      </c>
      <c r="G19" s="69">
        <f>G15+G17</f>
        <v>9009580</v>
      </c>
      <c r="H19" s="69">
        <f>H15+H17</f>
        <v>140179610</v>
      </c>
      <c r="I19" s="56">
        <f>I16+I18</f>
        <v>16005960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2714105800</v>
      </c>
      <c r="E20" s="74">
        <f t="shared" si="1"/>
        <v>2206652240</v>
      </c>
      <c r="F20" s="74">
        <f t="shared" si="1"/>
        <v>6549560</v>
      </c>
      <c r="G20" s="74">
        <f t="shared" si="1"/>
        <v>9009580</v>
      </c>
      <c r="H20" s="74">
        <f t="shared" si="1"/>
        <v>140179610</v>
      </c>
      <c r="I20" s="57">
        <f t="shared" si="1"/>
        <v>16005960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12082072575</v>
      </c>
      <c r="E27" s="69">
        <v>12082888542</v>
      </c>
      <c r="F27" s="69">
        <v>815967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769739063</v>
      </c>
      <c r="E28" s="69">
        <v>769739063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108647684</v>
      </c>
      <c r="E29" s="69">
        <v>108720597</v>
      </c>
      <c r="F29" s="69">
        <v>72913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12960459322</v>
      </c>
      <c r="E31" s="74">
        <f>SUM(E27:E30)</f>
        <v>12961348202</v>
      </c>
      <c r="F31" s="74">
        <f>SUM(F27:F30)</f>
        <v>888880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2007-01-10T07:38:29Z</dcterms:modified>
  <cp:category/>
  <cp:version/>
  <cp:contentType/>
  <cp:contentStatus/>
</cp:coreProperties>
</file>