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<sst xmlns="http://schemas.openxmlformats.org/spreadsheetml/2006/main" count="294" uniqueCount="134">
  <si>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</si>
  <si>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</si>
  <si>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</si>
  <si>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</si>
  <si>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</si>
  <si>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</si>
  <si>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</si>
  <si>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</si>
  <si>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</si>
  <si>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</si>
  <si>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</si>
  <si>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</si>
  <si>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</si>
  <si>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</si>
  <si>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</si>
  <si>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</si>
  <si>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</si>
  <si>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</si>
  <si>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</si>
  <si>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</si>
  <si>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</si>
  <si>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</si>
  <si>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</si>
  <si>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</si>
  <si>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</si>
  <si>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</si>
  <si>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</si>
  <si>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</si>
  <si>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</si>
  <si>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</si>
  <si>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</si>
  <si>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</si>
  <si>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</si>
  <si>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</si>
  <si>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</si>
  <si>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</si>
  <si>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</si>
  <si>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</si>
  <si>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</si>
  <si>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</si>
  <si>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</si>
  <si>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</si>
  <si>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</si>
  <si>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</si>
  <si>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</si>
  <si>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</si>
  <si>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</si>
  <si>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</si>
  <si>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</si>
  <si>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</si>
  <si>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</si>
  <si>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</si>
  <si>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</si>
  <si>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</si>
  <si>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</si>
  <si>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</si>
  <si>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</si>
  <si>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</si>
  <si>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</si>
  <si>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</si>
  <si>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</si>
  <si>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</si>
  <si>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</si>
  <si>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</si>
  <si>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</si>
  <si>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</si>
  <si>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</si>
  <si>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</si>
  <si>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</si>
  <si>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</si>
  <si>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</si>
  <si>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</si>
  <si>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</si>
  <si>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</si>
  <si>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</si>
  <si>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</si>
  <si>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</si>
  <si>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</si>
  <si>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</si>
  <si>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</si>
  <si>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</si>
  <si>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</si>
  <si>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</si>
  <si>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</si>
  <si>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</si>
  <si>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</si>
  <si>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</si>
  <si>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</si>
  <si>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</si>
  <si>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</si>
  <si>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</si>
  <si>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</si>
  <si>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</si>
  <si>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</si>
  <si>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</si>
  <si>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</si>
  <si>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</si>
  <si>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</si>
  <si>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</si>
  <si>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</si>
  <si>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</si>
  <si>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</si>
  <si>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</si>
  <si>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</si>
  <si>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</si>
  <si>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</si>
  <si>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</si>
  <si>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</si>
  <si>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</si>
  <si>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</si>
  <si>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</si>
  <si>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</si>
  <si>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</si>
  <si>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</si>
  <si>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</si>
  <si>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</si>
  <si>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</si>
  <si>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</si>
  <si>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</si>
  <si>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</si>
  <si>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</si>
  <si>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</si>
  <si>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</si>
  <si>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</si>
  <si>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</si>
  <si>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</si>
  <si>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</si>
  <si>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</si>
  <si>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</si>
  <si>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</si>
  <si>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</si>
  <si>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</si>
  <si>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</si>
  <si>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平成１７年３月月報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</si>
</sst>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54915</v>
      </c>
      <c r="E15" s="143"/>
      <c r="F15" s="143"/>
      <c r="G15" s="143"/>
      <c r="H15" s="144"/>
      <c r="I15" s="142">
        <v>403</v>
      </c>
      <c r="J15" s="143"/>
      <c r="K15" s="143"/>
      <c r="L15" s="143"/>
      <c r="M15" s="144"/>
      <c r="N15" s="142">
        <v>220</v>
      </c>
      <c r="O15" s="143"/>
      <c r="P15" s="143"/>
      <c r="Q15" s="143"/>
      <c r="R15" s="144"/>
      <c r="S15" s="142">
        <f>D15+I15-N15</f>
        <v>55098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43630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43684</v>
      </c>
      <c r="T20" s="149"/>
    </row>
    <row r="21" spans="3:20" ht="21.75" customHeight="1">
      <c r="C21" s="20" t="s">
        <v>41</v>
      </c>
      <c r="D21" s="146">
        <v>31641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31838</v>
      </c>
      <c r="T21" s="149"/>
    </row>
    <row r="22" spans="3:20" ht="21.75" customHeight="1">
      <c r="C22" s="22" t="s">
        <v>42</v>
      </c>
      <c r="D22" s="146">
        <v>753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755</v>
      </c>
      <c r="T22" s="149"/>
    </row>
    <row r="23" spans="3:20" ht="21.75" customHeight="1">
      <c r="C23" s="22" t="s">
        <v>43</v>
      </c>
      <c r="D23" s="146">
        <v>85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83</v>
      </c>
      <c r="T23" s="149"/>
    </row>
    <row r="24" spans="3:20" ht="21.75" customHeight="1" thickBot="1">
      <c r="C24" s="19" t="s">
        <v>7</v>
      </c>
      <c r="D24" s="142">
        <f>D20+D21</f>
        <v>75271</v>
      </c>
      <c r="E24" s="143"/>
      <c r="F24" s="143"/>
      <c r="G24" s="143"/>
      <c r="H24" s="144"/>
      <c r="I24" s="23" t="s">
        <v>44</v>
      </c>
      <c r="J24" s="24"/>
      <c r="K24" s="143">
        <f>S29</f>
        <v>626</v>
      </c>
      <c r="L24" s="150"/>
      <c r="M24" s="151"/>
      <c r="N24" s="23" t="s">
        <v>45</v>
      </c>
      <c r="O24" s="24"/>
      <c r="P24" s="143">
        <f>S31</f>
        <v>375</v>
      </c>
      <c r="Q24" s="150"/>
      <c r="R24" s="151"/>
      <c r="S24" s="142">
        <f>S20+S21</f>
        <v>75522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131</v>
      </c>
      <c r="E29" s="147"/>
      <c r="F29" s="148"/>
      <c r="G29" s="146">
        <v>0</v>
      </c>
      <c r="H29" s="147"/>
      <c r="I29" s="148"/>
      <c r="J29" s="146">
        <v>495</v>
      </c>
      <c r="K29" s="147"/>
      <c r="L29" s="148"/>
      <c r="M29" s="146">
        <v>0</v>
      </c>
      <c r="N29" s="147"/>
      <c r="O29" s="148"/>
      <c r="P29" s="146">
        <v>0</v>
      </c>
      <c r="Q29" s="147"/>
      <c r="R29" s="148"/>
      <c r="S29" s="29">
        <f>SUM(D29:R29)</f>
        <v>626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94</v>
      </c>
      <c r="E31" s="143"/>
      <c r="F31" s="144"/>
      <c r="G31" s="142">
        <v>1</v>
      </c>
      <c r="H31" s="143"/>
      <c r="I31" s="144"/>
      <c r="J31" s="142">
        <v>272</v>
      </c>
      <c r="K31" s="143"/>
      <c r="L31" s="144"/>
      <c r="M31" s="142">
        <v>0</v>
      </c>
      <c r="N31" s="143"/>
      <c r="O31" s="144"/>
      <c r="P31" s="142">
        <v>8</v>
      </c>
      <c r="Q31" s="143"/>
      <c r="R31" s="144"/>
      <c r="S31" s="34">
        <f>SUM(D31:R31)</f>
        <v>375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2979</v>
      </c>
      <c r="G14" s="46">
        <f t="shared" si="0"/>
        <v>2937</v>
      </c>
      <c r="H14" s="46">
        <f t="shared" si="0"/>
        <v>1600</v>
      </c>
      <c r="I14" s="46">
        <f t="shared" si="0"/>
        <v>1277</v>
      </c>
      <c r="J14" s="46">
        <f t="shared" si="0"/>
        <v>1060</v>
      </c>
      <c r="K14" s="46">
        <f t="shared" si="0"/>
        <v>1183</v>
      </c>
      <c r="L14" s="47">
        <f>SUM(F14:K14)</f>
        <v>11036</v>
      </c>
      <c r="M14" s="3"/>
    </row>
    <row r="15" spans="3:13" ht="22.5" customHeight="1">
      <c r="C15" s="44"/>
      <c r="D15" s="48" t="s">
        <v>40</v>
      </c>
      <c r="E15" s="48"/>
      <c r="F15" s="46">
        <v>593</v>
      </c>
      <c r="G15" s="46">
        <v>517</v>
      </c>
      <c r="H15" s="46">
        <v>272</v>
      </c>
      <c r="I15" s="46">
        <v>180</v>
      </c>
      <c r="J15" s="46">
        <v>158</v>
      </c>
      <c r="K15" s="46">
        <v>180</v>
      </c>
      <c r="L15" s="47">
        <f>SUM(F15:K15)</f>
        <v>1900</v>
      </c>
      <c r="M15" s="3"/>
    </row>
    <row r="16" spans="3:13" ht="22.5" customHeight="1">
      <c r="C16" s="44"/>
      <c r="D16" s="48" t="s">
        <v>51</v>
      </c>
      <c r="E16" s="48"/>
      <c r="F16" s="46">
        <v>2386</v>
      </c>
      <c r="G16" s="46">
        <v>2420</v>
      </c>
      <c r="H16" s="46">
        <v>1328</v>
      </c>
      <c r="I16" s="46">
        <v>1097</v>
      </c>
      <c r="J16" s="46">
        <v>902</v>
      </c>
      <c r="K16" s="46">
        <v>1003</v>
      </c>
      <c r="L16" s="47">
        <f>SUM(F16:K16)</f>
        <v>9136</v>
      </c>
      <c r="M16" s="3"/>
    </row>
    <row r="17" spans="3:13" ht="22.5" customHeight="1">
      <c r="C17" s="44" t="s">
        <v>52</v>
      </c>
      <c r="D17" s="45"/>
      <c r="E17" s="45"/>
      <c r="F17" s="46">
        <v>78</v>
      </c>
      <c r="G17" s="46">
        <v>128</v>
      </c>
      <c r="H17" s="46">
        <v>67</v>
      </c>
      <c r="I17" s="46">
        <v>44</v>
      </c>
      <c r="J17" s="46">
        <v>38</v>
      </c>
      <c r="K17" s="46">
        <v>59</v>
      </c>
      <c r="L17" s="47">
        <f>SUM(F17:K17)</f>
        <v>414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3057</v>
      </c>
      <c r="G18" s="51">
        <f t="shared" si="1"/>
        <v>3065</v>
      </c>
      <c r="H18" s="51">
        <f t="shared" si="1"/>
        <v>1667</v>
      </c>
      <c r="I18" s="51">
        <f t="shared" si="1"/>
        <v>1321</v>
      </c>
      <c r="J18" s="51">
        <f t="shared" si="1"/>
        <v>1098</v>
      </c>
      <c r="K18" s="51">
        <f t="shared" si="1"/>
        <v>1242</v>
      </c>
      <c r="L18" s="52">
        <f>SUM(F18:K18)</f>
        <v>11450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2009</v>
      </c>
      <c r="G23" s="46">
        <v>2161</v>
      </c>
      <c r="H23" s="46">
        <v>1080</v>
      </c>
      <c r="I23" s="46">
        <v>711</v>
      </c>
      <c r="J23" s="46">
        <v>456</v>
      </c>
      <c r="K23" s="46">
        <v>371</v>
      </c>
      <c r="L23" s="47">
        <f>SUM(F23:K23)</f>
        <v>6788</v>
      </c>
      <c r="M23" s="3"/>
    </row>
    <row r="24" spans="3:13" ht="22.5" customHeight="1">
      <c r="C24" s="55" t="s">
        <v>55</v>
      </c>
      <c r="D24" s="45"/>
      <c r="E24" s="45"/>
      <c r="F24" s="46">
        <v>38</v>
      </c>
      <c r="G24" s="46">
        <v>94</v>
      </c>
      <c r="H24" s="46">
        <v>59</v>
      </c>
      <c r="I24" s="46">
        <v>32</v>
      </c>
      <c r="J24" s="46">
        <v>21</v>
      </c>
      <c r="K24" s="46">
        <v>31</v>
      </c>
      <c r="L24" s="47">
        <f>SUM(F24:K24)</f>
        <v>275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2047</v>
      </c>
      <c r="G25" s="51">
        <f t="shared" si="2"/>
        <v>2255</v>
      </c>
      <c r="H25" s="51">
        <f t="shared" si="2"/>
        <v>1139</v>
      </c>
      <c r="I25" s="51">
        <f t="shared" si="2"/>
        <v>743</v>
      </c>
      <c r="J25" s="51">
        <f t="shared" si="2"/>
        <v>477</v>
      </c>
      <c r="K25" s="51">
        <f t="shared" si="2"/>
        <v>402</v>
      </c>
      <c r="L25" s="52">
        <f>SUM(F25:K25)</f>
        <v>7063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874</v>
      </c>
      <c r="G30" s="163"/>
      <c r="H30" s="162">
        <v>729</v>
      </c>
      <c r="I30" s="163"/>
      <c r="J30" s="162">
        <v>362</v>
      </c>
      <c r="K30" s="163"/>
      <c r="L30" s="56">
        <f>SUM(F30:K30)</f>
        <v>1965</v>
      </c>
      <c r="M30" s="3"/>
    </row>
    <row r="31" spans="3:13" ht="22.5" customHeight="1">
      <c r="C31" s="55" t="s">
        <v>55</v>
      </c>
      <c r="D31" s="45"/>
      <c r="E31" s="45"/>
      <c r="F31" s="162">
        <v>10</v>
      </c>
      <c r="G31" s="163"/>
      <c r="H31" s="162">
        <v>7</v>
      </c>
      <c r="I31" s="163"/>
      <c r="J31" s="162">
        <v>10</v>
      </c>
      <c r="K31" s="163"/>
      <c r="L31" s="56">
        <f>SUM(F31:K31)</f>
        <v>27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884</v>
      </c>
      <c r="G32" s="165"/>
      <c r="H32" s="164">
        <f>H30+H31</f>
        <v>736</v>
      </c>
      <c r="I32" s="165"/>
      <c r="J32" s="164">
        <f>J30+J31</f>
        <v>372</v>
      </c>
      <c r="K32" s="165"/>
      <c r="L32" s="57">
        <f>SUM(F32:K32)</f>
        <v>1992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平成１７年３月月報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4793</v>
      </c>
      <c r="H10" s="107">
        <f t="shared" si="0"/>
        <v>6358</v>
      </c>
      <c r="I10" s="107">
        <f t="shared" si="0"/>
        <v>3566</v>
      </c>
      <c r="J10" s="107">
        <f t="shared" si="0"/>
        <v>2629</v>
      </c>
      <c r="K10" s="107">
        <f t="shared" si="0"/>
        <v>1851</v>
      </c>
      <c r="L10" s="107">
        <f t="shared" si="0"/>
        <v>1829</v>
      </c>
      <c r="M10" s="108">
        <f>SUM(F10:L10)</f>
        <v>21026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2607</v>
      </c>
      <c r="H11" s="107">
        <f t="shared" si="1"/>
        <v>3711</v>
      </c>
      <c r="I11" s="107">
        <f t="shared" si="1"/>
        <v>2101</v>
      </c>
      <c r="J11" s="107">
        <f t="shared" si="1"/>
        <v>1642</v>
      </c>
      <c r="K11" s="107">
        <f t="shared" si="1"/>
        <v>1157</v>
      </c>
      <c r="L11" s="107">
        <f t="shared" si="1"/>
        <v>1193</v>
      </c>
      <c r="M11" s="108">
        <f>SUM(F11:L11)</f>
        <v>12411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1545</v>
      </c>
      <c r="H12" s="116">
        <v>1470</v>
      </c>
      <c r="I12" s="116">
        <v>656</v>
      </c>
      <c r="J12" s="116">
        <v>464</v>
      </c>
      <c r="K12" s="116">
        <v>307</v>
      </c>
      <c r="L12" s="116">
        <v>309</v>
      </c>
      <c r="M12" s="117">
        <f aca="true" t="shared" si="2" ref="M12:M67">SUM(F12:L12)</f>
        <v>4751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6</v>
      </c>
      <c r="I13" s="116">
        <v>12</v>
      </c>
      <c r="J13" s="116">
        <v>27</v>
      </c>
      <c r="K13" s="116">
        <v>56</v>
      </c>
      <c r="L13" s="116">
        <v>147</v>
      </c>
      <c r="M13" s="117">
        <f t="shared" si="2"/>
        <v>249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79</v>
      </c>
      <c r="H14" s="116">
        <v>225</v>
      </c>
      <c r="I14" s="116">
        <v>186</v>
      </c>
      <c r="J14" s="116">
        <v>199</v>
      </c>
      <c r="K14" s="116">
        <v>159</v>
      </c>
      <c r="L14" s="116">
        <v>209</v>
      </c>
      <c r="M14" s="117">
        <f t="shared" si="2"/>
        <v>1057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13</v>
      </c>
      <c r="I15" s="116">
        <v>13</v>
      </c>
      <c r="J15" s="116">
        <v>14</v>
      </c>
      <c r="K15" s="116">
        <v>6</v>
      </c>
      <c r="L15" s="116">
        <v>20</v>
      </c>
      <c r="M15" s="117">
        <f t="shared" si="2"/>
        <v>67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406</v>
      </c>
      <c r="H16" s="116">
        <v>844</v>
      </c>
      <c r="I16" s="116">
        <v>507</v>
      </c>
      <c r="J16" s="116">
        <v>342</v>
      </c>
      <c r="K16" s="116">
        <v>204</v>
      </c>
      <c r="L16" s="116">
        <v>110</v>
      </c>
      <c r="M16" s="117">
        <f t="shared" si="2"/>
        <v>2413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50</v>
      </c>
      <c r="H17" s="116">
        <v>156</v>
      </c>
      <c r="I17" s="116">
        <v>127</v>
      </c>
      <c r="J17" s="116">
        <v>89</v>
      </c>
      <c r="K17" s="116">
        <v>52</v>
      </c>
      <c r="L17" s="116">
        <v>28</v>
      </c>
      <c r="M17" s="117">
        <f t="shared" si="2"/>
        <v>502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525</v>
      </c>
      <c r="H18" s="116">
        <v>997</v>
      </c>
      <c r="I18" s="116">
        <v>600</v>
      </c>
      <c r="J18" s="116">
        <v>507</v>
      </c>
      <c r="K18" s="116">
        <v>373</v>
      </c>
      <c r="L18" s="116">
        <v>370</v>
      </c>
      <c r="M18" s="117">
        <f t="shared" si="2"/>
        <v>3372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15</v>
      </c>
      <c r="H19" s="107">
        <f t="shared" si="3"/>
        <v>121</v>
      </c>
      <c r="I19" s="107">
        <f t="shared" si="3"/>
        <v>150</v>
      </c>
      <c r="J19" s="107">
        <f t="shared" si="3"/>
        <v>112</v>
      </c>
      <c r="K19" s="107">
        <f t="shared" si="3"/>
        <v>113</v>
      </c>
      <c r="L19" s="107">
        <f t="shared" si="3"/>
        <v>89</v>
      </c>
      <c r="M19" s="108">
        <f t="shared" si="2"/>
        <v>600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12</v>
      </c>
      <c r="H20" s="116">
        <v>102</v>
      </c>
      <c r="I20" s="116">
        <v>120</v>
      </c>
      <c r="J20" s="116">
        <v>84</v>
      </c>
      <c r="K20" s="116">
        <v>89</v>
      </c>
      <c r="L20" s="116">
        <v>75</v>
      </c>
      <c r="M20" s="117">
        <f t="shared" si="2"/>
        <v>482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19</v>
      </c>
      <c r="I21" s="116">
        <v>29</v>
      </c>
      <c r="J21" s="116">
        <v>28</v>
      </c>
      <c r="K21" s="116">
        <v>24</v>
      </c>
      <c r="L21" s="116">
        <v>14</v>
      </c>
      <c r="M21" s="117">
        <f>SUM(F21:L21)</f>
        <v>117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0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2092</v>
      </c>
      <c r="H23" s="107">
        <f t="shared" si="4"/>
        <v>2438</v>
      </c>
      <c r="I23" s="107">
        <f t="shared" si="4"/>
        <v>1273</v>
      </c>
      <c r="J23" s="107">
        <f t="shared" si="4"/>
        <v>854</v>
      </c>
      <c r="K23" s="107">
        <f t="shared" si="4"/>
        <v>561</v>
      </c>
      <c r="L23" s="107">
        <f t="shared" si="4"/>
        <v>543</v>
      </c>
      <c r="M23" s="108">
        <f t="shared" si="2"/>
        <v>7761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46</v>
      </c>
      <c r="H24" s="116">
        <v>177</v>
      </c>
      <c r="I24" s="116">
        <v>121</v>
      </c>
      <c r="J24" s="116">
        <v>101</v>
      </c>
      <c r="K24" s="116">
        <v>88</v>
      </c>
      <c r="L24" s="116">
        <v>137</v>
      </c>
      <c r="M24" s="117">
        <f t="shared" si="2"/>
        <v>670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70</v>
      </c>
      <c r="I25" s="116">
        <v>79</v>
      </c>
      <c r="J25" s="116">
        <v>43</v>
      </c>
      <c r="K25" s="116">
        <v>31</v>
      </c>
      <c r="L25" s="116">
        <v>17</v>
      </c>
      <c r="M25" s="117">
        <f t="shared" si="2"/>
        <v>240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17</v>
      </c>
      <c r="H26" s="116">
        <v>57</v>
      </c>
      <c r="I26" s="116">
        <v>27</v>
      </c>
      <c r="J26" s="116">
        <v>25</v>
      </c>
      <c r="K26" s="116">
        <v>23</v>
      </c>
      <c r="L26" s="116">
        <v>12</v>
      </c>
      <c r="M26" s="117">
        <f t="shared" si="2"/>
        <v>161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2029</v>
      </c>
      <c r="H27" s="116">
        <v>2134</v>
      </c>
      <c r="I27" s="116">
        <v>1046</v>
      </c>
      <c r="J27" s="116">
        <v>685</v>
      </c>
      <c r="K27" s="116">
        <v>419</v>
      </c>
      <c r="L27" s="116">
        <v>377</v>
      </c>
      <c r="M27" s="117">
        <f>SUM(F27:L27)</f>
        <v>6690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44</v>
      </c>
      <c r="H28" s="116">
        <v>54</v>
      </c>
      <c r="I28" s="116">
        <v>27</v>
      </c>
      <c r="J28" s="116">
        <v>16</v>
      </c>
      <c r="K28" s="116">
        <v>16</v>
      </c>
      <c r="L28" s="116">
        <v>4</v>
      </c>
      <c r="M28" s="117">
        <f t="shared" si="2"/>
        <v>161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35</v>
      </c>
      <c r="H29" s="116">
        <v>34</v>
      </c>
      <c r="I29" s="116">
        <v>15</v>
      </c>
      <c r="J29" s="116">
        <v>5</v>
      </c>
      <c r="K29" s="116">
        <v>4</v>
      </c>
      <c r="L29" s="116">
        <v>0</v>
      </c>
      <c r="M29" s="117">
        <f t="shared" si="2"/>
        <v>93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250</v>
      </c>
      <c r="I30" s="128">
        <f t="shared" si="5"/>
        <v>261</v>
      </c>
      <c r="J30" s="128">
        <f t="shared" si="5"/>
        <v>397</v>
      </c>
      <c r="K30" s="128">
        <f t="shared" si="5"/>
        <v>469</v>
      </c>
      <c r="L30" s="128">
        <f t="shared" si="5"/>
        <v>635</v>
      </c>
      <c r="M30" s="117">
        <f t="shared" si="2"/>
        <v>2012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72</v>
      </c>
      <c r="I31" s="116">
        <v>105</v>
      </c>
      <c r="J31" s="116">
        <v>184</v>
      </c>
      <c r="K31" s="116">
        <v>229</v>
      </c>
      <c r="L31" s="116">
        <v>292</v>
      </c>
      <c r="M31" s="117">
        <f t="shared" si="2"/>
        <v>882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171</v>
      </c>
      <c r="I32" s="116">
        <v>146</v>
      </c>
      <c r="J32" s="116">
        <v>185</v>
      </c>
      <c r="K32" s="116">
        <v>153</v>
      </c>
      <c r="L32" s="116">
        <v>92</v>
      </c>
      <c r="M32" s="117">
        <f t="shared" si="2"/>
        <v>747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7</v>
      </c>
      <c r="I33" s="116">
        <v>10</v>
      </c>
      <c r="J33" s="116">
        <v>28</v>
      </c>
      <c r="K33" s="116">
        <v>87</v>
      </c>
      <c r="L33" s="116">
        <v>251</v>
      </c>
      <c r="M33" s="117">
        <f t="shared" si="2"/>
        <v>383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248</v>
      </c>
      <c r="I34" s="128">
        <f t="shared" si="6"/>
        <v>260</v>
      </c>
      <c r="J34" s="128">
        <f t="shared" si="6"/>
        <v>395</v>
      </c>
      <c r="K34" s="128">
        <f t="shared" si="6"/>
        <v>466</v>
      </c>
      <c r="L34" s="128">
        <f t="shared" si="6"/>
        <v>623</v>
      </c>
      <c r="M34" s="117">
        <f t="shared" si="2"/>
        <v>1992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70</v>
      </c>
      <c r="I35" s="116">
        <v>104</v>
      </c>
      <c r="J35" s="116">
        <v>182</v>
      </c>
      <c r="K35" s="116">
        <v>226</v>
      </c>
      <c r="L35" s="116">
        <v>284</v>
      </c>
      <c r="M35" s="117">
        <f t="shared" si="2"/>
        <v>866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171</v>
      </c>
      <c r="I36" s="116">
        <v>146</v>
      </c>
      <c r="J36" s="116">
        <v>185</v>
      </c>
      <c r="K36" s="116">
        <v>153</v>
      </c>
      <c r="L36" s="116">
        <v>92</v>
      </c>
      <c r="M36" s="117">
        <f t="shared" si="2"/>
        <v>747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7</v>
      </c>
      <c r="I37" s="116">
        <v>10</v>
      </c>
      <c r="J37" s="116">
        <v>28</v>
      </c>
      <c r="K37" s="116">
        <v>87</v>
      </c>
      <c r="L37" s="116">
        <v>247</v>
      </c>
      <c r="M37" s="117">
        <f>SUM(F37:L37)</f>
        <v>379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4793</v>
      </c>
      <c r="H38" s="131">
        <f t="shared" si="7"/>
        <v>6608</v>
      </c>
      <c r="I38" s="131">
        <f t="shared" si="7"/>
        <v>3827</v>
      </c>
      <c r="J38" s="131">
        <f t="shared" si="7"/>
        <v>3026</v>
      </c>
      <c r="K38" s="131">
        <f t="shared" si="7"/>
        <v>2320</v>
      </c>
      <c r="L38" s="131">
        <f t="shared" si="7"/>
        <v>2464</v>
      </c>
      <c r="M38" s="132">
        <f>SUM(F38:L38)</f>
        <v>23038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7418559</v>
      </c>
      <c r="H42" s="107">
        <f t="shared" si="8"/>
        <v>18500767</v>
      </c>
      <c r="I42" s="107">
        <f t="shared" si="8"/>
        <v>13541258</v>
      </c>
      <c r="J42" s="107">
        <f t="shared" si="8"/>
        <v>11384533</v>
      </c>
      <c r="K42" s="107">
        <f t="shared" si="8"/>
        <v>9271286</v>
      </c>
      <c r="L42" s="107">
        <f t="shared" si="8"/>
        <v>9134937</v>
      </c>
      <c r="M42" s="108">
        <f>SUM(F42:L42)</f>
        <v>69251340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5499342</v>
      </c>
      <c r="H43" s="107">
        <f t="shared" si="9"/>
        <v>13235848</v>
      </c>
      <c r="I43" s="107">
        <f t="shared" si="9"/>
        <v>9187882</v>
      </c>
      <c r="J43" s="107">
        <f t="shared" si="9"/>
        <v>8328718</v>
      </c>
      <c r="K43" s="107">
        <f t="shared" si="9"/>
        <v>6357958</v>
      </c>
      <c r="L43" s="107">
        <f t="shared" si="9"/>
        <v>6890658</v>
      </c>
      <c r="M43" s="108">
        <f t="shared" si="2"/>
        <v>49500406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3441556</v>
      </c>
      <c r="H44" s="116">
        <v>6343473</v>
      </c>
      <c r="I44" s="116">
        <v>4000189</v>
      </c>
      <c r="J44" s="116">
        <v>3620357</v>
      </c>
      <c r="K44" s="116">
        <v>2852591</v>
      </c>
      <c r="L44" s="116">
        <v>3289836</v>
      </c>
      <c r="M44" s="117">
        <f>SUM(F44:L44)</f>
        <v>23548002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1250</v>
      </c>
      <c r="H45" s="116">
        <v>28750</v>
      </c>
      <c r="I45" s="116">
        <v>51175</v>
      </c>
      <c r="J45" s="116">
        <v>106117</v>
      </c>
      <c r="K45" s="116">
        <v>246900</v>
      </c>
      <c r="L45" s="116">
        <v>819641</v>
      </c>
      <c r="M45" s="117">
        <f t="shared" si="2"/>
        <v>1253833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179846</v>
      </c>
      <c r="H46" s="116">
        <v>831401</v>
      </c>
      <c r="I46" s="116">
        <v>840317</v>
      </c>
      <c r="J46" s="116">
        <v>876277</v>
      </c>
      <c r="K46" s="116">
        <v>815707</v>
      </c>
      <c r="L46" s="116">
        <v>1153973</v>
      </c>
      <c r="M46" s="117">
        <f t="shared" si="2"/>
        <v>4697521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2750</v>
      </c>
      <c r="H47" s="116">
        <v>25050</v>
      </c>
      <c r="I47" s="116">
        <v>29900</v>
      </c>
      <c r="J47" s="116">
        <v>29850</v>
      </c>
      <c r="K47" s="116">
        <v>11000</v>
      </c>
      <c r="L47" s="116">
        <v>38150</v>
      </c>
      <c r="M47" s="117">
        <f t="shared" si="2"/>
        <v>136700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1130806</v>
      </c>
      <c r="H48" s="116">
        <v>4047620</v>
      </c>
      <c r="I48" s="116">
        <v>2792130</v>
      </c>
      <c r="J48" s="116">
        <v>2417769</v>
      </c>
      <c r="K48" s="116">
        <v>1516136</v>
      </c>
      <c r="L48" s="116">
        <v>746130</v>
      </c>
      <c r="M48" s="117">
        <f t="shared" si="2"/>
        <v>12650591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139784</v>
      </c>
      <c r="H49" s="116">
        <v>738130</v>
      </c>
      <c r="I49" s="116">
        <v>641609</v>
      </c>
      <c r="J49" s="116">
        <v>545546</v>
      </c>
      <c r="K49" s="116">
        <v>314595</v>
      </c>
      <c r="L49" s="116">
        <v>181319</v>
      </c>
      <c r="M49" s="117">
        <f t="shared" si="2"/>
        <v>2560983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603350</v>
      </c>
      <c r="H50" s="116">
        <v>1221424</v>
      </c>
      <c r="I50" s="116">
        <v>832562</v>
      </c>
      <c r="J50" s="116">
        <v>732802</v>
      </c>
      <c r="K50" s="116">
        <v>601029</v>
      </c>
      <c r="L50" s="116">
        <v>661609</v>
      </c>
      <c r="M50" s="117">
        <f t="shared" si="2"/>
        <v>4652776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42122</v>
      </c>
      <c r="H51" s="107">
        <f t="shared" si="10"/>
        <v>684133</v>
      </c>
      <c r="I51" s="107">
        <f t="shared" si="10"/>
        <v>1007211</v>
      </c>
      <c r="J51" s="107">
        <f t="shared" si="10"/>
        <v>832681</v>
      </c>
      <c r="K51" s="107">
        <f t="shared" si="10"/>
        <v>1141366</v>
      </c>
      <c r="L51" s="107">
        <f t="shared" si="10"/>
        <v>1077133</v>
      </c>
      <c r="M51" s="108">
        <f t="shared" si="2"/>
        <v>4784646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32943</v>
      </c>
      <c r="H52" s="116">
        <v>540139</v>
      </c>
      <c r="I52" s="116">
        <v>767081</v>
      </c>
      <c r="J52" s="116">
        <v>643828</v>
      </c>
      <c r="K52" s="116">
        <v>933394</v>
      </c>
      <c r="L52" s="116">
        <v>945955</v>
      </c>
      <c r="M52" s="117">
        <f t="shared" si="2"/>
        <v>3863340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9179</v>
      </c>
      <c r="H53" s="116">
        <v>143994</v>
      </c>
      <c r="I53" s="116">
        <v>232378</v>
      </c>
      <c r="J53" s="116">
        <v>188853</v>
      </c>
      <c r="K53" s="116">
        <v>207972</v>
      </c>
      <c r="L53" s="116">
        <v>131178</v>
      </c>
      <c r="M53" s="117">
        <f t="shared" si="2"/>
        <v>913554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7752</v>
      </c>
      <c r="J54" s="116">
        <v>0</v>
      </c>
      <c r="K54" s="116">
        <v>0</v>
      </c>
      <c r="L54" s="116">
        <v>0</v>
      </c>
      <c r="M54" s="117">
        <f t="shared" si="2"/>
        <v>7752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1877095</v>
      </c>
      <c r="H55" s="107">
        <f t="shared" si="11"/>
        <v>4580786</v>
      </c>
      <c r="I55" s="107">
        <f t="shared" si="11"/>
        <v>3346165</v>
      </c>
      <c r="J55" s="107">
        <f t="shared" si="11"/>
        <v>2223134</v>
      </c>
      <c r="K55" s="107">
        <f t="shared" si="11"/>
        <v>1771962</v>
      </c>
      <c r="L55" s="107">
        <f t="shared" si="11"/>
        <v>1167146</v>
      </c>
      <c r="M55" s="108">
        <f t="shared" si="2"/>
        <v>14966288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37690</v>
      </c>
      <c r="H56" s="116">
        <v>138860</v>
      </c>
      <c r="I56" s="116">
        <v>101490</v>
      </c>
      <c r="J56" s="116">
        <v>83530</v>
      </c>
      <c r="K56" s="116">
        <v>69530</v>
      </c>
      <c r="L56" s="116">
        <v>105120</v>
      </c>
      <c r="M56" s="117">
        <f t="shared" si="2"/>
        <v>536220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1667213</v>
      </c>
      <c r="I57" s="116">
        <v>1859672</v>
      </c>
      <c r="J57" s="116">
        <v>1064562</v>
      </c>
      <c r="K57" s="116">
        <v>822152</v>
      </c>
      <c r="L57" s="116">
        <v>467399</v>
      </c>
      <c r="M57" s="117">
        <f t="shared" si="2"/>
        <v>5880998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115802</v>
      </c>
      <c r="H58" s="116">
        <v>959653</v>
      </c>
      <c r="I58" s="116">
        <v>491568</v>
      </c>
      <c r="J58" s="116">
        <v>484847</v>
      </c>
      <c r="K58" s="116">
        <v>516750</v>
      </c>
      <c r="L58" s="116">
        <v>262132</v>
      </c>
      <c r="M58" s="117">
        <f t="shared" si="2"/>
        <v>2830752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1723603</v>
      </c>
      <c r="H59" s="116">
        <v>1815060</v>
      </c>
      <c r="I59" s="116">
        <v>893435</v>
      </c>
      <c r="J59" s="116">
        <v>590195</v>
      </c>
      <c r="K59" s="116">
        <v>363530</v>
      </c>
      <c r="L59" s="116">
        <v>332495</v>
      </c>
      <c r="M59" s="117">
        <f t="shared" si="2"/>
        <v>5718318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5665045</v>
      </c>
      <c r="I60" s="128">
        <f t="shared" si="12"/>
        <v>6480522</v>
      </c>
      <c r="J60" s="128">
        <f t="shared" si="12"/>
        <v>10454531</v>
      </c>
      <c r="K60" s="128">
        <f t="shared" si="12"/>
        <v>13606203</v>
      </c>
      <c r="L60" s="128">
        <f t="shared" si="12"/>
        <v>21112084</v>
      </c>
      <c r="M60" s="117">
        <f t="shared" si="2"/>
        <v>57318385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1474713</v>
      </c>
      <c r="I61" s="116">
        <v>2380482</v>
      </c>
      <c r="J61" s="116">
        <v>4410089</v>
      </c>
      <c r="K61" s="116">
        <v>6015214</v>
      </c>
      <c r="L61" s="116">
        <v>8394377</v>
      </c>
      <c r="M61" s="117">
        <f>SUM(F61:L61)</f>
        <v>22674875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4016569</v>
      </c>
      <c r="I62" s="116">
        <v>3822788</v>
      </c>
      <c r="J62" s="116">
        <v>5074357</v>
      </c>
      <c r="K62" s="116">
        <v>4415179</v>
      </c>
      <c r="L62" s="116">
        <v>2845776</v>
      </c>
      <c r="M62" s="117">
        <f>SUM(F62:L62)</f>
        <v>20174669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173763</v>
      </c>
      <c r="I63" s="116">
        <v>277252</v>
      </c>
      <c r="J63" s="116">
        <v>970085</v>
      </c>
      <c r="K63" s="116">
        <v>3175810</v>
      </c>
      <c r="L63" s="116">
        <v>9871931</v>
      </c>
      <c r="M63" s="117">
        <f t="shared" si="2"/>
        <v>14468841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7002</v>
      </c>
      <c r="I64" s="128">
        <f t="shared" si="13"/>
        <v>7570</v>
      </c>
      <c r="J64" s="128">
        <f t="shared" si="13"/>
        <v>11372</v>
      </c>
      <c r="K64" s="128">
        <f t="shared" si="13"/>
        <v>13323</v>
      </c>
      <c r="L64" s="128">
        <f t="shared" si="13"/>
        <v>18203</v>
      </c>
      <c r="M64" s="117">
        <f t="shared" si="2"/>
        <v>57470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2104</v>
      </c>
      <c r="I65" s="116">
        <v>3070</v>
      </c>
      <c r="J65" s="116">
        <v>5294</v>
      </c>
      <c r="K65" s="116">
        <v>6554</v>
      </c>
      <c r="L65" s="116">
        <v>8527</v>
      </c>
      <c r="M65" s="117">
        <f>SUM(F65:L65)</f>
        <v>25549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4681</v>
      </c>
      <c r="I66" s="116">
        <v>4210</v>
      </c>
      <c r="J66" s="116">
        <v>5240</v>
      </c>
      <c r="K66" s="116">
        <v>4341</v>
      </c>
      <c r="L66" s="116">
        <v>2658</v>
      </c>
      <c r="M66" s="117">
        <f>SUM(F66:L66)</f>
        <v>21130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217</v>
      </c>
      <c r="I67" s="116">
        <v>290</v>
      </c>
      <c r="J67" s="116">
        <v>838</v>
      </c>
      <c r="K67" s="116">
        <v>2428</v>
      </c>
      <c r="L67" s="116">
        <v>7018</v>
      </c>
      <c r="M67" s="117">
        <f t="shared" si="2"/>
        <v>10791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7418559</v>
      </c>
      <c r="H68" s="131">
        <f t="shared" si="14"/>
        <v>24165812</v>
      </c>
      <c r="I68" s="131">
        <f t="shared" si="14"/>
        <v>20021780</v>
      </c>
      <c r="J68" s="131">
        <f>J42+J60</f>
        <v>21839064</v>
      </c>
      <c r="K68" s="131">
        <f t="shared" si="14"/>
        <v>22877489</v>
      </c>
      <c r="L68" s="131">
        <f t="shared" si="14"/>
        <v>30247021</v>
      </c>
      <c r="M68" s="132">
        <f>SUM(F68:L68)</f>
        <v>126569725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83984497</v>
      </c>
      <c r="H72" s="107">
        <f t="shared" si="15"/>
        <v>199386178</v>
      </c>
      <c r="I72" s="107">
        <f t="shared" si="15"/>
        <v>144529838</v>
      </c>
      <c r="J72" s="107">
        <f t="shared" si="15"/>
        <v>120949536</v>
      </c>
      <c r="K72" s="107">
        <f t="shared" si="15"/>
        <v>98694687</v>
      </c>
      <c r="L72" s="107">
        <f t="shared" si="15"/>
        <v>95880214</v>
      </c>
      <c r="M72" s="108">
        <f>SUM(F72:L72)</f>
        <v>743424950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57851142</v>
      </c>
      <c r="H73" s="107">
        <f t="shared" si="16"/>
        <v>139204078</v>
      </c>
      <c r="I73" s="107">
        <f t="shared" si="16"/>
        <v>96546792</v>
      </c>
      <c r="J73" s="107">
        <f t="shared" si="16"/>
        <v>87545742</v>
      </c>
      <c r="K73" s="107">
        <f t="shared" si="16"/>
        <v>66786936</v>
      </c>
      <c r="L73" s="107">
        <f t="shared" si="16"/>
        <v>72322972</v>
      </c>
      <c r="M73" s="108">
        <f>SUM(F73:L73)</f>
        <v>520257662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36466710</v>
      </c>
      <c r="H74" s="116">
        <v>67215432</v>
      </c>
      <c r="I74" s="116">
        <v>42386728</v>
      </c>
      <c r="J74" s="116">
        <v>38373148</v>
      </c>
      <c r="K74" s="116">
        <v>30229306</v>
      </c>
      <c r="L74" s="116">
        <v>34843347</v>
      </c>
      <c r="M74" s="117">
        <f aca="true" t="shared" si="17" ref="M74:M82">SUM(F74:L74)</f>
        <v>249514671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13250</v>
      </c>
      <c r="H75" s="116">
        <v>304750</v>
      </c>
      <c r="I75" s="116">
        <v>542455</v>
      </c>
      <c r="J75" s="116">
        <v>1124315</v>
      </c>
      <c r="K75" s="116">
        <v>2617140</v>
      </c>
      <c r="L75" s="116">
        <v>8688194</v>
      </c>
      <c r="M75" s="117">
        <f t="shared" si="17"/>
        <v>13290104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1870392</v>
      </c>
      <c r="H76" s="116">
        <v>8641565</v>
      </c>
      <c r="I76" s="116">
        <v>8736478</v>
      </c>
      <c r="J76" s="116">
        <v>9111924</v>
      </c>
      <c r="K76" s="116">
        <v>8479923</v>
      </c>
      <c r="L76" s="116">
        <v>12000367</v>
      </c>
      <c r="M76" s="117">
        <f t="shared" si="17"/>
        <v>48840649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28600</v>
      </c>
      <c r="H77" s="116">
        <v>260520</v>
      </c>
      <c r="I77" s="116">
        <v>310960</v>
      </c>
      <c r="J77" s="116">
        <v>309978</v>
      </c>
      <c r="K77" s="116">
        <v>114400</v>
      </c>
      <c r="L77" s="116">
        <v>396760</v>
      </c>
      <c r="M77" s="117">
        <f t="shared" si="17"/>
        <v>1421218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11985168</v>
      </c>
      <c r="H78" s="116">
        <v>42894413</v>
      </c>
      <c r="I78" s="116">
        <v>29571877</v>
      </c>
      <c r="J78" s="116">
        <v>25625631</v>
      </c>
      <c r="K78" s="116">
        <v>16065176</v>
      </c>
      <c r="L78" s="116">
        <v>7892502</v>
      </c>
      <c r="M78" s="117">
        <f t="shared" si="17"/>
        <v>134034767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1453522</v>
      </c>
      <c r="H79" s="116">
        <v>7673158</v>
      </c>
      <c r="I79" s="116">
        <v>6672674</v>
      </c>
      <c r="J79" s="116">
        <v>5672726</v>
      </c>
      <c r="K79" s="116">
        <v>3270701</v>
      </c>
      <c r="L79" s="116">
        <v>1885712</v>
      </c>
      <c r="M79" s="117">
        <f t="shared" si="17"/>
        <v>26628493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6033500</v>
      </c>
      <c r="H80" s="116">
        <v>12214240</v>
      </c>
      <c r="I80" s="116">
        <v>8325620</v>
      </c>
      <c r="J80" s="116">
        <v>7328020</v>
      </c>
      <c r="K80" s="116">
        <v>6010290</v>
      </c>
      <c r="L80" s="116">
        <v>6616090</v>
      </c>
      <c r="M80" s="117">
        <f t="shared" si="17"/>
        <v>46527760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438061</v>
      </c>
      <c r="H81" s="107">
        <f t="shared" si="18"/>
        <v>7114933</v>
      </c>
      <c r="I81" s="107">
        <f t="shared" si="18"/>
        <v>10469183</v>
      </c>
      <c r="J81" s="107">
        <f t="shared" si="18"/>
        <v>8632972</v>
      </c>
      <c r="K81" s="107">
        <f t="shared" si="18"/>
        <v>11861862</v>
      </c>
      <c r="L81" s="107">
        <f t="shared" si="18"/>
        <v>11202147</v>
      </c>
      <c r="M81" s="108">
        <f t="shared" si="17"/>
        <v>49719158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342600</v>
      </c>
      <c r="H82" s="116">
        <v>5617403</v>
      </c>
      <c r="I82" s="116">
        <v>7977226</v>
      </c>
      <c r="J82" s="116">
        <v>6669842</v>
      </c>
      <c r="K82" s="116">
        <v>9700953</v>
      </c>
      <c r="L82" s="116">
        <v>9837901</v>
      </c>
      <c r="M82" s="117">
        <f t="shared" si="17"/>
        <v>40145925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95461</v>
      </c>
      <c r="H83" s="116">
        <v>1497530</v>
      </c>
      <c r="I83" s="116">
        <v>2411353</v>
      </c>
      <c r="J83" s="116">
        <v>1963130</v>
      </c>
      <c r="K83" s="116">
        <v>2160909</v>
      </c>
      <c r="L83" s="116">
        <v>1364246</v>
      </c>
      <c r="M83" s="117">
        <f aca="true" t="shared" si="19" ref="M83:M89">SUM(F83:L83)</f>
        <v>9492629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80604</v>
      </c>
      <c r="J84" s="116">
        <v>0</v>
      </c>
      <c r="K84" s="116">
        <v>0</v>
      </c>
      <c r="L84" s="116">
        <v>0</v>
      </c>
      <c r="M84" s="117">
        <f t="shared" si="19"/>
        <v>80604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19860545</v>
      </c>
      <c r="H85" s="107">
        <f t="shared" si="20"/>
        <v>48366991</v>
      </c>
      <c r="I85" s="107">
        <f t="shared" si="20"/>
        <v>35284891</v>
      </c>
      <c r="J85" s="107">
        <f t="shared" si="20"/>
        <v>23432351</v>
      </c>
      <c r="K85" s="107">
        <f t="shared" si="20"/>
        <v>18713188</v>
      </c>
      <c r="L85" s="107">
        <f t="shared" si="20"/>
        <v>12262863</v>
      </c>
      <c r="M85" s="108">
        <f t="shared" si="19"/>
        <v>157920829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376900</v>
      </c>
      <c r="H86" s="116">
        <v>1388600</v>
      </c>
      <c r="I86" s="116">
        <v>1014900</v>
      </c>
      <c r="J86" s="116">
        <v>835300</v>
      </c>
      <c r="K86" s="116">
        <v>695300</v>
      </c>
      <c r="L86" s="116">
        <v>1051200</v>
      </c>
      <c r="M86" s="117">
        <f t="shared" si="19"/>
        <v>5362200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17605398</v>
      </c>
      <c r="I87" s="116">
        <v>19590304</v>
      </c>
      <c r="J87" s="116">
        <v>11214331</v>
      </c>
      <c r="K87" s="116">
        <v>8714806</v>
      </c>
      <c r="L87" s="116">
        <v>4937088</v>
      </c>
      <c r="M87" s="117">
        <f t="shared" si="19"/>
        <v>62061927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1224393</v>
      </c>
      <c r="H88" s="116">
        <v>10139681</v>
      </c>
      <c r="I88" s="116">
        <v>5212897</v>
      </c>
      <c r="J88" s="116">
        <v>5130469</v>
      </c>
      <c r="K88" s="116">
        <v>5453610</v>
      </c>
      <c r="L88" s="116">
        <v>2752729</v>
      </c>
      <c r="M88" s="117">
        <f t="shared" si="19"/>
        <v>29913779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18259252</v>
      </c>
      <c r="H89" s="116">
        <v>19233312</v>
      </c>
      <c r="I89" s="116">
        <v>9466790</v>
      </c>
      <c r="J89" s="116">
        <v>6252251</v>
      </c>
      <c r="K89" s="116">
        <v>3849472</v>
      </c>
      <c r="L89" s="116">
        <v>3521846</v>
      </c>
      <c r="M89" s="117">
        <f t="shared" si="19"/>
        <v>60582923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1127862</v>
      </c>
      <c r="H90" s="116">
        <v>1281204</v>
      </c>
      <c r="I90" s="116">
        <v>720267</v>
      </c>
      <c r="J90" s="116">
        <v>648356</v>
      </c>
      <c r="K90" s="116">
        <v>598591</v>
      </c>
      <c r="L90" s="116">
        <v>92232</v>
      </c>
      <c r="M90" s="117">
        <f aca="true" t="shared" si="21" ref="M90:M98">SUM(F90:L90)</f>
        <v>4468512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4706887</v>
      </c>
      <c r="H91" s="116">
        <v>3418972</v>
      </c>
      <c r="I91" s="116">
        <v>1508705</v>
      </c>
      <c r="J91" s="116">
        <v>690115</v>
      </c>
      <c r="K91" s="116">
        <v>734110</v>
      </c>
      <c r="L91" s="116">
        <v>0</v>
      </c>
      <c r="M91" s="117">
        <f t="shared" si="21"/>
        <v>11058789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74002786</v>
      </c>
      <c r="I92" s="128">
        <f t="shared" si="22"/>
        <v>83542707</v>
      </c>
      <c r="J92" s="128">
        <f t="shared" si="22"/>
        <v>132951290</v>
      </c>
      <c r="K92" s="128">
        <f t="shared" si="22"/>
        <v>169693112</v>
      </c>
      <c r="L92" s="128">
        <f t="shared" si="22"/>
        <v>258982217</v>
      </c>
      <c r="M92" s="117">
        <f t="shared" si="21"/>
        <v>719172112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19833044</v>
      </c>
      <c r="I93" s="116">
        <v>31223817</v>
      </c>
      <c r="J93" s="116">
        <v>57015651</v>
      </c>
      <c r="K93" s="116">
        <v>76316126</v>
      </c>
      <c r="L93" s="116">
        <v>105564025</v>
      </c>
      <c r="M93" s="117">
        <f t="shared" si="21"/>
        <v>289952663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51909838</v>
      </c>
      <c r="I94" s="116">
        <v>48803677</v>
      </c>
      <c r="J94" s="116">
        <v>64088647</v>
      </c>
      <c r="K94" s="116">
        <v>55302933</v>
      </c>
      <c r="L94" s="116">
        <v>35269951</v>
      </c>
      <c r="M94" s="117">
        <f t="shared" si="21"/>
        <v>255375046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2259904</v>
      </c>
      <c r="I95" s="116">
        <v>3515213</v>
      </c>
      <c r="J95" s="116">
        <v>11846992</v>
      </c>
      <c r="K95" s="116">
        <v>38074053</v>
      </c>
      <c r="L95" s="116">
        <v>118148241</v>
      </c>
      <c r="M95" s="117">
        <f t="shared" si="21"/>
        <v>173844403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15208740</v>
      </c>
      <c r="I96" s="128">
        <f t="shared" si="23"/>
        <v>16317250</v>
      </c>
      <c r="J96" s="128">
        <f t="shared" si="23"/>
        <v>24628640</v>
      </c>
      <c r="K96" s="128">
        <f t="shared" si="23"/>
        <v>28833210</v>
      </c>
      <c r="L96" s="128">
        <f t="shared" si="23"/>
        <v>40499810</v>
      </c>
      <c r="M96" s="117">
        <f t="shared" si="21"/>
        <v>125487650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4548630</v>
      </c>
      <c r="I97" s="116">
        <v>6536200</v>
      </c>
      <c r="J97" s="116">
        <v>11328180</v>
      </c>
      <c r="K97" s="116">
        <v>13955630</v>
      </c>
      <c r="L97" s="116">
        <v>18492940</v>
      </c>
      <c r="M97" s="117">
        <f t="shared" si="21"/>
        <v>54861580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10203170</v>
      </c>
      <c r="I98" s="116">
        <v>9143550</v>
      </c>
      <c r="J98" s="116">
        <v>11424000</v>
      </c>
      <c r="K98" s="116">
        <v>9472520</v>
      </c>
      <c r="L98" s="116">
        <v>5778060</v>
      </c>
      <c r="M98" s="117">
        <f t="shared" si="21"/>
        <v>46021300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456940</v>
      </c>
      <c r="I99" s="116">
        <v>637500</v>
      </c>
      <c r="J99" s="116">
        <v>1876460</v>
      </c>
      <c r="K99" s="116">
        <v>5405060</v>
      </c>
      <c r="L99" s="116">
        <v>16228810</v>
      </c>
      <c r="M99" s="117">
        <f>SUM(F99:L99)</f>
        <v>24604770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83984497</v>
      </c>
      <c r="H100" s="131">
        <f t="shared" si="24"/>
        <v>273388964</v>
      </c>
      <c r="I100" s="131">
        <f t="shared" si="24"/>
        <v>228072545</v>
      </c>
      <c r="J100" s="131">
        <f t="shared" si="24"/>
        <v>253900826</v>
      </c>
      <c r="K100" s="131">
        <f t="shared" si="24"/>
        <v>268387799</v>
      </c>
      <c r="L100" s="131">
        <f t="shared" si="24"/>
        <v>354862431</v>
      </c>
      <c r="M100" s="132">
        <f>SUM(F100:L100)</f>
        <v>1462597062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77411080</v>
      </c>
      <c r="H104" s="107">
        <f t="shared" si="25"/>
        <v>181372107</v>
      </c>
      <c r="I104" s="107">
        <f t="shared" si="25"/>
        <v>131022756</v>
      </c>
      <c r="J104" s="107">
        <f t="shared" si="25"/>
        <v>109479251</v>
      </c>
      <c r="K104" s="107">
        <f t="shared" si="25"/>
        <v>89212129</v>
      </c>
      <c r="L104" s="107">
        <f t="shared" si="25"/>
        <v>86644052</v>
      </c>
      <c r="M104" s="108">
        <f>SUM(F104:L104)</f>
        <v>675141375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52065160</v>
      </c>
      <c r="H105" s="107">
        <f t="shared" si="26"/>
        <v>125285023</v>
      </c>
      <c r="I105" s="107">
        <f t="shared" si="26"/>
        <v>86891461</v>
      </c>
      <c r="J105" s="107">
        <f t="shared" si="26"/>
        <v>78790699</v>
      </c>
      <c r="K105" s="107">
        <f t="shared" si="26"/>
        <v>60110262</v>
      </c>
      <c r="L105" s="107">
        <f t="shared" si="26"/>
        <v>65090404</v>
      </c>
      <c r="M105" s="108">
        <f>SUM(F105:L105)</f>
        <v>468233009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32819410</v>
      </c>
      <c r="H106" s="116">
        <v>60496442</v>
      </c>
      <c r="I106" s="116">
        <v>38147781</v>
      </c>
      <c r="J106" s="116">
        <v>34535619</v>
      </c>
      <c r="K106" s="116">
        <v>27206241</v>
      </c>
      <c r="L106" s="116">
        <v>31358886</v>
      </c>
      <c r="M106" s="117">
        <f aca="true" t="shared" si="27" ref="M106:M114">SUM(F106:L106)</f>
        <v>224564379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11925</v>
      </c>
      <c r="H107" s="116">
        <v>274275</v>
      </c>
      <c r="I107" s="116">
        <v>488209</v>
      </c>
      <c r="J107" s="116">
        <v>1011882</v>
      </c>
      <c r="K107" s="116">
        <v>2355426</v>
      </c>
      <c r="L107" s="116">
        <v>7819372</v>
      </c>
      <c r="M107" s="117">
        <f t="shared" si="27"/>
        <v>11961089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1683329</v>
      </c>
      <c r="H108" s="116">
        <v>7777325</v>
      </c>
      <c r="I108" s="116">
        <v>7862758</v>
      </c>
      <c r="J108" s="116">
        <v>8200659</v>
      </c>
      <c r="K108" s="116">
        <v>7631856</v>
      </c>
      <c r="L108" s="116">
        <v>10800254</v>
      </c>
      <c r="M108" s="117">
        <f t="shared" si="27"/>
        <v>43956181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25740</v>
      </c>
      <c r="H109" s="116">
        <v>234468</v>
      </c>
      <c r="I109" s="116">
        <v>279864</v>
      </c>
      <c r="J109" s="116">
        <v>278980</v>
      </c>
      <c r="K109" s="116">
        <v>102960</v>
      </c>
      <c r="L109" s="116">
        <v>357084</v>
      </c>
      <c r="M109" s="117">
        <f t="shared" si="27"/>
        <v>1279096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10786463</v>
      </c>
      <c r="H110" s="116">
        <v>38604592</v>
      </c>
      <c r="I110" s="116">
        <v>26614454</v>
      </c>
      <c r="J110" s="116">
        <v>23062924</v>
      </c>
      <c r="K110" s="116">
        <v>14460908</v>
      </c>
      <c r="L110" s="116">
        <v>7103201</v>
      </c>
      <c r="M110" s="117">
        <f t="shared" si="27"/>
        <v>120632542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1308143</v>
      </c>
      <c r="H111" s="116">
        <v>6905755</v>
      </c>
      <c r="I111" s="116">
        <v>6005337</v>
      </c>
      <c r="J111" s="116">
        <v>5105417</v>
      </c>
      <c r="K111" s="116">
        <v>2943610</v>
      </c>
      <c r="L111" s="116">
        <v>1697126</v>
      </c>
      <c r="M111" s="117">
        <f t="shared" si="27"/>
        <v>23965388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5430150</v>
      </c>
      <c r="H112" s="116">
        <v>10992166</v>
      </c>
      <c r="I112" s="116">
        <v>7493058</v>
      </c>
      <c r="J112" s="116">
        <v>6595218</v>
      </c>
      <c r="K112" s="116">
        <v>5409261</v>
      </c>
      <c r="L112" s="116">
        <v>5954481</v>
      </c>
      <c r="M112" s="117">
        <f t="shared" si="27"/>
        <v>41874334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394249</v>
      </c>
      <c r="H113" s="107">
        <f t="shared" si="28"/>
        <v>6403387</v>
      </c>
      <c r="I113" s="107">
        <f t="shared" si="28"/>
        <v>9422196</v>
      </c>
      <c r="J113" s="107">
        <f t="shared" si="28"/>
        <v>7769631</v>
      </c>
      <c r="K113" s="107">
        <f t="shared" si="28"/>
        <v>10675630</v>
      </c>
      <c r="L113" s="107">
        <f t="shared" si="28"/>
        <v>10081894</v>
      </c>
      <c r="M113" s="108">
        <f t="shared" si="27"/>
        <v>44746987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308335</v>
      </c>
      <c r="H114" s="116">
        <v>5055620</v>
      </c>
      <c r="I114" s="116">
        <v>7179446</v>
      </c>
      <c r="J114" s="116">
        <v>6002824</v>
      </c>
      <c r="K114" s="116">
        <v>8730821</v>
      </c>
      <c r="L114" s="116">
        <v>8854079</v>
      </c>
      <c r="M114" s="117">
        <f t="shared" si="27"/>
        <v>36131125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85914</v>
      </c>
      <c r="H115" s="116">
        <v>1347767</v>
      </c>
      <c r="I115" s="116">
        <v>2170207</v>
      </c>
      <c r="J115" s="116">
        <v>1766807</v>
      </c>
      <c r="K115" s="116">
        <v>1944809</v>
      </c>
      <c r="L115" s="116">
        <v>1227815</v>
      </c>
      <c r="M115" s="117">
        <f aca="true" t="shared" si="29" ref="M115:M121">SUM(F115:L115)</f>
        <v>8543319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72543</v>
      </c>
      <c r="J116" s="116">
        <v>0</v>
      </c>
      <c r="K116" s="116">
        <v>0</v>
      </c>
      <c r="L116" s="116">
        <v>0</v>
      </c>
      <c r="M116" s="117">
        <f t="shared" si="29"/>
        <v>72543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19700408</v>
      </c>
      <c r="H117" s="107">
        <f t="shared" si="30"/>
        <v>45453550</v>
      </c>
      <c r="I117" s="107">
        <f t="shared" si="30"/>
        <v>32703030</v>
      </c>
      <c r="J117" s="107">
        <f t="shared" si="30"/>
        <v>21714299</v>
      </c>
      <c r="K117" s="107">
        <f t="shared" si="30"/>
        <v>17226809</v>
      </c>
      <c r="L117" s="107">
        <f t="shared" si="30"/>
        <v>11388746</v>
      </c>
      <c r="M117" s="108">
        <f t="shared" si="29"/>
        <v>148186842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339210</v>
      </c>
      <c r="H118" s="116">
        <v>1249740</v>
      </c>
      <c r="I118" s="116">
        <v>913410</v>
      </c>
      <c r="J118" s="116">
        <v>751770</v>
      </c>
      <c r="K118" s="116">
        <v>625770</v>
      </c>
      <c r="L118" s="116">
        <v>946080</v>
      </c>
      <c r="M118" s="117">
        <f t="shared" si="29"/>
        <v>4825980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15844831</v>
      </c>
      <c r="I119" s="116">
        <v>17631231</v>
      </c>
      <c r="J119" s="116">
        <v>10092872</v>
      </c>
      <c r="K119" s="116">
        <v>7843319</v>
      </c>
      <c r="L119" s="116">
        <v>4443370</v>
      </c>
      <c r="M119" s="117">
        <f t="shared" si="29"/>
        <v>55855623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1101946</v>
      </c>
      <c r="H120" s="116">
        <v>9125667</v>
      </c>
      <c r="I120" s="116">
        <v>4691599</v>
      </c>
      <c r="J120" s="116">
        <v>4617406</v>
      </c>
      <c r="K120" s="116">
        <v>4908248</v>
      </c>
      <c r="L120" s="116">
        <v>2477450</v>
      </c>
      <c r="M120" s="117">
        <f t="shared" si="29"/>
        <v>26922316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18259252</v>
      </c>
      <c r="H121" s="116">
        <v>19233312</v>
      </c>
      <c r="I121" s="116">
        <v>9466790</v>
      </c>
      <c r="J121" s="116">
        <v>6252251</v>
      </c>
      <c r="K121" s="116">
        <v>3849472</v>
      </c>
      <c r="L121" s="116">
        <v>3521846</v>
      </c>
      <c r="M121" s="117">
        <f t="shared" si="29"/>
        <v>60582923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1015069</v>
      </c>
      <c r="H122" s="116">
        <v>1153079</v>
      </c>
      <c r="I122" s="116">
        <v>648237</v>
      </c>
      <c r="J122" s="116">
        <v>583519</v>
      </c>
      <c r="K122" s="116">
        <v>538729</v>
      </c>
      <c r="L122" s="116">
        <v>83008</v>
      </c>
      <c r="M122" s="117">
        <f aca="true" t="shared" si="31" ref="M122:M130">SUM(F122:L122)</f>
        <v>4021641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4236194</v>
      </c>
      <c r="H123" s="116">
        <v>3077068</v>
      </c>
      <c r="I123" s="116">
        <v>1357832</v>
      </c>
      <c r="J123" s="116">
        <v>621103</v>
      </c>
      <c r="K123" s="116">
        <v>660699</v>
      </c>
      <c r="L123" s="116">
        <v>0</v>
      </c>
      <c r="M123" s="117">
        <f t="shared" si="31"/>
        <v>9952896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64133879</v>
      </c>
      <c r="I124" s="128">
        <f t="shared" si="32"/>
        <v>72385717</v>
      </c>
      <c r="J124" s="128">
        <f t="shared" si="32"/>
        <v>115303692</v>
      </c>
      <c r="K124" s="128">
        <f t="shared" si="32"/>
        <v>148055927</v>
      </c>
      <c r="L124" s="128">
        <f t="shared" si="32"/>
        <v>227011610</v>
      </c>
      <c r="M124" s="117">
        <f>SUM(F124:L124)</f>
        <v>626890825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17317076</v>
      </c>
      <c r="I125" s="116">
        <v>27230961</v>
      </c>
      <c r="J125" s="116">
        <v>49717767</v>
      </c>
      <c r="K125" s="116">
        <v>66965542</v>
      </c>
      <c r="L125" s="116">
        <v>93014718</v>
      </c>
      <c r="M125" s="117">
        <f t="shared" si="31"/>
        <v>254246064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44863059</v>
      </c>
      <c r="I126" s="116">
        <v>42114199</v>
      </c>
      <c r="J126" s="116">
        <v>55299118</v>
      </c>
      <c r="K126" s="116">
        <v>47826024</v>
      </c>
      <c r="L126" s="116">
        <v>30545333</v>
      </c>
      <c r="M126" s="117">
        <f t="shared" si="31"/>
        <v>220647733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1953744</v>
      </c>
      <c r="I127" s="116">
        <v>3040557</v>
      </c>
      <c r="J127" s="116">
        <v>10286807</v>
      </c>
      <c r="K127" s="116">
        <v>33264361</v>
      </c>
      <c r="L127" s="116">
        <v>103451559</v>
      </c>
      <c r="M127" s="117">
        <f t="shared" si="31"/>
        <v>151997028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11040960</v>
      </c>
      <c r="I128" s="128">
        <f t="shared" si="33"/>
        <v>11724170</v>
      </c>
      <c r="J128" s="128">
        <f t="shared" si="33"/>
        <v>17480720</v>
      </c>
      <c r="K128" s="128">
        <f t="shared" si="33"/>
        <v>20669440</v>
      </c>
      <c r="L128" s="128">
        <f t="shared" si="33"/>
        <v>29459270</v>
      </c>
      <c r="M128" s="117">
        <f t="shared" si="31"/>
        <v>90374560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3403410</v>
      </c>
      <c r="I129" s="116">
        <v>4853400</v>
      </c>
      <c r="J129" s="116">
        <v>8266340</v>
      </c>
      <c r="K129" s="116">
        <v>10228400</v>
      </c>
      <c r="L129" s="116">
        <v>13732440</v>
      </c>
      <c r="M129" s="117">
        <f t="shared" si="31"/>
        <v>40483990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7306470</v>
      </c>
      <c r="I130" s="116">
        <v>6420150</v>
      </c>
      <c r="J130" s="116">
        <v>7901040</v>
      </c>
      <c r="K130" s="116">
        <v>6578740</v>
      </c>
      <c r="L130" s="116">
        <v>4002660</v>
      </c>
      <c r="M130" s="117">
        <f t="shared" si="31"/>
        <v>32209060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331080</v>
      </c>
      <c r="I131" s="116">
        <v>450620</v>
      </c>
      <c r="J131" s="116">
        <v>1313340</v>
      </c>
      <c r="K131" s="116">
        <v>3862300</v>
      </c>
      <c r="L131" s="116">
        <v>11724170</v>
      </c>
      <c r="M131" s="117">
        <f>SUM(F131:L131)</f>
        <v>17681510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77411080</v>
      </c>
      <c r="H132" s="131">
        <f t="shared" si="34"/>
        <v>245505986</v>
      </c>
      <c r="I132" s="131">
        <f t="shared" si="34"/>
        <v>203408473</v>
      </c>
      <c r="J132" s="131">
        <f t="shared" si="34"/>
        <v>224782943</v>
      </c>
      <c r="K132" s="131">
        <f t="shared" si="34"/>
        <v>237268056</v>
      </c>
      <c r="L132" s="131">
        <f t="shared" si="34"/>
        <v>313655662</v>
      </c>
      <c r="M132" s="132">
        <f>SUM(F132:L132)</f>
        <v>1302032200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221</v>
      </c>
      <c r="J15" s="148"/>
      <c r="K15" s="146">
        <f>G15+I15</f>
        <v>221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2739720</v>
      </c>
      <c r="J16" s="144"/>
      <c r="K16" s="142">
        <f>G16+I16</f>
        <v>2739720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117</v>
      </c>
      <c r="H20" s="148"/>
      <c r="I20" s="146">
        <v>1126</v>
      </c>
      <c r="J20" s="148"/>
      <c r="K20" s="146">
        <f>G20+I20</f>
        <v>1243</v>
      </c>
      <c r="L20" s="149"/>
    </row>
    <row r="21" spans="4:12" ht="18.75" customHeight="1" thickBot="1">
      <c r="D21" s="49" t="s">
        <v>64</v>
      </c>
      <c r="E21" s="50"/>
      <c r="F21" s="50"/>
      <c r="G21" s="142">
        <v>1275977</v>
      </c>
      <c r="H21" s="144"/>
      <c r="I21" s="142">
        <v>6595881</v>
      </c>
      <c r="J21" s="144"/>
      <c r="K21" s="142">
        <f>G21+I21</f>
        <v>7871858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81</v>
      </c>
      <c r="H25" s="148"/>
      <c r="I25" s="146">
        <v>128</v>
      </c>
      <c r="J25" s="148"/>
      <c r="K25" s="146">
        <f>G25+I25</f>
        <v>209</v>
      </c>
      <c r="L25" s="149"/>
    </row>
    <row r="26" spans="4:12" ht="18.75" customHeight="1" thickBot="1">
      <c r="D26" s="49" t="s">
        <v>64</v>
      </c>
      <c r="E26" s="50"/>
      <c r="F26" s="50"/>
      <c r="G26" s="142">
        <v>473840</v>
      </c>
      <c r="H26" s="144"/>
      <c r="I26" s="142">
        <v>747221</v>
      </c>
      <c r="J26" s="144"/>
      <c r="K26" s="142">
        <f>G26+I26</f>
        <v>1221061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198</v>
      </c>
      <c r="H30" s="148"/>
      <c r="I30" s="146">
        <f>I15+I20+I25</f>
        <v>1475</v>
      </c>
      <c r="J30" s="148"/>
      <c r="K30" s="146">
        <f>G30+I30</f>
        <v>1673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1749817</v>
      </c>
      <c r="H31" s="144"/>
      <c r="I31" s="142">
        <f>I16+I21+I26</f>
        <v>10082822</v>
      </c>
      <c r="J31" s="144"/>
      <c r="K31" s="142">
        <f>G31+I31</f>
        <v>11832639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平成１７年３月月報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2130148160</v>
      </c>
      <c r="E14" s="69">
        <v>2130148160</v>
      </c>
      <c r="F14" s="69">
        <v>7252590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534481310</v>
      </c>
      <c r="E15" s="69">
        <v>465703200</v>
      </c>
      <c r="F15" s="69">
        <v>993530</v>
      </c>
      <c r="G15" s="69">
        <v>0</v>
      </c>
      <c r="H15" s="69">
        <v>68778110</v>
      </c>
      <c r="I15" s="56">
        <v>16322090</v>
      </c>
    </row>
    <row r="16" spans="2:9" ht="21" customHeight="1">
      <c r="B16" s="70"/>
      <c r="C16" s="68" t="s">
        <v>7</v>
      </c>
      <c r="D16" s="69">
        <f aca="true" t="shared" si="0" ref="D16:I16">D14+D15</f>
        <v>2664629470</v>
      </c>
      <c r="E16" s="69">
        <f t="shared" si="0"/>
        <v>2595851360</v>
      </c>
      <c r="F16" s="69">
        <f t="shared" si="0"/>
        <v>8246120</v>
      </c>
      <c r="G16" s="69">
        <f t="shared" si="0"/>
        <v>0</v>
      </c>
      <c r="H16" s="69">
        <f t="shared" si="0"/>
        <v>68778110</v>
      </c>
      <c r="I16" s="56">
        <f t="shared" si="0"/>
        <v>16322090</v>
      </c>
    </row>
    <row r="17" spans="2:9" ht="21" customHeight="1">
      <c r="B17" s="70" t="s">
        <v>33</v>
      </c>
      <c r="C17" s="68" t="s">
        <v>32</v>
      </c>
      <c r="D17" s="69">
        <v>47317090</v>
      </c>
      <c r="E17" s="69">
        <v>12217380</v>
      </c>
      <c r="F17" s="69">
        <v>10030</v>
      </c>
      <c r="G17" s="69">
        <v>10066180</v>
      </c>
      <c r="H17" s="69">
        <v>25033530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2130148160</v>
      </c>
      <c r="E18" s="69">
        <f>E14</f>
        <v>2130148160</v>
      </c>
      <c r="F18" s="69">
        <f>F14</f>
        <v>7252590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581798400</v>
      </c>
      <c r="E19" s="69">
        <f>E15+E17</f>
        <v>477920580</v>
      </c>
      <c r="F19" s="69">
        <f>F15+F17</f>
        <v>1003560</v>
      </c>
      <c r="G19" s="69">
        <f>G15+G17</f>
        <v>10066180</v>
      </c>
      <c r="H19" s="69">
        <f>H15+H17</f>
        <v>93811640</v>
      </c>
      <c r="I19" s="56">
        <f>I16+I18</f>
        <v>16322090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2711946560</v>
      </c>
      <c r="E20" s="74">
        <f t="shared" si="1"/>
        <v>2608068740</v>
      </c>
      <c r="F20" s="74">
        <f t="shared" si="1"/>
        <v>8256150</v>
      </c>
      <c r="G20" s="74">
        <f t="shared" si="1"/>
        <v>10066180</v>
      </c>
      <c r="H20" s="74">
        <f t="shared" si="1"/>
        <v>93811640</v>
      </c>
      <c r="I20" s="57">
        <f t="shared" si="1"/>
        <v>16322090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14452542600</v>
      </c>
      <c r="E27" s="69">
        <v>13307967791</v>
      </c>
      <c r="F27" s="69">
        <v>815967</v>
      </c>
      <c r="G27" s="69">
        <v>0</v>
      </c>
      <c r="H27" s="56">
        <v>1145390776</v>
      </c>
    </row>
    <row r="28" spans="2:8" ht="21.75" customHeight="1">
      <c r="B28" s="22" t="s">
        <v>73</v>
      </c>
      <c r="C28" s="48"/>
      <c r="D28" s="69">
        <v>920188231</v>
      </c>
      <c r="E28" s="69">
        <v>846637594</v>
      </c>
      <c r="F28" s="69">
        <v>0</v>
      </c>
      <c r="G28" s="69">
        <v>0</v>
      </c>
      <c r="H28" s="56">
        <v>73550637</v>
      </c>
    </row>
    <row r="29" spans="2:8" ht="21.75" customHeight="1">
      <c r="B29" s="22" t="s">
        <v>74</v>
      </c>
      <c r="C29" s="48"/>
      <c r="D29" s="69">
        <v>120081949</v>
      </c>
      <c r="E29" s="69">
        <v>118731301</v>
      </c>
      <c r="F29" s="69">
        <v>72913</v>
      </c>
      <c r="G29" s="69">
        <v>0</v>
      </c>
      <c r="H29" s="56">
        <v>1423561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15492812780</v>
      </c>
      <c r="E31" s="74">
        <f>SUM(E27:E30)</f>
        <v>14273336686</v>
      </c>
      <c r="F31" s="74">
        <f>SUM(F27:F30)</f>
        <v>888880</v>
      </c>
      <c r="G31" s="74">
        <f>SUM(G27:G30)</f>
        <v>0</v>
      </c>
      <c r="H31" s="57">
        <f>SUM(H27:H30)</f>
        <v>1220364974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2007-01-10T07:38:17Z</dcterms:modified>
  <cp:category/>
  <cp:version/>
  <cp:contentType/>
  <cp:contentStatus/>
</cp:coreProperties>
</file>