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<sst xmlns="http://schemas.openxmlformats.org/spreadsheetml/2006/main" count="294" uniqueCount="134">
  <si>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</si>
  <si>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</si>
  <si>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</si>
  <si>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</si>
  <si>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</si>
  <si>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</si>
  <si>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</si>
  <si>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</si>
  <si>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</si>
  <si>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</si>
  <si>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</si>
  <si>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</si>
  <si>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</si>
  <si>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</si>
  <si>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</si>
  <si>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</si>
  <si>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</si>
  <si>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</si>
  <si>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</si>
  <si>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</si>
  <si>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</si>
  <si>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</si>
  <si>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</si>
  <si>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</si>
  <si>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</si>
  <si>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</si>
  <si>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</si>
  <si>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</si>
  <si>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</si>
  <si>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</si>
  <si>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</si>
  <si>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</si>
  <si>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</si>
  <si>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</si>
  <si>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</si>
  <si>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</si>
  <si>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</si>
  <si>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</si>
  <si>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</si>
  <si>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</si>
  <si>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</si>
  <si>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</si>
  <si>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</si>
  <si>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</si>
  <si>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</si>
  <si>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</si>
  <si>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</si>
  <si>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</si>
  <si>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</si>
  <si>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</si>
  <si>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</si>
  <si>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</si>
  <si>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</si>
  <si>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</si>
  <si>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</si>
  <si>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</si>
  <si>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</si>
  <si>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</si>
  <si>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</si>
  <si>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</si>
  <si>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</si>
  <si>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</si>
  <si>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</si>
  <si>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</si>
  <si>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</si>
  <si>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</si>
  <si>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</si>
  <si>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</si>
  <si>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</si>
  <si>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</si>
  <si>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</si>
  <si>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</si>
  <si>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</si>
  <si>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</si>
  <si>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</si>
  <si>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</si>
  <si>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</si>
  <si>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</si>
  <si>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</si>
  <si>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</si>
  <si>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</si>
  <si>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</si>
  <si>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</si>
  <si>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</si>
  <si>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</si>
  <si>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</si>
  <si>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</si>
  <si>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</si>
  <si>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</si>
  <si>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</si>
  <si>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</si>
  <si>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</si>
  <si>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</si>
  <si>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</si>
  <si>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</si>
  <si>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</si>
  <si>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</si>
  <si>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</si>
  <si>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</si>
  <si>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</si>
  <si>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</si>
  <si>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</si>
  <si>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</si>
  <si>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</si>
  <si>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</si>
  <si>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</si>
  <si>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</si>
  <si>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</si>
  <si>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</si>
  <si>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</si>
  <si>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</si>
  <si>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</si>
  <si>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</si>
  <si>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</si>
  <si>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</si>
  <si>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</si>
  <si>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</si>
  <si>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</si>
  <si>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</si>
  <si>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</si>
  <si>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</si>
  <si>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</si>
  <si>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</si>
  <si>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</si>
  <si>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</si>
  <si>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</si>
  <si>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</si>
  <si>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</si>
  <si>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</si>
  <si>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</si>
  <si>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</si>
  <si>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</si>
  <si>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</si>
  <si>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平成１７年５月月報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</si>
</sst>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21" applyFont="1" applyFill="1" applyAlignment="1">
      <alignment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3">
        <v>55207</v>
      </c>
      <c r="E15" s="144"/>
      <c r="F15" s="144"/>
      <c r="G15" s="144"/>
      <c r="H15" s="145"/>
      <c r="I15" s="143">
        <v>281</v>
      </c>
      <c r="J15" s="144"/>
      <c r="K15" s="144"/>
      <c r="L15" s="144"/>
      <c r="M15" s="145"/>
      <c r="N15" s="143">
        <v>215</v>
      </c>
      <c r="O15" s="144"/>
      <c r="P15" s="144"/>
      <c r="Q15" s="144"/>
      <c r="R15" s="145"/>
      <c r="S15" s="143">
        <f>D15+I15-N15</f>
        <v>55273</v>
      </c>
      <c r="T15" s="146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7">
        <v>43751</v>
      </c>
      <c r="E20" s="148"/>
      <c r="F20" s="148"/>
      <c r="G20" s="148"/>
      <c r="H20" s="149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7">
        <v>43826</v>
      </c>
      <c r="T20" s="150"/>
    </row>
    <row r="21" spans="3:20" ht="21.75" customHeight="1">
      <c r="C21" s="20" t="s">
        <v>41</v>
      </c>
      <c r="D21" s="147">
        <v>31927</v>
      </c>
      <c r="E21" s="148"/>
      <c r="F21" s="148"/>
      <c r="G21" s="148"/>
      <c r="H21" s="149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7">
        <v>31955</v>
      </c>
      <c r="T21" s="150"/>
    </row>
    <row r="22" spans="3:20" ht="21.75" customHeight="1">
      <c r="C22" s="22" t="s">
        <v>42</v>
      </c>
      <c r="D22" s="147">
        <v>758</v>
      </c>
      <c r="E22" s="148"/>
      <c r="F22" s="148"/>
      <c r="G22" s="148"/>
      <c r="H22" s="149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7">
        <v>763</v>
      </c>
      <c r="T22" s="150"/>
    </row>
    <row r="23" spans="3:20" ht="21.75" customHeight="1">
      <c r="C23" s="22" t="s">
        <v>43</v>
      </c>
      <c r="D23" s="147">
        <v>83</v>
      </c>
      <c r="E23" s="148"/>
      <c r="F23" s="148"/>
      <c r="G23" s="148"/>
      <c r="H23" s="149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7">
        <v>85</v>
      </c>
      <c r="T23" s="150"/>
    </row>
    <row r="24" spans="3:20" ht="21.75" customHeight="1" thickBot="1">
      <c r="C24" s="19" t="s">
        <v>7</v>
      </c>
      <c r="D24" s="143">
        <f>D20+D21</f>
        <v>75678</v>
      </c>
      <c r="E24" s="144"/>
      <c r="F24" s="144"/>
      <c r="G24" s="144"/>
      <c r="H24" s="145"/>
      <c r="I24" s="23" t="s">
        <v>44</v>
      </c>
      <c r="J24" s="24"/>
      <c r="K24" s="144">
        <f>S29</f>
        <v>436</v>
      </c>
      <c r="L24" s="151"/>
      <c r="M24" s="152"/>
      <c r="N24" s="23" t="s">
        <v>45</v>
      </c>
      <c r="O24" s="24"/>
      <c r="P24" s="144">
        <f>S31</f>
        <v>333</v>
      </c>
      <c r="Q24" s="151"/>
      <c r="R24" s="152"/>
      <c r="S24" s="143">
        <f>S20+S21</f>
        <v>75781</v>
      </c>
      <c r="T24" s="146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7" t="s">
        <v>85</v>
      </c>
      <c r="N28" s="158"/>
      <c r="O28" s="15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4"/>
      <c r="D29" s="147">
        <v>123</v>
      </c>
      <c r="E29" s="148"/>
      <c r="F29" s="149"/>
      <c r="G29" s="147">
        <v>0</v>
      </c>
      <c r="H29" s="148"/>
      <c r="I29" s="149"/>
      <c r="J29" s="147">
        <v>312</v>
      </c>
      <c r="K29" s="148"/>
      <c r="L29" s="149"/>
      <c r="M29" s="147">
        <v>0</v>
      </c>
      <c r="N29" s="148"/>
      <c r="O29" s="149"/>
      <c r="P29" s="147">
        <v>1</v>
      </c>
      <c r="Q29" s="148"/>
      <c r="R29" s="149"/>
      <c r="S29" s="29">
        <f>SUM(D29:R29)</f>
        <v>436</v>
      </c>
      <c r="T29" s="4"/>
    </row>
    <row r="30" spans="3:20" ht="24.75" customHeight="1">
      <c r="C30" s="15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60" t="s">
        <v>86</v>
      </c>
      <c r="N30" s="161"/>
      <c r="O30" s="16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6"/>
      <c r="D31" s="143">
        <v>107</v>
      </c>
      <c r="E31" s="144"/>
      <c r="F31" s="145"/>
      <c r="G31" s="143">
        <v>1</v>
      </c>
      <c r="H31" s="144"/>
      <c r="I31" s="145"/>
      <c r="J31" s="143">
        <v>223</v>
      </c>
      <c r="K31" s="144"/>
      <c r="L31" s="145"/>
      <c r="M31" s="143">
        <v>0</v>
      </c>
      <c r="N31" s="144"/>
      <c r="O31" s="145"/>
      <c r="P31" s="143">
        <v>2</v>
      </c>
      <c r="Q31" s="144"/>
      <c r="R31" s="145"/>
      <c r="S31" s="34">
        <f>SUM(D31:R31)</f>
        <v>333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平成１７年５月月報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3054</v>
      </c>
      <c r="G14" s="46">
        <f t="shared" si="0"/>
        <v>2932</v>
      </c>
      <c r="H14" s="46">
        <f t="shared" si="0"/>
        <v>1587</v>
      </c>
      <c r="I14" s="46">
        <f t="shared" si="0"/>
        <v>1306</v>
      </c>
      <c r="J14" s="46">
        <f t="shared" si="0"/>
        <v>1094</v>
      </c>
      <c r="K14" s="46">
        <f t="shared" si="0"/>
        <v>1195</v>
      </c>
      <c r="L14" s="47">
        <f>SUM(F14:K14)</f>
        <v>11168</v>
      </c>
      <c r="M14" s="3"/>
    </row>
    <row r="15" spans="3:13" ht="22.5" customHeight="1">
      <c r="C15" s="44"/>
      <c r="D15" s="48" t="s">
        <v>40</v>
      </c>
      <c r="E15" s="48"/>
      <c r="F15" s="46">
        <v>608</v>
      </c>
      <c r="G15" s="46">
        <v>505</v>
      </c>
      <c r="H15" s="46">
        <v>267</v>
      </c>
      <c r="I15" s="46">
        <v>188</v>
      </c>
      <c r="J15" s="46">
        <v>161</v>
      </c>
      <c r="K15" s="46">
        <v>181</v>
      </c>
      <c r="L15" s="47">
        <f>SUM(F15:K15)</f>
        <v>1910</v>
      </c>
      <c r="M15" s="3"/>
    </row>
    <row r="16" spans="3:13" ht="22.5" customHeight="1">
      <c r="C16" s="44"/>
      <c r="D16" s="48" t="s">
        <v>51</v>
      </c>
      <c r="E16" s="48"/>
      <c r="F16" s="46">
        <v>2446</v>
      </c>
      <c r="G16" s="46">
        <v>2427</v>
      </c>
      <c r="H16" s="46">
        <v>1320</v>
      </c>
      <c r="I16" s="46">
        <v>1118</v>
      </c>
      <c r="J16" s="46">
        <v>933</v>
      </c>
      <c r="K16" s="46">
        <v>1014</v>
      </c>
      <c r="L16" s="47">
        <f>SUM(F16:K16)</f>
        <v>9258</v>
      </c>
      <c r="M16" s="3"/>
    </row>
    <row r="17" spans="3:13" ht="22.5" customHeight="1">
      <c r="C17" s="44" t="s">
        <v>52</v>
      </c>
      <c r="D17" s="45"/>
      <c r="E17" s="45"/>
      <c r="F17" s="46">
        <v>86</v>
      </c>
      <c r="G17" s="46">
        <v>127</v>
      </c>
      <c r="H17" s="46">
        <v>71</v>
      </c>
      <c r="I17" s="46">
        <v>46</v>
      </c>
      <c r="J17" s="46">
        <v>36</v>
      </c>
      <c r="K17" s="46">
        <v>51</v>
      </c>
      <c r="L17" s="47">
        <f>SUM(F17:K17)</f>
        <v>417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3140</v>
      </c>
      <c r="G18" s="51">
        <f t="shared" si="1"/>
        <v>3059</v>
      </c>
      <c r="H18" s="51">
        <f t="shared" si="1"/>
        <v>1658</v>
      </c>
      <c r="I18" s="51">
        <f t="shared" si="1"/>
        <v>1352</v>
      </c>
      <c r="J18" s="51">
        <f t="shared" si="1"/>
        <v>1130</v>
      </c>
      <c r="K18" s="51">
        <f t="shared" si="1"/>
        <v>1246</v>
      </c>
      <c r="L18" s="52">
        <f>SUM(F18:K18)</f>
        <v>11585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2046</v>
      </c>
      <c r="G23" s="46">
        <v>2169</v>
      </c>
      <c r="H23" s="46">
        <v>1082</v>
      </c>
      <c r="I23" s="46">
        <v>724</v>
      </c>
      <c r="J23" s="46">
        <v>448</v>
      </c>
      <c r="K23" s="46">
        <v>390</v>
      </c>
      <c r="L23" s="47">
        <f>SUM(F23:K23)</f>
        <v>6859</v>
      </c>
      <c r="M23" s="3"/>
    </row>
    <row r="24" spans="3:13" ht="22.5" customHeight="1">
      <c r="C24" s="55" t="s">
        <v>55</v>
      </c>
      <c r="D24" s="45"/>
      <c r="E24" s="45"/>
      <c r="F24" s="46">
        <v>40</v>
      </c>
      <c r="G24" s="46">
        <v>96</v>
      </c>
      <c r="H24" s="46">
        <v>55</v>
      </c>
      <c r="I24" s="46">
        <v>34</v>
      </c>
      <c r="J24" s="46">
        <v>23</v>
      </c>
      <c r="K24" s="46">
        <v>30</v>
      </c>
      <c r="L24" s="47">
        <f>SUM(F24:K24)</f>
        <v>278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2086</v>
      </c>
      <c r="G25" s="51">
        <f t="shared" si="2"/>
        <v>2265</v>
      </c>
      <c r="H25" s="51">
        <f t="shared" si="2"/>
        <v>1137</v>
      </c>
      <c r="I25" s="51">
        <f t="shared" si="2"/>
        <v>758</v>
      </c>
      <c r="J25" s="51">
        <f t="shared" si="2"/>
        <v>471</v>
      </c>
      <c r="K25" s="51">
        <f t="shared" si="2"/>
        <v>420</v>
      </c>
      <c r="L25" s="52">
        <f>SUM(F25:K25)</f>
        <v>7137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880</v>
      </c>
      <c r="G30" s="164"/>
      <c r="H30" s="163">
        <v>733</v>
      </c>
      <c r="I30" s="164"/>
      <c r="J30" s="163">
        <v>363</v>
      </c>
      <c r="K30" s="164"/>
      <c r="L30" s="56">
        <f>SUM(F30:K30)</f>
        <v>1976</v>
      </c>
      <c r="M30" s="3"/>
    </row>
    <row r="31" spans="3:13" ht="22.5" customHeight="1">
      <c r="C31" s="55" t="s">
        <v>55</v>
      </c>
      <c r="D31" s="45"/>
      <c r="E31" s="45"/>
      <c r="F31" s="163">
        <v>9</v>
      </c>
      <c r="G31" s="164"/>
      <c r="H31" s="163">
        <v>8</v>
      </c>
      <c r="I31" s="164"/>
      <c r="J31" s="163">
        <v>9</v>
      </c>
      <c r="K31" s="164"/>
      <c r="L31" s="56">
        <f>SUM(F31:K31)</f>
        <v>26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889</v>
      </c>
      <c r="G32" s="166"/>
      <c r="H32" s="165">
        <f>H30+H31</f>
        <v>741</v>
      </c>
      <c r="I32" s="166"/>
      <c r="J32" s="165">
        <f>J30+J31</f>
        <v>372</v>
      </c>
      <c r="K32" s="166"/>
      <c r="L32" s="57">
        <f>SUM(F32:K32)</f>
        <v>2002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平成１７年５月月報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4894</v>
      </c>
      <c r="H10" s="107">
        <f t="shared" si="0"/>
        <v>6441</v>
      </c>
      <c r="I10" s="107">
        <f t="shared" si="0"/>
        <v>3574</v>
      </c>
      <c r="J10" s="107">
        <f t="shared" si="0"/>
        <v>2687</v>
      </c>
      <c r="K10" s="107">
        <f t="shared" si="0"/>
        <v>1756</v>
      </c>
      <c r="L10" s="107">
        <f t="shared" si="0"/>
        <v>1888</v>
      </c>
      <c r="M10" s="108">
        <f>SUM(F10:L10)</f>
        <v>21240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2693</v>
      </c>
      <c r="H11" s="107">
        <f t="shared" si="1"/>
        <v>3792</v>
      </c>
      <c r="I11" s="107">
        <f t="shared" si="1"/>
        <v>2103</v>
      </c>
      <c r="J11" s="107">
        <f t="shared" si="1"/>
        <v>1654</v>
      </c>
      <c r="K11" s="107">
        <f t="shared" si="1"/>
        <v>1073</v>
      </c>
      <c r="L11" s="107">
        <f t="shared" si="1"/>
        <v>1198</v>
      </c>
      <c r="M11" s="108">
        <f>SUM(F11:L11)</f>
        <v>12513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1586</v>
      </c>
      <c r="H12" s="116">
        <v>1468</v>
      </c>
      <c r="I12" s="116">
        <v>642</v>
      </c>
      <c r="J12" s="116">
        <v>482</v>
      </c>
      <c r="K12" s="116">
        <v>289</v>
      </c>
      <c r="L12" s="116">
        <v>313</v>
      </c>
      <c r="M12" s="117">
        <f aca="true" t="shared" si="2" ref="M12:M67">SUM(F12:L12)</f>
        <v>4780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1</v>
      </c>
      <c r="H13" s="116">
        <v>8</v>
      </c>
      <c r="I13" s="116">
        <v>11</v>
      </c>
      <c r="J13" s="116">
        <v>15</v>
      </c>
      <c r="K13" s="116">
        <v>51</v>
      </c>
      <c r="L13" s="116">
        <v>146</v>
      </c>
      <c r="M13" s="117">
        <f t="shared" si="2"/>
        <v>232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74</v>
      </c>
      <c r="H14" s="116">
        <v>241</v>
      </c>
      <c r="I14" s="116">
        <v>181</v>
      </c>
      <c r="J14" s="116">
        <v>209</v>
      </c>
      <c r="K14" s="116">
        <v>148</v>
      </c>
      <c r="L14" s="116">
        <v>211</v>
      </c>
      <c r="M14" s="117">
        <f t="shared" si="2"/>
        <v>1064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3</v>
      </c>
      <c r="H15" s="116">
        <v>14</v>
      </c>
      <c r="I15" s="116">
        <v>15</v>
      </c>
      <c r="J15" s="116">
        <v>16</v>
      </c>
      <c r="K15" s="116">
        <v>7</v>
      </c>
      <c r="L15" s="116">
        <v>22</v>
      </c>
      <c r="M15" s="117">
        <f t="shared" si="2"/>
        <v>77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437</v>
      </c>
      <c r="H16" s="116">
        <v>866</v>
      </c>
      <c r="I16" s="116">
        <v>551</v>
      </c>
      <c r="J16" s="116">
        <v>344</v>
      </c>
      <c r="K16" s="116">
        <v>183</v>
      </c>
      <c r="L16" s="116">
        <v>109</v>
      </c>
      <c r="M16" s="117">
        <f t="shared" si="2"/>
        <v>2490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56</v>
      </c>
      <c r="H17" s="116">
        <v>173</v>
      </c>
      <c r="I17" s="116">
        <v>120</v>
      </c>
      <c r="J17" s="116">
        <v>90</v>
      </c>
      <c r="K17" s="116">
        <v>53</v>
      </c>
      <c r="L17" s="116">
        <v>30</v>
      </c>
      <c r="M17" s="117">
        <f t="shared" si="2"/>
        <v>522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536</v>
      </c>
      <c r="H18" s="116">
        <v>1022</v>
      </c>
      <c r="I18" s="116">
        <v>583</v>
      </c>
      <c r="J18" s="116">
        <v>498</v>
      </c>
      <c r="K18" s="116">
        <v>342</v>
      </c>
      <c r="L18" s="116">
        <v>367</v>
      </c>
      <c r="M18" s="117">
        <f t="shared" si="2"/>
        <v>3348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8</v>
      </c>
      <c r="H19" s="107">
        <f t="shared" si="3"/>
        <v>133</v>
      </c>
      <c r="I19" s="107">
        <f t="shared" si="3"/>
        <v>143</v>
      </c>
      <c r="J19" s="107">
        <f t="shared" si="3"/>
        <v>137</v>
      </c>
      <c r="K19" s="107">
        <f t="shared" si="3"/>
        <v>108</v>
      </c>
      <c r="L19" s="107">
        <f t="shared" si="3"/>
        <v>98</v>
      </c>
      <c r="M19" s="108">
        <f t="shared" si="2"/>
        <v>627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7</v>
      </c>
      <c r="H20" s="116">
        <v>109</v>
      </c>
      <c r="I20" s="116">
        <v>116</v>
      </c>
      <c r="J20" s="116">
        <v>105</v>
      </c>
      <c r="K20" s="116">
        <v>86</v>
      </c>
      <c r="L20" s="116">
        <v>82</v>
      </c>
      <c r="M20" s="117">
        <f t="shared" si="2"/>
        <v>505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1</v>
      </c>
      <c r="H21" s="116">
        <v>24</v>
      </c>
      <c r="I21" s="116">
        <v>27</v>
      </c>
      <c r="J21" s="116">
        <v>32</v>
      </c>
      <c r="K21" s="116">
        <v>22</v>
      </c>
      <c r="L21" s="116">
        <v>15</v>
      </c>
      <c r="M21" s="117">
        <f>SUM(F21:L21)</f>
        <v>121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1</v>
      </c>
      <c r="M22" s="117">
        <f t="shared" si="2"/>
        <v>1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2131</v>
      </c>
      <c r="H23" s="107">
        <f t="shared" si="4"/>
        <v>2455</v>
      </c>
      <c r="I23" s="107">
        <f t="shared" si="4"/>
        <v>1299</v>
      </c>
      <c r="J23" s="107">
        <f t="shared" si="4"/>
        <v>883</v>
      </c>
      <c r="K23" s="107">
        <f t="shared" si="4"/>
        <v>563</v>
      </c>
      <c r="L23" s="107">
        <f t="shared" si="4"/>
        <v>589</v>
      </c>
      <c r="M23" s="108">
        <f t="shared" si="2"/>
        <v>7920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43</v>
      </c>
      <c r="H24" s="116">
        <v>183</v>
      </c>
      <c r="I24" s="116">
        <v>147</v>
      </c>
      <c r="J24" s="116">
        <v>115</v>
      </c>
      <c r="K24" s="116">
        <v>90</v>
      </c>
      <c r="L24" s="116">
        <v>171</v>
      </c>
      <c r="M24" s="117">
        <f t="shared" si="2"/>
        <v>749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55</v>
      </c>
      <c r="I25" s="116">
        <v>88</v>
      </c>
      <c r="J25" s="116">
        <v>35</v>
      </c>
      <c r="K25" s="116">
        <v>40</v>
      </c>
      <c r="L25" s="116">
        <v>21</v>
      </c>
      <c r="M25" s="117">
        <f t="shared" si="2"/>
        <v>239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22</v>
      </c>
      <c r="H26" s="116">
        <v>56</v>
      </c>
      <c r="I26" s="116">
        <v>29</v>
      </c>
      <c r="J26" s="116">
        <v>26</v>
      </c>
      <c r="K26" s="116">
        <v>26</v>
      </c>
      <c r="L26" s="116">
        <v>14</v>
      </c>
      <c r="M26" s="117">
        <f t="shared" si="2"/>
        <v>173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2066</v>
      </c>
      <c r="H27" s="116">
        <v>2161</v>
      </c>
      <c r="I27" s="116">
        <v>1035</v>
      </c>
      <c r="J27" s="116">
        <v>707</v>
      </c>
      <c r="K27" s="116">
        <v>407</v>
      </c>
      <c r="L27" s="116">
        <v>383</v>
      </c>
      <c r="M27" s="117">
        <f>SUM(F27:L27)</f>
        <v>6759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32</v>
      </c>
      <c r="H28" s="116">
        <v>31</v>
      </c>
      <c r="I28" s="116">
        <v>17</v>
      </c>
      <c r="J28" s="116">
        <v>8</v>
      </c>
      <c r="K28" s="116">
        <v>8</v>
      </c>
      <c r="L28" s="116">
        <v>2</v>
      </c>
      <c r="M28" s="117">
        <f t="shared" si="2"/>
        <v>98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30</v>
      </c>
      <c r="H29" s="116">
        <v>30</v>
      </c>
      <c r="I29" s="116">
        <v>12</v>
      </c>
      <c r="J29" s="116">
        <v>5</v>
      </c>
      <c r="K29" s="116">
        <v>4</v>
      </c>
      <c r="L29" s="116">
        <v>1</v>
      </c>
      <c r="M29" s="117">
        <f t="shared" si="2"/>
        <v>82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255</v>
      </c>
      <c r="I30" s="128">
        <f t="shared" si="5"/>
        <v>290</v>
      </c>
      <c r="J30" s="128">
        <f t="shared" si="5"/>
        <v>382</v>
      </c>
      <c r="K30" s="128">
        <f t="shared" si="5"/>
        <v>452</v>
      </c>
      <c r="L30" s="128">
        <f t="shared" si="5"/>
        <v>656</v>
      </c>
      <c r="M30" s="117">
        <f t="shared" si="2"/>
        <v>2035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74</v>
      </c>
      <c r="I31" s="116">
        <v>116</v>
      </c>
      <c r="J31" s="116">
        <v>176</v>
      </c>
      <c r="K31" s="116">
        <v>222</v>
      </c>
      <c r="L31" s="116">
        <v>301</v>
      </c>
      <c r="M31" s="117">
        <f t="shared" si="2"/>
        <v>889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173</v>
      </c>
      <c r="I32" s="116">
        <v>164</v>
      </c>
      <c r="J32" s="116">
        <v>177</v>
      </c>
      <c r="K32" s="116">
        <v>152</v>
      </c>
      <c r="L32" s="116">
        <v>92</v>
      </c>
      <c r="M32" s="117">
        <f t="shared" si="2"/>
        <v>758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8</v>
      </c>
      <c r="I33" s="116">
        <v>10</v>
      </c>
      <c r="J33" s="116">
        <v>29</v>
      </c>
      <c r="K33" s="116">
        <v>78</v>
      </c>
      <c r="L33" s="116">
        <v>263</v>
      </c>
      <c r="M33" s="117">
        <f t="shared" si="2"/>
        <v>388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255</v>
      </c>
      <c r="I34" s="128">
        <f t="shared" si="6"/>
        <v>290</v>
      </c>
      <c r="J34" s="128">
        <f t="shared" si="6"/>
        <v>380</v>
      </c>
      <c r="K34" s="128">
        <f t="shared" si="6"/>
        <v>451</v>
      </c>
      <c r="L34" s="128">
        <f t="shared" si="6"/>
        <v>638</v>
      </c>
      <c r="M34" s="117">
        <f t="shared" si="2"/>
        <v>2014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74</v>
      </c>
      <c r="I35" s="116">
        <v>116</v>
      </c>
      <c r="J35" s="116">
        <v>175</v>
      </c>
      <c r="K35" s="116">
        <v>221</v>
      </c>
      <c r="L35" s="116">
        <v>291</v>
      </c>
      <c r="M35" s="117">
        <f t="shared" si="2"/>
        <v>877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173</v>
      </c>
      <c r="I36" s="116">
        <v>164</v>
      </c>
      <c r="J36" s="116">
        <v>177</v>
      </c>
      <c r="K36" s="116">
        <v>152</v>
      </c>
      <c r="L36" s="116">
        <v>92</v>
      </c>
      <c r="M36" s="117">
        <f t="shared" si="2"/>
        <v>758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8</v>
      </c>
      <c r="I37" s="116">
        <v>10</v>
      </c>
      <c r="J37" s="116">
        <v>28</v>
      </c>
      <c r="K37" s="116">
        <v>78</v>
      </c>
      <c r="L37" s="116">
        <v>255</v>
      </c>
      <c r="M37" s="117">
        <f>SUM(F37:L37)</f>
        <v>379</v>
      </c>
    </row>
    <row r="38" spans="1:13" ht="28.5" customHeight="1">
      <c r="A38" s="170" t="s">
        <v>126</v>
      </c>
      <c r="B38" s="171"/>
      <c r="C38" s="171"/>
      <c r="D38" s="171"/>
      <c r="E38" s="172"/>
      <c r="F38" s="131">
        <f aca="true" t="shared" si="7" ref="F38:L38">F10+F30</f>
        <v>0</v>
      </c>
      <c r="G38" s="131">
        <f t="shared" si="7"/>
        <v>4894</v>
      </c>
      <c r="H38" s="131">
        <f t="shared" si="7"/>
        <v>6696</v>
      </c>
      <c r="I38" s="131">
        <f t="shared" si="7"/>
        <v>3864</v>
      </c>
      <c r="J38" s="131">
        <f t="shared" si="7"/>
        <v>3069</v>
      </c>
      <c r="K38" s="131">
        <f t="shared" si="7"/>
        <v>2208</v>
      </c>
      <c r="L38" s="131">
        <f t="shared" si="7"/>
        <v>2544</v>
      </c>
      <c r="M38" s="132">
        <f>SUM(F38:L38)</f>
        <v>23275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7" t="s">
        <v>106</v>
      </c>
      <c r="B40" s="168"/>
      <c r="C40" s="168"/>
      <c r="D40" s="168"/>
      <c r="E40" s="169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8165001</v>
      </c>
      <c r="H42" s="107">
        <f t="shared" si="8"/>
        <v>19443214</v>
      </c>
      <c r="I42" s="107">
        <f t="shared" si="8"/>
        <v>14540020</v>
      </c>
      <c r="J42" s="107">
        <f t="shared" si="8"/>
        <v>12155736</v>
      </c>
      <c r="K42" s="107">
        <f t="shared" si="8"/>
        <v>9436837</v>
      </c>
      <c r="L42" s="107">
        <f t="shared" si="8"/>
        <v>9858118</v>
      </c>
      <c r="M42" s="108">
        <f>SUM(F42:L42)</f>
        <v>73598926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6197095</v>
      </c>
      <c r="H43" s="107">
        <f t="shared" si="9"/>
        <v>14376360</v>
      </c>
      <c r="I43" s="107">
        <f t="shared" si="9"/>
        <v>9705527</v>
      </c>
      <c r="J43" s="107">
        <f t="shared" si="9"/>
        <v>8992111</v>
      </c>
      <c r="K43" s="107">
        <f t="shared" si="9"/>
        <v>6398659</v>
      </c>
      <c r="L43" s="107">
        <f t="shared" si="9"/>
        <v>7444065</v>
      </c>
      <c r="M43" s="108">
        <f t="shared" si="2"/>
        <v>53113817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3921946</v>
      </c>
      <c r="H44" s="116">
        <v>6669691</v>
      </c>
      <c r="I44" s="116">
        <v>3987774</v>
      </c>
      <c r="J44" s="116">
        <v>3885042</v>
      </c>
      <c r="K44" s="116">
        <v>2900501</v>
      </c>
      <c r="L44" s="116">
        <v>3567924</v>
      </c>
      <c r="M44" s="117">
        <f>SUM(F44:L44)</f>
        <v>24932878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6150</v>
      </c>
      <c r="H45" s="116">
        <v>39250</v>
      </c>
      <c r="I45" s="116">
        <v>55000</v>
      </c>
      <c r="J45" s="116">
        <v>73802</v>
      </c>
      <c r="K45" s="116">
        <v>267027</v>
      </c>
      <c r="L45" s="116">
        <v>840825</v>
      </c>
      <c r="M45" s="117">
        <f t="shared" si="2"/>
        <v>1282054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187783</v>
      </c>
      <c r="H46" s="116">
        <v>962476</v>
      </c>
      <c r="I46" s="116">
        <v>908296</v>
      </c>
      <c r="J46" s="116">
        <v>991710</v>
      </c>
      <c r="K46" s="116">
        <v>827056</v>
      </c>
      <c r="L46" s="116">
        <v>1219001</v>
      </c>
      <c r="M46" s="117">
        <f t="shared" si="2"/>
        <v>5096322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6400</v>
      </c>
      <c r="H47" s="116">
        <v>33650</v>
      </c>
      <c r="I47" s="116">
        <v>34500</v>
      </c>
      <c r="J47" s="116">
        <v>37500</v>
      </c>
      <c r="K47" s="116">
        <v>16500</v>
      </c>
      <c r="L47" s="116">
        <v>60500</v>
      </c>
      <c r="M47" s="117">
        <f t="shared" si="2"/>
        <v>189050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1305718</v>
      </c>
      <c r="H48" s="116">
        <v>4470349</v>
      </c>
      <c r="I48" s="116">
        <v>3286765</v>
      </c>
      <c r="J48" s="116">
        <v>2587171</v>
      </c>
      <c r="K48" s="116">
        <v>1462419</v>
      </c>
      <c r="L48" s="116">
        <v>864010</v>
      </c>
      <c r="M48" s="117">
        <f t="shared" si="2"/>
        <v>13976432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164344</v>
      </c>
      <c r="H49" s="116">
        <v>937121</v>
      </c>
      <c r="I49" s="116">
        <v>645699</v>
      </c>
      <c r="J49" s="116">
        <v>671800</v>
      </c>
      <c r="K49" s="116">
        <v>363451</v>
      </c>
      <c r="L49" s="116">
        <v>228714</v>
      </c>
      <c r="M49" s="117">
        <f t="shared" si="2"/>
        <v>3011129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604754</v>
      </c>
      <c r="H50" s="116">
        <v>1263823</v>
      </c>
      <c r="I50" s="116">
        <v>787493</v>
      </c>
      <c r="J50" s="116">
        <v>745086</v>
      </c>
      <c r="K50" s="116">
        <v>561705</v>
      </c>
      <c r="L50" s="116">
        <v>663091</v>
      </c>
      <c r="M50" s="117">
        <f t="shared" si="2"/>
        <v>4625952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26860</v>
      </c>
      <c r="H51" s="107">
        <f t="shared" si="10"/>
        <v>737224</v>
      </c>
      <c r="I51" s="107">
        <f t="shared" si="10"/>
        <v>966755</v>
      </c>
      <c r="J51" s="107">
        <f t="shared" si="10"/>
        <v>1029234</v>
      </c>
      <c r="K51" s="107">
        <f t="shared" si="10"/>
        <v>1020371</v>
      </c>
      <c r="L51" s="107">
        <f t="shared" si="10"/>
        <v>1093974</v>
      </c>
      <c r="M51" s="108">
        <f t="shared" si="2"/>
        <v>4874418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23923</v>
      </c>
      <c r="H52" s="116">
        <v>588443</v>
      </c>
      <c r="I52" s="116">
        <v>770629</v>
      </c>
      <c r="J52" s="116">
        <v>824305</v>
      </c>
      <c r="K52" s="116">
        <v>796167</v>
      </c>
      <c r="L52" s="116">
        <v>948085</v>
      </c>
      <c r="M52" s="117">
        <f t="shared" si="2"/>
        <v>3951552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2937</v>
      </c>
      <c r="H53" s="116">
        <v>148781</v>
      </c>
      <c r="I53" s="116">
        <v>196126</v>
      </c>
      <c r="J53" s="116">
        <v>204929</v>
      </c>
      <c r="K53" s="116">
        <v>224204</v>
      </c>
      <c r="L53" s="116">
        <v>123479</v>
      </c>
      <c r="M53" s="117">
        <f t="shared" si="2"/>
        <v>900456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22410</v>
      </c>
      <c r="M54" s="117">
        <f t="shared" si="2"/>
        <v>22410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1941046</v>
      </c>
      <c r="H55" s="107">
        <f t="shared" si="11"/>
        <v>4329630</v>
      </c>
      <c r="I55" s="107">
        <f t="shared" si="11"/>
        <v>3867738</v>
      </c>
      <c r="J55" s="107">
        <f t="shared" si="11"/>
        <v>2134391</v>
      </c>
      <c r="K55" s="107">
        <f t="shared" si="11"/>
        <v>2017807</v>
      </c>
      <c r="L55" s="107">
        <f t="shared" si="11"/>
        <v>1320079</v>
      </c>
      <c r="M55" s="108">
        <f t="shared" si="2"/>
        <v>15610691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41410</v>
      </c>
      <c r="H56" s="116">
        <v>152210</v>
      </c>
      <c r="I56" s="116">
        <v>136790</v>
      </c>
      <c r="J56" s="116">
        <v>105460</v>
      </c>
      <c r="K56" s="116">
        <v>76910</v>
      </c>
      <c r="L56" s="116">
        <v>138790</v>
      </c>
      <c r="M56" s="117">
        <f t="shared" si="2"/>
        <v>651570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1427390</v>
      </c>
      <c r="I57" s="116">
        <v>2307817</v>
      </c>
      <c r="J57" s="116">
        <v>922306</v>
      </c>
      <c r="K57" s="116">
        <v>1035607</v>
      </c>
      <c r="L57" s="116">
        <v>514896</v>
      </c>
      <c r="M57" s="117">
        <f t="shared" si="2"/>
        <v>6208016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144838</v>
      </c>
      <c r="H58" s="116">
        <v>912795</v>
      </c>
      <c r="I58" s="116">
        <v>538756</v>
      </c>
      <c r="J58" s="116">
        <v>497285</v>
      </c>
      <c r="K58" s="116">
        <v>555000</v>
      </c>
      <c r="L58" s="116">
        <v>329208</v>
      </c>
      <c r="M58" s="117">
        <f t="shared" si="2"/>
        <v>2977882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1754798</v>
      </c>
      <c r="H59" s="116">
        <v>1837235</v>
      </c>
      <c r="I59" s="116">
        <v>884375</v>
      </c>
      <c r="J59" s="116">
        <v>609340</v>
      </c>
      <c r="K59" s="116">
        <v>350290</v>
      </c>
      <c r="L59" s="116">
        <v>337185</v>
      </c>
      <c r="M59" s="117">
        <f t="shared" si="2"/>
        <v>5773223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5826692</v>
      </c>
      <c r="I60" s="128">
        <f t="shared" si="12"/>
        <v>7095501</v>
      </c>
      <c r="J60" s="128">
        <f t="shared" si="12"/>
        <v>9858253</v>
      </c>
      <c r="K60" s="128">
        <f t="shared" si="12"/>
        <v>13422641</v>
      </c>
      <c r="L60" s="128">
        <f t="shared" si="12"/>
        <v>21538699</v>
      </c>
      <c r="M60" s="117">
        <f t="shared" si="2"/>
        <v>57741786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1523725</v>
      </c>
      <c r="I61" s="116">
        <v>2625410</v>
      </c>
      <c r="J61" s="116">
        <v>4195708</v>
      </c>
      <c r="K61" s="116">
        <v>6057114</v>
      </c>
      <c r="L61" s="116">
        <v>8536796</v>
      </c>
      <c r="M61" s="117">
        <f>SUM(F61:L61)</f>
        <v>22938753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4105219</v>
      </c>
      <c r="I62" s="116">
        <v>4191989</v>
      </c>
      <c r="J62" s="116">
        <v>4709299</v>
      </c>
      <c r="K62" s="116">
        <v>4399812</v>
      </c>
      <c r="L62" s="116">
        <v>2818434</v>
      </c>
      <c r="M62" s="117">
        <f>SUM(F62:L62)</f>
        <v>20224753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197748</v>
      </c>
      <c r="I63" s="116">
        <v>278102</v>
      </c>
      <c r="J63" s="116">
        <v>953246</v>
      </c>
      <c r="K63" s="116">
        <v>2965715</v>
      </c>
      <c r="L63" s="116">
        <v>10183469</v>
      </c>
      <c r="M63" s="117">
        <f t="shared" si="2"/>
        <v>14578280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7229</v>
      </c>
      <c r="I64" s="128">
        <f t="shared" si="13"/>
        <v>8296</v>
      </c>
      <c r="J64" s="128">
        <f t="shared" si="13"/>
        <v>10734</v>
      </c>
      <c r="K64" s="128">
        <f t="shared" si="13"/>
        <v>13217</v>
      </c>
      <c r="L64" s="128">
        <f t="shared" si="13"/>
        <v>18535</v>
      </c>
      <c r="M64" s="117">
        <f t="shared" si="2"/>
        <v>58011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2179</v>
      </c>
      <c r="I65" s="116">
        <v>3389</v>
      </c>
      <c r="J65" s="116">
        <v>5037</v>
      </c>
      <c r="K65" s="116">
        <v>6607</v>
      </c>
      <c r="L65" s="116">
        <v>8664</v>
      </c>
      <c r="M65" s="117">
        <f>SUM(F65:L65)</f>
        <v>25876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4811</v>
      </c>
      <c r="I66" s="116">
        <v>4611</v>
      </c>
      <c r="J66" s="116">
        <v>4889</v>
      </c>
      <c r="K66" s="116">
        <v>4324</v>
      </c>
      <c r="L66" s="116">
        <v>2604</v>
      </c>
      <c r="M66" s="117">
        <f>SUM(F66:L66)</f>
        <v>21239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239</v>
      </c>
      <c r="I67" s="116">
        <v>296</v>
      </c>
      <c r="J67" s="116">
        <v>808</v>
      </c>
      <c r="K67" s="116">
        <v>2286</v>
      </c>
      <c r="L67" s="116">
        <v>7267</v>
      </c>
      <c r="M67" s="117">
        <f t="shared" si="2"/>
        <v>10896</v>
      </c>
    </row>
    <row r="68" spans="1:13" ht="28.5" customHeight="1">
      <c r="A68" s="170" t="s">
        <v>126</v>
      </c>
      <c r="B68" s="171"/>
      <c r="C68" s="171"/>
      <c r="D68" s="171"/>
      <c r="E68" s="172"/>
      <c r="F68" s="131">
        <f>F42+F60</f>
        <v>0</v>
      </c>
      <c r="G68" s="131">
        <f aca="true" t="shared" si="14" ref="G68:L68">G42+G60</f>
        <v>8165001</v>
      </c>
      <c r="H68" s="131">
        <f t="shared" si="14"/>
        <v>25269906</v>
      </c>
      <c r="I68" s="131">
        <f t="shared" si="14"/>
        <v>21635521</v>
      </c>
      <c r="J68" s="131">
        <f>J42+J60</f>
        <v>22013989</v>
      </c>
      <c r="K68" s="131">
        <f t="shared" si="14"/>
        <v>22859478</v>
      </c>
      <c r="L68" s="131">
        <f t="shared" si="14"/>
        <v>31396817</v>
      </c>
      <c r="M68" s="132">
        <f>SUM(F68:L68)</f>
        <v>131340712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7" t="s">
        <v>106</v>
      </c>
      <c r="B70" s="168"/>
      <c r="C70" s="168"/>
      <c r="D70" s="168"/>
      <c r="E70" s="169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90183309</v>
      </c>
      <c r="H72" s="107">
        <f t="shared" si="15"/>
        <v>209233507</v>
      </c>
      <c r="I72" s="107">
        <f t="shared" si="15"/>
        <v>154914777</v>
      </c>
      <c r="J72" s="107">
        <f t="shared" si="15"/>
        <v>128747796</v>
      </c>
      <c r="K72" s="107">
        <f t="shared" si="15"/>
        <v>100112170</v>
      </c>
      <c r="L72" s="107">
        <f t="shared" si="15"/>
        <v>103543047</v>
      </c>
      <c r="M72" s="108">
        <f>SUM(F72:L72)</f>
        <v>786734606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65230375</v>
      </c>
      <c r="H73" s="107">
        <f t="shared" si="16"/>
        <v>151195672</v>
      </c>
      <c r="I73" s="107">
        <f t="shared" si="16"/>
        <v>102048966</v>
      </c>
      <c r="J73" s="107">
        <f t="shared" si="16"/>
        <v>94492754</v>
      </c>
      <c r="K73" s="107">
        <f t="shared" si="16"/>
        <v>67226692</v>
      </c>
      <c r="L73" s="107">
        <f t="shared" si="16"/>
        <v>78163597</v>
      </c>
      <c r="M73" s="108">
        <f>SUM(F73:L73)</f>
        <v>558358056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41559857</v>
      </c>
      <c r="H74" s="116">
        <v>70682304</v>
      </c>
      <c r="I74" s="116">
        <v>42258512</v>
      </c>
      <c r="J74" s="116">
        <v>41161532</v>
      </c>
      <c r="K74" s="116">
        <v>30735981</v>
      </c>
      <c r="L74" s="116">
        <v>37795073</v>
      </c>
      <c r="M74" s="117">
        <f aca="true" t="shared" si="17" ref="M74:M82">SUM(F74:L74)</f>
        <v>264193259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65190</v>
      </c>
      <c r="H75" s="116">
        <v>414265</v>
      </c>
      <c r="I75" s="116">
        <v>580900</v>
      </c>
      <c r="J75" s="116">
        <v>782300</v>
      </c>
      <c r="K75" s="116">
        <v>2825761</v>
      </c>
      <c r="L75" s="116">
        <v>8912743</v>
      </c>
      <c r="M75" s="117">
        <f t="shared" si="17"/>
        <v>13581159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1952938</v>
      </c>
      <c r="H76" s="116">
        <v>10001606</v>
      </c>
      <c r="I76" s="116">
        <v>9442668</v>
      </c>
      <c r="J76" s="116">
        <v>10312694</v>
      </c>
      <c r="K76" s="116">
        <v>8597448</v>
      </c>
      <c r="L76" s="116">
        <v>12676386</v>
      </c>
      <c r="M76" s="117">
        <f t="shared" si="17"/>
        <v>52983740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66656</v>
      </c>
      <c r="H77" s="116">
        <v>349960</v>
      </c>
      <c r="I77" s="116">
        <v>358800</v>
      </c>
      <c r="J77" s="116">
        <v>389538</v>
      </c>
      <c r="K77" s="116">
        <v>171600</v>
      </c>
      <c r="L77" s="116">
        <v>629200</v>
      </c>
      <c r="M77" s="117">
        <f t="shared" si="17"/>
        <v>1965754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13830464</v>
      </c>
      <c r="H78" s="116">
        <v>47364779</v>
      </c>
      <c r="I78" s="116">
        <v>34817931</v>
      </c>
      <c r="J78" s="116">
        <v>27412683</v>
      </c>
      <c r="K78" s="116">
        <v>15500232</v>
      </c>
      <c r="L78" s="116">
        <v>9140664</v>
      </c>
      <c r="M78" s="117">
        <f t="shared" si="17"/>
        <v>148066753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1707730</v>
      </c>
      <c r="H79" s="116">
        <v>9744528</v>
      </c>
      <c r="I79" s="116">
        <v>6715225</v>
      </c>
      <c r="J79" s="116">
        <v>6983147</v>
      </c>
      <c r="K79" s="116">
        <v>3778620</v>
      </c>
      <c r="L79" s="116">
        <v>2378621</v>
      </c>
      <c r="M79" s="117">
        <f t="shared" si="17"/>
        <v>31307871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6047540</v>
      </c>
      <c r="H80" s="116">
        <v>12638230</v>
      </c>
      <c r="I80" s="116">
        <v>7874930</v>
      </c>
      <c r="J80" s="116">
        <v>7450860</v>
      </c>
      <c r="K80" s="116">
        <v>5617050</v>
      </c>
      <c r="L80" s="116">
        <v>6630910</v>
      </c>
      <c r="M80" s="117">
        <f t="shared" si="17"/>
        <v>46259520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279340</v>
      </c>
      <c r="H81" s="107">
        <f t="shared" si="18"/>
        <v>7665785</v>
      </c>
      <c r="I81" s="107">
        <f t="shared" si="18"/>
        <v>10032166</v>
      </c>
      <c r="J81" s="107">
        <f t="shared" si="18"/>
        <v>10668071</v>
      </c>
      <c r="K81" s="107">
        <f t="shared" si="18"/>
        <v>10609430</v>
      </c>
      <c r="L81" s="107">
        <f t="shared" si="18"/>
        <v>11377232</v>
      </c>
      <c r="M81" s="108">
        <f t="shared" si="17"/>
        <v>50632024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248796</v>
      </c>
      <c r="H82" s="116">
        <v>6118470</v>
      </c>
      <c r="I82" s="116">
        <v>7992468</v>
      </c>
      <c r="J82" s="116">
        <v>8540667</v>
      </c>
      <c r="K82" s="116">
        <v>8280107</v>
      </c>
      <c r="L82" s="116">
        <v>9860052</v>
      </c>
      <c r="M82" s="117">
        <f t="shared" si="17"/>
        <v>41040560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30544</v>
      </c>
      <c r="H83" s="116">
        <v>1547315</v>
      </c>
      <c r="I83" s="116">
        <v>2039698</v>
      </c>
      <c r="J83" s="116">
        <v>2127404</v>
      </c>
      <c r="K83" s="116">
        <v>2329323</v>
      </c>
      <c r="L83" s="116">
        <v>1284176</v>
      </c>
      <c r="M83" s="117">
        <f aca="true" t="shared" si="19" ref="M83:M89">SUM(F83:L83)</f>
        <v>9358460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233004</v>
      </c>
      <c r="M84" s="117">
        <f t="shared" si="19"/>
        <v>233004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20536699</v>
      </c>
      <c r="H85" s="107">
        <f t="shared" si="20"/>
        <v>45715947</v>
      </c>
      <c r="I85" s="107">
        <f t="shared" si="20"/>
        <v>40766153</v>
      </c>
      <c r="J85" s="107">
        <f t="shared" si="20"/>
        <v>22488902</v>
      </c>
      <c r="K85" s="107">
        <f t="shared" si="20"/>
        <v>21308928</v>
      </c>
      <c r="L85" s="107">
        <f t="shared" si="20"/>
        <v>13861938</v>
      </c>
      <c r="M85" s="108">
        <f t="shared" si="19"/>
        <v>164678567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414100</v>
      </c>
      <c r="H86" s="116">
        <v>1522100</v>
      </c>
      <c r="I86" s="116">
        <v>1367900</v>
      </c>
      <c r="J86" s="116">
        <v>1054600</v>
      </c>
      <c r="K86" s="116">
        <v>769100</v>
      </c>
      <c r="L86" s="116">
        <v>1387900</v>
      </c>
      <c r="M86" s="117">
        <f t="shared" si="19"/>
        <v>6515700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15076806</v>
      </c>
      <c r="I87" s="116">
        <v>24313034</v>
      </c>
      <c r="J87" s="116">
        <v>9716803</v>
      </c>
      <c r="K87" s="116">
        <v>10977428</v>
      </c>
      <c r="L87" s="116">
        <v>5428421</v>
      </c>
      <c r="M87" s="117">
        <f t="shared" si="19"/>
        <v>65512492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1532170</v>
      </c>
      <c r="H88" s="116">
        <v>9648113</v>
      </c>
      <c r="I88" s="116">
        <v>5713088</v>
      </c>
      <c r="J88" s="116">
        <v>5262311</v>
      </c>
      <c r="K88" s="116">
        <v>5853705</v>
      </c>
      <c r="L88" s="116">
        <v>3473547</v>
      </c>
      <c r="M88" s="117">
        <f t="shared" si="19"/>
        <v>31482934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18590429</v>
      </c>
      <c r="H89" s="116">
        <v>19468928</v>
      </c>
      <c r="I89" s="116">
        <v>9372131</v>
      </c>
      <c r="J89" s="116">
        <v>6455188</v>
      </c>
      <c r="K89" s="116">
        <v>3708695</v>
      </c>
      <c r="L89" s="116">
        <v>3572070</v>
      </c>
      <c r="M89" s="117">
        <f t="shared" si="19"/>
        <v>61167441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974071</v>
      </c>
      <c r="H90" s="116">
        <v>913897</v>
      </c>
      <c r="I90" s="116">
        <v>564142</v>
      </c>
      <c r="J90" s="116">
        <v>292682</v>
      </c>
      <c r="K90" s="116">
        <v>219570</v>
      </c>
      <c r="L90" s="116">
        <v>56280</v>
      </c>
      <c r="M90" s="117">
        <f aca="true" t="shared" si="21" ref="M90:M98">SUM(F90:L90)</f>
        <v>3020642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3162824</v>
      </c>
      <c r="H91" s="116">
        <v>3742206</v>
      </c>
      <c r="I91" s="116">
        <v>1503350</v>
      </c>
      <c r="J91" s="116">
        <v>805387</v>
      </c>
      <c r="K91" s="116">
        <v>747550</v>
      </c>
      <c r="L91" s="116">
        <v>84000</v>
      </c>
      <c r="M91" s="117">
        <f t="shared" si="21"/>
        <v>10045317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76145111</v>
      </c>
      <c r="I92" s="128">
        <f t="shared" si="22"/>
        <v>91607950</v>
      </c>
      <c r="J92" s="128">
        <f t="shared" si="22"/>
        <v>125466230</v>
      </c>
      <c r="K92" s="128">
        <f t="shared" si="22"/>
        <v>167682527</v>
      </c>
      <c r="L92" s="128">
        <f t="shared" si="22"/>
        <v>263936333</v>
      </c>
      <c r="M92" s="117">
        <f t="shared" si="21"/>
        <v>724838151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20508865</v>
      </c>
      <c r="I93" s="116">
        <v>34468094</v>
      </c>
      <c r="J93" s="116">
        <v>54266769</v>
      </c>
      <c r="K93" s="116">
        <v>76844693</v>
      </c>
      <c r="L93" s="116">
        <v>107302165</v>
      </c>
      <c r="M93" s="117">
        <f t="shared" si="21"/>
        <v>293390586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53088581</v>
      </c>
      <c r="I94" s="116">
        <v>53610746</v>
      </c>
      <c r="J94" s="116">
        <v>59597288</v>
      </c>
      <c r="K94" s="116">
        <v>55250624</v>
      </c>
      <c r="L94" s="116">
        <v>34826789</v>
      </c>
      <c r="M94" s="117">
        <f t="shared" si="21"/>
        <v>256374028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2547665</v>
      </c>
      <c r="I95" s="116">
        <v>3529110</v>
      </c>
      <c r="J95" s="116">
        <v>11602173</v>
      </c>
      <c r="K95" s="116">
        <v>35587210</v>
      </c>
      <c r="L95" s="116">
        <v>121807379</v>
      </c>
      <c r="M95" s="117">
        <f t="shared" si="21"/>
        <v>175073537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15677930</v>
      </c>
      <c r="I96" s="128">
        <f t="shared" si="23"/>
        <v>17969670</v>
      </c>
      <c r="J96" s="128">
        <f t="shared" si="23"/>
        <v>23309380</v>
      </c>
      <c r="K96" s="128">
        <f t="shared" si="23"/>
        <v>28700140</v>
      </c>
      <c r="L96" s="128">
        <f t="shared" si="23"/>
        <v>41138900</v>
      </c>
      <c r="M96" s="117">
        <f t="shared" si="21"/>
        <v>126796020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4714730</v>
      </c>
      <c r="I97" s="116">
        <v>7231130</v>
      </c>
      <c r="J97" s="116">
        <v>10794290</v>
      </c>
      <c r="K97" s="116">
        <v>14053540</v>
      </c>
      <c r="L97" s="116">
        <v>18758680</v>
      </c>
      <c r="M97" s="117">
        <f t="shared" si="21"/>
        <v>55552370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10467320</v>
      </c>
      <c r="I98" s="116">
        <v>10094020</v>
      </c>
      <c r="J98" s="116">
        <v>10712980</v>
      </c>
      <c r="K98" s="116">
        <v>9567380</v>
      </c>
      <c r="L98" s="116">
        <v>5644280</v>
      </c>
      <c r="M98" s="117">
        <f t="shared" si="21"/>
        <v>46485980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495880</v>
      </c>
      <c r="I99" s="116">
        <v>644520</v>
      </c>
      <c r="J99" s="116">
        <v>1802110</v>
      </c>
      <c r="K99" s="116">
        <v>5079220</v>
      </c>
      <c r="L99" s="116">
        <v>16735940</v>
      </c>
      <c r="M99" s="117">
        <f>SUM(F99:L99)</f>
        <v>24757670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1">
        <f aca="true" t="shared" si="24" ref="F100:L100">F72+F92</f>
        <v>0</v>
      </c>
      <c r="G100" s="131">
        <f t="shared" si="24"/>
        <v>90183309</v>
      </c>
      <c r="H100" s="131">
        <f t="shared" si="24"/>
        <v>285378618</v>
      </c>
      <c r="I100" s="131">
        <f t="shared" si="24"/>
        <v>246522727</v>
      </c>
      <c r="J100" s="131">
        <f t="shared" si="24"/>
        <v>254214026</v>
      </c>
      <c r="K100" s="131">
        <f t="shared" si="24"/>
        <v>267794697</v>
      </c>
      <c r="L100" s="131">
        <f t="shared" si="24"/>
        <v>367479380</v>
      </c>
      <c r="M100" s="132">
        <f>SUM(F100:L100)</f>
        <v>1511572757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7" t="s">
        <v>106</v>
      </c>
      <c r="B102" s="168"/>
      <c r="C102" s="168"/>
      <c r="D102" s="168"/>
      <c r="E102" s="169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83023042</v>
      </c>
      <c r="H104" s="107">
        <f t="shared" si="25"/>
        <v>190266414</v>
      </c>
      <c r="I104" s="107">
        <f t="shared" si="25"/>
        <v>140359739</v>
      </c>
      <c r="J104" s="107">
        <f t="shared" si="25"/>
        <v>116517969</v>
      </c>
      <c r="K104" s="107">
        <f t="shared" si="25"/>
        <v>90471486</v>
      </c>
      <c r="L104" s="107">
        <f t="shared" si="25"/>
        <v>93545625</v>
      </c>
      <c r="M104" s="108">
        <f>SUM(F104:L104)</f>
        <v>714184275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58706380</v>
      </c>
      <c r="H105" s="107">
        <f t="shared" si="26"/>
        <v>136085605</v>
      </c>
      <c r="I105" s="107">
        <f t="shared" si="26"/>
        <v>91843428</v>
      </c>
      <c r="J105" s="107">
        <f t="shared" si="26"/>
        <v>85043011</v>
      </c>
      <c r="K105" s="107">
        <f t="shared" si="26"/>
        <v>60503744</v>
      </c>
      <c r="L105" s="107">
        <f t="shared" si="26"/>
        <v>70346975</v>
      </c>
      <c r="M105" s="108">
        <f>SUM(F105:L105)</f>
        <v>502529143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37403152</v>
      </c>
      <c r="H106" s="116">
        <v>63616196</v>
      </c>
      <c r="I106" s="116">
        <v>38032386</v>
      </c>
      <c r="J106" s="116">
        <v>37045168</v>
      </c>
      <c r="K106" s="116">
        <v>27662252</v>
      </c>
      <c r="L106" s="116">
        <v>34015442</v>
      </c>
      <c r="M106" s="117">
        <f aca="true" t="shared" si="27" ref="M106:M114">SUM(F106:L106)</f>
        <v>237774596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58671</v>
      </c>
      <c r="H107" s="116">
        <v>372838</v>
      </c>
      <c r="I107" s="116">
        <v>522810</v>
      </c>
      <c r="J107" s="116">
        <v>704068</v>
      </c>
      <c r="K107" s="116">
        <v>2543183</v>
      </c>
      <c r="L107" s="116">
        <v>8021464</v>
      </c>
      <c r="M107" s="117">
        <f t="shared" si="27"/>
        <v>12223034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1757624</v>
      </c>
      <c r="H108" s="116">
        <v>9001364</v>
      </c>
      <c r="I108" s="116">
        <v>8498345</v>
      </c>
      <c r="J108" s="116">
        <v>9281351</v>
      </c>
      <c r="K108" s="116">
        <v>7737649</v>
      </c>
      <c r="L108" s="116">
        <v>11408671</v>
      </c>
      <c r="M108" s="117">
        <f t="shared" si="27"/>
        <v>47685004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59990</v>
      </c>
      <c r="H109" s="116">
        <v>314964</v>
      </c>
      <c r="I109" s="116">
        <v>322920</v>
      </c>
      <c r="J109" s="116">
        <v>350584</v>
      </c>
      <c r="K109" s="116">
        <v>154440</v>
      </c>
      <c r="L109" s="116">
        <v>566280</v>
      </c>
      <c r="M109" s="117">
        <f t="shared" si="27"/>
        <v>1769178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12447227</v>
      </c>
      <c r="H110" s="116">
        <v>42627923</v>
      </c>
      <c r="I110" s="116">
        <v>31335890</v>
      </c>
      <c r="J110" s="116">
        <v>24671272</v>
      </c>
      <c r="K110" s="116">
        <v>13950135</v>
      </c>
      <c r="L110" s="116">
        <v>8226550</v>
      </c>
      <c r="M110" s="117">
        <f t="shared" si="27"/>
        <v>133258997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1536930</v>
      </c>
      <c r="H111" s="116">
        <v>8774313</v>
      </c>
      <c r="I111" s="116">
        <v>6043640</v>
      </c>
      <c r="J111" s="116">
        <v>6284794</v>
      </c>
      <c r="K111" s="116">
        <v>3400740</v>
      </c>
      <c r="L111" s="116">
        <v>2140749</v>
      </c>
      <c r="M111" s="117">
        <f t="shared" si="27"/>
        <v>28181166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5442786</v>
      </c>
      <c r="H112" s="116">
        <v>11378007</v>
      </c>
      <c r="I112" s="116">
        <v>7087437</v>
      </c>
      <c r="J112" s="116">
        <v>6705774</v>
      </c>
      <c r="K112" s="116">
        <v>5055345</v>
      </c>
      <c r="L112" s="116">
        <v>5967819</v>
      </c>
      <c r="M112" s="117">
        <f t="shared" si="27"/>
        <v>41637168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251402</v>
      </c>
      <c r="H113" s="107">
        <f t="shared" si="28"/>
        <v>6899153</v>
      </c>
      <c r="I113" s="107">
        <f t="shared" si="28"/>
        <v>9028880</v>
      </c>
      <c r="J113" s="107">
        <f t="shared" si="28"/>
        <v>9601201</v>
      </c>
      <c r="K113" s="107">
        <f t="shared" si="28"/>
        <v>9548443</v>
      </c>
      <c r="L113" s="107">
        <f t="shared" si="28"/>
        <v>10239465</v>
      </c>
      <c r="M113" s="108">
        <f t="shared" si="27"/>
        <v>45568544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223913</v>
      </c>
      <c r="H114" s="116">
        <v>5506579</v>
      </c>
      <c r="I114" s="116">
        <v>7193165</v>
      </c>
      <c r="J114" s="116">
        <v>7686553</v>
      </c>
      <c r="K114" s="116">
        <v>7452059</v>
      </c>
      <c r="L114" s="116">
        <v>8874010</v>
      </c>
      <c r="M114" s="117">
        <f t="shared" si="27"/>
        <v>36936279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27489</v>
      </c>
      <c r="H115" s="116">
        <v>1392574</v>
      </c>
      <c r="I115" s="116">
        <v>1835715</v>
      </c>
      <c r="J115" s="116">
        <v>1914648</v>
      </c>
      <c r="K115" s="116">
        <v>2096384</v>
      </c>
      <c r="L115" s="116">
        <v>1155752</v>
      </c>
      <c r="M115" s="117">
        <f aca="true" t="shared" si="29" ref="M115:M121">SUM(F115:L115)</f>
        <v>8422562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209703</v>
      </c>
      <c r="M116" s="117">
        <f t="shared" si="29"/>
        <v>209703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20342065</v>
      </c>
      <c r="H117" s="107">
        <f t="shared" si="30"/>
        <v>43091176</v>
      </c>
      <c r="I117" s="107">
        <f t="shared" si="30"/>
        <v>37626691</v>
      </c>
      <c r="J117" s="107">
        <f t="shared" si="30"/>
        <v>20885496</v>
      </c>
      <c r="K117" s="107">
        <f t="shared" si="30"/>
        <v>19548894</v>
      </c>
      <c r="L117" s="107">
        <f t="shared" si="30"/>
        <v>12832933</v>
      </c>
      <c r="M117" s="108">
        <f t="shared" si="29"/>
        <v>154327255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372690</v>
      </c>
      <c r="H118" s="116">
        <v>1369890</v>
      </c>
      <c r="I118" s="116">
        <v>1231110</v>
      </c>
      <c r="J118" s="116">
        <v>949140</v>
      </c>
      <c r="K118" s="116">
        <v>692190</v>
      </c>
      <c r="L118" s="116">
        <v>1249110</v>
      </c>
      <c r="M118" s="117">
        <f t="shared" si="29"/>
        <v>5864130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13569102</v>
      </c>
      <c r="I119" s="116">
        <v>21881679</v>
      </c>
      <c r="J119" s="116">
        <v>8745104</v>
      </c>
      <c r="K119" s="116">
        <v>9879676</v>
      </c>
      <c r="L119" s="116">
        <v>4885568</v>
      </c>
      <c r="M119" s="117">
        <f t="shared" si="29"/>
        <v>58961129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1378946</v>
      </c>
      <c r="H120" s="116">
        <v>8683256</v>
      </c>
      <c r="I120" s="116">
        <v>5141771</v>
      </c>
      <c r="J120" s="116">
        <v>4736064</v>
      </c>
      <c r="K120" s="116">
        <v>5268333</v>
      </c>
      <c r="L120" s="116">
        <v>3126185</v>
      </c>
      <c r="M120" s="117">
        <f t="shared" si="29"/>
        <v>28334555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18590429</v>
      </c>
      <c r="H121" s="116">
        <v>19468928</v>
      </c>
      <c r="I121" s="116">
        <v>9372131</v>
      </c>
      <c r="J121" s="116">
        <v>6455188</v>
      </c>
      <c r="K121" s="116">
        <v>3708695</v>
      </c>
      <c r="L121" s="116">
        <v>3572070</v>
      </c>
      <c r="M121" s="117">
        <f t="shared" si="29"/>
        <v>61167441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876660</v>
      </c>
      <c r="H122" s="116">
        <v>822501</v>
      </c>
      <c r="I122" s="116">
        <v>507727</v>
      </c>
      <c r="J122" s="116">
        <v>263413</v>
      </c>
      <c r="K122" s="116">
        <v>197611</v>
      </c>
      <c r="L122" s="116">
        <v>50652</v>
      </c>
      <c r="M122" s="117">
        <f aca="true" t="shared" si="31" ref="M122:M130">SUM(F122:L122)</f>
        <v>2718564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2846535</v>
      </c>
      <c r="H123" s="116">
        <v>3367979</v>
      </c>
      <c r="I123" s="116">
        <v>1353013</v>
      </c>
      <c r="J123" s="116">
        <v>724848</v>
      </c>
      <c r="K123" s="116">
        <v>672794</v>
      </c>
      <c r="L123" s="116">
        <v>75600</v>
      </c>
      <c r="M123" s="117">
        <f t="shared" si="31"/>
        <v>9040769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65814668</v>
      </c>
      <c r="I124" s="128">
        <f t="shared" si="32"/>
        <v>79244744</v>
      </c>
      <c r="J124" s="128">
        <f t="shared" si="32"/>
        <v>108908828</v>
      </c>
      <c r="K124" s="128">
        <f t="shared" si="32"/>
        <v>146184904</v>
      </c>
      <c r="L124" s="128">
        <f t="shared" si="32"/>
        <v>231252797</v>
      </c>
      <c r="M124" s="117">
        <f>SUM(F124:L124)</f>
        <v>631405941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17892630</v>
      </c>
      <c r="I125" s="116">
        <v>29938677</v>
      </c>
      <c r="J125" s="116">
        <v>47324248</v>
      </c>
      <c r="K125" s="116">
        <v>67403428</v>
      </c>
      <c r="L125" s="116">
        <v>94528887</v>
      </c>
      <c r="M125" s="117">
        <f t="shared" si="31"/>
        <v>257087870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45645016</v>
      </c>
      <c r="I126" s="116">
        <v>46218741</v>
      </c>
      <c r="J126" s="116">
        <v>51502145</v>
      </c>
      <c r="K126" s="116">
        <v>47720892</v>
      </c>
      <c r="L126" s="116">
        <v>30185673</v>
      </c>
      <c r="M126" s="117">
        <f t="shared" si="31"/>
        <v>221272467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2277022</v>
      </c>
      <c r="I127" s="116">
        <v>3087326</v>
      </c>
      <c r="J127" s="116">
        <v>10082435</v>
      </c>
      <c r="K127" s="116">
        <v>31060584</v>
      </c>
      <c r="L127" s="116">
        <v>106538237</v>
      </c>
      <c r="M127" s="117">
        <f t="shared" si="31"/>
        <v>153045604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11238210</v>
      </c>
      <c r="I128" s="128">
        <f t="shared" si="33"/>
        <v>12832950</v>
      </c>
      <c r="J128" s="128">
        <f t="shared" si="33"/>
        <v>16618600</v>
      </c>
      <c r="K128" s="128">
        <f t="shared" si="33"/>
        <v>20499220</v>
      </c>
      <c r="L128" s="128">
        <f t="shared" si="33"/>
        <v>29791120</v>
      </c>
      <c r="M128" s="117">
        <f t="shared" si="31"/>
        <v>90980100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3521850</v>
      </c>
      <c r="I129" s="116">
        <v>5287990</v>
      </c>
      <c r="J129" s="116">
        <v>7884370</v>
      </c>
      <c r="K129" s="116">
        <v>10289740</v>
      </c>
      <c r="L129" s="116">
        <v>13895640</v>
      </c>
      <c r="M129" s="117">
        <f t="shared" si="31"/>
        <v>40879590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7285940</v>
      </c>
      <c r="I130" s="116">
        <v>7053760</v>
      </c>
      <c r="J130" s="116">
        <v>7471840</v>
      </c>
      <c r="K130" s="116">
        <v>6606060</v>
      </c>
      <c r="L130" s="116">
        <v>3921440</v>
      </c>
      <c r="M130" s="117">
        <f t="shared" si="31"/>
        <v>32339040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430420</v>
      </c>
      <c r="I131" s="116">
        <v>491200</v>
      </c>
      <c r="J131" s="116">
        <v>1262390</v>
      </c>
      <c r="K131" s="116">
        <v>3603420</v>
      </c>
      <c r="L131" s="116">
        <v>11974040</v>
      </c>
      <c r="M131" s="117">
        <f>SUM(F131:L131)</f>
        <v>17761470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1">
        <f aca="true" t="shared" si="34" ref="F132:L132">F104+F124</f>
        <v>0</v>
      </c>
      <c r="G132" s="131">
        <f t="shared" si="34"/>
        <v>83023042</v>
      </c>
      <c r="H132" s="131">
        <f t="shared" si="34"/>
        <v>256081082</v>
      </c>
      <c r="I132" s="131">
        <f t="shared" si="34"/>
        <v>219604483</v>
      </c>
      <c r="J132" s="131">
        <f t="shared" si="34"/>
        <v>225426797</v>
      </c>
      <c r="K132" s="131">
        <f t="shared" si="34"/>
        <v>236656390</v>
      </c>
      <c r="L132" s="131">
        <f t="shared" si="34"/>
        <v>324798422</v>
      </c>
      <c r="M132" s="132">
        <f>SUM(F132:L132)</f>
        <v>1345590216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平成１７年５月月報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7">
        <v>0</v>
      </c>
      <c r="H15" s="149"/>
      <c r="I15" s="147">
        <v>53</v>
      </c>
      <c r="J15" s="149"/>
      <c r="K15" s="147">
        <f>G15+I15</f>
        <v>53</v>
      </c>
      <c r="L15" s="150"/>
    </row>
    <row r="16" spans="4:12" ht="18.75" customHeight="1" thickBot="1">
      <c r="D16" s="49" t="s">
        <v>64</v>
      </c>
      <c r="E16" s="50"/>
      <c r="F16" s="50"/>
      <c r="G16" s="143">
        <v>0</v>
      </c>
      <c r="H16" s="145"/>
      <c r="I16" s="143">
        <v>844513</v>
      </c>
      <c r="J16" s="145"/>
      <c r="K16" s="143">
        <f>G16+I16</f>
        <v>844513</v>
      </c>
      <c r="L16" s="146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7">
        <v>163</v>
      </c>
      <c r="H20" s="149"/>
      <c r="I20" s="147">
        <v>994</v>
      </c>
      <c r="J20" s="149"/>
      <c r="K20" s="147">
        <f>G20+I20</f>
        <v>1157</v>
      </c>
      <c r="L20" s="150"/>
    </row>
    <row r="21" spans="4:12" ht="18.75" customHeight="1" thickBot="1">
      <c r="D21" s="49" t="s">
        <v>64</v>
      </c>
      <c r="E21" s="50"/>
      <c r="F21" s="50"/>
      <c r="G21" s="143">
        <v>1415605</v>
      </c>
      <c r="H21" s="145"/>
      <c r="I21" s="143">
        <v>6415357</v>
      </c>
      <c r="J21" s="145"/>
      <c r="K21" s="143">
        <f>G21+I21</f>
        <v>7830962</v>
      </c>
      <c r="L21" s="146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7">
        <v>62</v>
      </c>
      <c r="H25" s="149"/>
      <c r="I25" s="147">
        <v>155</v>
      </c>
      <c r="J25" s="149"/>
      <c r="K25" s="147">
        <f>G25+I25</f>
        <v>217</v>
      </c>
      <c r="L25" s="150"/>
    </row>
    <row r="26" spans="4:12" ht="18.75" customHeight="1" thickBot="1">
      <c r="D26" s="49" t="s">
        <v>64</v>
      </c>
      <c r="E26" s="50"/>
      <c r="F26" s="50"/>
      <c r="G26" s="143">
        <v>381868</v>
      </c>
      <c r="H26" s="145"/>
      <c r="I26" s="143">
        <v>952362</v>
      </c>
      <c r="J26" s="145"/>
      <c r="K26" s="143">
        <f>G26+I26</f>
        <v>1334230</v>
      </c>
      <c r="L26" s="146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7">
        <f>G15+G20+G25</f>
        <v>225</v>
      </c>
      <c r="H30" s="149"/>
      <c r="I30" s="147">
        <f>I15+I20+I25</f>
        <v>1202</v>
      </c>
      <c r="J30" s="149"/>
      <c r="K30" s="147">
        <f>G30+I30</f>
        <v>1427</v>
      </c>
      <c r="L30" s="150"/>
    </row>
    <row r="31" spans="4:12" ht="18.75" customHeight="1" thickBot="1">
      <c r="D31" s="49" t="s">
        <v>64</v>
      </c>
      <c r="E31" s="50"/>
      <c r="F31" s="50"/>
      <c r="G31" s="143">
        <f>G16+G21+G26</f>
        <v>1797473</v>
      </c>
      <c r="H31" s="145"/>
      <c r="I31" s="143">
        <f>I16+I21+I26</f>
        <v>8212232</v>
      </c>
      <c r="J31" s="145"/>
      <c r="K31" s="143">
        <f>G31+I31</f>
        <v>10009705</v>
      </c>
      <c r="L31" s="146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平成１７年５月月報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1060137400</v>
      </c>
      <c r="E14" s="69">
        <v>354237200</v>
      </c>
      <c r="F14" s="69">
        <v>3021000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2644470</v>
      </c>
      <c r="E15" s="69">
        <v>2112300</v>
      </c>
      <c r="F15" s="69">
        <v>2200</v>
      </c>
      <c r="G15" s="69">
        <v>0</v>
      </c>
      <c r="H15" s="69">
        <v>532170</v>
      </c>
      <c r="I15" s="56">
        <v>52660</v>
      </c>
    </row>
    <row r="16" spans="2:9" ht="21" customHeight="1">
      <c r="B16" s="70"/>
      <c r="C16" s="68" t="s">
        <v>7</v>
      </c>
      <c r="D16" s="69">
        <f aca="true" t="shared" si="0" ref="D16:I16">D14+D15</f>
        <v>1062781870</v>
      </c>
      <c r="E16" s="69">
        <f t="shared" si="0"/>
        <v>356349500</v>
      </c>
      <c r="F16" s="69">
        <f t="shared" si="0"/>
        <v>3023200</v>
      </c>
      <c r="G16" s="69">
        <f t="shared" si="0"/>
        <v>0</v>
      </c>
      <c r="H16" s="69">
        <f t="shared" si="0"/>
        <v>532170</v>
      </c>
      <c r="I16" s="56">
        <f t="shared" si="0"/>
        <v>52660</v>
      </c>
    </row>
    <row r="17" spans="2:9" ht="21" customHeight="1">
      <c r="B17" s="70" t="s">
        <v>33</v>
      </c>
      <c r="C17" s="68" t="s">
        <v>32</v>
      </c>
      <c r="D17" s="69">
        <v>24778150</v>
      </c>
      <c r="E17" s="69">
        <v>1280810</v>
      </c>
      <c r="F17" s="69">
        <v>0</v>
      </c>
      <c r="G17" s="69">
        <v>2220650</v>
      </c>
      <c r="H17" s="69">
        <v>21276690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1060137400</v>
      </c>
      <c r="E18" s="69">
        <f>E14</f>
        <v>354237200</v>
      </c>
      <c r="F18" s="69">
        <f>F14</f>
        <v>3021000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27422620</v>
      </c>
      <c r="E19" s="69">
        <f>E15+E17</f>
        <v>3393110</v>
      </c>
      <c r="F19" s="69">
        <f>F15+F17</f>
        <v>2200</v>
      </c>
      <c r="G19" s="69">
        <f>G15+G17</f>
        <v>2220650</v>
      </c>
      <c r="H19" s="69">
        <f>H15+H17</f>
        <v>21808860</v>
      </c>
      <c r="I19" s="56">
        <f>I16+I18</f>
        <v>52660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1087560020</v>
      </c>
      <c r="E20" s="74">
        <f t="shared" si="1"/>
        <v>357630310</v>
      </c>
      <c r="F20" s="74">
        <f t="shared" si="1"/>
        <v>3023200</v>
      </c>
      <c r="G20" s="74">
        <f t="shared" si="1"/>
        <v>2220650</v>
      </c>
      <c r="H20" s="74">
        <f t="shared" si="1"/>
        <v>21808860</v>
      </c>
      <c r="I20" s="57">
        <f t="shared" si="1"/>
        <v>52660</v>
      </c>
    </row>
    <row r="21" spans="3:5" ht="18.75" customHeight="1">
      <c r="C21" s="13"/>
      <c r="E21" s="142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1273512503</v>
      </c>
      <c r="E27" s="69">
        <v>1273601423</v>
      </c>
      <c r="F27" s="69">
        <v>88920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90306645</v>
      </c>
      <c r="E28" s="69">
        <v>90306645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20574619</v>
      </c>
      <c r="E29" s="69">
        <v>20574619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1384393767</v>
      </c>
      <c r="E31" s="74">
        <f>SUM(E27:E30)</f>
        <v>1384482687</v>
      </c>
      <c r="F31" s="74">
        <f>SUM(F27:F30)</f>
        <v>88920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2007-01-11T08:06:07Z</dcterms:modified>
  <cp:category/>
  <cp:version/>
  <cp:contentType/>
  <cp:contentStatus/>
</cp:coreProperties>
</file>