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<sst xmlns="http://schemas.openxmlformats.org/spreadsheetml/2006/main" count="294" uniqueCount="134">
  <si>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</si>
  <si>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</si>
  <si>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</si>
  <si>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</si>
  <si>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</si>
  <si>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</si>
  <si>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</si>
  <si>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</si>
  <si>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</si>
  <si>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</si>
  <si>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</si>
  <si>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</si>
  <si>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</si>
  <si>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</si>
  <si>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</si>
  <si>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</si>
  <si>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</si>
  <si>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</si>
  <si>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</si>
  <si>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</si>
  <si>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</si>
  <si>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</si>
  <si>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</si>
  <si>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</si>
  <si>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</si>
  <si>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</si>
  <si>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</si>
  <si>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</si>
  <si>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</si>
  <si>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</si>
  <si>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</si>
  <si>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</si>
  <si>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</si>
  <si>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</si>
  <si>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</si>
  <si>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</si>
  <si>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</si>
  <si>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</si>
  <si>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</si>
  <si>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</si>
  <si>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</si>
  <si>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</si>
  <si>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</si>
  <si>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</si>
  <si>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</si>
  <si>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</si>
  <si>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</si>
  <si>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</si>
  <si>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</si>
  <si>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</si>
  <si>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</si>
  <si>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</si>
  <si>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</si>
  <si>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</si>
  <si>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</si>
  <si>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</si>
  <si>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</si>
  <si>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</si>
  <si>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</si>
  <si>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</si>
  <si>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</si>
  <si>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</si>
  <si>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</si>
  <si>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</si>
  <si>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</si>
  <si>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</si>
  <si>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</si>
  <si>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</si>
  <si>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</si>
  <si>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</si>
  <si>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</si>
  <si>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</si>
  <si>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</si>
  <si>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</si>
  <si>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</si>
  <si>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</si>
  <si>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</si>
  <si>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</si>
  <si>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</si>
  <si>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</si>
  <si>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</si>
  <si>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</si>
  <si>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</si>
  <si>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</si>
  <si>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</si>
  <si>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</si>
  <si>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</si>
  <si>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</si>
  <si>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</si>
  <si>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</si>
  <si>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</si>
  <si>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</si>
  <si>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</si>
  <si>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</si>
  <si>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</si>
  <si>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</si>
  <si>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</si>
  <si>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</si>
  <si>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</si>
  <si>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</si>
  <si>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</si>
  <si>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</si>
  <si>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</si>
  <si>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</si>
  <si>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</si>
  <si>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</si>
  <si>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</si>
  <si>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</si>
  <si>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</si>
  <si>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</si>
  <si>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</si>
  <si>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</si>
  <si>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</si>
  <si>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</si>
  <si>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</si>
  <si>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</si>
  <si>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</si>
  <si>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</si>
  <si>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</si>
  <si>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</si>
  <si>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</si>
  <si>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</si>
  <si>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</si>
  <si>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</si>
  <si>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</si>
  <si>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</si>
  <si>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</si>
  <si>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</si>
  <si>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</si>
  <si>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</si>
  <si>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</si>
  <si>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</si>
  <si>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</si>
  <si>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平成１７年９月月報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</si>
</sst>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2">
        <v>55650</v>
      </c>
      <c r="E15" s="153"/>
      <c r="F15" s="153"/>
      <c r="G15" s="153"/>
      <c r="H15" s="154"/>
      <c r="I15" s="152">
        <v>346</v>
      </c>
      <c r="J15" s="153"/>
      <c r="K15" s="153"/>
      <c r="L15" s="153"/>
      <c r="M15" s="154"/>
      <c r="N15" s="152">
        <v>151</v>
      </c>
      <c r="O15" s="153"/>
      <c r="P15" s="153"/>
      <c r="Q15" s="153"/>
      <c r="R15" s="154"/>
      <c r="S15" s="152">
        <f>D15+I15-N15</f>
        <v>55845</v>
      </c>
      <c r="T15" s="157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8">
        <v>44100</v>
      </c>
      <c r="E20" s="159"/>
      <c r="F20" s="159"/>
      <c r="G20" s="159"/>
      <c r="H20" s="160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8">
        <v>44208</v>
      </c>
      <c r="T20" s="161"/>
    </row>
    <row r="21" spans="3:20" ht="21.75" customHeight="1">
      <c r="C21" s="20" t="s">
        <v>41</v>
      </c>
      <c r="D21" s="158">
        <v>32258</v>
      </c>
      <c r="E21" s="159"/>
      <c r="F21" s="159"/>
      <c r="G21" s="159"/>
      <c r="H21" s="160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8">
        <v>32413</v>
      </c>
      <c r="T21" s="161"/>
    </row>
    <row r="22" spans="3:20" ht="21.75" customHeight="1">
      <c r="C22" s="22" t="s">
        <v>42</v>
      </c>
      <c r="D22" s="158">
        <v>764</v>
      </c>
      <c r="E22" s="159"/>
      <c r="F22" s="159"/>
      <c r="G22" s="159"/>
      <c r="H22" s="160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8">
        <v>767</v>
      </c>
      <c r="T22" s="161"/>
    </row>
    <row r="23" spans="3:20" ht="21.75" customHeight="1">
      <c r="C23" s="22" t="s">
        <v>43</v>
      </c>
      <c r="D23" s="158">
        <v>81</v>
      </c>
      <c r="E23" s="159"/>
      <c r="F23" s="159"/>
      <c r="G23" s="159"/>
      <c r="H23" s="160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8">
        <v>82</v>
      </c>
      <c r="T23" s="161"/>
    </row>
    <row r="24" spans="3:20" ht="21.75" customHeight="1" thickBot="1">
      <c r="C24" s="19" t="s">
        <v>7</v>
      </c>
      <c r="D24" s="152">
        <f>D20+D21</f>
        <v>76358</v>
      </c>
      <c r="E24" s="153"/>
      <c r="F24" s="153"/>
      <c r="G24" s="153"/>
      <c r="H24" s="154"/>
      <c r="I24" s="23" t="s">
        <v>44</v>
      </c>
      <c r="J24" s="24"/>
      <c r="K24" s="153">
        <f>S29</f>
        <v>514</v>
      </c>
      <c r="L24" s="155"/>
      <c r="M24" s="156"/>
      <c r="N24" s="23" t="s">
        <v>45</v>
      </c>
      <c r="O24" s="24"/>
      <c r="P24" s="153">
        <f>S31</f>
        <v>251</v>
      </c>
      <c r="Q24" s="155"/>
      <c r="R24" s="156"/>
      <c r="S24" s="152">
        <f>S20+S21</f>
        <v>76621</v>
      </c>
      <c r="T24" s="157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6" t="s">
        <v>85</v>
      </c>
      <c r="N28" s="147"/>
      <c r="O28" s="14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3"/>
      <c r="D29" s="158">
        <v>68</v>
      </c>
      <c r="E29" s="159"/>
      <c r="F29" s="160"/>
      <c r="G29" s="158">
        <v>1</v>
      </c>
      <c r="H29" s="159"/>
      <c r="I29" s="160"/>
      <c r="J29" s="158">
        <v>444</v>
      </c>
      <c r="K29" s="159"/>
      <c r="L29" s="160"/>
      <c r="M29" s="158">
        <v>0</v>
      </c>
      <c r="N29" s="159"/>
      <c r="O29" s="160"/>
      <c r="P29" s="158">
        <v>1</v>
      </c>
      <c r="Q29" s="159"/>
      <c r="R29" s="160"/>
      <c r="S29" s="29">
        <f>SUM(D29:R29)</f>
        <v>514</v>
      </c>
      <c r="T29" s="4"/>
    </row>
    <row r="30" spans="3:20" ht="24.75" customHeight="1">
      <c r="C30" s="14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49" t="s">
        <v>86</v>
      </c>
      <c r="N30" s="150"/>
      <c r="O30" s="15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5"/>
      <c r="D31" s="152">
        <v>57</v>
      </c>
      <c r="E31" s="153"/>
      <c r="F31" s="154"/>
      <c r="G31" s="152">
        <v>0</v>
      </c>
      <c r="H31" s="153"/>
      <c r="I31" s="154"/>
      <c r="J31" s="152">
        <v>191</v>
      </c>
      <c r="K31" s="153"/>
      <c r="L31" s="154"/>
      <c r="M31" s="152">
        <v>0</v>
      </c>
      <c r="N31" s="153"/>
      <c r="O31" s="154"/>
      <c r="P31" s="152">
        <v>3</v>
      </c>
      <c r="Q31" s="153"/>
      <c r="R31" s="154"/>
      <c r="S31" s="34">
        <f>SUM(D31:R31)</f>
        <v>251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平成１７年９月月報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3160</v>
      </c>
      <c r="G14" s="46">
        <f t="shared" si="0"/>
        <v>3078</v>
      </c>
      <c r="H14" s="46">
        <f t="shared" si="0"/>
        <v>1641</v>
      </c>
      <c r="I14" s="46">
        <f t="shared" si="0"/>
        <v>1338</v>
      </c>
      <c r="J14" s="46">
        <f t="shared" si="0"/>
        <v>1119</v>
      </c>
      <c r="K14" s="46">
        <f t="shared" si="0"/>
        <v>1188</v>
      </c>
      <c r="L14" s="47">
        <f>SUM(F14:K14)</f>
        <v>11524</v>
      </c>
      <c r="M14" s="3"/>
    </row>
    <row r="15" spans="3:13" ht="22.5" customHeight="1">
      <c r="C15" s="44"/>
      <c r="D15" s="48" t="s">
        <v>40</v>
      </c>
      <c r="E15" s="48"/>
      <c r="F15" s="46">
        <v>646</v>
      </c>
      <c r="G15" s="46">
        <v>520</v>
      </c>
      <c r="H15" s="46">
        <v>259</v>
      </c>
      <c r="I15" s="46">
        <v>196</v>
      </c>
      <c r="J15" s="46">
        <v>164</v>
      </c>
      <c r="K15" s="46">
        <v>183</v>
      </c>
      <c r="L15" s="47">
        <f>SUM(F15:K15)</f>
        <v>1968</v>
      </c>
      <c r="M15" s="3"/>
    </row>
    <row r="16" spans="3:13" ht="22.5" customHeight="1">
      <c r="C16" s="44"/>
      <c r="D16" s="48" t="s">
        <v>51</v>
      </c>
      <c r="E16" s="48"/>
      <c r="F16" s="46">
        <v>2514</v>
      </c>
      <c r="G16" s="46">
        <v>2558</v>
      </c>
      <c r="H16" s="46">
        <v>1382</v>
      </c>
      <c r="I16" s="46">
        <v>1142</v>
      </c>
      <c r="J16" s="46">
        <v>955</v>
      </c>
      <c r="K16" s="46">
        <v>1005</v>
      </c>
      <c r="L16" s="47">
        <f>SUM(F16:K16)</f>
        <v>9556</v>
      </c>
      <c r="M16" s="3"/>
    </row>
    <row r="17" spans="3:13" ht="22.5" customHeight="1">
      <c r="C17" s="44" t="s">
        <v>52</v>
      </c>
      <c r="D17" s="45"/>
      <c r="E17" s="45"/>
      <c r="F17" s="46">
        <v>94</v>
      </c>
      <c r="G17" s="46">
        <v>134</v>
      </c>
      <c r="H17" s="46">
        <v>71</v>
      </c>
      <c r="I17" s="46">
        <v>56</v>
      </c>
      <c r="J17" s="46">
        <v>33</v>
      </c>
      <c r="K17" s="46">
        <v>55</v>
      </c>
      <c r="L17" s="47">
        <f>SUM(F17:K17)</f>
        <v>443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3254</v>
      </c>
      <c r="G18" s="51">
        <f t="shared" si="1"/>
        <v>3212</v>
      </c>
      <c r="H18" s="51">
        <f t="shared" si="1"/>
        <v>1712</v>
      </c>
      <c r="I18" s="51">
        <f t="shared" si="1"/>
        <v>1394</v>
      </c>
      <c r="J18" s="51">
        <f t="shared" si="1"/>
        <v>1152</v>
      </c>
      <c r="K18" s="51">
        <f t="shared" si="1"/>
        <v>1243</v>
      </c>
      <c r="L18" s="52">
        <f>SUM(F18:K18)</f>
        <v>11967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2161</v>
      </c>
      <c r="G23" s="46">
        <v>2214</v>
      </c>
      <c r="H23" s="46">
        <v>1119</v>
      </c>
      <c r="I23" s="46">
        <v>776</v>
      </c>
      <c r="J23" s="46">
        <v>475</v>
      </c>
      <c r="K23" s="46">
        <v>390</v>
      </c>
      <c r="L23" s="47">
        <f>SUM(F23:K23)</f>
        <v>7135</v>
      </c>
      <c r="M23" s="3"/>
    </row>
    <row r="24" spans="3:13" ht="22.5" customHeight="1">
      <c r="C24" s="55" t="s">
        <v>55</v>
      </c>
      <c r="D24" s="45"/>
      <c r="E24" s="45"/>
      <c r="F24" s="46">
        <v>49</v>
      </c>
      <c r="G24" s="46">
        <v>98</v>
      </c>
      <c r="H24" s="46">
        <v>60</v>
      </c>
      <c r="I24" s="46">
        <v>39</v>
      </c>
      <c r="J24" s="46">
        <v>21</v>
      </c>
      <c r="K24" s="46">
        <v>29</v>
      </c>
      <c r="L24" s="47">
        <f>SUM(F24:K24)</f>
        <v>296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2210</v>
      </c>
      <c r="G25" s="51">
        <f t="shared" si="2"/>
        <v>2312</v>
      </c>
      <c r="H25" s="51">
        <f t="shared" si="2"/>
        <v>1179</v>
      </c>
      <c r="I25" s="51">
        <f t="shared" si="2"/>
        <v>815</v>
      </c>
      <c r="J25" s="51">
        <f t="shared" si="2"/>
        <v>496</v>
      </c>
      <c r="K25" s="51">
        <f t="shared" si="2"/>
        <v>419</v>
      </c>
      <c r="L25" s="52">
        <f>SUM(F25:K25)</f>
        <v>7431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899</v>
      </c>
      <c r="G30" s="163"/>
      <c r="H30" s="162">
        <v>751</v>
      </c>
      <c r="I30" s="163"/>
      <c r="J30" s="162">
        <v>373</v>
      </c>
      <c r="K30" s="163"/>
      <c r="L30" s="56">
        <f>SUM(F30:K30)</f>
        <v>2023</v>
      </c>
      <c r="M30" s="3"/>
    </row>
    <row r="31" spans="3:13" ht="22.5" customHeight="1">
      <c r="C31" s="55" t="s">
        <v>55</v>
      </c>
      <c r="D31" s="45"/>
      <c r="E31" s="45"/>
      <c r="F31" s="162">
        <v>9</v>
      </c>
      <c r="G31" s="163"/>
      <c r="H31" s="162">
        <v>7</v>
      </c>
      <c r="I31" s="163"/>
      <c r="J31" s="162">
        <v>10</v>
      </c>
      <c r="K31" s="163"/>
      <c r="L31" s="56">
        <f>SUM(F31:K31)</f>
        <v>26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908</v>
      </c>
      <c r="G32" s="165"/>
      <c r="H32" s="164">
        <f>H30+H31</f>
        <v>758</v>
      </c>
      <c r="I32" s="165"/>
      <c r="J32" s="164">
        <f>J30+J31</f>
        <v>383</v>
      </c>
      <c r="K32" s="165"/>
      <c r="L32" s="57">
        <f>SUM(F32:K32)</f>
        <v>2049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21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平成１７年９月月報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5275</v>
      </c>
      <c r="H10" s="107">
        <f t="shared" si="0"/>
        <v>6691</v>
      </c>
      <c r="I10" s="107">
        <f t="shared" si="0"/>
        <v>3708</v>
      </c>
      <c r="J10" s="107">
        <f t="shared" si="0"/>
        <v>2924</v>
      </c>
      <c r="K10" s="107">
        <f t="shared" si="0"/>
        <v>1996</v>
      </c>
      <c r="L10" s="107">
        <f t="shared" si="0"/>
        <v>1983</v>
      </c>
      <c r="M10" s="108">
        <f>SUM(F10:L10)</f>
        <v>22577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2921</v>
      </c>
      <c r="H11" s="107">
        <f t="shared" si="1"/>
        <v>3981</v>
      </c>
      <c r="I11" s="107">
        <f t="shared" si="1"/>
        <v>2185</v>
      </c>
      <c r="J11" s="107">
        <f t="shared" si="1"/>
        <v>1786</v>
      </c>
      <c r="K11" s="107">
        <f t="shared" si="1"/>
        <v>1249</v>
      </c>
      <c r="L11" s="107">
        <f t="shared" si="1"/>
        <v>1262</v>
      </c>
      <c r="M11" s="108">
        <f>SUM(F11:L11)</f>
        <v>13384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1681</v>
      </c>
      <c r="H12" s="116">
        <v>1550</v>
      </c>
      <c r="I12" s="116">
        <v>673</v>
      </c>
      <c r="J12" s="116">
        <v>488</v>
      </c>
      <c r="K12" s="116">
        <v>330</v>
      </c>
      <c r="L12" s="116">
        <v>335</v>
      </c>
      <c r="M12" s="117">
        <f aca="true" t="shared" si="2" ref="M12:M67">SUM(F12:L12)</f>
        <v>5057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0</v>
      </c>
      <c r="H13" s="116">
        <v>8</v>
      </c>
      <c r="I13" s="116">
        <v>11</v>
      </c>
      <c r="J13" s="116">
        <v>22</v>
      </c>
      <c r="K13" s="116">
        <v>58</v>
      </c>
      <c r="L13" s="116">
        <v>147</v>
      </c>
      <c r="M13" s="117">
        <f t="shared" si="2"/>
        <v>246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65</v>
      </c>
      <c r="H14" s="116">
        <v>252</v>
      </c>
      <c r="I14" s="116">
        <v>182</v>
      </c>
      <c r="J14" s="116">
        <v>219</v>
      </c>
      <c r="K14" s="116">
        <v>173</v>
      </c>
      <c r="L14" s="116">
        <v>216</v>
      </c>
      <c r="M14" s="117">
        <f t="shared" si="2"/>
        <v>1107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4</v>
      </c>
      <c r="H15" s="116">
        <v>14</v>
      </c>
      <c r="I15" s="116">
        <v>13</v>
      </c>
      <c r="J15" s="116">
        <v>15</v>
      </c>
      <c r="K15" s="116">
        <v>8</v>
      </c>
      <c r="L15" s="116">
        <v>22</v>
      </c>
      <c r="M15" s="117">
        <f t="shared" si="2"/>
        <v>76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506</v>
      </c>
      <c r="H16" s="116">
        <v>896</v>
      </c>
      <c r="I16" s="116">
        <v>566</v>
      </c>
      <c r="J16" s="116">
        <v>391</v>
      </c>
      <c r="K16" s="116">
        <v>218</v>
      </c>
      <c r="L16" s="116">
        <v>114</v>
      </c>
      <c r="M16" s="117">
        <f t="shared" si="2"/>
        <v>2691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66</v>
      </c>
      <c r="H17" s="116">
        <v>169</v>
      </c>
      <c r="I17" s="116">
        <v>124</v>
      </c>
      <c r="J17" s="116">
        <v>96</v>
      </c>
      <c r="K17" s="116">
        <v>53</v>
      </c>
      <c r="L17" s="116">
        <v>34</v>
      </c>
      <c r="M17" s="117">
        <f t="shared" si="2"/>
        <v>542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599</v>
      </c>
      <c r="H18" s="116">
        <v>1092</v>
      </c>
      <c r="I18" s="116">
        <v>616</v>
      </c>
      <c r="J18" s="116">
        <v>555</v>
      </c>
      <c r="K18" s="116">
        <v>409</v>
      </c>
      <c r="L18" s="116">
        <v>394</v>
      </c>
      <c r="M18" s="117">
        <f t="shared" si="2"/>
        <v>3665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19</v>
      </c>
      <c r="H19" s="107">
        <f t="shared" si="3"/>
        <v>141</v>
      </c>
      <c r="I19" s="107">
        <f t="shared" si="3"/>
        <v>141</v>
      </c>
      <c r="J19" s="107">
        <f t="shared" si="3"/>
        <v>152</v>
      </c>
      <c r="K19" s="107">
        <f t="shared" si="3"/>
        <v>109</v>
      </c>
      <c r="L19" s="107">
        <f t="shared" si="3"/>
        <v>103</v>
      </c>
      <c r="M19" s="108">
        <f t="shared" si="2"/>
        <v>665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17</v>
      </c>
      <c r="H20" s="116">
        <v>115</v>
      </c>
      <c r="I20" s="116">
        <v>104</v>
      </c>
      <c r="J20" s="116">
        <v>111</v>
      </c>
      <c r="K20" s="116">
        <v>83</v>
      </c>
      <c r="L20" s="116">
        <v>81</v>
      </c>
      <c r="M20" s="117">
        <f t="shared" si="2"/>
        <v>511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2</v>
      </c>
      <c r="H21" s="116">
        <v>25</v>
      </c>
      <c r="I21" s="116">
        <v>37</v>
      </c>
      <c r="J21" s="116">
        <v>40</v>
      </c>
      <c r="K21" s="116">
        <v>25</v>
      </c>
      <c r="L21" s="116">
        <v>20</v>
      </c>
      <c r="M21" s="117">
        <f>SUM(F21:L21)</f>
        <v>149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1</v>
      </c>
      <c r="I22" s="116">
        <v>0</v>
      </c>
      <c r="J22" s="116">
        <v>1</v>
      </c>
      <c r="K22" s="116">
        <v>1</v>
      </c>
      <c r="L22" s="116">
        <v>2</v>
      </c>
      <c r="M22" s="117">
        <f t="shared" si="2"/>
        <v>5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2264</v>
      </c>
      <c r="H23" s="107">
        <f t="shared" si="4"/>
        <v>2504</v>
      </c>
      <c r="I23" s="107">
        <f t="shared" si="4"/>
        <v>1341</v>
      </c>
      <c r="J23" s="107">
        <f t="shared" si="4"/>
        <v>944</v>
      </c>
      <c r="K23" s="107">
        <f t="shared" si="4"/>
        <v>618</v>
      </c>
      <c r="L23" s="107">
        <f t="shared" si="4"/>
        <v>604</v>
      </c>
      <c r="M23" s="108">
        <f t="shared" si="2"/>
        <v>8275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50</v>
      </c>
      <c r="H24" s="116">
        <v>187</v>
      </c>
      <c r="I24" s="116">
        <v>154</v>
      </c>
      <c r="J24" s="116">
        <v>122</v>
      </c>
      <c r="K24" s="116">
        <v>115</v>
      </c>
      <c r="L24" s="116">
        <v>189</v>
      </c>
      <c r="M24" s="117">
        <f t="shared" si="2"/>
        <v>817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62</v>
      </c>
      <c r="I25" s="116">
        <v>97</v>
      </c>
      <c r="J25" s="116">
        <v>55</v>
      </c>
      <c r="K25" s="116">
        <v>33</v>
      </c>
      <c r="L25" s="116">
        <v>15</v>
      </c>
      <c r="M25" s="117">
        <f t="shared" si="2"/>
        <v>262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21</v>
      </c>
      <c r="H26" s="116">
        <v>58</v>
      </c>
      <c r="I26" s="116">
        <v>33</v>
      </c>
      <c r="J26" s="116">
        <v>28</v>
      </c>
      <c r="K26" s="116">
        <v>25</v>
      </c>
      <c r="L26" s="116">
        <v>15</v>
      </c>
      <c r="M26" s="117">
        <f t="shared" si="2"/>
        <v>180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2193</v>
      </c>
      <c r="H27" s="116">
        <v>2197</v>
      </c>
      <c r="I27" s="116">
        <v>1057</v>
      </c>
      <c r="J27" s="116">
        <v>739</v>
      </c>
      <c r="K27" s="116">
        <v>445</v>
      </c>
      <c r="L27" s="116">
        <v>385</v>
      </c>
      <c r="M27" s="117">
        <f>SUM(F27:L27)</f>
        <v>7016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33</v>
      </c>
      <c r="H28" s="116">
        <v>32</v>
      </c>
      <c r="I28" s="116">
        <v>20</v>
      </c>
      <c r="J28" s="116">
        <v>25</v>
      </c>
      <c r="K28" s="116">
        <v>15</v>
      </c>
      <c r="L28" s="116">
        <v>10</v>
      </c>
      <c r="M28" s="117">
        <f t="shared" si="2"/>
        <v>135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38</v>
      </c>
      <c r="H29" s="116">
        <v>33</v>
      </c>
      <c r="I29" s="116">
        <v>21</v>
      </c>
      <c r="J29" s="116">
        <v>17</v>
      </c>
      <c r="K29" s="116">
        <v>5</v>
      </c>
      <c r="L29" s="116">
        <v>4</v>
      </c>
      <c r="M29" s="117">
        <f t="shared" si="2"/>
        <v>118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0</v>
      </c>
      <c r="G30" s="128">
        <f t="shared" si="5"/>
        <v>0</v>
      </c>
      <c r="H30" s="128">
        <f t="shared" si="5"/>
        <v>247</v>
      </c>
      <c r="I30" s="128">
        <f t="shared" si="5"/>
        <v>312</v>
      </c>
      <c r="J30" s="128">
        <f t="shared" si="5"/>
        <v>394</v>
      </c>
      <c r="K30" s="128">
        <f t="shared" si="5"/>
        <v>497</v>
      </c>
      <c r="L30" s="128">
        <f t="shared" si="5"/>
        <v>652</v>
      </c>
      <c r="M30" s="117">
        <f t="shared" si="2"/>
        <v>2102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0</v>
      </c>
      <c r="G31" s="116">
        <v>0</v>
      </c>
      <c r="H31" s="116">
        <v>78</v>
      </c>
      <c r="I31" s="116">
        <v>136</v>
      </c>
      <c r="J31" s="116">
        <v>175</v>
      </c>
      <c r="K31" s="116">
        <v>235</v>
      </c>
      <c r="L31" s="116">
        <v>311</v>
      </c>
      <c r="M31" s="117">
        <f t="shared" si="2"/>
        <v>935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160</v>
      </c>
      <c r="I32" s="116">
        <v>166</v>
      </c>
      <c r="J32" s="116">
        <v>187</v>
      </c>
      <c r="K32" s="116">
        <v>172</v>
      </c>
      <c r="L32" s="116">
        <v>94</v>
      </c>
      <c r="M32" s="117">
        <f t="shared" si="2"/>
        <v>779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9</v>
      </c>
      <c r="I33" s="116">
        <v>10</v>
      </c>
      <c r="J33" s="116">
        <v>32</v>
      </c>
      <c r="K33" s="116">
        <v>90</v>
      </c>
      <c r="L33" s="116">
        <v>247</v>
      </c>
      <c r="M33" s="117">
        <f t="shared" si="2"/>
        <v>388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0</v>
      </c>
      <c r="G34" s="128">
        <f t="shared" si="6"/>
        <v>0</v>
      </c>
      <c r="H34" s="128">
        <f t="shared" si="6"/>
        <v>247</v>
      </c>
      <c r="I34" s="128">
        <f t="shared" si="6"/>
        <v>311</v>
      </c>
      <c r="J34" s="128">
        <f t="shared" si="6"/>
        <v>394</v>
      </c>
      <c r="K34" s="128">
        <f t="shared" si="6"/>
        <v>497</v>
      </c>
      <c r="L34" s="128">
        <f t="shared" si="6"/>
        <v>640</v>
      </c>
      <c r="M34" s="117">
        <f t="shared" si="2"/>
        <v>2089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0</v>
      </c>
      <c r="G35" s="116">
        <v>0</v>
      </c>
      <c r="H35" s="116">
        <v>78</v>
      </c>
      <c r="I35" s="116">
        <v>136</v>
      </c>
      <c r="J35" s="116">
        <v>175</v>
      </c>
      <c r="K35" s="116">
        <v>235</v>
      </c>
      <c r="L35" s="116">
        <v>302</v>
      </c>
      <c r="M35" s="117">
        <f t="shared" si="2"/>
        <v>926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160</v>
      </c>
      <c r="I36" s="116">
        <v>166</v>
      </c>
      <c r="J36" s="116">
        <v>187</v>
      </c>
      <c r="K36" s="116">
        <v>172</v>
      </c>
      <c r="L36" s="116">
        <v>94</v>
      </c>
      <c r="M36" s="117">
        <f t="shared" si="2"/>
        <v>779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9</v>
      </c>
      <c r="I37" s="116">
        <v>9</v>
      </c>
      <c r="J37" s="116">
        <v>32</v>
      </c>
      <c r="K37" s="116">
        <v>90</v>
      </c>
      <c r="L37" s="116">
        <v>244</v>
      </c>
      <c r="M37" s="117">
        <f>SUM(F37:L37)</f>
        <v>384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0</v>
      </c>
      <c r="G38" s="131">
        <f t="shared" si="7"/>
        <v>5275</v>
      </c>
      <c r="H38" s="131">
        <f t="shared" si="7"/>
        <v>6938</v>
      </c>
      <c r="I38" s="131">
        <f t="shared" si="7"/>
        <v>4020</v>
      </c>
      <c r="J38" s="131">
        <f t="shared" si="7"/>
        <v>3318</v>
      </c>
      <c r="K38" s="131">
        <f t="shared" si="7"/>
        <v>2493</v>
      </c>
      <c r="L38" s="131">
        <f t="shared" si="7"/>
        <v>2635</v>
      </c>
      <c r="M38" s="132">
        <f>SUM(F38:L38)</f>
        <v>24679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8674957</v>
      </c>
      <c r="H42" s="107">
        <f t="shared" si="8"/>
        <v>20389133</v>
      </c>
      <c r="I42" s="107">
        <f t="shared" si="8"/>
        <v>15118560</v>
      </c>
      <c r="J42" s="107">
        <f t="shared" si="8"/>
        <v>13396379</v>
      </c>
      <c r="K42" s="107">
        <f t="shared" si="8"/>
        <v>10267136</v>
      </c>
      <c r="L42" s="107">
        <f t="shared" si="8"/>
        <v>10209230</v>
      </c>
      <c r="M42" s="108">
        <f>SUM(F42:L42)</f>
        <v>78055395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6567145</v>
      </c>
      <c r="H43" s="107">
        <f t="shared" si="9"/>
        <v>15047156</v>
      </c>
      <c r="I43" s="107">
        <f t="shared" si="9"/>
        <v>10088814</v>
      </c>
      <c r="J43" s="107">
        <f t="shared" si="9"/>
        <v>9447998</v>
      </c>
      <c r="K43" s="107">
        <f t="shared" si="9"/>
        <v>7258489</v>
      </c>
      <c r="L43" s="107">
        <f t="shared" si="9"/>
        <v>7732620</v>
      </c>
      <c r="M43" s="108">
        <f t="shared" si="2"/>
        <v>56142222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4024156</v>
      </c>
      <c r="H44" s="116">
        <v>6957187</v>
      </c>
      <c r="I44" s="116">
        <v>4186367</v>
      </c>
      <c r="J44" s="116">
        <v>3845094</v>
      </c>
      <c r="K44" s="116">
        <v>3224628</v>
      </c>
      <c r="L44" s="116">
        <v>3732049</v>
      </c>
      <c r="M44" s="117">
        <f>SUM(F44:L44)</f>
        <v>25969481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0</v>
      </c>
      <c r="H45" s="116">
        <v>46175</v>
      </c>
      <c r="I45" s="116">
        <v>56250</v>
      </c>
      <c r="J45" s="116">
        <v>134739</v>
      </c>
      <c r="K45" s="116">
        <v>320999</v>
      </c>
      <c r="L45" s="116">
        <v>844195</v>
      </c>
      <c r="M45" s="117">
        <f t="shared" si="2"/>
        <v>1402358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153328</v>
      </c>
      <c r="H46" s="116">
        <v>953888</v>
      </c>
      <c r="I46" s="116">
        <v>845193</v>
      </c>
      <c r="J46" s="116">
        <v>1004403</v>
      </c>
      <c r="K46" s="116">
        <v>893507</v>
      </c>
      <c r="L46" s="116">
        <v>1242969</v>
      </c>
      <c r="M46" s="117">
        <f t="shared" si="2"/>
        <v>5093288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7280</v>
      </c>
      <c r="H47" s="116">
        <v>33600</v>
      </c>
      <c r="I47" s="116">
        <v>25900</v>
      </c>
      <c r="J47" s="116">
        <v>31500</v>
      </c>
      <c r="K47" s="116">
        <v>15400</v>
      </c>
      <c r="L47" s="116">
        <v>44450</v>
      </c>
      <c r="M47" s="117">
        <f t="shared" si="2"/>
        <v>158130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1499154</v>
      </c>
      <c r="H48" s="116">
        <v>4769673</v>
      </c>
      <c r="I48" s="116">
        <v>3381138</v>
      </c>
      <c r="J48" s="116">
        <v>2892588</v>
      </c>
      <c r="K48" s="116">
        <v>1716653</v>
      </c>
      <c r="L48" s="116">
        <v>934133</v>
      </c>
      <c r="M48" s="117">
        <f t="shared" si="2"/>
        <v>15193339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202231</v>
      </c>
      <c r="H49" s="116">
        <v>942930</v>
      </c>
      <c r="I49" s="116">
        <v>742080</v>
      </c>
      <c r="J49" s="116">
        <v>707697</v>
      </c>
      <c r="K49" s="116">
        <v>369790</v>
      </c>
      <c r="L49" s="116">
        <v>233835</v>
      </c>
      <c r="M49" s="117">
        <f t="shared" si="2"/>
        <v>3198563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680996</v>
      </c>
      <c r="H50" s="116">
        <v>1343703</v>
      </c>
      <c r="I50" s="116">
        <v>851886</v>
      </c>
      <c r="J50" s="116">
        <v>831977</v>
      </c>
      <c r="K50" s="116">
        <v>717512</v>
      </c>
      <c r="L50" s="116">
        <v>700989</v>
      </c>
      <c r="M50" s="117">
        <f t="shared" si="2"/>
        <v>5127063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55949</v>
      </c>
      <c r="H51" s="107">
        <f t="shared" si="10"/>
        <v>804132</v>
      </c>
      <c r="I51" s="107">
        <f t="shared" si="10"/>
        <v>950558</v>
      </c>
      <c r="J51" s="107">
        <f t="shared" si="10"/>
        <v>1218210</v>
      </c>
      <c r="K51" s="107">
        <f t="shared" si="10"/>
        <v>1073554</v>
      </c>
      <c r="L51" s="107">
        <f t="shared" si="10"/>
        <v>1212635</v>
      </c>
      <c r="M51" s="108">
        <f t="shared" si="2"/>
        <v>5315038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46919</v>
      </c>
      <c r="H52" s="116">
        <v>639303</v>
      </c>
      <c r="I52" s="116">
        <v>691235</v>
      </c>
      <c r="J52" s="116">
        <v>886210</v>
      </c>
      <c r="K52" s="116">
        <v>819668</v>
      </c>
      <c r="L52" s="116">
        <v>964336</v>
      </c>
      <c r="M52" s="117">
        <f t="shared" si="2"/>
        <v>4047671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9030</v>
      </c>
      <c r="H53" s="116">
        <v>162715</v>
      </c>
      <c r="I53" s="116">
        <v>259323</v>
      </c>
      <c r="J53" s="116">
        <v>329342</v>
      </c>
      <c r="K53" s="116">
        <v>240909</v>
      </c>
      <c r="L53" s="116">
        <v>224395</v>
      </c>
      <c r="M53" s="117">
        <f t="shared" si="2"/>
        <v>1225714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2114</v>
      </c>
      <c r="I54" s="116">
        <v>0</v>
      </c>
      <c r="J54" s="116">
        <v>2658</v>
      </c>
      <c r="K54" s="116">
        <v>12977</v>
      </c>
      <c r="L54" s="116">
        <v>23904</v>
      </c>
      <c r="M54" s="117">
        <f t="shared" si="2"/>
        <v>41653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2051863</v>
      </c>
      <c r="H55" s="107">
        <f t="shared" si="11"/>
        <v>4537845</v>
      </c>
      <c r="I55" s="107">
        <f t="shared" si="11"/>
        <v>4079188</v>
      </c>
      <c r="J55" s="107">
        <f t="shared" si="11"/>
        <v>2730171</v>
      </c>
      <c r="K55" s="107">
        <f t="shared" si="11"/>
        <v>1935093</v>
      </c>
      <c r="L55" s="107">
        <f t="shared" si="11"/>
        <v>1263975</v>
      </c>
      <c r="M55" s="108">
        <f t="shared" si="2"/>
        <v>16598135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44750</v>
      </c>
      <c r="H56" s="116">
        <v>151840</v>
      </c>
      <c r="I56" s="116">
        <v>122880</v>
      </c>
      <c r="J56" s="116">
        <v>105530</v>
      </c>
      <c r="K56" s="116">
        <v>101610</v>
      </c>
      <c r="L56" s="116">
        <v>147180</v>
      </c>
      <c r="M56" s="117">
        <f t="shared" si="2"/>
        <v>673790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1559923</v>
      </c>
      <c r="I57" s="116">
        <v>2455984</v>
      </c>
      <c r="J57" s="116">
        <v>1436633</v>
      </c>
      <c r="K57" s="116">
        <v>887641</v>
      </c>
      <c r="L57" s="116">
        <v>415327</v>
      </c>
      <c r="M57" s="117">
        <f t="shared" si="2"/>
        <v>6755508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145484</v>
      </c>
      <c r="H58" s="116">
        <v>957237</v>
      </c>
      <c r="I58" s="116">
        <v>597404</v>
      </c>
      <c r="J58" s="116">
        <v>551578</v>
      </c>
      <c r="K58" s="116">
        <v>557892</v>
      </c>
      <c r="L58" s="116">
        <v>361928</v>
      </c>
      <c r="M58" s="117">
        <f t="shared" si="2"/>
        <v>3171523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1861629</v>
      </c>
      <c r="H59" s="116">
        <v>1868845</v>
      </c>
      <c r="I59" s="116">
        <v>902920</v>
      </c>
      <c r="J59" s="116">
        <v>636430</v>
      </c>
      <c r="K59" s="116">
        <v>387950</v>
      </c>
      <c r="L59" s="116">
        <v>339540</v>
      </c>
      <c r="M59" s="117">
        <f t="shared" si="2"/>
        <v>5997314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0</v>
      </c>
      <c r="G60" s="128">
        <f t="shared" si="12"/>
        <v>0</v>
      </c>
      <c r="H60" s="128">
        <f t="shared" si="12"/>
        <v>5786054</v>
      </c>
      <c r="I60" s="128">
        <f t="shared" si="12"/>
        <v>7537313</v>
      </c>
      <c r="J60" s="128">
        <f t="shared" si="12"/>
        <v>10534640</v>
      </c>
      <c r="K60" s="128">
        <f t="shared" si="12"/>
        <v>14852734</v>
      </c>
      <c r="L60" s="128">
        <f t="shared" si="12"/>
        <v>21943059</v>
      </c>
      <c r="M60" s="117">
        <f t="shared" si="2"/>
        <v>60653800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0</v>
      </c>
      <c r="G61" s="116">
        <v>0</v>
      </c>
      <c r="H61" s="116">
        <v>1602788</v>
      </c>
      <c r="I61" s="116">
        <v>3135766</v>
      </c>
      <c r="J61" s="116">
        <v>4366065</v>
      </c>
      <c r="K61" s="116">
        <v>6448842</v>
      </c>
      <c r="L61" s="116">
        <v>8921908</v>
      </c>
      <c r="M61" s="117">
        <f>SUM(F61:L61)</f>
        <v>24475369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3940309</v>
      </c>
      <c r="I62" s="116">
        <v>4156520</v>
      </c>
      <c r="J62" s="116">
        <v>5044942</v>
      </c>
      <c r="K62" s="116">
        <v>5074568</v>
      </c>
      <c r="L62" s="116">
        <v>2901042</v>
      </c>
      <c r="M62" s="117">
        <f>SUM(F62:L62)</f>
        <v>21117381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242957</v>
      </c>
      <c r="I63" s="116">
        <v>245027</v>
      </c>
      <c r="J63" s="116">
        <v>1123633</v>
      </c>
      <c r="K63" s="116">
        <v>3329324</v>
      </c>
      <c r="L63" s="116">
        <v>10120109</v>
      </c>
      <c r="M63" s="117">
        <f t="shared" si="2"/>
        <v>15061050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0</v>
      </c>
      <c r="G64" s="128">
        <f t="shared" si="13"/>
        <v>0</v>
      </c>
      <c r="H64" s="128">
        <f t="shared" si="13"/>
        <v>7185</v>
      </c>
      <c r="I64" s="128">
        <f t="shared" si="13"/>
        <v>8845</v>
      </c>
      <c r="J64" s="128">
        <f t="shared" si="13"/>
        <v>11451</v>
      </c>
      <c r="K64" s="128">
        <f t="shared" si="13"/>
        <v>14514</v>
      </c>
      <c r="L64" s="128">
        <f t="shared" si="13"/>
        <v>19007</v>
      </c>
      <c r="M64" s="117">
        <f t="shared" si="2"/>
        <v>61002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0</v>
      </c>
      <c r="G65" s="116">
        <v>0</v>
      </c>
      <c r="H65" s="116">
        <v>2288</v>
      </c>
      <c r="I65" s="116">
        <v>4037</v>
      </c>
      <c r="J65" s="116">
        <v>5237</v>
      </c>
      <c r="K65" s="116">
        <v>7019</v>
      </c>
      <c r="L65" s="116">
        <v>9089</v>
      </c>
      <c r="M65" s="117">
        <f>SUM(F65:L65)</f>
        <v>27670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4623</v>
      </c>
      <c r="I66" s="116">
        <v>4552</v>
      </c>
      <c r="J66" s="116">
        <v>5252</v>
      </c>
      <c r="K66" s="116">
        <v>4956</v>
      </c>
      <c r="L66" s="116">
        <v>2702</v>
      </c>
      <c r="M66" s="117">
        <f>SUM(F66:L66)</f>
        <v>22085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274</v>
      </c>
      <c r="I67" s="116">
        <v>256</v>
      </c>
      <c r="J67" s="116">
        <v>962</v>
      </c>
      <c r="K67" s="116">
        <v>2539</v>
      </c>
      <c r="L67" s="116">
        <v>7216</v>
      </c>
      <c r="M67" s="117">
        <f t="shared" si="2"/>
        <v>11247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0</v>
      </c>
      <c r="G68" s="131">
        <f aca="true" t="shared" si="14" ref="G68:L68">G42+G60</f>
        <v>8674957</v>
      </c>
      <c r="H68" s="131">
        <f t="shared" si="14"/>
        <v>26175187</v>
      </c>
      <c r="I68" s="131">
        <f t="shared" si="14"/>
        <v>22655873</v>
      </c>
      <c r="J68" s="131">
        <f>J42+J60</f>
        <v>23931019</v>
      </c>
      <c r="K68" s="131">
        <f t="shared" si="14"/>
        <v>25119870</v>
      </c>
      <c r="L68" s="131">
        <f t="shared" si="14"/>
        <v>32152289</v>
      </c>
      <c r="M68" s="132">
        <f>SUM(F68:L68)</f>
        <v>138709195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97415099</v>
      </c>
      <c r="H72" s="107">
        <f t="shared" si="15"/>
        <v>219842794</v>
      </c>
      <c r="I72" s="107">
        <f t="shared" si="15"/>
        <v>162133926</v>
      </c>
      <c r="J72" s="107">
        <f t="shared" si="15"/>
        <v>143922832</v>
      </c>
      <c r="K72" s="107">
        <f t="shared" si="15"/>
        <v>108970567</v>
      </c>
      <c r="L72" s="107">
        <f t="shared" si="15"/>
        <v>108178386</v>
      </c>
      <c r="M72" s="108">
        <f>SUM(F72:L72)</f>
        <v>840463604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69108153</v>
      </c>
      <c r="H73" s="107">
        <f t="shared" si="16"/>
        <v>158244646</v>
      </c>
      <c r="I73" s="107">
        <f t="shared" si="16"/>
        <v>106043069</v>
      </c>
      <c r="J73" s="107">
        <f t="shared" si="16"/>
        <v>99278728</v>
      </c>
      <c r="K73" s="107">
        <f t="shared" si="16"/>
        <v>76229180</v>
      </c>
      <c r="L73" s="107">
        <f t="shared" si="16"/>
        <v>81207225</v>
      </c>
      <c r="M73" s="108">
        <f>SUM(F73:L73)</f>
        <v>590111001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42640302</v>
      </c>
      <c r="H74" s="116">
        <v>73722732</v>
      </c>
      <c r="I74" s="116">
        <v>44366235</v>
      </c>
      <c r="J74" s="116">
        <v>40745046</v>
      </c>
      <c r="K74" s="116">
        <v>34170809</v>
      </c>
      <c r="L74" s="116">
        <v>39532507</v>
      </c>
      <c r="M74" s="117">
        <f aca="true" t="shared" si="17" ref="M74:M82">SUM(F74:L74)</f>
        <v>275177631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0</v>
      </c>
      <c r="H75" s="116">
        <v>489455</v>
      </c>
      <c r="I75" s="116">
        <v>593625</v>
      </c>
      <c r="J75" s="116">
        <v>1428233</v>
      </c>
      <c r="K75" s="116">
        <v>3399438</v>
      </c>
      <c r="L75" s="116">
        <v>8948465</v>
      </c>
      <c r="M75" s="117">
        <f t="shared" si="17"/>
        <v>14859216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1594609</v>
      </c>
      <c r="H76" s="116">
        <v>9912891</v>
      </c>
      <c r="I76" s="116">
        <v>8784406</v>
      </c>
      <c r="J76" s="116">
        <v>10445762</v>
      </c>
      <c r="K76" s="116">
        <v>9292446</v>
      </c>
      <c r="L76" s="116">
        <v>12924100</v>
      </c>
      <c r="M76" s="117">
        <f t="shared" si="17"/>
        <v>52954214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75712</v>
      </c>
      <c r="H77" s="116">
        <v>349440</v>
      </c>
      <c r="I77" s="116">
        <v>269360</v>
      </c>
      <c r="J77" s="116">
        <v>327292</v>
      </c>
      <c r="K77" s="116">
        <v>160160</v>
      </c>
      <c r="L77" s="116">
        <v>462280</v>
      </c>
      <c r="M77" s="117">
        <f t="shared" si="17"/>
        <v>1644244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15885143</v>
      </c>
      <c r="H78" s="116">
        <v>50530980</v>
      </c>
      <c r="I78" s="116">
        <v>35796884</v>
      </c>
      <c r="J78" s="116">
        <v>30652911</v>
      </c>
      <c r="K78" s="116">
        <v>18188198</v>
      </c>
      <c r="L78" s="116">
        <v>9898105</v>
      </c>
      <c r="M78" s="117">
        <f t="shared" si="17"/>
        <v>160952221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2102427</v>
      </c>
      <c r="H79" s="116">
        <v>9802118</v>
      </c>
      <c r="I79" s="116">
        <v>7713699</v>
      </c>
      <c r="J79" s="116">
        <v>7359714</v>
      </c>
      <c r="K79" s="116">
        <v>3843009</v>
      </c>
      <c r="L79" s="116">
        <v>2431878</v>
      </c>
      <c r="M79" s="117">
        <f t="shared" si="17"/>
        <v>33252845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6809960</v>
      </c>
      <c r="H80" s="116">
        <v>13437030</v>
      </c>
      <c r="I80" s="116">
        <v>8518860</v>
      </c>
      <c r="J80" s="116">
        <v>8319770</v>
      </c>
      <c r="K80" s="116">
        <v>7175120</v>
      </c>
      <c r="L80" s="116">
        <v>7009890</v>
      </c>
      <c r="M80" s="117">
        <f t="shared" si="17"/>
        <v>51270630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579513</v>
      </c>
      <c r="H81" s="107">
        <f t="shared" si="18"/>
        <v>8362326</v>
      </c>
      <c r="I81" s="107">
        <f t="shared" si="18"/>
        <v>9881255</v>
      </c>
      <c r="J81" s="107">
        <f t="shared" si="18"/>
        <v>12657285</v>
      </c>
      <c r="K81" s="107">
        <f t="shared" si="18"/>
        <v>11162552</v>
      </c>
      <c r="L81" s="107">
        <f t="shared" si="18"/>
        <v>12586928</v>
      </c>
      <c r="M81" s="108">
        <f t="shared" si="17"/>
        <v>55229859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487951</v>
      </c>
      <c r="H82" s="116">
        <v>6648705</v>
      </c>
      <c r="I82" s="116">
        <v>7187709</v>
      </c>
      <c r="J82" s="116">
        <v>9207046</v>
      </c>
      <c r="K82" s="116">
        <v>8524515</v>
      </c>
      <c r="L82" s="116">
        <v>10004691</v>
      </c>
      <c r="M82" s="117">
        <f t="shared" si="17"/>
        <v>42060617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91562</v>
      </c>
      <c r="H83" s="116">
        <v>1692228</v>
      </c>
      <c r="I83" s="116">
        <v>2693546</v>
      </c>
      <c r="J83" s="116">
        <v>3422600</v>
      </c>
      <c r="K83" s="116">
        <v>2503253</v>
      </c>
      <c r="L83" s="116">
        <v>2333701</v>
      </c>
      <c r="M83" s="117">
        <f aca="true" t="shared" si="19" ref="M83:M89">SUM(F83:L83)</f>
        <v>12736890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21393</v>
      </c>
      <c r="I84" s="116">
        <v>0</v>
      </c>
      <c r="J84" s="116">
        <v>27639</v>
      </c>
      <c r="K84" s="116">
        <v>134784</v>
      </c>
      <c r="L84" s="116">
        <v>248536</v>
      </c>
      <c r="M84" s="117">
        <f t="shared" si="19"/>
        <v>432352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21709454</v>
      </c>
      <c r="H85" s="107">
        <f t="shared" si="20"/>
        <v>47941911</v>
      </c>
      <c r="I85" s="107">
        <f t="shared" si="20"/>
        <v>43011771</v>
      </c>
      <c r="J85" s="107">
        <f t="shared" si="20"/>
        <v>28785007</v>
      </c>
      <c r="K85" s="107">
        <f t="shared" si="20"/>
        <v>20378604</v>
      </c>
      <c r="L85" s="107">
        <f t="shared" si="20"/>
        <v>13296311</v>
      </c>
      <c r="M85" s="108">
        <f t="shared" si="19"/>
        <v>175123058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447500</v>
      </c>
      <c r="H86" s="116">
        <v>1518400</v>
      </c>
      <c r="I86" s="116">
        <v>1228800</v>
      </c>
      <c r="J86" s="116">
        <v>1055300</v>
      </c>
      <c r="K86" s="116">
        <v>1016100</v>
      </c>
      <c r="L86" s="116">
        <v>1471800</v>
      </c>
      <c r="M86" s="117">
        <f t="shared" si="19"/>
        <v>6737900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16496458</v>
      </c>
      <c r="I87" s="116">
        <v>25891851</v>
      </c>
      <c r="J87" s="116">
        <v>15167337</v>
      </c>
      <c r="K87" s="116">
        <v>9361080</v>
      </c>
      <c r="L87" s="116">
        <v>4402462</v>
      </c>
      <c r="M87" s="117">
        <f t="shared" si="19"/>
        <v>71319188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1538862</v>
      </c>
      <c r="H88" s="116">
        <v>10126569</v>
      </c>
      <c r="I88" s="116">
        <v>6323075</v>
      </c>
      <c r="J88" s="116">
        <v>5820751</v>
      </c>
      <c r="K88" s="116">
        <v>5894125</v>
      </c>
      <c r="L88" s="116">
        <v>3825776</v>
      </c>
      <c r="M88" s="117">
        <f t="shared" si="19"/>
        <v>33529158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19723092</v>
      </c>
      <c r="H89" s="116">
        <v>19800484</v>
      </c>
      <c r="I89" s="116">
        <v>9568045</v>
      </c>
      <c r="J89" s="116">
        <v>6741619</v>
      </c>
      <c r="K89" s="116">
        <v>4107299</v>
      </c>
      <c r="L89" s="116">
        <v>3596273</v>
      </c>
      <c r="M89" s="117">
        <f t="shared" si="19"/>
        <v>63536812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885808</v>
      </c>
      <c r="H90" s="116">
        <v>748913</v>
      </c>
      <c r="I90" s="116">
        <v>570979</v>
      </c>
      <c r="J90" s="116">
        <v>1127179</v>
      </c>
      <c r="K90" s="116">
        <v>630631</v>
      </c>
      <c r="L90" s="116">
        <v>499429</v>
      </c>
      <c r="M90" s="117">
        <f aca="true" t="shared" si="21" ref="M90:M98">SUM(F90:L90)</f>
        <v>4462939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5132171</v>
      </c>
      <c r="H91" s="116">
        <v>4544998</v>
      </c>
      <c r="I91" s="116">
        <v>2626852</v>
      </c>
      <c r="J91" s="116">
        <v>2074633</v>
      </c>
      <c r="K91" s="116">
        <v>569600</v>
      </c>
      <c r="L91" s="116">
        <v>588493</v>
      </c>
      <c r="M91" s="117">
        <f t="shared" si="21"/>
        <v>15536747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0</v>
      </c>
      <c r="G92" s="128">
        <f t="shared" si="22"/>
        <v>0</v>
      </c>
      <c r="H92" s="128">
        <f t="shared" si="22"/>
        <v>75641361</v>
      </c>
      <c r="I92" s="128">
        <f t="shared" si="22"/>
        <v>97403996</v>
      </c>
      <c r="J92" s="128">
        <f t="shared" si="22"/>
        <v>134048638</v>
      </c>
      <c r="K92" s="128">
        <f t="shared" si="22"/>
        <v>185349187</v>
      </c>
      <c r="L92" s="128">
        <f t="shared" si="22"/>
        <v>269325996</v>
      </c>
      <c r="M92" s="117">
        <f t="shared" si="21"/>
        <v>761769178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0</v>
      </c>
      <c r="G93" s="116">
        <v>0</v>
      </c>
      <c r="H93" s="116">
        <v>21580805</v>
      </c>
      <c r="I93" s="116">
        <v>41184671</v>
      </c>
      <c r="J93" s="116">
        <v>56420942</v>
      </c>
      <c r="K93" s="116">
        <v>81825508</v>
      </c>
      <c r="L93" s="116">
        <v>112200279</v>
      </c>
      <c r="M93" s="117">
        <f t="shared" si="21"/>
        <v>313212205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50943859</v>
      </c>
      <c r="I94" s="116">
        <v>53114260</v>
      </c>
      <c r="J94" s="116">
        <v>63921033</v>
      </c>
      <c r="K94" s="116">
        <v>63615671</v>
      </c>
      <c r="L94" s="116">
        <v>36022959</v>
      </c>
      <c r="M94" s="117">
        <f t="shared" si="21"/>
        <v>267617782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3116697</v>
      </c>
      <c r="I95" s="116">
        <v>3105065</v>
      </c>
      <c r="J95" s="116">
        <v>13706663</v>
      </c>
      <c r="K95" s="116">
        <v>39908008</v>
      </c>
      <c r="L95" s="116">
        <v>121102758</v>
      </c>
      <c r="M95" s="117">
        <f t="shared" si="21"/>
        <v>180939191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0</v>
      </c>
      <c r="G96" s="128">
        <f t="shared" si="23"/>
        <v>0</v>
      </c>
      <c r="H96" s="128">
        <f t="shared" si="23"/>
        <v>15609800</v>
      </c>
      <c r="I96" s="128">
        <f t="shared" si="23"/>
        <v>19229850</v>
      </c>
      <c r="J96" s="128">
        <f t="shared" si="23"/>
        <v>24920720</v>
      </c>
      <c r="K96" s="128">
        <f t="shared" si="23"/>
        <v>31495680</v>
      </c>
      <c r="L96" s="128">
        <f t="shared" si="23"/>
        <v>42369340</v>
      </c>
      <c r="M96" s="117">
        <f t="shared" si="21"/>
        <v>133625390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0</v>
      </c>
      <c r="G97" s="116">
        <v>0</v>
      </c>
      <c r="H97" s="116">
        <v>4955810</v>
      </c>
      <c r="I97" s="116">
        <v>8639540</v>
      </c>
      <c r="J97" s="116">
        <v>11220440</v>
      </c>
      <c r="K97" s="116">
        <v>14952980</v>
      </c>
      <c r="L97" s="116">
        <v>19667930</v>
      </c>
      <c r="M97" s="117">
        <f t="shared" si="21"/>
        <v>59436700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10037660</v>
      </c>
      <c r="I98" s="116">
        <v>10028090</v>
      </c>
      <c r="J98" s="116">
        <v>11546640</v>
      </c>
      <c r="K98" s="116">
        <v>10909670</v>
      </c>
      <c r="L98" s="116">
        <v>5980490</v>
      </c>
      <c r="M98" s="117">
        <f t="shared" si="21"/>
        <v>48502550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616330</v>
      </c>
      <c r="I99" s="116">
        <v>562220</v>
      </c>
      <c r="J99" s="116">
        <v>2153640</v>
      </c>
      <c r="K99" s="116">
        <v>5633030</v>
      </c>
      <c r="L99" s="116">
        <v>16720920</v>
      </c>
      <c r="M99" s="117">
        <f>SUM(F99:L99)</f>
        <v>25686140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0</v>
      </c>
      <c r="G100" s="131">
        <f t="shared" si="24"/>
        <v>97415099</v>
      </c>
      <c r="H100" s="131">
        <f t="shared" si="24"/>
        <v>295484155</v>
      </c>
      <c r="I100" s="131">
        <f t="shared" si="24"/>
        <v>259537922</v>
      </c>
      <c r="J100" s="131">
        <f t="shared" si="24"/>
        <v>277971470</v>
      </c>
      <c r="K100" s="131">
        <f t="shared" si="24"/>
        <v>294319754</v>
      </c>
      <c r="L100" s="131">
        <f t="shared" si="24"/>
        <v>377504382</v>
      </c>
      <c r="M100" s="132">
        <f>SUM(F100:L100)</f>
        <v>1602232782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89644900</v>
      </c>
      <c r="H104" s="107">
        <f t="shared" si="25"/>
        <v>199837191</v>
      </c>
      <c r="I104" s="107">
        <f t="shared" si="25"/>
        <v>146874931</v>
      </c>
      <c r="J104" s="107">
        <f t="shared" si="25"/>
        <v>130204085</v>
      </c>
      <c r="K104" s="107">
        <f t="shared" si="25"/>
        <v>98483870</v>
      </c>
      <c r="L104" s="107">
        <f t="shared" si="25"/>
        <v>97719814</v>
      </c>
      <c r="M104" s="108">
        <f>SUM(F104:L104)</f>
        <v>762764791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62196365</v>
      </c>
      <c r="H105" s="107">
        <f t="shared" si="26"/>
        <v>142418940</v>
      </c>
      <c r="I105" s="107">
        <f t="shared" si="26"/>
        <v>95436499</v>
      </c>
      <c r="J105" s="107">
        <f t="shared" si="26"/>
        <v>89350344</v>
      </c>
      <c r="K105" s="107">
        <f t="shared" si="26"/>
        <v>68605942</v>
      </c>
      <c r="L105" s="107">
        <f t="shared" si="26"/>
        <v>73086203</v>
      </c>
      <c r="M105" s="108">
        <f>SUM(F105:L105)</f>
        <v>531094293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38375576</v>
      </c>
      <c r="H106" s="116">
        <v>66349803</v>
      </c>
      <c r="I106" s="116">
        <v>39929312</v>
      </c>
      <c r="J106" s="116">
        <v>36670334</v>
      </c>
      <c r="K106" s="116">
        <v>30753588</v>
      </c>
      <c r="L106" s="116">
        <v>35579115</v>
      </c>
      <c r="M106" s="117">
        <f aca="true" t="shared" si="27" ref="M106:M114">SUM(F106:L106)</f>
        <v>247657728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0</v>
      </c>
      <c r="H107" s="116">
        <v>440509</v>
      </c>
      <c r="I107" s="116">
        <v>534262</v>
      </c>
      <c r="J107" s="116">
        <v>1285408</v>
      </c>
      <c r="K107" s="116">
        <v>3059490</v>
      </c>
      <c r="L107" s="116">
        <v>8053613</v>
      </c>
      <c r="M107" s="117">
        <f t="shared" si="27"/>
        <v>13373282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1435130</v>
      </c>
      <c r="H108" s="116">
        <v>8921519</v>
      </c>
      <c r="I108" s="116">
        <v>7905896</v>
      </c>
      <c r="J108" s="116">
        <v>9401097</v>
      </c>
      <c r="K108" s="116">
        <v>8363134</v>
      </c>
      <c r="L108" s="116">
        <v>11631599</v>
      </c>
      <c r="M108" s="117">
        <f t="shared" si="27"/>
        <v>47658375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68140</v>
      </c>
      <c r="H109" s="116">
        <v>314496</v>
      </c>
      <c r="I109" s="116">
        <v>242424</v>
      </c>
      <c r="J109" s="116">
        <v>294562</v>
      </c>
      <c r="K109" s="116">
        <v>144144</v>
      </c>
      <c r="L109" s="116">
        <v>416052</v>
      </c>
      <c r="M109" s="117">
        <f t="shared" si="27"/>
        <v>1479818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14296400</v>
      </c>
      <c r="H110" s="116">
        <v>45477472</v>
      </c>
      <c r="I110" s="116">
        <v>32216945</v>
      </c>
      <c r="J110" s="116">
        <v>27587447</v>
      </c>
      <c r="K110" s="116">
        <v>16369292</v>
      </c>
      <c r="L110" s="116">
        <v>8908246</v>
      </c>
      <c r="M110" s="117">
        <f t="shared" si="27"/>
        <v>144855802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1892155</v>
      </c>
      <c r="H111" s="116">
        <v>8821814</v>
      </c>
      <c r="I111" s="116">
        <v>6942261</v>
      </c>
      <c r="J111" s="116">
        <v>6623703</v>
      </c>
      <c r="K111" s="116">
        <v>3458686</v>
      </c>
      <c r="L111" s="116">
        <v>2188677</v>
      </c>
      <c r="M111" s="117">
        <f t="shared" si="27"/>
        <v>29927296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6128964</v>
      </c>
      <c r="H112" s="116">
        <v>12093327</v>
      </c>
      <c r="I112" s="116">
        <v>7665399</v>
      </c>
      <c r="J112" s="116">
        <v>7487793</v>
      </c>
      <c r="K112" s="116">
        <v>6457608</v>
      </c>
      <c r="L112" s="116">
        <v>6308901</v>
      </c>
      <c r="M112" s="117">
        <f t="shared" si="27"/>
        <v>46141992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521554</v>
      </c>
      <c r="H113" s="107">
        <f t="shared" si="28"/>
        <v>7526041</v>
      </c>
      <c r="I113" s="107">
        <f t="shared" si="28"/>
        <v>8893059</v>
      </c>
      <c r="J113" s="107">
        <f t="shared" si="28"/>
        <v>11391492</v>
      </c>
      <c r="K113" s="107">
        <f t="shared" si="28"/>
        <v>10046254</v>
      </c>
      <c r="L113" s="107">
        <f t="shared" si="28"/>
        <v>11328193</v>
      </c>
      <c r="M113" s="108">
        <f t="shared" si="27"/>
        <v>49706593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439149</v>
      </c>
      <c r="H114" s="116">
        <v>5983795</v>
      </c>
      <c r="I114" s="116">
        <v>6468885</v>
      </c>
      <c r="J114" s="116">
        <v>8286294</v>
      </c>
      <c r="K114" s="116">
        <v>7672030</v>
      </c>
      <c r="L114" s="116">
        <v>9004189</v>
      </c>
      <c r="M114" s="117">
        <f t="shared" si="27"/>
        <v>37854342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82405</v>
      </c>
      <c r="H115" s="116">
        <v>1522993</v>
      </c>
      <c r="I115" s="116">
        <v>2424174</v>
      </c>
      <c r="J115" s="116">
        <v>3080323</v>
      </c>
      <c r="K115" s="116">
        <v>2252919</v>
      </c>
      <c r="L115" s="116">
        <v>2100322</v>
      </c>
      <c r="M115" s="117">
        <f aca="true" t="shared" si="29" ref="M115:M121">SUM(F115:L115)</f>
        <v>11463136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19253</v>
      </c>
      <c r="I116" s="116">
        <v>0</v>
      </c>
      <c r="J116" s="116">
        <v>24875</v>
      </c>
      <c r="K116" s="116">
        <v>121305</v>
      </c>
      <c r="L116" s="116">
        <v>223682</v>
      </c>
      <c r="M116" s="117">
        <f t="shared" si="29"/>
        <v>389115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21510810</v>
      </c>
      <c r="H117" s="107">
        <f t="shared" si="30"/>
        <v>45127695</v>
      </c>
      <c r="I117" s="107">
        <f t="shared" si="30"/>
        <v>39667329</v>
      </c>
      <c r="J117" s="107">
        <f t="shared" si="30"/>
        <v>26580622</v>
      </c>
      <c r="K117" s="107">
        <f t="shared" si="30"/>
        <v>18751467</v>
      </c>
      <c r="L117" s="107">
        <f t="shared" si="30"/>
        <v>12326291</v>
      </c>
      <c r="M117" s="108">
        <f t="shared" si="29"/>
        <v>163964214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402750</v>
      </c>
      <c r="H118" s="116">
        <v>1366560</v>
      </c>
      <c r="I118" s="116">
        <v>1105920</v>
      </c>
      <c r="J118" s="116">
        <v>949770</v>
      </c>
      <c r="K118" s="116">
        <v>914490</v>
      </c>
      <c r="L118" s="116">
        <v>1324620</v>
      </c>
      <c r="M118" s="117">
        <f t="shared" si="29"/>
        <v>6064110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14846786</v>
      </c>
      <c r="I119" s="116">
        <v>23302606</v>
      </c>
      <c r="J119" s="116">
        <v>13650575</v>
      </c>
      <c r="K119" s="116">
        <v>8424967</v>
      </c>
      <c r="L119" s="116">
        <v>3962208</v>
      </c>
      <c r="M119" s="117">
        <f t="shared" si="29"/>
        <v>64187142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1384968</v>
      </c>
      <c r="H120" s="116">
        <v>9113865</v>
      </c>
      <c r="I120" s="116">
        <v>5690758</v>
      </c>
      <c r="J120" s="116">
        <v>5238658</v>
      </c>
      <c r="K120" s="116">
        <v>5304711</v>
      </c>
      <c r="L120" s="116">
        <v>3443190</v>
      </c>
      <c r="M120" s="117">
        <f t="shared" si="29"/>
        <v>30176150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19723092</v>
      </c>
      <c r="H121" s="116">
        <v>19800484</v>
      </c>
      <c r="I121" s="116">
        <v>9568045</v>
      </c>
      <c r="J121" s="116">
        <v>6741619</v>
      </c>
      <c r="K121" s="116">
        <v>4107299</v>
      </c>
      <c r="L121" s="116">
        <v>3596273</v>
      </c>
      <c r="M121" s="117">
        <f t="shared" si="29"/>
        <v>63536812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797222</v>
      </c>
      <c r="H122" s="116">
        <v>674019</v>
      </c>
      <c r="I122" s="116">
        <v>513880</v>
      </c>
      <c r="J122" s="116">
        <v>1014460</v>
      </c>
      <c r="K122" s="116">
        <v>567567</v>
      </c>
      <c r="L122" s="116">
        <v>449484</v>
      </c>
      <c r="M122" s="117">
        <f aca="true" t="shared" si="31" ref="M122:M130">SUM(F122:L122)</f>
        <v>4016632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4618949</v>
      </c>
      <c r="H123" s="116">
        <v>4090496</v>
      </c>
      <c r="I123" s="116">
        <v>2364164</v>
      </c>
      <c r="J123" s="116">
        <v>1867167</v>
      </c>
      <c r="K123" s="116">
        <v>512640</v>
      </c>
      <c r="L123" s="116">
        <v>529643</v>
      </c>
      <c r="M123" s="117">
        <f t="shared" si="31"/>
        <v>13983059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0</v>
      </c>
      <c r="G124" s="128">
        <f t="shared" si="32"/>
        <v>0</v>
      </c>
      <c r="H124" s="128">
        <f t="shared" si="32"/>
        <v>65295964</v>
      </c>
      <c r="I124" s="128">
        <f t="shared" si="32"/>
        <v>84446503</v>
      </c>
      <c r="J124" s="128">
        <f t="shared" si="32"/>
        <v>116236838</v>
      </c>
      <c r="K124" s="128">
        <f t="shared" si="32"/>
        <v>161781928</v>
      </c>
      <c r="L124" s="128">
        <f t="shared" si="32"/>
        <v>236169315</v>
      </c>
      <c r="M124" s="117">
        <f>SUM(F124:L124)</f>
        <v>663930548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0</v>
      </c>
      <c r="G125" s="116">
        <v>0</v>
      </c>
      <c r="H125" s="116">
        <v>18832823</v>
      </c>
      <c r="I125" s="116">
        <v>35885036</v>
      </c>
      <c r="J125" s="116">
        <v>49212526</v>
      </c>
      <c r="K125" s="116">
        <v>71895977</v>
      </c>
      <c r="L125" s="116">
        <v>98996393</v>
      </c>
      <c r="M125" s="117">
        <f t="shared" si="31"/>
        <v>274822755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43750844</v>
      </c>
      <c r="I126" s="116">
        <v>45872012</v>
      </c>
      <c r="J126" s="116">
        <v>55102085</v>
      </c>
      <c r="K126" s="116">
        <v>54987811</v>
      </c>
      <c r="L126" s="116">
        <v>31242124</v>
      </c>
      <c r="M126" s="117">
        <f t="shared" si="31"/>
        <v>230954876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2712297</v>
      </c>
      <c r="I127" s="116">
        <v>2689455</v>
      </c>
      <c r="J127" s="116">
        <v>11922227</v>
      </c>
      <c r="K127" s="116">
        <v>34898140</v>
      </c>
      <c r="L127" s="116">
        <v>105930798</v>
      </c>
      <c r="M127" s="117">
        <f t="shared" si="31"/>
        <v>158152917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0</v>
      </c>
      <c r="G128" s="128">
        <f t="shared" si="33"/>
        <v>0</v>
      </c>
      <c r="H128" s="128">
        <f t="shared" si="33"/>
        <v>11104340</v>
      </c>
      <c r="I128" s="128">
        <f t="shared" si="33"/>
        <v>13890230</v>
      </c>
      <c r="J128" s="128">
        <f t="shared" si="33"/>
        <v>17703380</v>
      </c>
      <c r="K128" s="128">
        <f t="shared" si="33"/>
        <v>22717840</v>
      </c>
      <c r="L128" s="128">
        <f t="shared" si="33"/>
        <v>30826720</v>
      </c>
      <c r="M128" s="117">
        <f t="shared" si="31"/>
        <v>96242510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0</v>
      </c>
      <c r="G129" s="116">
        <v>0</v>
      </c>
      <c r="H129" s="116">
        <v>3707050</v>
      </c>
      <c r="I129" s="116">
        <v>6394800</v>
      </c>
      <c r="J129" s="116">
        <v>8213620</v>
      </c>
      <c r="K129" s="116">
        <v>11114640</v>
      </c>
      <c r="L129" s="116">
        <v>14635550</v>
      </c>
      <c r="M129" s="117">
        <f t="shared" si="31"/>
        <v>44065660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6935320</v>
      </c>
      <c r="I130" s="116">
        <v>7094530</v>
      </c>
      <c r="J130" s="116">
        <v>7965240</v>
      </c>
      <c r="K130" s="116">
        <v>7552510</v>
      </c>
      <c r="L130" s="116">
        <v>4203930</v>
      </c>
      <c r="M130" s="117">
        <f t="shared" si="31"/>
        <v>33751530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461970</v>
      </c>
      <c r="I131" s="116">
        <v>400900</v>
      </c>
      <c r="J131" s="116">
        <v>1524520</v>
      </c>
      <c r="K131" s="116">
        <v>4050690</v>
      </c>
      <c r="L131" s="116">
        <v>11987240</v>
      </c>
      <c r="M131" s="117">
        <f>SUM(F131:L131)</f>
        <v>18425320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0</v>
      </c>
      <c r="G132" s="131">
        <f t="shared" si="34"/>
        <v>89644900</v>
      </c>
      <c r="H132" s="131">
        <f t="shared" si="34"/>
        <v>265133155</v>
      </c>
      <c r="I132" s="131">
        <f t="shared" si="34"/>
        <v>231321434</v>
      </c>
      <c r="J132" s="131">
        <f t="shared" si="34"/>
        <v>246440923</v>
      </c>
      <c r="K132" s="131">
        <f t="shared" si="34"/>
        <v>260265798</v>
      </c>
      <c r="L132" s="131">
        <f t="shared" si="34"/>
        <v>333889129</v>
      </c>
      <c r="M132" s="132">
        <f>SUM(F132:L132)</f>
        <v>1426695339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平成１７年９月月報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8">
        <v>0</v>
      </c>
      <c r="H15" s="160"/>
      <c r="I15" s="158">
        <v>221</v>
      </c>
      <c r="J15" s="160"/>
      <c r="K15" s="158">
        <f>G15+I15</f>
        <v>221</v>
      </c>
      <c r="L15" s="161"/>
    </row>
    <row r="16" spans="4:12" ht="18.75" customHeight="1" thickBot="1">
      <c r="D16" s="49" t="s">
        <v>64</v>
      </c>
      <c r="E16" s="50"/>
      <c r="F16" s="50"/>
      <c r="G16" s="152">
        <v>0</v>
      </c>
      <c r="H16" s="154"/>
      <c r="I16" s="152">
        <v>2633947</v>
      </c>
      <c r="J16" s="154"/>
      <c r="K16" s="152">
        <f>G16+I16</f>
        <v>2633947</v>
      </c>
      <c r="L16" s="157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8">
        <v>88</v>
      </c>
      <c r="H20" s="160"/>
      <c r="I20" s="158">
        <v>1009</v>
      </c>
      <c r="J20" s="160"/>
      <c r="K20" s="158">
        <f>G20+I20</f>
        <v>1097</v>
      </c>
      <c r="L20" s="161"/>
    </row>
    <row r="21" spans="4:12" ht="18.75" customHeight="1" thickBot="1">
      <c r="D21" s="49" t="s">
        <v>64</v>
      </c>
      <c r="E21" s="50"/>
      <c r="F21" s="50"/>
      <c r="G21" s="152">
        <v>751862</v>
      </c>
      <c r="H21" s="154"/>
      <c r="I21" s="152">
        <v>6392662</v>
      </c>
      <c r="J21" s="154"/>
      <c r="K21" s="152">
        <f>G21+I21</f>
        <v>7144524</v>
      </c>
      <c r="L21" s="157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8">
        <v>60</v>
      </c>
      <c r="H25" s="160"/>
      <c r="I25" s="158">
        <v>91</v>
      </c>
      <c r="J25" s="160"/>
      <c r="K25" s="158">
        <f>G25+I25</f>
        <v>151</v>
      </c>
      <c r="L25" s="161"/>
    </row>
    <row r="26" spans="4:12" ht="18.75" customHeight="1" thickBot="1">
      <c r="D26" s="49" t="s">
        <v>64</v>
      </c>
      <c r="E26" s="50"/>
      <c r="F26" s="50"/>
      <c r="G26" s="152">
        <v>346527</v>
      </c>
      <c r="H26" s="154"/>
      <c r="I26" s="152">
        <v>470875</v>
      </c>
      <c r="J26" s="154"/>
      <c r="K26" s="152">
        <f>G26+I26</f>
        <v>817402</v>
      </c>
      <c r="L26" s="157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8">
        <f>G15+G20+G25</f>
        <v>148</v>
      </c>
      <c r="H30" s="160"/>
      <c r="I30" s="158">
        <f>I15+I20+I25</f>
        <v>1321</v>
      </c>
      <c r="J30" s="160"/>
      <c r="K30" s="158">
        <f>G30+I30</f>
        <v>1469</v>
      </c>
      <c r="L30" s="161"/>
    </row>
    <row r="31" spans="4:12" ht="18.75" customHeight="1" thickBot="1">
      <c r="D31" s="49" t="s">
        <v>64</v>
      </c>
      <c r="E31" s="50"/>
      <c r="F31" s="50"/>
      <c r="G31" s="152">
        <f>G16+G21+G26</f>
        <v>1098389</v>
      </c>
      <c r="H31" s="154"/>
      <c r="I31" s="152">
        <f>I16+I21+I26</f>
        <v>9497484</v>
      </c>
      <c r="J31" s="154"/>
      <c r="K31" s="152">
        <f>G31+I31</f>
        <v>10595873</v>
      </c>
      <c r="L31" s="157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平成１７年９月月報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2212288530</v>
      </c>
      <c r="E14" s="69">
        <v>1049724120</v>
      </c>
      <c r="F14" s="69">
        <v>8153640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519148690</v>
      </c>
      <c r="E15" s="69">
        <v>220931350</v>
      </c>
      <c r="F15" s="69">
        <v>666580</v>
      </c>
      <c r="G15" s="69">
        <v>0</v>
      </c>
      <c r="H15" s="69">
        <v>298217340</v>
      </c>
      <c r="I15" s="56">
        <v>14432800</v>
      </c>
    </row>
    <row r="16" spans="2:9" ht="21" customHeight="1">
      <c r="B16" s="70"/>
      <c r="C16" s="68" t="s">
        <v>7</v>
      </c>
      <c r="D16" s="69">
        <f aca="true" t="shared" si="0" ref="D16:I16">D14+D15</f>
        <v>2731437220</v>
      </c>
      <c r="E16" s="69">
        <f t="shared" si="0"/>
        <v>1270655470</v>
      </c>
      <c r="F16" s="69">
        <f t="shared" si="0"/>
        <v>8820220</v>
      </c>
      <c r="G16" s="69">
        <f t="shared" si="0"/>
        <v>0</v>
      </c>
      <c r="H16" s="69">
        <f t="shared" si="0"/>
        <v>298217340</v>
      </c>
      <c r="I16" s="56">
        <f t="shared" si="0"/>
        <v>14432800</v>
      </c>
    </row>
    <row r="17" spans="2:9" ht="21" customHeight="1">
      <c r="B17" s="70" t="s">
        <v>33</v>
      </c>
      <c r="C17" s="68" t="s">
        <v>32</v>
      </c>
      <c r="D17" s="69">
        <v>54698810</v>
      </c>
      <c r="E17" s="69">
        <v>8109860</v>
      </c>
      <c r="F17" s="69">
        <v>24640</v>
      </c>
      <c r="G17" s="69">
        <v>4709980</v>
      </c>
      <c r="H17" s="69">
        <v>41878970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2212288530</v>
      </c>
      <c r="E18" s="69">
        <f>E14</f>
        <v>1049724120</v>
      </c>
      <c r="F18" s="69">
        <f>F14</f>
        <v>8153640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573847500</v>
      </c>
      <c r="E19" s="69">
        <f>E15+E17</f>
        <v>229041210</v>
      </c>
      <c r="F19" s="69">
        <f>F15+F17</f>
        <v>691220</v>
      </c>
      <c r="G19" s="69">
        <f>G15+G17</f>
        <v>4709980</v>
      </c>
      <c r="H19" s="69">
        <f>H15+H17</f>
        <v>340096310</v>
      </c>
      <c r="I19" s="56">
        <f>I16+I18</f>
        <v>14432800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2786136030</v>
      </c>
      <c r="E20" s="74">
        <f t="shared" si="1"/>
        <v>1278765330</v>
      </c>
      <c r="F20" s="74">
        <f t="shared" si="1"/>
        <v>8844860</v>
      </c>
      <c r="G20" s="74">
        <f t="shared" si="1"/>
        <v>4709980</v>
      </c>
      <c r="H20" s="74">
        <f t="shared" si="1"/>
        <v>340096310</v>
      </c>
      <c r="I20" s="57">
        <f t="shared" si="1"/>
        <v>14432800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6456488879</v>
      </c>
      <c r="E27" s="69">
        <v>6456590651</v>
      </c>
      <c r="F27" s="69">
        <v>101772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438674411</v>
      </c>
      <c r="E28" s="69">
        <v>438674411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65022785</v>
      </c>
      <c r="E29" s="69">
        <v>65022785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6960186075</v>
      </c>
      <c r="E31" s="74">
        <f>SUM(E27:E30)</f>
        <v>6960287847</v>
      </c>
      <c r="F31" s="74">
        <f>SUM(F27:F30)</f>
        <v>101772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2007-01-11T08:17:29Z</dcterms:modified>
  <cp:category/>
  <cp:version/>
  <cp:contentType/>
  <cp:contentStatus/>
</cp:coreProperties>
</file>